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02_文件留底\08_其他\02_生管\00_基線文件資料\"/>
    </mc:Choice>
  </mc:AlternateContent>
  <xr:revisionPtr revIDLastSave="0" documentId="13_ncr:1_{AABFB0F0-79D6-42D3-AA2E-881DE9CAA48B}" xr6:coauthVersionLast="47" xr6:coauthVersionMax="47" xr10:uidLastSave="{00000000-0000-0000-0000-000000000000}"/>
  <bookViews>
    <workbookView xWindow="-120" yWindow="-120" windowWidth="29040" windowHeight="15840" tabRatio="601" activeTab="1" xr2:uid="{E26E9933-E526-4824-85A0-2B52F1786A47}"/>
  </bookViews>
  <sheets>
    <sheet name="機台總表" sheetId="5" r:id="rId1"/>
    <sheet name="現場沖壓用電基線表" sheetId="1" r:id="rId2"/>
    <sheet name="現場沖壓用電基線總表" sheetId="2" r:id="rId3"/>
    <sheet name="202310月現場沖壓用電基線表" sheetId="3" r:id="rId4"/>
    <sheet name="202310月現場沖壓用電基線總表" sheetId="4" r:id="rId5"/>
    <sheet name="202311月現場沖壓用電基線表" sheetId="6" r:id="rId6"/>
    <sheet name="202311月現場沖壓用電基線總表" sheetId="7" r:id="rId7"/>
  </sheets>
  <externalReferences>
    <externalReference r:id="rId8"/>
    <externalReference r:id="rId9"/>
    <externalReference r:id="rId10"/>
  </externalReferences>
  <definedNames>
    <definedName name="_xlnm._FilterDatabase" localSheetId="3" hidden="1">'202310月現場沖壓用電基線表'!$B$5:$X$19</definedName>
    <definedName name="_xlnm._FilterDatabase" localSheetId="5" hidden="1">'202311月現場沖壓用電基線表'!$B$5:$X$19</definedName>
    <definedName name="_xlnm._FilterDatabase" localSheetId="1" hidden="1">現場沖壓用電基線表!$B$5:$X$19</definedName>
    <definedName name="_xlnm.Print_Area" localSheetId="3">'202310月現場沖壓用電基線表'!$B$2:$AB$40</definedName>
    <definedName name="_xlnm.Print_Area" localSheetId="5">'202311月現場沖壓用電基線表'!$B$2:$AB$40</definedName>
    <definedName name="_xlnm.Print_Area" localSheetId="1">現場沖壓用電基線表!$B$2:$AB$40</definedName>
    <definedName name="車牌">OFFSET(機台總表!$G$2, 0, 0, COUNTA(機台總表!$G:$G)-1, 1)</definedName>
    <definedName name="照片" localSheetId="3">INDEX([1]總表!$B:$B,MATCH('202310月現場沖壓用電基線表'!$E$5,[1]總表!$A:$A,0))</definedName>
    <definedName name="照片">INDEX([1]總表!$B:$B,MATCH(現場沖壓用電基線表!$E$5,[1]總表!$A:$A,0))</definedName>
    <definedName name="電鍍">[2]Data!$A$1:$A$18</definedName>
    <definedName name="機台">[3]data!$A$1:$A$54</definedName>
    <definedName name="顏色">[2]Data!$B$1:$B$24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6" l="1"/>
  <c r="JJ57" i="2"/>
  <c r="JA57" i="2"/>
  <c r="IR57" i="2"/>
  <c r="II57" i="2"/>
  <c r="HZ57" i="2"/>
  <c r="HQ57" i="2"/>
  <c r="HH57" i="2"/>
  <c r="GY57" i="2"/>
  <c r="GP57" i="2"/>
  <c r="GG57" i="2"/>
  <c r="FX57" i="2"/>
  <c r="FO57" i="2"/>
  <c r="FF57" i="2"/>
  <c r="EW57" i="2"/>
  <c r="EN57" i="2"/>
  <c r="EE57" i="2"/>
  <c r="DV57" i="2"/>
  <c r="DM57" i="2"/>
  <c r="DD57" i="2"/>
  <c r="CU57" i="2"/>
  <c r="CL57" i="2"/>
  <c r="CC57" i="2"/>
  <c r="BT57" i="2"/>
  <c r="BK57" i="2"/>
  <c r="BB57" i="2"/>
  <c r="AS57" i="2"/>
  <c r="AJ57" i="2"/>
  <c r="AA57" i="2"/>
  <c r="R57" i="2"/>
  <c r="I57" i="2"/>
  <c r="I57" i="7"/>
  <c r="B60" i="7" s="1"/>
  <c r="FO57" i="7"/>
  <c r="JJ57" i="7"/>
  <c r="JA57" i="7"/>
  <c r="IR57" i="7"/>
  <c r="II57" i="7"/>
  <c r="HZ57" i="7"/>
  <c r="HQ57" i="7"/>
  <c r="HH57" i="7"/>
  <c r="GY57" i="7"/>
  <c r="GP57" i="7"/>
  <c r="GG57" i="7"/>
  <c r="FX57" i="7"/>
  <c r="FF57" i="7"/>
  <c r="EW57" i="7"/>
  <c r="EN57" i="7"/>
  <c r="EE57" i="7"/>
  <c r="DV57" i="7"/>
  <c r="DM57" i="7"/>
  <c r="DD57" i="7"/>
  <c r="CU57" i="7"/>
  <c r="CL57" i="7"/>
  <c r="CC57" i="7"/>
  <c r="BT57" i="7"/>
  <c r="BK57" i="7"/>
  <c r="BB57" i="7"/>
  <c r="AS57" i="7"/>
  <c r="AJ57" i="7"/>
  <c r="AA57" i="7"/>
  <c r="R57" i="7"/>
  <c r="JJ57" i="4"/>
  <c r="JA57" i="4"/>
  <c r="IR57" i="4"/>
  <c r="II57" i="4"/>
  <c r="HZ57" i="4"/>
  <c r="HQ57" i="4"/>
  <c r="HH57" i="4"/>
  <c r="GY57" i="4"/>
  <c r="GP57" i="4"/>
  <c r="GG57" i="4"/>
  <c r="FX57" i="4"/>
  <c r="FO57" i="4"/>
  <c r="FF57" i="4"/>
  <c r="EW57" i="4"/>
  <c r="DV57" i="4"/>
  <c r="EN57" i="4"/>
  <c r="EE57" i="4"/>
  <c r="DM57" i="4"/>
  <c r="DD57" i="4"/>
  <c r="CU57" i="4"/>
  <c r="CL57" i="4"/>
  <c r="CC57" i="4"/>
  <c r="BT57" i="4"/>
  <c r="BK57" i="4"/>
  <c r="BB57" i="4"/>
  <c r="AS57" i="4"/>
  <c r="AJ57" i="4"/>
  <c r="AA57" i="4"/>
  <c r="R57" i="4"/>
  <c r="I57" i="4"/>
  <c r="B60" i="4" s="1"/>
  <c r="JK56" i="7"/>
  <c r="JI56" i="7"/>
  <c r="JH56" i="7"/>
  <c r="JB56" i="7"/>
  <c r="IZ56" i="7"/>
  <c r="IY56" i="7"/>
  <c r="IS56" i="7"/>
  <c r="IQ56" i="7"/>
  <c r="IP56" i="7"/>
  <c r="IJ56" i="7"/>
  <c r="IH56" i="7"/>
  <c r="IG56" i="7"/>
  <c r="IA56" i="7"/>
  <c r="HY56" i="7"/>
  <c r="HX56" i="7"/>
  <c r="HR56" i="7"/>
  <c r="HP56" i="7"/>
  <c r="HO56" i="7"/>
  <c r="HI56" i="7"/>
  <c r="HG56" i="7"/>
  <c r="HF56" i="7"/>
  <c r="GZ56" i="7"/>
  <c r="GX56" i="7"/>
  <c r="GW56" i="7"/>
  <c r="GQ56" i="7"/>
  <c r="GO56" i="7"/>
  <c r="GN56" i="7"/>
  <c r="GH56" i="7"/>
  <c r="GF56" i="7"/>
  <c r="GE56" i="7"/>
  <c r="FY56" i="7"/>
  <c r="FW56" i="7"/>
  <c r="FV56" i="7"/>
  <c r="FP56" i="7"/>
  <c r="FN56" i="7"/>
  <c r="FM56" i="7"/>
  <c r="FG56" i="7"/>
  <c r="FE56" i="7"/>
  <c r="FD56" i="7"/>
  <c r="EX56" i="7"/>
  <c r="EV56" i="7"/>
  <c r="EU56" i="7"/>
  <c r="EO56" i="7"/>
  <c r="EM56" i="7"/>
  <c r="EL56" i="7"/>
  <c r="EF56" i="7"/>
  <c r="ED56" i="7"/>
  <c r="EC56" i="7"/>
  <c r="DU56" i="7"/>
  <c r="DW56" i="7" s="1"/>
  <c r="DT56" i="7"/>
  <c r="DL56" i="7"/>
  <c r="DN56" i="7" s="1"/>
  <c r="DK56" i="7"/>
  <c r="DC56" i="7"/>
  <c r="DE56" i="7" s="1"/>
  <c r="DB56" i="7"/>
  <c r="CT56" i="7"/>
  <c r="CV56" i="7" s="1"/>
  <c r="CS56" i="7"/>
  <c r="CK56" i="7"/>
  <c r="CM56" i="7" s="1"/>
  <c r="CJ56" i="7"/>
  <c r="CB56" i="7"/>
  <c r="CD56" i="7" s="1"/>
  <c r="CA56" i="7"/>
  <c r="BS56" i="7"/>
  <c r="BU56" i="7" s="1"/>
  <c r="BR56" i="7"/>
  <c r="BJ56" i="7"/>
  <c r="BL56" i="7" s="1"/>
  <c r="BI56" i="7"/>
  <c r="BA56" i="7"/>
  <c r="BC56" i="7" s="1"/>
  <c r="AZ56" i="7"/>
  <c r="AR56" i="7"/>
  <c r="AT56" i="7" s="1"/>
  <c r="AQ56" i="7"/>
  <c r="AI56" i="7"/>
  <c r="AK56" i="7" s="1"/>
  <c r="AH56" i="7"/>
  <c r="Z56" i="7"/>
  <c r="AB56" i="7" s="1"/>
  <c r="Y56" i="7"/>
  <c r="Q56" i="7"/>
  <c r="S56" i="7" s="1"/>
  <c r="P56" i="7"/>
  <c r="J56" i="7"/>
  <c r="G56" i="7"/>
  <c r="JK55" i="7"/>
  <c r="JI55" i="7"/>
  <c r="JH55" i="7"/>
  <c r="JB55" i="7"/>
  <c r="IZ55" i="7"/>
  <c r="IY55" i="7"/>
  <c r="IS55" i="7"/>
  <c r="IQ55" i="7"/>
  <c r="IP55" i="7"/>
  <c r="IJ55" i="7"/>
  <c r="IH55" i="7"/>
  <c r="IG55" i="7"/>
  <c r="IA55" i="7"/>
  <c r="HY55" i="7"/>
  <c r="HX55" i="7"/>
  <c r="HR55" i="7"/>
  <c r="HP55" i="7"/>
  <c r="HO55" i="7"/>
  <c r="HI55" i="7"/>
  <c r="HG55" i="7"/>
  <c r="HF55" i="7"/>
  <c r="GZ55" i="7"/>
  <c r="GX55" i="7"/>
  <c r="GW55" i="7"/>
  <c r="GQ55" i="7"/>
  <c r="GO55" i="7"/>
  <c r="GN55" i="7"/>
  <c r="GH55" i="7"/>
  <c r="GF55" i="7"/>
  <c r="GE55" i="7"/>
  <c r="FY55" i="7"/>
  <c r="FW55" i="7"/>
  <c r="FV55" i="7"/>
  <c r="FP55" i="7"/>
  <c r="FN55" i="7"/>
  <c r="FM55" i="7"/>
  <c r="FG55" i="7"/>
  <c r="FE55" i="7"/>
  <c r="FD55" i="7"/>
  <c r="EX55" i="7"/>
  <c r="EV55" i="7"/>
  <c r="EU55" i="7"/>
  <c r="EO55" i="7"/>
  <c r="EM55" i="7"/>
  <c r="EL55" i="7"/>
  <c r="ED55" i="7"/>
  <c r="EF55" i="7" s="1"/>
  <c r="EC55" i="7"/>
  <c r="DU55" i="7"/>
  <c r="DW55" i="7" s="1"/>
  <c r="DT55" i="7"/>
  <c r="DL55" i="7"/>
  <c r="DN55" i="7" s="1"/>
  <c r="DK55" i="7"/>
  <c r="DC55" i="7"/>
  <c r="DE55" i="7" s="1"/>
  <c r="DB55" i="7"/>
  <c r="CT55" i="7"/>
  <c r="CV55" i="7" s="1"/>
  <c r="CS55" i="7"/>
  <c r="CK55" i="7"/>
  <c r="CM55" i="7" s="1"/>
  <c r="CJ55" i="7"/>
  <c r="CB55" i="7"/>
  <c r="CD55" i="7" s="1"/>
  <c r="CA55" i="7"/>
  <c r="BS55" i="7"/>
  <c r="BU55" i="7" s="1"/>
  <c r="BR55" i="7"/>
  <c r="BJ55" i="7"/>
  <c r="BL55" i="7" s="1"/>
  <c r="BI55" i="7"/>
  <c r="BA55" i="7"/>
  <c r="BC55" i="7" s="1"/>
  <c r="AZ55" i="7"/>
  <c r="AT55" i="7"/>
  <c r="AR55" i="7"/>
  <c r="AQ55" i="7"/>
  <c r="AK55" i="7"/>
  <c r="AI55" i="7"/>
  <c r="AH55" i="7"/>
  <c r="AB55" i="7"/>
  <c r="Z55" i="7"/>
  <c r="Y55" i="7"/>
  <c r="Q55" i="7"/>
  <c r="S55" i="7" s="1"/>
  <c r="P55" i="7"/>
  <c r="J55" i="7"/>
  <c r="G55" i="7"/>
  <c r="JK54" i="7"/>
  <c r="JI54" i="7"/>
  <c r="JH54" i="7"/>
  <c r="JB54" i="7"/>
  <c r="IZ54" i="7"/>
  <c r="IY54" i="7"/>
  <c r="IS54" i="7"/>
  <c r="IQ54" i="7"/>
  <c r="IP54" i="7"/>
  <c r="IJ54" i="7"/>
  <c r="IH54" i="7"/>
  <c r="IG54" i="7"/>
  <c r="IA54" i="7"/>
  <c r="HY54" i="7"/>
  <c r="HX54" i="7"/>
  <c r="HR54" i="7"/>
  <c r="HP54" i="7"/>
  <c r="HO54" i="7"/>
  <c r="HI54" i="7"/>
  <c r="HG54" i="7"/>
  <c r="HF54" i="7"/>
  <c r="GZ54" i="7"/>
  <c r="GX54" i="7"/>
  <c r="GW54" i="7"/>
  <c r="GQ54" i="7"/>
  <c r="GO54" i="7"/>
  <c r="GN54" i="7"/>
  <c r="GH54" i="7"/>
  <c r="GF54" i="7"/>
  <c r="GE54" i="7"/>
  <c r="FY54" i="7"/>
  <c r="FW54" i="7"/>
  <c r="FV54" i="7"/>
  <c r="FP54" i="7"/>
  <c r="FN54" i="7"/>
  <c r="FM54" i="7"/>
  <c r="FG54" i="7"/>
  <c r="FE54" i="7"/>
  <c r="FD54" i="7"/>
  <c r="EX54" i="7"/>
  <c r="EV54" i="7"/>
  <c r="EU54" i="7"/>
  <c r="EO54" i="7"/>
  <c r="EM54" i="7"/>
  <c r="EL54" i="7"/>
  <c r="EF54" i="7"/>
  <c r="ED54" i="7"/>
  <c r="EC54" i="7"/>
  <c r="DU54" i="7"/>
  <c r="DW54" i="7" s="1"/>
  <c r="DT54" i="7"/>
  <c r="DL54" i="7"/>
  <c r="DN54" i="7" s="1"/>
  <c r="DK54" i="7"/>
  <c r="DC54" i="7"/>
  <c r="DE54" i="7" s="1"/>
  <c r="DB54" i="7"/>
  <c r="CT54" i="7"/>
  <c r="CV54" i="7" s="1"/>
  <c r="CS54" i="7"/>
  <c r="CK54" i="7"/>
  <c r="CM54" i="7" s="1"/>
  <c r="CJ54" i="7"/>
  <c r="CB54" i="7"/>
  <c r="CD54" i="7" s="1"/>
  <c r="CA54" i="7"/>
  <c r="BS54" i="7"/>
  <c r="BU54" i="7" s="1"/>
  <c r="BR54" i="7"/>
  <c r="BJ54" i="7"/>
  <c r="BL54" i="7" s="1"/>
  <c r="BI54" i="7"/>
  <c r="BA54" i="7"/>
  <c r="BC54" i="7" s="1"/>
  <c r="AZ54" i="7"/>
  <c r="AR54" i="7"/>
  <c r="AT54" i="7" s="1"/>
  <c r="AQ54" i="7"/>
  <c r="AI54" i="7"/>
  <c r="AK54" i="7" s="1"/>
  <c r="AH54" i="7"/>
  <c r="Z54" i="7"/>
  <c r="AB54" i="7" s="1"/>
  <c r="Y54" i="7"/>
  <c r="Q54" i="7"/>
  <c r="S54" i="7" s="1"/>
  <c r="P54" i="7"/>
  <c r="J54" i="7"/>
  <c r="G54" i="7"/>
  <c r="JK53" i="7"/>
  <c r="JI53" i="7"/>
  <c r="JH53" i="7"/>
  <c r="JB53" i="7"/>
  <c r="IZ53" i="7"/>
  <c r="IY53" i="7"/>
  <c r="IS53" i="7"/>
  <c r="IQ53" i="7"/>
  <c r="IP53" i="7"/>
  <c r="IJ53" i="7"/>
  <c r="IH53" i="7"/>
  <c r="IG53" i="7"/>
  <c r="IA53" i="7"/>
  <c r="HY53" i="7"/>
  <c r="HX53" i="7"/>
  <c r="HR53" i="7"/>
  <c r="HP53" i="7"/>
  <c r="HO53" i="7"/>
  <c r="HI53" i="7"/>
  <c r="HG53" i="7"/>
  <c r="HF53" i="7"/>
  <c r="GZ53" i="7"/>
  <c r="GX53" i="7"/>
  <c r="GW53" i="7"/>
  <c r="GO53" i="7"/>
  <c r="GQ53" i="7" s="1"/>
  <c r="GN53" i="7"/>
  <c r="GF53" i="7"/>
  <c r="GH53" i="7" s="1"/>
  <c r="GE53" i="7"/>
  <c r="FW53" i="7"/>
  <c r="FY53" i="7" s="1"/>
  <c r="FV53" i="7"/>
  <c r="FN53" i="7"/>
  <c r="FP53" i="7" s="1"/>
  <c r="FM53" i="7"/>
  <c r="FE53" i="7"/>
  <c r="FG53" i="7" s="1"/>
  <c r="FD53" i="7"/>
  <c r="EV53" i="7"/>
  <c r="EX53" i="7" s="1"/>
  <c r="EU53" i="7"/>
  <c r="EM53" i="7"/>
  <c r="EO53" i="7" s="1"/>
  <c r="EL53" i="7"/>
  <c r="ED53" i="7"/>
  <c r="EF53" i="7" s="1"/>
  <c r="EC53" i="7"/>
  <c r="DU53" i="7"/>
  <c r="DW53" i="7" s="1"/>
  <c r="DT53" i="7"/>
  <c r="DL53" i="7"/>
  <c r="DN53" i="7" s="1"/>
  <c r="DK53" i="7"/>
  <c r="DC53" i="7"/>
  <c r="DE53" i="7" s="1"/>
  <c r="DB53" i="7"/>
  <c r="CT53" i="7"/>
  <c r="CV53" i="7" s="1"/>
  <c r="CS53" i="7"/>
  <c r="CK53" i="7"/>
  <c r="CM53" i="7" s="1"/>
  <c r="CJ53" i="7"/>
  <c r="CB53" i="7"/>
  <c r="CD53" i="7" s="1"/>
  <c r="CA53" i="7"/>
  <c r="BS53" i="7"/>
  <c r="BU53" i="7" s="1"/>
  <c r="BR53" i="7"/>
  <c r="BJ53" i="7"/>
  <c r="BL53" i="7" s="1"/>
  <c r="BI53" i="7"/>
  <c r="BA53" i="7"/>
  <c r="BC53" i="7" s="1"/>
  <c r="AZ53" i="7"/>
  <c r="AR53" i="7"/>
  <c r="AT53" i="7" s="1"/>
  <c r="AQ53" i="7"/>
  <c r="AI53" i="7"/>
  <c r="AK53" i="7" s="1"/>
  <c r="AH53" i="7"/>
  <c r="Z53" i="7"/>
  <c r="AB53" i="7" s="1"/>
  <c r="Y53" i="7"/>
  <c r="Q53" i="7"/>
  <c r="S53" i="7" s="1"/>
  <c r="P53" i="7"/>
  <c r="J53" i="7"/>
  <c r="G53" i="7"/>
  <c r="JK52" i="7"/>
  <c r="JI52" i="7"/>
  <c r="JH52" i="7"/>
  <c r="JB52" i="7"/>
  <c r="IZ52" i="7"/>
  <c r="IY52" i="7"/>
  <c r="IS52" i="7"/>
  <c r="IQ52" i="7"/>
  <c r="IP52" i="7"/>
  <c r="IJ52" i="7"/>
  <c r="IH52" i="7"/>
  <c r="IG52" i="7"/>
  <c r="IA52" i="7"/>
  <c r="HY52" i="7"/>
  <c r="HX52" i="7"/>
  <c r="HR52" i="7"/>
  <c r="HP52" i="7"/>
  <c r="HO52" i="7"/>
  <c r="HI52" i="7"/>
  <c r="HG52" i="7"/>
  <c r="HF52" i="7"/>
  <c r="GZ52" i="7"/>
  <c r="GX52" i="7"/>
  <c r="GW52" i="7"/>
  <c r="GQ52" i="7"/>
  <c r="GO52" i="7"/>
  <c r="GN52" i="7"/>
  <c r="GH52" i="7"/>
  <c r="GF52" i="7"/>
  <c r="GE52" i="7"/>
  <c r="FY52" i="7"/>
  <c r="FW52" i="7"/>
  <c r="FV52" i="7"/>
  <c r="FP52" i="7"/>
  <c r="FN52" i="7"/>
  <c r="FM52" i="7"/>
  <c r="FG52" i="7"/>
  <c r="FE52" i="7"/>
  <c r="FD52" i="7"/>
  <c r="EX52" i="7"/>
  <c r="EV52" i="7"/>
  <c r="EU52" i="7"/>
  <c r="EO52" i="7"/>
  <c r="EM52" i="7"/>
  <c r="EL52" i="7"/>
  <c r="EF52" i="7"/>
  <c r="ED52" i="7"/>
  <c r="EC52" i="7"/>
  <c r="DW52" i="7"/>
  <c r="DU52" i="7"/>
  <c r="DT52" i="7"/>
  <c r="DN52" i="7"/>
  <c r="DL52" i="7"/>
  <c r="DK52" i="7"/>
  <c r="DC52" i="7"/>
  <c r="DE52" i="7" s="1"/>
  <c r="DB52" i="7"/>
  <c r="CT52" i="7"/>
  <c r="CV52" i="7" s="1"/>
  <c r="CS52" i="7"/>
  <c r="CK52" i="7"/>
  <c r="CM52" i="7" s="1"/>
  <c r="CJ52" i="7"/>
  <c r="CD52" i="7"/>
  <c r="CB52" i="7"/>
  <c r="CA52" i="7"/>
  <c r="BS52" i="7"/>
  <c r="BU52" i="7" s="1"/>
  <c r="BR52" i="7"/>
  <c r="BJ52" i="7"/>
  <c r="BL52" i="7" s="1"/>
  <c r="BI52" i="7"/>
  <c r="BA52" i="7"/>
  <c r="BC52" i="7" s="1"/>
  <c r="AZ52" i="7"/>
  <c r="AR52" i="7"/>
  <c r="AT52" i="7" s="1"/>
  <c r="AQ52" i="7"/>
  <c r="AI52" i="7"/>
  <c r="AK52" i="7" s="1"/>
  <c r="AH52" i="7"/>
  <c r="Z52" i="7"/>
  <c r="AB52" i="7" s="1"/>
  <c r="Y52" i="7"/>
  <c r="Q52" i="7"/>
  <c r="S52" i="7" s="1"/>
  <c r="P52" i="7"/>
  <c r="J52" i="7"/>
  <c r="G52" i="7"/>
  <c r="JK51" i="7"/>
  <c r="JI51" i="7"/>
  <c r="JH51" i="7"/>
  <c r="JB51" i="7"/>
  <c r="IZ51" i="7"/>
  <c r="IY51" i="7"/>
  <c r="IS51" i="7"/>
  <c r="IQ51" i="7"/>
  <c r="IP51" i="7"/>
  <c r="IJ51" i="7"/>
  <c r="IH51" i="7"/>
  <c r="IG51" i="7"/>
  <c r="IA51" i="7"/>
  <c r="HY51" i="7"/>
  <c r="HX51" i="7"/>
  <c r="HR51" i="7"/>
  <c r="HP51" i="7"/>
  <c r="HO51" i="7"/>
  <c r="HI51" i="7"/>
  <c r="HG51" i="7"/>
  <c r="HF51" i="7"/>
  <c r="GZ51" i="7"/>
  <c r="GX51" i="7"/>
  <c r="GW51" i="7"/>
  <c r="GQ51" i="7"/>
  <c r="GO51" i="7"/>
  <c r="GN51" i="7"/>
  <c r="GH51" i="7"/>
  <c r="GF51" i="7"/>
  <c r="GE51" i="7"/>
  <c r="FY51" i="7"/>
  <c r="FW51" i="7"/>
  <c r="FV51" i="7"/>
  <c r="FP51" i="7"/>
  <c r="FN51" i="7"/>
  <c r="FM51" i="7"/>
  <c r="FG51" i="7"/>
  <c r="FE51" i="7"/>
  <c r="FD51" i="7"/>
  <c r="EX51" i="7"/>
  <c r="EV51" i="7"/>
  <c r="EU51" i="7"/>
  <c r="EO51" i="7"/>
  <c r="EM51" i="7"/>
  <c r="EL51" i="7"/>
  <c r="EF51" i="7"/>
  <c r="ED51" i="7"/>
  <c r="EC51" i="7"/>
  <c r="DW51" i="7"/>
  <c r="DU51" i="7"/>
  <c r="DT51" i="7"/>
  <c r="DL51" i="7"/>
  <c r="DN51" i="7" s="1"/>
  <c r="DK51" i="7"/>
  <c r="DC51" i="7"/>
  <c r="DE51" i="7" s="1"/>
  <c r="DB51" i="7"/>
  <c r="CT51" i="7"/>
  <c r="CV51" i="7" s="1"/>
  <c r="CS51" i="7"/>
  <c r="CK51" i="7"/>
  <c r="CM51" i="7" s="1"/>
  <c r="CJ51" i="7"/>
  <c r="CB51" i="7"/>
  <c r="CD51" i="7" s="1"/>
  <c r="CA51" i="7"/>
  <c r="BS51" i="7"/>
  <c r="BU51" i="7" s="1"/>
  <c r="BR51" i="7"/>
  <c r="BJ51" i="7"/>
  <c r="BL51" i="7" s="1"/>
  <c r="BI51" i="7"/>
  <c r="BA51" i="7"/>
  <c r="BC51" i="7" s="1"/>
  <c r="AZ51" i="7"/>
  <c r="AR51" i="7"/>
  <c r="AT51" i="7" s="1"/>
  <c r="AQ51" i="7"/>
  <c r="AI51" i="7"/>
  <c r="AK51" i="7" s="1"/>
  <c r="AH51" i="7"/>
  <c r="AB51" i="7"/>
  <c r="Z51" i="7"/>
  <c r="Y51" i="7"/>
  <c r="Q51" i="7"/>
  <c r="S51" i="7" s="1"/>
  <c r="P51" i="7"/>
  <c r="J51" i="7"/>
  <c r="G51" i="7"/>
  <c r="JK50" i="7"/>
  <c r="JI50" i="7"/>
  <c r="JH50" i="7"/>
  <c r="JB50" i="7"/>
  <c r="IZ50" i="7"/>
  <c r="IY50" i="7"/>
  <c r="IS50" i="7"/>
  <c r="IQ50" i="7"/>
  <c r="IP50" i="7"/>
  <c r="IJ50" i="7"/>
  <c r="IH50" i="7"/>
  <c r="IG50" i="7"/>
  <c r="IA50" i="7"/>
  <c r="HY50" i="7"/>
  <c r="HX50" i="7"/>
  <c r="HR50" i="7"/>
  <c r="HP50" i="7"/>
  <c r="HO50" i="7"/>
  <c r="HI50" i="7"/>
  <c r="HG50" i="7"/>
  <c r="HF50" i="7"/>
  <c r="GZ50" i="7"/>
  <c r="GX50" i="7"/>
  <c r="GW50" i="7"/>
  <c r="GO50" i="7"/>
  <c r="GQ50" i="7" s="1"/>
  <c r="GN50" i="7"/>
  <c r="GF50" i="7"/>
  <c r="GH50" i="7" s="1"/>
  <c r="GE50" i="7"/>
  <c r="FW50" i="7"/>
  <c r="FY50" i="7" s="1"/>
  <c r="FV50" i="7"/>
  <c r="FN50" i="7"/>
  <c r="FP50" i="7" s="1"/>
  <c r="FM50" i="7"/>
  <c r="FE50" i="7"/>
  <c r="FG50" i="7" s="1"/>
  <c r="FD50" i="7"/>
  <c r="EV50" i="7"/>
  <c r="EX50" i="7" s="1"/>
  <c r="EU50" i="7"/>
  <c r="EM50" i="7"/>
  <c r="EO50" i="7" s="1"/>
  <c r="EL50" i="7"/>
  <c r="ED50" i="7"/>
  <c r="EF50" i="7" s="1"/>
  <c r="EC50" i="7"/>
  <c r="DU50" i="7"/>
  <c r="DW50" i="7" s="1"/>
  <c r="DT50" i="7"/>
  <c r="DL50" i="7"/>
  <c r="DN50" i="7" s="1"/>
  <c r="DK50" i="7"/>
  <c r="DC50" i="7"/>
  <c r="DE50" i="7" s="1"/>
  <c r="DB50" i="7"/>
  <c r="CT50" i="7"/>
  <c r="CV50" i="7" s="1"/>
  <c r="CS50" i="7"/>
  <c r="CK50" i="7"/>
  <c r="CM50" i="7" s="1"/>
  <c r="CJ50" i="7"/>
  <c r="CB50" i="7"/>
  <c r="CD50" i="7" s="1"/>
  <c r="CA50" i="7"/>
  <c r="BS50" i="7"/>
  <c r="BU50" i="7" s="1"/>
  <c r="BR50" i="7"/>
  <c r="BJ50" i="7"/>
  <c r="BL50" i="7" s="1"/>
  <c r="BI50" i="7"/>
  <c r="BA50" i="7"/>
  <c r="BC50" i="7" s="1"/>
  <c r="AZ50" i="7"/>
  <c r="AR50" i="7"/>
  <c r="AT50" i="7" s="1"/>
  <c r="AQ50" i="7"/>
  <c r="AI50" i="7"/>
  <c r="AK50" i="7" s="1"/>
  <c r="AH50" i="7"/>
  <c r="Z50" i="7"/>
  <c r="AB50" i="7" s="1"/>
  <c r="Y50" i="7"/>
  <c r="Q50" i="7"/>
  <c r="S50" i="7" s="1"/>
  <c r="P50" i="7"/>
  <c r="J50" i="7"/>
  <c r="G50" i="7"/>
  <c r="JK49" i="7"/>
  <c r="JI49" i="7"/>
  <c r="JH49" i="7"/>
  <c r="JB49" i="7"/>
  <c r="IZ49" i="7"/>
  <c r="IY49" i="7"/>
  <c r="IS49" i="7"/>
  <c r="IQ49" i="7"/>
  <c r="IP49" i="7"/>
  <c r="IJ49" i="7"/>
  <c r="IH49" i="7"/>
  <c r="IG49" i="7"/>
  <c r="IA49" i="7"/>
  <c r="HY49" i="7"/>
  <c r="HX49" i="7"/>
  <c r="HR49" i="7"/>
  <c r="HP49" i="7"/>
  <c r="HO49" i="7"/>
  <c r="HI49" i="7"/>
  <c r="HG49" i="7"/>
  <c r="HF49" i="7"/>
  <c r="GZ49" i="7"/>
  <c r="GX49" i="7"/>
  <c r="GW49" i="7"/>
  <c r="GQ49" i="7"/>
  <c r="GO49" i="7"/>
  <c r="GN49" i="7"/>
  <c r="GH49" i="7"/>
  <c r="GF49" i="7"/>
  <c r="GE49" i="7"/>
  <c r="FY49" i="7"/>
  <c r="FW49" i="7"/>
  <c r="FV49" i="7"/>
  <c r="FP49" i="7"/>
  <c r="FN49" i="7"/>
  <c r="FM49" i="7"/>
  <c r="FG49" i="7"/>
  <c r="FE49" i="7"/>
  <c r="FD49" i="7"/>
  <c r="EX49" i="7"/>
  <c r="EV49" i="7"/>
  <c r="EU49" i="7"/>
  <c r="EO49" i="7"/>
  <c r="EM49" i="7"/>
  <c r="EL49" i="7"/>
  <c r="EF49" i="7"/>
  <c r="ED49" i="7"/>
  <c r="EC49" i="7"/>
  <c r="DW49" i="7"/>
  <c r="DU49" i="7"/>
  <c r="DT49" i="7"/>
  <c r="DN49" i="7"/>
  <c r="DL49" i="7"/>
  <c r="DK49" i="7"/>
  <c r="DE49" i="7"/>
  <c r="DC49" i="7"/>
  <c r="DB49" i="7"/>
  <c r="CV49" i="7"/>
  <c r="CT49" i="7"/>
  <c r="CS49" i="7"/>
  <c r="CM49" i="7"/>
  <c r="CK49" i="7"/>
  <c r="CJ49" i="7"/>
  <c r="CD49" i="7"/>
  <c r="CB49" i="7"/>
  <c r="CA49" i="7"/>
  <c r="BU49" i="7"/>
  <c r="BS49" i="7"/>
  <c r="BR49" i="7"/>
  <c r="BL49" i="7"/>
  <c r="BJ49" i="7"/>
  <c r="BI49" i="7"/>
  <c r="BC49" i="7"/>
  <c r="BA49" i="7"/>
  <c r="AZ49" i="7"/>
  <c r="AT49" i="7"/>
  <c r="AR49" i="7"/>
  <c r="AQ49" i="7"/>
  <c r="AI49" i="7"/>
  <c r="AK49" i="7" s="1"/>
  <c r="AH49" i="7"/>
  <c r="Z49" i="7"/>
  <c r="AB49" i="7" s="1"/>
  <c r="Y49" i="7"/>
  <c r="Q49" i="7"/>
  <c r="S49" i="7" s="1"/>
  <c r="P49" i="7"/>
  <c r="J49" i="7"/>
  <c r="G49" i="7"/>
  <c r="JK48" i="7"/>
  <c r="JI48" i="7"/>
  <c r="JH48" i="7"/>
  <c r="JB48" i="7"/>
  <c r="IZ48" i="7"/>
  <c r="IY48" i="7"/>
  <c r="IS48" i="7"/>
  <c r="IQ48" i="7"/>
  <c r="IP48" i="7"/>
  <c r="IJ48" i="7"/>
  <c r="IH48" i="7"/>
  <c r="IG48" i="7"/>
  <c r="IA48" i="7"/>
  <c r="HY48" i="7"/>
  <c r="HX48" i="7"/>
  <c r="HR48" i="7"/>
  <c r="HP48" i="7"/>
  <c r="HO48" i="7"/>
  <c r="HI48" i="7"/>
  <c r="HG48" i="7"/>
  <c r="HF48" i="7"/>
  <c r="GZ48" i="7"/>
  <c r="GX48" i="7"/>
  <c r="GW48" i="7"/>
  <c r="GQ48" i="7"/>
  <c r="GO48" i="7"/>
  <c r="GN48" i="7"/>
  <c r="GH48" i="7"/>
  <c r="GF48" i="7"/>
  <c r="GE48" i="7"/>
  <c r="FY48" i="7"/>
  <c r="FW48" i="7"/>
  <c r="FV48" i="7"/>
  <c r="FP48" i="7"/>
  <c r="FN48" i="7"/>
  <c r="FM48" i="7"/>
  <c r="FG48" i="7"/>
  <c r="FE48" i="7"/>
  <c r="FD48" i="7"/>
  <c r="EX48" i="7"/>
  <c r="EV48" i="7"/>
  <c r="EU48" i="7"/>
  <c r="EO48" i="7"/>
  <c r="EM48" i="7"/>
  <c r="EL48" i="7"/>
  <c r="EF48" i="7"/>
  <c r="ED48" i="7"/>
  <c r="EC48" i="7"/>
  <c r="DW48" i="7"/>
  <c r="DU48" i="7"/>
  <c r="DT48" i="7"/>
  <c r="DN48" i="7"/>
  <c r="DL48" i="7"/>
  <c r="DK48" i="7"/>
  <c r="DE48" i="7"/>
  <c r="DC48" i="7"/>
  <c r="DB48" i="7"/>
  <c r="CV48" i="7"/>
  <c r="CT48" i="7"/>
  <c r="CS48" i="7"/>
  <c r="CM48" i="7"/>
  <c r="CK48" i="7"/>
  <c r="CJ48" i="7"/>
  <c r="CD48" i="7"/>
  <c r="CB48" i="7"/>
  <c r="CA48" i="7"/>
  <c r="BU48" i="7"/>
  <c r="BS48" i="7"/>
  <c r="BR48" i="7"/>
  <c r="BL48" i="7"/>
  <c r="BJ48" i="7"/>
  <c r="BI48" i="7"/>
  <c r="BC48" i="7"/>
  <c r="BA48" i="7"/>
  <c r="AZ48" i="7"/>
  <c r="AT48" i="7"/>
  <c r="AR48" i="7"/>
  <c r="AQ48" i="7"/>
  <c r="AK48" i="7"/>
  <c r="AI48" i="7"/>
  <c r="AH48" i="7"/>
  <c r="AB48" i="7"/>
  <c r="Z48" i="7"/>
  <c r="Y48" i="7"/>
  <c r="S48" i="7"/>
  <c r="Q48" i="7"/>
  <c r="P48" i="7"/>
  <c r="J48" i="7"/>
  <c r="G48" i="7"/>
  <c r="JK47" i="7"/>
  <c r="JI47" i="7"/>
  <c r="JH47" i="7"/>
  <c r="JB47" i="7"/>
  <c r="IZ47" i="7"/>
  <c r="IY47" i="7"/>
  <c r="IS47" i="7"/>
  <c r="IQ47" i="7"/>
  <c r="IP47" i="7"/>
  <c r="IJ47" i="7"/>
  <c r="IH47" i="7"/>
  <c r="IG47" i="7"/>
  <c r="IA47" i="7"/>
  <c r="HY47" i="7"/>
  <c r="HX47" i="7"/>
  <c r="HR47" i="7"/>
  <c r="HP47" i="7"/>
  <c r="HO47" i="7"/>
  <c r="HI47" i="7"/>
  <c r="HG47" i="7"/>
  <c r="HF47" i="7"/>
  <c r="GZ47" i="7"/>
  <c r="GX47" i="7"/>
  <c r="GW47" i="7"/>
  <c r="GQ47" i="7"/>
  <c r="GO47" i="7"/>
  <c r="GN47" i="7"/>
  <c r="GH47" i="7"/>
  <c r="GF47" i="7"/>
  <c r="GE47" i="7"/>
  <c r="FY47" i="7"/>
  <c r="FW47" i="7"/>
  <c r="FV47" i="7"/>
  <c r="FP47" i="7"/>
  <c r="FN47" i="7"/>
  <c r="FM47" i="7"/>
  <c r="FG47" i="7"/>
  <c r="FE47" i="7"/>
  <c r="FD47" i="7"/>
  <c r="EX47" i="7"/>
  <c r="EV47" i="7"/>
  <c r="EU47" i="7"/>
  <c r="EO47" i="7"/>
  <c r="EM47" i="7"/>
  <c r="EL47" i="7"/>
  <c r="EF47" i="7"/>
  <c r="ED47" i="7"/>
  <c r="EC47" i="7"/>
  <c r="DW47" i="7"/>
  <c r="DU47" i="7"/>
  <c r="DT47" i="7"/>
  <c r="DN47" i="7"/>
  <c r="DL47" i="7"/>
  <c r="DK47" i="7"/>
  <c r="DE47" i="7"/>
  <c r="DC47" i="7"/>
  <c r="DB47" i="7"/>
  <c r="CV47" i="7"/>
  <c r="CT47" i="7"/>
  <c r="CS47" i="7"/>
  <c r="CK47" i="7"/>
  <c r="CM47" i="7" s="1"/>
  <c r="CJ47" i="7"/>
  <c r="CB47" i="7"/>
  <c r="CD47" i="7" s="1"/>
  <c r="CA47" i="7"/>
  <c r="BS47" i="7"/>
  <c r="BU47" i="7" s="1"/>
  <c r="BR47" i="7"/>
  <c r="BJ47" i="7"/>
  <c r="BL47" i="7" s="1"/>
  <c r="BI47" i="7"/>
  <c r="BA47" i="7"/>
  <c r="BC47" i="7" s="1"/>
  <c r="AZ47" i="7"/>
  <c r="AR47" i="7"/>
  <c r="AT47" i="7" s="1"/>
  <c r="AQ47" i="7"/>
  <c r="AI47" i="7"/>
  <c r="AK47" i="7" s="1"/>
  <c r="AH47" i="7"/>
  <c r="Z47" i="7"/>
  <c r="AB47" i="7" s="1"/>
  <c r="Y47" i="7"/>
  <c r="Q47" i="7"/>
  <c r="S47" i="7" s="1"/>
  <c r="P47" i="7"/>
  <c r="J47" i="7"/>
  <c r="G47" i="7"/>
  <c r="JK46" i="7"/>
  <c r="JI46" i="7"/>
  <c r="JH46" i="7"/>
  <c r="JB46" i="7"/>
  <c r="IZ46" i="7"/>
  <c r="IY46" i="7"/>
  <c r="IS46" i="7"/>
  <c r="IQ46" i="7"/>
  <c r="IP46" i="7"/>
  <c r="IJ46" i="7"/>
  <c r="IH46" i="7"/>
  <c r="IG46" i="7"/>
  <c r="IA46" i="7"/>
  <c r="HY46" i="7"/>
  <c r="HX46" i="7"/>
  <c r="HR46" i="7"/>
  <c r="HP46" i="7"/>
  <c r="HO46" i="7"/>
  <c r="HI46" i="7"/>
  <c r="HG46" i="7"/>
  <c r="HF46" i="7"/>
  <c r="GZ46" i="7"/>
  <c r="GX46" i="7"/>
  <c r="GW46" i="7"/>
  <c r="GQ46" i="7"/>
  <c r="GO46" i="7"/>
  <c r="GN46" i="7"/>
  <c r="GH46" i="7"/>
  <c r="GF46" i="7"/>
  <c r="GE46" i="7"/>
  <c r="FY46" i="7"/>
  <c r="FW46" i="7"/>
  <c r="FV46" i="7"/>
  <c r="FP46" i="7"/>
  <c r="FN46" i="7"/>
  <c r="FM46" i="7"/>
  <c r="FG46" i="7"/>
  <c r="FE46" i="7"/>
  <c r="FD46" i="7"/>
  <c r="EX46" i="7"/>
  <c r="EV46" i="7"/>
  <c r="EU46" i="7"/>
  <c r="EO46" i="7"/>
  <c r="EM46" i="7"/>
  <c r="EL46" i="7"/>
  <c r="EF46" i="7"/>
  <c r="ED46" i="7"/>
  <c r="EC46" i="7"/>
  <c r="DW46" i="7"/>
  <c r="DU46" i="7"/>
  <c r="DT46" i="7"/>
  <c r="DN46" i="7"/>
  <c r="DL46" i="7"/>
  <c r="DK46" i="7"/>
  <c r="DC46" i="7"/>
  <c r="DE46" i="7" s="1"/>
  <c r="DB46" i="7"/>
  <c r="CT46" i="7"/>
  <c r="CV46" i="7" s="1"/>
  <c r="CS46" i="7"/>
  <c r="CK46" i="7"/>
  <c r="CM46" i="7" s="1"/>
  <c r="CJ46" i="7"/>
  <c r="CB46" i="7"/>
  <c r="CD46" i="7" s="1"/>
  <c r="CA46" i="7"/>
  <c r="BS46" i="7"/>
  <c r="BU46" i="7" s="1"/>
  <c r="BR46" i="7"/>
  <c r="BJ46" i="7"/>
  <c r="BL46" i="7" s="1"/>
  <c r="BI46" i="7"/>
  <c r="BA46" i="7"/>
  <c r="BC46" i="7" s="1"/>
  <c r="AZ46" i="7"/>
  <c r="AR46" i="7"/>
  <c r="AT46" i="7" s="1"/>
  <c r="AQ46" i="7"/>
  <c r="AI46" i="7"/>
  <c r="AK46" i="7" s="1"/>
  <c r="AH46" i="7"/>
  <c r="Z46" i="7"/>
  <c r="AB46" i="7" s="1"/>
  <c r="Y46" i="7"/>
  <c r="Q46" i="7"/>
  <c r="S46" i="7" s="1"/>
  <c r="P46" i="7"/>
  <c r="J46" i="7"/>
  <c r="G46" i="7"/>
  <c r="JK45" i="7"/>
  <c r="JI45" i="7"/>
  <c r="JH45" i="7"/>
  <c r="JB45" i="7"/>
  <c r="IZ45" i="7"/>
  <c r="IY45" i="7"/>
  <c r="IS45" i="7"/>
  <c r="IQ45" i="7"/>
  <c r="IP45" i="7"/>
  <c r="IJ45" i="7"/>
  <c r="IH45" i="7"/>
  <c r="IG45" i="7"/>
  <c r="IA45" i="7"/>
  <c r="HY45" i="7"/>
  <c r="HX45" i="7"/>
  <c r="HR45" i="7"/>
  <c r="HP45" i="7"/>
  <c r="HO45" i="7"/>
  <c r="HI45" i="7"/>
  <c r="HG45" i="7"/>
  <c r="HF45" i="7"/>
  <c r="GZ45" i="7"/>
  <c r="GX45" i="7"/>
  <c r="GW45" i="7"/>
  <c r="GQ45" i="7"/>
  <c r="GO45" i="7"/>
  <c r="GN45" i="7"/>
  <c r="GH45" i="7"/>
  <c r="GF45" i="7"/>
  <c r="GE45" i="7"/>
  <c r="FY45" i="7"/>
  <c r="FW45" i="7"/>
  <c r="FV45" i="7"/>
  <c r="FP45" i="7"/>
  <c r="FN45" i="7"/>
  <c r="FM45" i="7"/>
  <c r="FG45" i="7"/>
  <c r="FE45" i="7"/>
  <c r="FD45" i="7"/>
  <c r="EX45" i="7"/>
  <c r="EV45" i="7"/>
  <c r="EU45" i="7"/>
  <c r="EO45" i="7"/>
  <c r="EM45" i="7"/>
  <c r="EL45" i="7"/>
  <c r="EF45" i="7"/>
  <c r="ED45" i="7"/>
  <c r="EC45" i="7"/>
  <c r="DW45" i="7"/>
  <c r="DU45" i="7"/>
  <c r="DT45" i="7"/>
  <c r="DN45" i="7"/>
  <c r="DL45" i="7"/>
  <c r="DK45" i="7"/>
  <c r="DE45" i="7"/>
  <c r="DC45" i="7"/>
  <c r="DB45" i="7"/>
  <c r="CT45" i="7"/>
  <c r="CV45" i="7" s="1"/>
  <c r="CS45" i="7"/>
  <c r="CK45" i="7"/>
  <c r="CM45" i="7" s="1"/>
  <c r="CJ45" i="7"/>
  <c r="CB45" i="7"/>
  <c r="CD45" i="7" s="1"/>
  <c r="CA45" i="7"/>
  <c r="BS45" i="7"/>
  <c r="BU45" i="7" s="1"/>
  <c r="BR45" i="7"/>
  <c r="BJ45" i="7"/>
  <c r="BL45" i="7" s="1"/>
  <c r="BI45" i="7"/>
  <c r="BA45" i="7"/>
  <c r="BC45" i="7" s="1"/>
  <c r="AZ45" i="7"/>
  <c r="AR45" i="7"/>
  <c r="AT45" i="7" s="1"/>
  <c r="AQ45" i="7"/>
  <c r="AI45" i="7"/>
  <c r="AK45" i="7" s="1"/>
  <c r="AH45" i="7"/>
  <c r="Z45" i="7"/>
  <c r="AB45" i="7" s="1"/>
  <c r="Y45" i="7"/>
  <c r="Q45" i="7"/>
  <c r="S45" i="7" s="1"/>
  <c r="P45" i="7"/>
  <c r="J45" i="7"/>
  <c r="G45" i="7"/>
  <c r="JK44" i="7"/>
  <c r="JI44" i="7"/>
  <c r="JH44" i="7"/>
  <c r="JB44" i="7"/>
  <c r="IZ44" i="7"/>
  <c r="IY44" i="7"/>
  <c r="IS44" i="7"/>
  <c r="IQ44" i="7"/>
  <c r="IP44" i="7"/>
  <c r="IJ44" i="7"/>
  <c r="IH44" i="7"/>
  <c r="IG44" i="7"/>
  <c r="IA44" i="7"/>
  <c r="HY44" i="7"/>
  <c r="HX44" i="7"/>
  <c r="HR44" i="7"/>
  <c r="HP44" i="7"/>
  <c r="HO44" i="7"/>
  <c r="HI44" i="7"/>
  <c r="HG44" i="7"/>
  <c r="HF44" i="7"/>
  <c r="GZ44" i="7"/>
  <c r="GX44" i="7"/>
  <c r="GW44" i="7"/>
  <c r="GQ44" i="7"/>
  <c r="GO44" i="7"/>
  <c r="GN44" i="7"/>
  <c r="GH44" i="7"/>
  <c r="GF44" i="7"/>
  <c r="GE44" i="7"/>
  <c r="FY44" i="7"/>
  <c r="FW44" i="7"/>
  <c r="FV44" i="7"/>
  <c r="FP44" i="7"/>
  <c r="FN44" i="7"/>
  <c r="FM44" i="7"/>
  <c r="FG44" i="7"/>
  <c r="FE44" i="7"/>
  <c r="FD44" i="7"/>
  <c r="EX44" i="7"/>
  <c r="EV44" i="7"/>
  <c r="EU44" i="7"/>
  <c r="EO44" i="7"/>
  <c r="EM44" i="7"/>
  <c r="EL44" i="7"/>
  <c r="EF44" i="7"/>
  <c r="ED44" i="7"/>
  <c r="EC44" i="7"/>
  <c r="DW44" i="7"/>
  <c r="DU44" i="7"/>
  <c r="DT44" i="7"/>
  <c r="DL44" i="7"/>
  <c r="DN44" i="7" s="1"/>
  <c r="DK44" i="7"/>
  <c r="DC44" i="7"/>
  <c r="DE44" i="7" s="1"/>
  <c r="DB44" i="7"/>
  <c r="CT44" i="7"/>
  <c r="CV44" i="7" s="1"/>
  <c r="CS44" i="7"/>
  <c r="CK44" i="7"/>
  <c r="CM44" i="7" s="1"/>
  <c r="CJ44" i="7"/>
  <c r="CB44" i="7"/>
  <c r="CD44" i="7" s="1"/>
  <c r="CA44" i="7"/>
  <c r="BS44" i="7"/>
  <c r="BU44" i="7" s="1"/>
  <c r="BR44" i="7"/>
  <c r="BJ44" i="7"/>
  <c r="BL44" i="7" s="1"/>
  <c r="BI44" i="7"/>
  <c r="BA44" i="7"/>
  <c r="BC44" i="7" s="1"/>
  <c r="AZ44" i="7"/>
  <c r="AR44" i="7"/>
  <c r="AT44" i="7" s="1"/>
  <c r="AQ44" i="7"/>
  <c r="AI44" i="7"/>
  <c r="AK44" i="7" s="1"/>
  <c r="AH44" i="7"/>
  <c r="Z44" i="7"/>
  <c r="AB44" i="7" s="1"/>
  <c r="Y44" i="7"/>
  <c r="Q44" i="7"/>
  <c r="S44" i="7" s="1"/>
  <c r="P44" i="7"/>
  <c r="J44" i="7"/>
  <c r="G44" i="7"/>
  <c r="JK43" i="7"/>
  <c r="JI43" i="7"/>
  <c r="JH43" i="7"/>
  <c r="JB43" i="7"/>
  <c r="IZ43" i="7"/>
  <c r="IY43" i="7"/>
  <c r="IS43" i="7"/>
  <c r="IQ43" i="7"/>
  <c r="IP43" i="7"/>
  <c r="IJ43" i="7"/>
  <c r="IH43" i="7"/>
  <c r="IG43" i="7"/>
  <c r="IA43" i="7"/>
  <c r="HY43" i="7"/>
  <c r="HX43" i="7"/>
  <c r="HR43" i="7"/>
  <c r="HP43" i="7"/>
  <c r="HO43" i="7"/>
  <c r="HI43" i="7"/>
  <c r="HG43" i="7"/>
  <c r="HF43" i="7"/>
  <c r="GZ43" i="7"/>
  <c r="GX43" i="7"/>
  <c r="GW43" i="7"/>
  <c r="GQ43" i="7"/>
  <c r="GO43" i="7"/>
  <c r="GN43" i="7"/>
  <c r="GH43" i="7"/>
  <c r="GF43" i="7"/>
  <c r="GE43" i="7"/>
  <c r="FY43" i="7"/>
  <c r="FW43" i="7"/>
  <c r="FV43" i="7"/>
  <c r="FP43" i="7"/>
  <c r="FN43" i="7"/>
  <c r="FM43" i="7"/>
  <c r="FG43" i="7"/>
  <c r="FE43" i="7"/>
  <c r="FD43" i="7"/>
  <c r="EX43" i="7"/>
  <c r="EV43" i="7"/>
  <c r="EU43" i="7"/>
  <c r="EO43" i="7"/>
  <c r="EM43" i="7"/>
  <c r="EL43" i="7"/>
  <c r="EF43" i="7"/>
  <c r="ED43" i="7"/>
  <c r="EC43" i="7"/>
  <c r="DW43" i="7"/>
  <c r="DU43" i="7"/>
  <c r="DT43" i="7"/>
  <c r="DN43" i="7"/>
  <c r="DL43" i="7"/>
  <c r="DK43" i="7"/>
  <c r="DE43" i="7"/>
  <c r="DC43" i="7"/>
  <c r="DB43" i="7"/>
  <c r="CV43" i="7"/>
  <c r="CT43" i="7"/>
  <c r="CS43" i="7"/>
  <c r="CM43" i="7"/>
  <c r="CK43" i="7"/>
  <c r="CJ43" i="7"/>
  <c r="CD43" i="7"/>
  <c r="CB43" i="7"/>
  <c r="CA43" i="7"/>
  <c r="BU43" i="7"/>
  <c r="BS43" i="7"/>
  <c r="BR43" i="7"/>
  <c r="BL43" i="7"/>
  <c r="BJ43" i="7"/>
  <c r="BI43" i="7"/>
  <c r="BC43" i="7"/>
  <c r="BA43" i="7"/>
  <c r="AZ43" i="7"/>
  <c r="AT43" i="7"/>
  <c r="AR43" i="7"/>
  <c r="AQ43" i="7"/>
  <c r="AK43" i="7"/>
  <c r="AI43" i="7"/>
  <c r="AH43" i="7"/>
  <c r="Z43" i="7"/>
  <c r="AB43" i="7" s="1"/>
  <c r="Y43" i="7"/>
  <c r="Q43" i="7"/>
  <c r="S43" i="7" s="1"/>
  <c r="P43" i="7"/>
  <c r="J43" i="7"/>
  <c r="G43" i="7"/>
  <c r="JK42" i="7"/>
  <c r="JI42" i="7"/>
  <c r="JH42" i="7"/>
  <c r="JB42" i="7"/>
  <c r="IZ42" i="7"/>
  <c r="IY42" i="7"/>
  <c r="IS42" i="7"/>
  <c r="IQ42" i="7"/>
  <c r="IP42" i="7"/>
  <c r="IJ42" i="7"/>
  <c r="IH42" i="7"/>
  <c r="IG42" i="7"/>
  <c r="IA42" i="7"/>
  <c r="HY42" i="7"/>
  <c r="HX42" i="7"/>
  <c r="HR42" i="7"/>
  <c r="HP42" i="7"/>
  <c r="HO42" i="7"/>
  <c r="HI42" i="7"/>
  <c r="HG42" i="7"/>
  <c r="HF42" i="7"/>
  <c r="GZ42" i="7"/>
  <c r="GX42" i="7"/>
  <c r="GW42" i="7"/>
  <c r="GQ42" i="7"/>
  <c r="GO42" i="7"/>
  <c r="GN42" i="7"/>
  <c r="GH42" i="7"/>
  <c r="GF42" i="7"/>
  <c r="GE42" i="7"/>
  <c r="FY42" i="7"/>
  <c r="FW42" i="7"/>
  <c r="FV42" i="7"/>
  <c r="FP42" i="7"/>
  <c r="FN42" i="7"/>
  <c r="FM42" i="7"/>
  <c r="FG42" i="7"/>
  <c r="FE42" i="7"/>
  <c r="FD42" i="7"/>
  <c r="EX42" i="7"/>
  <c r="EV42" i="7"/>
  <c r="EU42" i="7"/>
  <c r="EO42" i="7"/>
  <c r="EM42" i="7"/>
  <c r="EL42" i="7"/>
  <c r="EF42" i="7"/>
  <c r="ED42" i="7"/>
  <c r="EC42" i="7"/>
  <c r="DW42" i="7"/>
  <c r="DU42" i="7"/>
  <c r="DT42" i="7"/>
  <c r="DL42" i="7"/>
  <c r="DN42" i="7" s="1"/>
  <c r="DK42" i="7"/>
  <c r="DC42" i="7"/>
  <c r="DE42" i="7" s="1"/>
  <c r="DB42" i="7"/>
  <c r="CT42" i="7"/>
  <c r="CV42" i="7" s="1"/>
  <c r="CS42" i="7"/>
  <c r="CK42" i="7"/>
  <c r="CM42" i="7" s="1"/>
  <c r="CJ42" i="7"/>
  <c r="CD42" i="7"/>
  <c r="CB42" i="7"/>
  <c r="CA42" i="7"/>
  <c r="BS42" i="7"/>
  <c r="BU42" i="7" s="1"/>
  <c r="BR42" i="7"/>
  <c r="BJ42" i="7"/>
  <c r="BL42" i="7" s="1"/>
  <c r="BI42" i="7"/>
  <c r="BC42" i="7"/>
  <c r="BA42" i="7"/>
  <c r="AZ42" i="7"/>
  <c r="AR42" i="7"/>
  <c r="AT42" i="7" s="1"/>
  <c r="AQ42" i="7"/>
  <c r="AK42" i="7"/>
  <c r="AI42" i="7"/>
  <c r="AH42" i="7"/>
  <c r="Z42" i="7"/>
  <c r="AB42" i="7" s="1"/>
  <c r="Y42" i="7"/>
  <c r="Q42" i="7"/>
  <c r="S42" i="7" s="1"/>
  <c r="P42" i="7"/>
  <c r="J42" i="7"/>
  <c r="G42" i="7"/>
  <c r="JK41" i="7"/>
  <c r="JI41" i="7"/>
  <c r="JH41" i="7"/>
  <c r="JB41" i="7"/>
  <c r="IZ41" i="7"/>
  <c r="IY41" i="7"/>
  <c r="IS41" i="7"/>
  <c r="IQ41" i="7"/>
  <c r="IP41" i="7"/>
  <c r="IJ41" i="7"/>
  <c r="IH41" i="7"/>
  <c r="IG41" i="7"/>
  <c r="IA41" i="7"/>
  <c r="HY41" i="7"/>
  <c r="HX41" i="7"/>
  <c r="HR41" i="7"/>
  <c r="HP41" i="7"/>
  <c r="HO41" i="7"/>
  <c r="HI41" i="7"/>
  <c r="HG41" i="7"/>
  <c r="HF41" i="7"/>
  <c r="GZ41" i="7"/>
  <c r="GX41" i="7"/>
  <c r="GW41" i="7"/>
  <c r="GQ41" i="7"/>
  <c r="GO41" i="7"/>
  <c r="GN41" i="7"/>
  <c r="GF41" i="7"/>
  <c r="GH41" i="7" s="1"/>
  <c r="GE41" i="7"/>
  <c r="FW41" i="7"/>
  <c r="FY41" i="7" s="1"/>
  <c r="FV41" i="7"/>
  <c r="FN41" i="7"/>
  <c r="FP41" i="7" s="1"/>
  <c r="FM41" i="7"/>
  <c r="FE41" i="7"/>
  <c r="FG41" i="7" s="1"/>
  <c r="FD41" i="7"/>
  <c r="EV41" i="7"/>
  <c r="EX41" i="7" s="1"/>
  <c r="EU41" i="7"/>
  <c r="EM41" i="7"/>
  <c r="EO41" i="7" s="1"/>
  <c r="EL41" i="7"/>
  <c r="ED41" i="7"/>
  <c r="EF41" i="7" s="1"/>
  <c r="EC41" i="7"/>
  <c r="DU41" i="7"/>
  <c r="DW41" i="7" s="1"/>
  <c r="DT41" i="7"/>
  <c r="DL41" i="7"/>
  <c r="DN41" i="7" s="1"/>
  <c r="DK41" i="7"/>
  <c r="DC41" i="7"/>
  <c r="DE41" i="7" s="1"/>
  <c r="DB41" i="7"/>
  <c r="CT41" i="7"/>
  <c r="CV41" i="7" s="1"/>
  <c r="CS41" i="7"/>
  <c r="CK41" i="7"/>
  <c r="CM41" i="7" s="1"/>
  <c r="CJ41" i="7"/>
  <c r="CB41" i="7"/>
  <c r="CD41" i="7" s="1"/>
  <c r="CA41" i="7"/>
  <c r="BS41" i="7"/>
  <c r="BU41" i="7" s="1"/>
  <c r="BR41" i="7"/>
  <c r="BJ41" i="7"/>
  <c r="BL41" i="7" s="1"/>
  <c r="BI41" i="7"/>
  <c r="BA41" i="7"/>
  <c r="BC41" i="7" s="1"/>
  <c r="AZ41" i="7"/>
  <c r="AR41" i="7"/>
  <c r="AT41" i="7" s="1"/>
  <c r="AQ41" i="7"/>
  <c r="AI41" i="7"/>
  <c r="AK41" i="7" s="1"/>
  <c r="AH41" i="7"/>
  <c r="Z41" i="7"/>
  <c r="AB41" i="7" s="1"/>
  <c r="Y41" i="7"/>
  <c r="Q41" i="7"/>
  <c r="S41" i="7" s="1"/>
  <c r="P41" i="7"/>
  <c r="J41" i="7"/>
  <c r="G41" i="7"/>
  <c r="JK40" i="7"/>
  <c r="JI40" i="7"/>
  <c r="JH40" i="7"/>
  <c r="JB40" i="7"/>
  <c r="IZ40" i="7"/>
  <c r="IY40" i="7"/>
  <c r="IS40" i="7"/>
  <c r="IQ40" i="7"/>
  <c r="IP40" i="7"/>
  <c r="IJ40" i="7"/>
  <c r="IH40" i="7"/>
  <c r="IG40" i="7"/>
  <c r="IA40" i="7"/>
  <c r="HY40" i="7"/>
  <c r="HX40" i="7"/>
  <c r="HR40" i="7"/>
  <c r="HP40" i="7"/>
  <c r="HO40" i="7"/>
  <c r="HI40" i="7"/>
  <c r="HG40" i="7"/>
  <c r="HF40" i="7"/>
  <c r="GZ40" i="7"/>
  <c r="GX40" i="7"/>
  <c r="GW40" i="7"/>
  <c r="GO40" i="7"/>
  <c r="GQ40" i="7" s="1"/>
  <c r="GN40" i="7"/>
  <c r="GF40" i="7"/>
  <c r="GH40" i="7" s="1"/>
  <c r="GE40" i="7"/>
  <c r="FY40" i="7"/>
  <c r="FW40" i="7"/>
  <c r="FV40" i="7"/>
  <c r="FN40" i="7"/>
  <c r="FP40" i="7" s="1"/>
  <c r="FM40" i="7"/>
  <c r="FE40" i="7"/>
  <c r="FG40" i="7" s="1"/>
  <c r="FD40" i="7"/>
  <c r="EV40" i="7"/>
  <c r="EX40" i="7" s="1"/>
  <c r="EU40" i="7"/>
  <c r="EM40" i="7"/>
  <c r="EO40" i="7" s="1"/>
  <c r="EL40" i="7"/>
  <c r="ED40" i="7"/>
  <c r="EF40" i="7" s="1"/>
  <c r="EC40" i="7"/>
  <c r="DU40" i="7"/>
  <c r="DW40" i="7" s="1"/>
  <c r="DT40" i="7"/>
  <c r="DL40" i="7"/>
  <c r="DN40" i="7" s="1"/>
  <c r="DK40" i="7"/>
  <c r="DC40" i="7"/>
  <c r="DE40" i="7" s="1"/>
  <c r="DB40" i="7"/>
  <c r="CT40" i="7"/>
  <c r="CV40" i="7" s="1"/>
  <c r="CS40" i="7"/>
  <c r="CK40" i="7"/>
  <c r="CM40" i="7" s="1"/>
  <c r="CJ40" i="7"/>
  <c r="CB40" i="7"/>
  <c r="CD40" i="7" s="1"/>
  <c r="CA40" i="7"/>
  <c r="BS40" i="7"/>
  <c r="BU40" i="7" s="1"/>
  <c r="BR40" i="7"/>
  <c r="BJ40" i="7"/>
  <c r="BL40" i="7" s="1"/>
  <c r="BI40" i="7"/>
  <c r="BA40" i="7"/>
  <c r="BC40" i="7" s="1"/>
  <c r="AZ40" i="7"/>
  <c r="AR40" i="7"/>
  <c r="AT40" i="7" s="1"/>
  <c r="AQ40" i="7"/>
  <c r="AI40" i="7"/>
  <c r="AK40" i="7" s="1"/>
  <c r="AH40" i="7"/>
  <c r="Z40" i="7"/>
  <c r="AB40" i="7" s="1"/>
  <c r="Y40" i="7"/>
  <c r="Q40" i="7"/>
  <c r="S40" i="7" s="1"/>
  <c r="P40" i="7"/>
  <c r="J40" i="7"/>
  <c r="G40" i="7"/>
  <c r="JK39" i="7"/>
  <c r="JI39" i="7"/>
  <c r="JH39" i="7"/>
  <c r="JB39" i="7"/>
  <c r="IZ39" i="7"/>
  <c r="IY39" i="7"/>
  <c r="IS39" i="7"/>
  <c r="IQ39" i="7"/>
  <c r="IP39" i="7"/>
  <c r="IJ39" i="7"/>
  <c r="IH39" i="7"/>
  <c r="IG39" i="7"/>
  <c r="IA39" i="7"/>
  <c r="HY39" i="7"/>
  <c r="HX39" i="7"/>
  <c r="HR39" i="7"/>
  <c r="HP39" i="7"/>
  <c r="HO39" i="7"/>
  <c r="HI39" i="7"/>
  <c r="HG39" i="7"/>
  <c r="HF39" i="7"/>
  <c r="GZ39" i="7"/>
  <c r="GX39" i="7"/>
  <c r="GW39" i="7"/>
  <c r="GQ39" i="7"/>
  <c r="GO39" i="7"/>
  <c r="GN39" i="7"/>
  <c r="GH39" i="7"/>
  <c r="GF39" i="7"/>
  <c r="GE39" i="7"/>
  <c r="FW39" i="7"/>
  <c r="FY39" i="7" s="1"/>
  <c r="FV39" i="7"/>
  <c r="FN39" i="7"/>
  <c r="FP39" i="7" s="1"/>
  <c r="FM39" i="7"/>
  <c r="FE39" i="7"/>
  <c r="FG39" i="7" s="1"/>
  <c r="FD39" i="7"/>
  <c r="EV39" i="7"/>
  <c r="EX39" i="7" s="1"/>
  <c r="EU39" i="7"/>
  <c r="EM39" i="7"/>
  <c r="EO39" i="7" s="1"/>
  <c r="EL39" i="7"/>
  <c r="ED39" i="7"/>
  <c r="EF39" i="7" s="1"/>
  <c r="EC39" i="7"/>
  <c r="DU39" i="7"/>
  <c r="DW39" i="7" s="1"/>
  <c r="DT39" i="7"/>
  <c r="DL39" i="7"/>
  <c r="DN39" i="7" s="1"/>
  <c r="DK39" i="7"/>
  <c r="DC39" i="7"/>
  <c r="DE39" i="7" s="1"/>
  <c r="DB39" i="7"/>
  <c r="CT39" i="7"/>
  <c r="CV39" i="7" s="1"/>
  <c r="CS39" i="7"/>
  <c r="CK39" i="7"/>
  <c r="CM39" i="7" s="1"/>
  <c r="CJ39" i="7"/>
  <c r="CB39" i="7"/>
  <c r="CD39" i="7" s="1"/>
  <c r="CA39" i="7"/>
  <c r="BS39" i="7"/>
  <c r="BU39" i="7" s="1"/>
  <c r="BR39" i="7"/>
  <c r="BJ39" i="7"/>
  <c r="BL39" i="7" s="1"/>
  <c r="BI39" i="7"/>
  <c r="BC39" i="7"/>
  <c r="BA39" i="7"/>
  <c r="AZ39" i="7"/>
  <c r="AR39" i="7"/>
  <c r="AT39" i="7" s="1"/>
  <c r="AQ39" i="7"/>
  <c r="AI39" i="7"/>
  <c r="AK39" i="7" s="1"/>
  <c r="AH39" i="7"/>
  <c r="Z39" i="7"/>
  <c r="AB39" i="7" s="1"/>
  <c r="Y39" i="7"/>
  <c r="Q39" i="7"/>
  <c r="S39" i="7" s="1"/>
  <c r="P39" i="7"/>
  <c r="J39" i="7"/>
  <c r="G39" i="7"/>
  <c r="JK38" i="7"/>
  <c r="JI38" i="7"/>
  <c r="JH38" i="7"/>
  <c r="JB38" i="7"/>
  <c r="IZ38" i="7"/>
  <c r="IY38" i="7"/>
  <c r="IS38" i="7"/>
  <c r="IQ38" i="7"/>
  <c r="IP38" i="7"/>
  <c r="IJ38" i="7"/>
  <c r="IH38" i="7"/>
  <c r="IG38" i="7"/>
  <c r="IA38" i="7"/>
  <c r="HY38" i="7"/>
  <c r="HX38" i="7"/>
  <c r="HR38" i="7"/>
  <c r="HP38" i="7"/>
  <c r="HO38" i="7"/>
  <c r="HI38" i="7"/>
  <c r="HG38" i="7"/>
  <c r="HF38" i="7"/>
  <c r="GZ38" i="7"/>
  <c r="GX38" i="7"/>
  <c r="GW38" i="7"/>
  <c r="GQ38" i="7"/>
  <c r="GO38" i="7"/>
  <c r="GN38" i="7"/>
  <c r="GH38" i="7"/>
  <c r="GF38" i="7"/>
  <c r="GE38" i="7"/>
  <c r="FW38" i="7"/>
  <c r="FY38" i="7" s="1"/>
  <c r="FV38" i="7"/>
  <c r="FN38" i="7"/>
  <c r="FP38" i="7" s="1"/>
  <c r="FM38" i="7"/>
  <c r="FE38" i="7"/>
  <c r="FG38" i="7" s="1"/>
  <c r="FD38" i="7"/>
  <c r="EV38" i="7"/>
  <c r="EX38" i="7" s="1"/>
  <c r="EU38" i="7"/>
  <c r="EM38" i="7"/>
  <c r="EO38" i="7" s="1"/>
  <c r="EL38" i="7"/>
  <c r="ED38" i="7"/>
  <c r="EF38" i="7" s="1"/>
  <c r="EC38" i="7"/>
  <c r="DU38" i="7"/>
  <c r="DW38" i="7" s="1"/>
  <c r="DT38" i="7"/>
  <c r="DL38" i="7"/>
  <c r="DN38" i="7" s="1"/>
  <c r="DK38" i="7"/>
  <c r="DC38" i="7"/>
  <c r="DE38" i="7" s="1"/>
  <c r="DB38" i="7"/>
  <c r="CT38" i="7"/>
  <c r="CV38" i="7" s="1"/>
  <c r="CS38" i="7"/>
  <c r="CK38" i="7"/>
  <c r="CM38" i="7" s="1"/>
  <c r="CJ38" i="7"/>
  <c r="CB38" i="7"/>
  <c r="CD38" i="7" s="1"/>
  <c r="CA38" i="7"/>
  <c r="BS38" i="7"/>
  <c r="BU38" i="7" s="1"/>
  <c r="BR38" i="7"/>
  <c r="BJ38" i="7"/>
  <c r="BL38" i="7" s="1"/>
  <c r="BI38" i="7"/>
  <c r="BA38" i="7"/>
  <c r="BC38" i="7" s="1"/>
  <c r="AZ38" i="7"/>
  <c r="AR38" i="7"/>
  <c r="AT38" i="7" s="1"/>
  <c r="AQ38" i="7"/>
  <c r="AI38" i="7"/>
  <c r="AK38" i="7" s="1"/>
  <c r="AH38" i="7"/>
  <c r="Z38" i="7"/>
  <c r="AB38" i="7" s="1"/>
  <c r="Y38" i="7"/>
  <c r="Q38" i="7"/>
  <c r="S38" i="7" s="1"/>
  <c r="P38" i="7"/>
  <c r="J38" i="7"/>
  <c r="G38" i="7"/>
  <c r="JK37" i="7"/>
  <c r="JI37" i="7"/>
  <c r="JH37" i="7"/>
  <c r="JB37" i="7"/>
  <c r="IZ37" i="7"/>
  <c r="IY37" i="7"/>
  <c r="IS37" i="7"/>
  <c r="IQ37" i="7"/>
  <c r="IP37" i="7"/>
  <c r="IJ37" i="7"/>
  <c r="IH37" i="7"/>
  <c r="IG37" i="7"/>
  <c r="IA37" i="7"/>
  <c r="HY37" i="7"/>
  <c r="HX37" i="7"/>
  <c r="HR37" i="7"/>
  <c r="HP37" i="7"/>
  <c r="HO37" i="7"/>
  <c r="HI37" i="7"/>
  <c r="HG37" i="7"/>
  <c r="HF37" i="7"/>
  <c r="GZ37" i="7"/>
  <c r="GX37" i="7"/>
  <c r="GW37" i="7"/>
  <c r="GO37" i="7"/>
  <c r="GQ37" i="7" s="1"/>
  <c r="GN37" i="7"/>
  <c r="GF37" i="7"/>
  <c r="GH37" i="7" s="1"/>
  <c r="GE37" i="7"/>
  <c r="FW37" i="7"/>
  <c r="FY37" i="7" s="1"/>
  <c r="FV37" i="7"/>
  <c r="FN37" i="7"/>
  <c r="FP37" i="7" s="1"/>
  <c r="FM37" i="7"/>
  <c r="FE37" i="7"/>
  <c r="FG37" i="7" s="1"/>
  <c r="FD37" i="7"/>
  <c r="EV37" i="7"/>
  <c r="EX37" i="7" s="1"/>
  <c r="EU37" i="7"/>
  <c r="EM37" i="7"/>
  <c r="EO37" i="7" s="1"/>
  <c r="EL37" i="7"/>
  <c r="ED37" i="7"/>
  <c r="EF37" i="7" s="1"/>
  <c r="EC37" i="7"/>
  <c r="DU37" i="7"/>
  <c r="DW37" i="7" s="1"/>
  <c r="DT37" i="7"/>
  <c r="DL37" i="7"/>
  <c r="DN37" i="7" s="1"/>
  <c r="DK37" i="7"/>
  <c r="DC37" i="7"/>
  <c r="DE37" i="7" s="1"/>
  <c r="DB37" i="7"/>
  <c r="CT37" i="7"/>
  <c r="CV37" i="7" s="1"/>
  <c r="CS37" i="7"/>
  <c r="CK37" i="7"/>
  <c r="CM37" i="7" s="1"/>
  <c r="CJ37" i="7"/>
  <c r="CB37" i="7"/>
  <c r="CD37" i="7" s="1"/>
  <c r="CA37" i="7"/>
  <c r="BS37" i="7"/>
  <c r="BU37" i="7" s="1"/>
  <c r="BR37" i="7"/>
  <c r="BJ37" i="7"/>
  <c r="BL37" i="7" s="1"/>
  <c r="BI37" i="7"/>
  <c r="BA37" i="7"/>
  <c r="BC37" i="7" s="1"/>
  <c r="AZ37" i="7"/>
  <c r="AR37" i="7"/>
  <c r="AT37" i="7" s="1"/>
  <c r="AQ37" i="7"/>
  <c r="AI37" i="7"/>
  <c r="AK37" i="7" s="1"/>
  <c r="AH37" i="7"/>
  <c r="Z37" i="7"/>
  <c r="AB37" i="7" s="1"/>
  <c r="Y37" i="7"/>
  <c r="Q37" i="7"/>
  <c r="S37" i="7" s="1"/>
  <c r="P37" i="7"/>
  <c r="J37" i="7"/>
  <c r="G37" i="7"/>
  <c r="JK36" i="7"/>
  <c r="JI36" i="7"/>
  <c r="JH36" i="7"/>
  <c r="JB36" i="7"/>
  <c r="IZ36" i="7"/>
  <c r="IY36" i="7"/>
  <c r="IS36" i="7"/>
  <c r="IQ36" i="7"/>
  <c r="IP36" i="7"/>
  <c r="IJ36" i="7"/>
  <c r="IH36" i="7"/>
  <c r="IG36" i="7"/>
  <c r="IA36" i="7"/>
  <c r="HY36" i="7"/>
  <c r="HX36" i="7"/>
  <c r="HR36" i="7"/>
  <c r="HP36" i="7"/>
  <c r="HO36" i="7"/>
  <c r="HI36" i="7"/>
  <c r="HG36" i="7"/>
  <c r="HF36" i="7"/>
  <c r="GZ36" i="7"/>
  <c r="GX36" i="7"/>
  <c r="GW36" i="7"/>
  <c r="GQ36" i="7"/>
  <c r="GO36" i="7"/>
  <c r="GN36" i="7"/>
  <c r="GH36" i="7"/>
  <c r="GF36" i="7"/>
  <c r="GE36" i="7"/>
  <c r="FY36" i="7"/>
  <c r="FW36" i="7"/>
  <c r="FV36" i="7"/>
  <c r="FP36" i="7"/>
  <c r="FN36" i="7"/>
  <c r="FM36" i="7"/>
  <c r="FG36" i="7"/>
  <c r="FE36" i="7"/>
  <c r="FD36" i="7"/>
  <c r="EX36" i="7"/>
  <c r="EV36" i="7"/>
  <c r="EU36" i="7"/>
  <c r="EO36" i="7"/>
  <c r="EM36" i="7"/>
  <c r="EL36" i="7"/>
  <c r="EF36" i="7"/>
  <c r="ED36" i="7"/>
  <c r="EC36" i="7"/>
  <c r="DU36" i="7"/>
  <c r="DW36" i="7" s="1"/>
  <c r="DT36" i="7"/>
  <c r="DL36" i="7"/>
  <c r="DN36" i="7" s="1"/>
  <c r="DK36" i="7"/>
  <c r="DC36" i="7"/>
  <c r="DE36" i="7" s="1"/>
  <c r="DB36" i="7"/>
  <c r="CT36" i="7"/>
  <c r="CV36" i="7" s="1"/>
  <c r="CS36" i="7"/>
  <c r="CK36" i="7"/>
  <c r="CM36" i="7" s="1"/>
  <c r="CJ36" i="7"/>
  <c r="CB36" i="7"/>
  <c r="CD36" i="7" s="1"/>
  <c r="CA36" i="7"/>
  <c r="BS36" i="7"/>
  <c r="BU36" i="7" s="1"/>
  <c r="BR36" i="7"/>
  <c r="BJ36" i="7"/>
  <c r="BL36" i="7" s="1"/>
  <c r="BI36" i="7"/>
  <c r="BA36" i="7"/>
  <c r="BC36" i="7" s="1"/>
  <c r="AZ36" i="7"/>
  <c r="AR36" i="7"/>
  <c r="AT36" i="7" s="1"/>
  <c r="AQ36" i="7"/>
  <c r="AI36" i="7"/>
  <c r="AK36" i="7" s="1"/>
  <c r="AH36" i="7"/>
  <c r="Z36" i="7"/>
  <c r="AB36" i="7" s="1"/>
  <c r="Y36" i="7"/>
  <c r="Q36" i="7"/>
  <c r="S36" i="7" s="1"/>
  <c r="P36" i="7"/>
  <c r="J36" i="7"/>
  <c r="G36" i="7"/>
  <c r="JK35" i="7"/>
  <c r="JI35" i="7"/>
  <c r="JH35" i="7"/>
  <c r="JB35" i="7"/>
  <c r="IZ35" i="7"/>
  <c r="IY35" i="7"/>
  <c r="IS35" i="7"/>
  <c r="IQ35" i="7"/>
  <c r="IP35" i="7"/>
  <c r="IJ35" i="7"/>
  <c r="IH35" i="7"/>
  <c r="IG35" i="7"/>
  <c r="IA35" i="7"/>
  <c r="HY35" i="7"/>
  <c r="HX35" i="7"/>
  <c r="HR35" i="7"/>
  <c r="HP35" i="7"/>
  <c r="HO35" i="7"/>
  <c r="HI35" i="7"/>
  <c r="HG35" i="7"/>
  <c r="HF35" i="7"/>
  <c r="GZ35" i="7"/>
  <c r="GX35" i="7"/>
  <c r="GW35" i="7"/>
  <c r="GQ35" i="7"/>
  <c r="GO35" i="7"/>
  <c r="GN35" i="7"/>
  <c r="GH35" i="7"/>
  <c r="GF35" i="7"/>
  <c r="GE35" i="7"/>
  <c r="FY35" i="7"/>
  <c r="FW35" i="7"/>
  <c r="FV35" i="7"/>
  <c r="FP35" i="7"/>
  <c r="FN35" i="7"/>
  <c r="FM35" i="7"/>
  <c r="FG35" i="7"/>
  <c r="FE35" i="7"/>
  <c r="FD35" i="7"/>
  <c r="EX35" i="7"/>
  <c r="EV35" i="7"/>
  <c r="EU35" i="7"/>
  <c r="EO35" i="7"/>
  <c r="EM35" i="7"/>
  <c r="EL35" i="7"/>
  <c r="EF35" i="7"/>
  <c r="ED35" i="7"/>
  <c r="EC35" i="7"/>
  <c r="DW35" i="7"/>
  <c r="DU35" i="7"/>
  <c r="DT35" i="7"/>
  <c r="DN35" i="7"/>
  <c r="DL35" i="7"/>
  <c r="DK35" i="7"/>
  <c r="DE35" i="7"/>
  <c r="DC35" i="7"/>
  <c r="DB35" i="7"/>
  <c r="CV35" i="7"/>
  <c r="CT35" i="7"/>
  <c r="CS35" i="7"/>
  <c r="CM35" i="7"/>
  <c r="CK35" i="7"/>
  <c r="CJ35" i="7"/>
  <c r="CD35" i="7"/>
  <c r="CB35" i="7"/>
  <c r="CA35" i="7"/>
  <c r="BU35" i="7"/>
  <c r="BS35" i="7"/>
  <c r="BR35" i="7"/>
  <c r="BL35" i="7"/>
  <c r="BJ35" i="7"/>
  <c r="BI35" i="7"/>
  <c r="BC35" i="7"/>
  <c r="BA35" i="7"/>
  <c r="AZ35" i="7"/>
  <c r="AT35" i="7"/>
  <c r="AR35" i="7"/>
  <c r="AQ35" i="7"/>
  <c r="AK35" i="7"/>
  <c r="AI35" i="7"/>
  <c r="AH35" i="7"/>
  <c r="AB35" i="7"/>
  <c r="Z35" i="7"/>
  <c r="Y35" i="7"/>
  <c r="S35" i="7"/>
  <c r="Q35" i="7"/>
  <c r="P35" i="7"/>
  <c r="J35" i="7"/>
  <c r="G35" i="7"/>
  <c r="JK34" i="7"/>
  <c r="JI34" i="7"/>
  <c r="JH34" i="7"/>
  <c r="JB34" i="7"/>
  <c r="IZ34" i="7"/>
  <c r="IY34" i="7"/>
  <c r="IS34" i="7"/>
  <c r="IQ34" i="7"/>
  <c r="IP34" i="7"/>
  <c r="IJ34" i="7"/>
  <c r="IH34" i="7"/>
  <c r="IG34" i="7"/>
  <c r="IA34" i="7"/>
  <c r="HY34" i="7"/>
  <c r="HX34" i="7"/>
  <c r="HR34" i="7"/>
  <c r="HP34" i="7"/>
  <c r="HO34" i="7"/>
  <c r="HI34" i="7"/>
  <c r="HG34" i="7"/>
  <c r="HF34" i="7"/>
  <c r="GZ34" i="7"/>
  <c r="GX34" i="7"/>
  <c r="GW34" i="7"/>
  <c r="GQ34" i="7"/>
  <c r="GO34" i="7"/>
  <c r="GN34" i="7"/>
  <c r="GH34" i="7"/>
  <c r="GF34" i="7"/>
  <c r="GE34" i="7"/>
  <c r="FY34" i="7"/>
  <c r="FW34" i="7"/>
  <c r="FV34" i="7"/>
  <c r="FP34" i="7"/>
  <c r="FN34" i="7"/>
  <c r="FM34" i="7"/>
  <c r="FG34" i="7"/>
  <c r="FE34" i="7"/>
  <c r="FD34" i="7"/>
  <c r="EX34" i="7"/>
  <c r="EV34" i="7"/>
  <c r="EU34" i="7"/>
  <c r="EO34" i="7"/>
  <c r="EM34" i="7"/>
  <c r="EL34" i="7"/>
  <c r="EF34" i="7"/>
  <c r="ED34" i="7"/>
  <c r="EC34" i="7"/>
  <c r="DW34" i="7"/>
  <c r="DU34" i="7"/>
  <c r="DT34" i="7"/>
  <c r="DN34" i="7"/>
  <c r="DL34" i="7"/>
  <c r="DK34" i="7"/>
  <c r="DE34" i="7"/>
  <c r="DC34" i="7"/>
  <c r="DB34" i="7"/>
  <c r="CV34" i="7"/>
  <c r="CT34" i="7"/>
  <c r="CS34" i="7"/>
  <c r="CM34" i="7"/>
  <c r="CK34" i="7"/>
  <c r="CJ34" i="7"/>
  <c r="CD34" i="7"/>
  <c r="CB34" i="7"/>
  <c r="CA34" i="7"/>
  <c r="BU34" i="7"/>
  <c r="BS34" i="7"/>
  <c r="BR34" i="7"/>
  <c r="BL34" i="7"/>
  <c r="BJ34" i="7"/>
  <c r="BI34" i="7"/>
  <c r="BC34" i="7"/>
  <c r="BA34" i="7"/>
  <c r="AZ34" i="7"/>
  <c r="AR34" i="7"/>
  <c r="AT34" i="7" s="1"/>
  <c r="AQ34" i="7"/>
  <c r="AI34" i="7"/>
  <c r="AK34" i="7" s="1"/>
  <c r="AH34" i="7"/>
  <c r="Z34" i="7"/>
  <c r="AB34" i="7" s="1"/>
  <c r="Y34" i="7"/>
  <c r="Q34" i="7"/>
  <c r="S34" i="7" s="1"/>
  <c r="P34" i="7"/>
  <c r="J34" i="7"/>
  <c r="G34" i="7"/>
  <c r="JK33" i="7"/>
  <c r="JI33" i="7"/>
  <c r="JH33" i="7"/>
  <c r="JB33" i="7"/>
  <c r="IZ33" i="7"/>
  <c r="IY33" i="7"/>
  <c r="IS33" i="7"/>
  <c r="IQ33" i="7"/>
  <c r="IP33" i="7"/>
  <c r="IJ33" i="7"/>
  <c r="IH33" i="7"/>
  <c r="IG33" i="7"/>
  <c r="IA33" i="7"/>
  <c r="HY33" i="7"/>
  <c r="HX33" i="7"/>
  <c r="HR33" i="7"/>
  <c r="HP33" i="7"/>
  <c r="HO33" i="7"/>
  <c r="HI33" i="7"/>
  <c r="HG33" i="7"/>
  <c r="HF33" i="7"/>
  <c r="GZ33" i="7"/>
  <c r="GX33" i="7"/>
  <c r="GW33" i="7"/>
  <c r="GQ33" i="7"/>
  <c r="GO33" i="7"/>
  <c r="GN33" i="7"/>
  <c r="GH33" i="7"/>
  <c r="GF33" i="7"/>
  <c r="GE33" i="7"/>
  <c r="FY33" i="7"/>
  <c r="FW33" i="7"/>
  <c r="FV33" i="7"/>
  <c r="FP33" i="7"/>
  <c r="FN33" i="7"/>
  <c r="FM33" i="7"/>
  <c r="FG33" i="7"/>
  <c r="FE33" i="7"/>
  <c r="FD33" i="7"/>
  <c r="EX33" i="7"/>
  <c r="EV33" i="7"/>
  <c r="EU33" i="7"/>
  <c r="EO33" i="7"/>
  <c r="EM33" i="7"/>
  <c r="EL33" i="7"/>
  <c r="EF33" i="7"/>
  <c r="ED33" i="7"/>
  <c r="EC33" i="7"/>
  <c r="DW33" i="7"/>
  <c r="DU33" i="7"/>
  <c r="DT33" i="7"/>
  <c r="DN33" i="7"/>
  <c r="DL33" i="7"/>
  <c r="DK33" i="7"/>
  <c r="DE33" i="7"/>
  <c r="DC33" i="7"/>
  <c r="DB33" i="7"/>
  <c r="CV33" i="7"/>
  <c r="CT33" i="7"/>
  <c r="CS33" i="7"/>
  <c r="CM33" i="7"/>
  <c r="CK33" i="7"/>
  <c r="CJ33" i="7"/>
  <c r="CD33" i="7"/>
  <c r="CB33" i="7"/>
  <c r="CA33" i="7"/>
  <c r="BU33" i="7"/>
  <c r="BS33" i="7"/>
  <c r="BR33" i="7"/>
  <c r="BL33" i="7"/>
  <c r="BJ33" i="7"/>
  <c r="BI33" i="7"/>
  <c r="BC33" i="7"/>
  <c r="BA33" i="7"/>
  <c r="AZ33" i="7"/>
  <c r="AT33" i="7"/>
  <c r="AR33" i="7"/>
  <c r="AQ33" i="7"/>
  <c r="AK33" i="7"/>
  <c r="AI33" i="7"/>
  <c r="AH33" i="7"/>
  <c r="AB33" i="7"/>
  <c r="Z33" i="7"/>
  <c r="Y33" i="7"/>
  <c r="S33" i="7"/>
  <c r="Q33" i="7"/>
  <c r="P33" i="7"/>
  <c r="J33" i="7"/>
  <c r="G33" i="7"/>
  <c r="JK32" i="7"/>
  <c r="JI32" i="7"/>
  <c r="JH32" i="7"/>
  <c r="JB32" i="7"/>
  <c r="IZ32" i="7"/>
  <c r="IY32" i="7"/>
  <c r="IS32" i="7"/>
  <c r="IQ32" i="7"/>
  <c r="IP32" i="7"/>
  <c r="IJ32" i="7"/>
  <c r="IH32" i="7"/>
  <c r="IG32" i="7"/>
  <c r="IA32" i="7"/>
  <c r="HY32" i="7"/>
  <c r="HX32" i="7"/>
  <c r="HR32" i="7"/>
  <c r="HP32" i="7"/>
  <c r="HO32" i="7"/>
  <c r="HI32" i="7"/>
  <c r="HG32" i="7"/>
  <c r="HF32" i="7"/>
  <c r="GZ32" i="7"/>
  <c r="GX32" i="7"/>
  <c r="GW32" i="7"/>
  <c r="GQ32" i="7"/>
  <c r="GO32" i="7"/>
  <c r="GN32" i="7"/>
  <c r="GH32" i="7"/>
  <c r="GF32" i="7"/>
  <c r="GE32" i="7"/>
  <c r="FY32" i="7"/>
  <c r="FW32" i="7"/>
  <c r="FV32" i="7"/>
  <c r="FP32" i="7"/>
  <c r="FN32" i="7"/>
  <c r="FM32" i="7"/>
  <c r="FG32" i="7"/>
  <c r="FE32" i="7"/>
  <c r="FD32" i="7"/>
  <c r="EX32" i="7"/>
  <c r="EV32" i="7"/>
  <c r="EU32" i="7"/>
  <c r="EO32" i="7"/>
  <c r="EM32" i="7"/>
  <c r="EL32" i="7"/>
  <c r="EF32" i="7"/>
  <c r="ED32" i="7"/>
  <c r="EC32" i="7"/>
  <c r="DW32" i="7"/>
  <c r="DU32" i="7"/>
  <c r="DT32" i="7"/>
  <c r="DN32" i="7"/>
  <c r="DL32" i="7"/>
  <c r="DK32" i="7"/>
  <c r="DE32" i="7"/>
  <c r="DC32" i="7"/>
  <c r="DB32" i="7"/>
  <c r="CV32" i="7"/>
  <c r="CT32" i="7"/>
  <c r="CS32" i="7"/>
  <c r="CM32" i="7"/>
  <c r="CK32" i="7"/>
  <c r="CJ32" i="7"/>
  <c r="CD32" i="7"/>
  <c r="CB32" i="7"/>
  <c r="CA32" i="7"/>
  <c r="BU32" i="7"/>
  <c r="BS32" i="7"/>
  <c r="BR32" i="7"/>
  <c r="BJ32" i="7"/>
  <c r="BL32" i="7" s="1"/>
  <c r="BI32" i="7"/>
  <c r="BA32" i="7"/>
  <c r="BC32" i="7" s="1"/>
  <c r="AZ32" i="7"/>
  <c r="AR32" i="7"/>
  <c r="AT32" i="7" s="1"/>
  <c r="AQ32" i="7"/>
  <c r="AI32" i="7"/>
  <c r="AK32" i="7" s="1"/>
  <c r="AH32" i="7"/>
  <c r="Z32" i="7"/>
  <c r="AB32" i="7" s="1"/>
  <c r="Y32" i="7"/>
  <c r="Q32" i="7"/>
  <c r="S32" i="7" s="1"/>
  <c r="P32" i="7"/>
  <c r="J32" i="7"/>
  <c r="G32" i="7"/>
  <c r="JK31" i="7"/>
  <c r="JI31" i="7"/>
  <c r="JH31" i="7"/>
  <c r="JB31" i="7"/>
  <c r="IZ31" i="7"/>
  <c r="IY31" i="7"/>
  <c r="IS31" i="7"/>
  <c r="IQ31" i="7"/>
  <c r="IP31" i="7"/>
  <c r="IJ31" i="7"/>
  <c r="IH31" i="7"/>
  <c r="IG31" i="7"/>
  <c r="IA31" i="7"/>
  <c r="HY31" i="7"/>
  <c r="HX31" i="7"/>
  <c r="HR31" i="7"/>
  <c r="HP31" i="7"/>
  <c r="HO31" i="7"/>
  <c r="HI31" i="7"/>
  <c r="HG31" i="7"/>
  <c r="HF31" i="7"/>
  <c r="GZ31" i="7"/>
  <c r="GX31" i="7"/>
  <c r="GW31" i="7"/>
  <c r="GQ31" i="7"/>
  <c r="GO31" i="7"/>
  <c r="GN31" i="7"/>
  <c r="GH31" i="7"/>
  <c r="GF31" i="7"/>
  <c r="GE31" i="7"/>
  <c r="FY31" i="7"/>
  <c r="FW31" i="7"/>
  <c r="FV31" i="7"/>
  <c r="FP31" i="7"/>
  <c r="FN31" i="7"/>
  <c r="FM31" i="7"/>
  <c r="FG31" i="7"/>
  <c r="FE31" i="7"/>
  <c r="FD31" i="7"/>
  <c r="EX31" i="7"/>
  <c r="EV31" i="7"/>
  <c r="EU31" i="7"/>
  <c r="EO31" i="7"/>
  <c r="EM31" i="7"/>
  <c r="EL31" i="7"/>
  <c r="EF31" i="7"/>
  <c r="ED31" i="7"/>
  <c r="EC31" i="7"/>
  <c r="DW31" i="7"/>
  <c r="DU31" i="7"/>
  <c r="DT31" i="7"/>
  <c r="DN31" i="7"/>
  <c r="DL31" i="7"/>
  <c r="DK31" i="7"/>
  <c r="DE31" i="7"/>
  <c r="DC31" i="7"/>
  <c r="DB31" i="7"/>
  <c r="CV31" i="7"/>
  <c r="CT31" i="7"/>
  <c r="CS31" i="7"/>
  <c r="CM31" i="7"/>
  <c r="CK31" i="7"/>
  <c r="CJ31" i="7"/>
  <c r="CD31" i="7"/>
  <c r="CB31" i="7"/>
  <c r="CA31" i="7"/>
  <c r="BU31" i="7"/>
  <c r="BS31" i="7"/>
  <c r="BR31" i="7"/>
  <c r="BL31" i="7"/>
  <c r="BJ31" i="7"/>
  <c r="BI31" i="7"/>
  <c r="BC31" i="7"/>
  <c r="BA31" i="7"/>
  <c r="AZ31" i="7"/>
  <c r="AT31" i="7"/>
  <c r="AR31" i="7"/>
  <c r="AQ31" i="7"/>
  <c r="AK31" i="7"/>
  <c r="AI31" i="7"/>
  <c r="AH31" i="7"/>
  <c r="Z31" i="7"/>
  <c r="AB31" i="7" s="1"/>
  <c r="Y31" i="7"/>
  <c r="Q31" i="7"/>
  <c r="S31" i="7" s="1"/>
  <c r="P31" i="7"/>
  <c r="J31" i="7"/>
  <c r="G31" i="7"/>
  <c r="JK30" i="7"/>
  <c r="JI30" i="7"/>
  <c r="JH30" i="7"/>
  <c r="JB30" i="7"/>
  <c r="IZ30" i="7"/>
  <c r="IY30" i="7"/>
  <c r="IS30" i="7"/>
  <c r="IQ30" i="7"/>
  <c r="IP30" i="7"/>
  <c r="IJ30" i="7"/>
  <c r="IH30" i="7"/>
  <c r="IG30" i="7"/>
  <c r="IA30" i="7"/>
  <c r="HY30" i="7"/>
  <c r="HX30" i="7"/>
  <c r="HR30" i="7"/>
  <c r="HP30" i="7"/>
  <c r="HO30" i="7"/>
  <c r="HI30" i="7"/>
  <c r="HG30" i="7"/>
  <c r="HF30" i="7"/>
  <c r="GZ30" i="7"/>
  <c r="GX30" i="7"/>
  <c r="GW30" i="7"/>
  <c r="GQ30" i="7"/>
  <c r="GO30" i="7"/>
  <c r="GN30" i="7"/>
  <c r="GH30" i="7"/>
  <c r="GF30" i="7"/>
  <c r="GE30" i="7"/>
  <c r="FY30" i="7"/>
  <c r="FW30" i="7"/>
  <c r="FV30" i="7"/>
  <c r="FN30" i="7"/>
  <c r="FP30" i="7" s="1"/>
  <c r="FM30" i="7"/>
  <c r="FE30" i="7"/>
  <c r="FG30" i="7" s="1"/>
  <c r="FD30" i="7"/>
  <c r="EV30" i="7"/>
  <c r="EX30" i="7" s="1"/>
  <c r="EU30" i="7"/>
  <c r="EM30" i="7"/>
  <c r="EO30" i="7" s="1"/>
  <c r="EL30" i="7"/>
  <c r="ED30" i="7"/>
  <c r="EF30" i="7" s="1"/>
  <c r="EC30" i="7"/>
  <c r="DU30" i="7"/>
  <c r="DW30" i="7" s="1"/>
  <c r="DT30" i="7"/>
  <c r="DL30" i="7"/>
  <c r="DN30" i="7" s="1"/>
  <c r="DK30" i="7"/>
  <c r="DC30" i="7"/>
  <c r="DE30" i="7" s="1"/>
  <c r="DB30" i="7"/>
  <c r="CT30" i="7"/>
  <c r="CV30" i="7" s="1"/>
  <c r="CS30" i="7"/>
  <c r="CK30" i="7"/>
  <c r="CM30" i="7" s="1"/>
  <c r="CJ30" i="7"/>
  <c r="CB30" i="7"/>
  <c r="CD30" i="7" s="1"/>
  <c r="CA30" i="7"/>
  <c r="BS30" i="7"/>
  <c r="BU30" i="7" s="1"/>
  <c r="BR30" i="7"/>
  <c r="BJ30" i="7"/>
  <c r="BL30" i="7" s="1"/>
  <c r="BI30" i="7"/>
  <c r="BA30" i="7"/>
  <c r="BC30" i="7" s="1"/>
  <c r="AZ30" i="7"/>
  <c r="AR30" i="7"/>
  <c r="AT30" i="7" s="1"/>
  <c r="AQ30" i="7"/>
  <c r="AI30" i="7"/>
  <c r="AK30" i="7" s="1"/>
  <c r="AH30" i="7"/>
  <c r="Z30" i="7"/>
  <c r="AB30" i="7" s="1"/>
  <c r="Y30" i="7"/>
  <c r="Q30" i="7"/>
  <c r="S30" i="7" s="1"/>
  <c r="P30" i="7"/>
  <c r="J30" i="7"/>
  <c r="G30" i="7"/>
  <c r="JK29" i="7"/>
  <c r="JI29" i="7"/>
  <c r="JH29" i="7"/>
  <c r="JB29" i="7"/>
  <c r="IZ29" i="7"/>
  <c r="IY29" i="7"/>
  <c r="IS29" i="7"/>
  <c r="IQ29" i="7"/>
  <c r="IP29" i="7"/>
  <c r="IJ29" i="7"/>
  <c r="IH29" i="7"/>
  <c r="IG29" i="7"/>
  <c r="IA29" i="7"/>
  <c r="HY29" i="7"/>
  <c r="HX29" i="7"/>
  <c r="HR29" i="7"/>
  <c r="HP29" i="7"/>
  <c r="HO29" i="7"/>
  <c r="HI29" i="7"/>
  <c r="HG29" i="7"/>
  <c r="HF29" i="7"/>
  <c r="GZ29" i="7"/>
  <c r="GX29" i="7"/>
  <c r="GW29" i="7"/>
  <c r="GO29" i="7"/>
  <c r="GQ29" i="7" s="1"/>
  <c r="GN29" i="7"/>
  <c r="GF29" i="7"/>
  <c r="GH29" i="7" s="1"/>
  <c r="GE29" i="7"/>
  <c r="FW29" i="7"/>
  <c r="FY29" i="7" s="1"/>
  <c r="FV29" i="7"/>
  <c r="FN29" i="7"/>
  <c r="FP29" i="7" s="1"/>
  <c r="FM29" i="7"/>
  <c r="FE29" i="7"/>
  <c r="FG29" i="7" s="1"/>
  <c r="FD29" i="7"/>
  <c r="EV29" i="7"/>
  <c r="EX29" i="7" s="1"/>
  <c r="EU29" i="7"/>
  <c r="EM29" i="7"/>
  <c r="EO29" i="7" s="1"/>
  <c r="EL29" i="7"/>
  <c r="ED29" i="7"/>
  <c r="EF29" i="7" s="1"/>
  <c r="EC29" i="7"/>
  <c r="DU29" i="7"/>
  <c r="DW29" i="7" s="1"/>
  <c r="DT29" i="7"/>
  <c r="DL29" i="7"/>
  <c r="DN29" i="7" s="1"/>
  <c r="DK29" i="7"/>
  <c r="DC29" i="7"/>
  <c r="DE29" i="7" s="1"/>
  <c r="DB29" i="7"/>
  <c r="CT29" i="7"/>
  <c r="CV29" i="7" s="1"/>
  <c r="CS29" i="7"/>
  <c r="CK29" i="7"/>
  <c r="CM29" i="7" s="1"/>
  <c r="CJ29" i="7"/>
  <c r="CB29" i="7"/>
  <c r="CD29" i="7" s="1"/>
  <c r="CA29" i="7"/>
  <c r="BS29" i="7"/>
  <c r="BU29" i="7" s="1"/>
  <c r="BR29" i="7"/>
  <c r="BJ29" i="7"/>
  <c r="BL29" i="7" s="1"/>
  <c r="BI29" i="7"/>
  <c r="BA29" i="7"/>
  <c r="BC29" i="7" s="1"/>
  <c r="AZ29" i="7"/>
  <c r="AR29" i="7"/>
  <c r="AT29" i="7" s="1"/>
  <c r="AQ29" i="7"/>
  <c r="AI29" i="7"/>
  <c r="AK29" i="7" s="1"/>
  <c r="AH29" i="7"/>
  <c r="Z29" i="7"/>
  <c r="AB29" i="7" s="1"/>
  <c r="Y29" i="7"/>
  <c r="Q29" i="7"/>
  <c r="S29" i="7" s="1"/>
  <c r="P29" i="7"/>
  <c r="J29" i="7"/>
  <c r="G29" i="7"/>
  <c r="JK28" i="7"/>
  <c r="JI28" i="7"/>
  <c r="JH28" i="7"/>
  <c r="JB28" i="7"/>
  <c r="IZ28" i="7"/>
  <c r="IY28" i="7"/>
  <c r="IS28" i="7"/>
  <c r="IQ28" i="7"/>
  <c r="IP28" i="7"/>
  <c r="IJ28" i="7"/>
  <c r="IH28" i="7"/>
  <c r="IG28" i="7"/>
  <c r="IA28" i="7"/>
  <c r="HY28" i="7"/>
  <c r="HX28" i="7"/>
  <c r="HR28" i="7"/>
  <c r="HP28" i="7"/>
  <c r="HO28" i="7"/>
  <c r="HI28" i="7"/>
  <c r="HG28" i="7"/>
  <c r="HF28" i="7"/>
  <c r="GZ28" i="7"/>
  <c r="GX28" i="7"/>
  <c r="GW28" i="7"/>
  <c r="GO28" i="7"/>
  <c r="GQ28" i="7" s="1"/>
  <c r="GN28" i="7"/>
  <c r="GF28" i="7"/>
  <c r="GH28" i="7" s="1"/>
  <c r="GE28" i="7"/>
  <c r="FY28" i="7"/>
  <c r="FW28" i="7"/>
  <c r="FV28" i="7"/>
  <c r="FN28" i="7"/>
  <c r="FP28" i="7" s="1"/>
  <c r="FM28" i="7"/>
  <c r="FE28" i="7"/>
  <c r="FG28" i="7" s="1"/>
  <c r="FD28" i="7"/>
  <c r="EV28" i="7"/>
  <c r="EX28" i="7" s="1"/>
  <c r="EU28" i="7"/>
  <c r="EM28" i="7"/>
  <c r="EO28" i="7" s="1"/>
  <c r="EL28" i="7"/>
  <c r="ED28" i="7"/>
  <c r="EF28" i="7" s="1"/>
  <c r="EC28" i="7"/>
  <c r="DU28" i="7"/>
  <c r="DW28" i="7" s="1"/>
  <c r="DT28" i="7"/>
  <c r="DL28" i="7"/>
  <c r="DN28" i="7" s="1"/>
  <c r="DK28" i="7"/>
  <c r="DC28" i="7"/>
  <c r="DE28" i="7" s="1"/>
  <c r="DB28" i="7"/>
  <c r="CT28" i="7"/>
  <c r="CV28" i="7" s="1"/>
  <c r="CS28" i="7"/>
  <c r="CK28" i="7"/>
  <c r="CM28" i="7" s="1"/>
  <c r="CJ28" i="7"/>
  <c r="CB28" i="7"/>
  <c r="CD28" i="7" s="1"/>
  <c r="CA28" i="7"/>
  <c r="BS28" i="7"/>
  <c r="BU28" i="7" s="1"/>
  <c r="BR28" i="7"/>
  <c r="BJ28" i="7"/>
  <c r="BL28" i="7" s="1"/>
  <c r="BI28" i="7"/>
  <c r="BA28" i="7"/>
  <c r="BC28" i="7" s="1"/>
  <c r="AZ28" i="7"/>
  <c r="AR28" i="7"/>
  <c r="AT28" i="7" s="1"/>
  <c r="AQ28" i="7"/>
  <c r="AI28" i="7"/>
  <c r="AK28" i="7" s="1"/>
  <c r="AH28" i="7"/>
  <c r="Z28" i="7"/>
  <c r="AB28" i="7" s="1"/>
  <c r="Y28" i="7"/>
  <c r="Q28" i="7"/>
  <c r="S28" i="7" s="1"/>
  <c r="P28" i="7"/>
  <c r="J28" i="7"/>
  <c r="G28" i="7"/>
  <c r="JK27" i="7"/>
  <c r="JI27" i="7"/>
  <c r="JH27" i="7"/>
  <c r="JB27" i="7"/>
  <c r="IZ27" i="7"/>
  <c r="IY27" i="7"/>
  <c r="IS27" i="7"/>
  <c r="IQ27" i="7"/>
  <c r="IP27" i="7"/>
  <c r="IJ27" i="7"/>
  <c r="IH27" i="7"/>
  <c r="IG27" i="7"/>
  <c r="IA27" i="7"/>
  <c r="HY27" i="7"/>
  <c r="HX27" i="7"/>
  <c r="HR27" i="7"/>
  <c r="HP27" i="7"/>
  <c r="HO27" i="7"/>
  <c r="HI27" i="7"/>
  <c r="HG27" i="7"/>
  <c r="HF27" i="7"/>
  <c r="GZ27" i="7"/>
  <c r="GX27" i="7"/>
  <c r="GW27" i="7"/>
  <c r="GO27" i="7"/>
  <c r="GQ27" i="7" s="1"/>
  <c r="GN27" i="7"/>
  <c r="GF27" i="7"/>
  <c r="GH27" i="7" s="1"/>
  <c r="GE27" i="7"/>
  <c r="FW27" i="7"/>
  <c r="FY27" i="7" s="1"/>
  <c r="FV27" i="7"/>
  <c r="FP27" i="7"/>
  <c r="FN27" i="7"/>
  <c r="FM27" i="7"/>
  <c r="FE27" i="7"/>
  <c r="FG27" i="7" s="1"/>
  <c r="FD27" i="7"/>
  <c r="EV27" i="7"/>
  <c r="EX27" i="7" s="1"/>
  <c r="EU27" i="7"/>
  <c r="EM27" i="7"/>
  <c r="EO27" i="7" s="1"/>
  <c r="EL27" i="7"/>
  <c r="ED27" i="7"/>
  <c r="EF27" i="7" s="1"/>
  <c r="EC27" i="7"/>
  <c r="DU27" i="7"/>
  <c r="DW27" i="7" s="1"/>
  <c r="DT27" i="7"/>
  <c r="DL27" i="7"/>
  <c r="DN27" i="7" s="1"/>
  <c r="DK27" i="7"/>
  <c r="DC27" i="7"/>
  <c r="DE27" i="7" s="1"/>
  <c r="DB27" i="7"/>
  <c r="CT27" i="7"/>
  <c r="CV27" i="7" s="1"/>
  <c r="CS27" i="7"/>
  <c r="CK27" i="7"/>
  <c r="CM27" i="7" s="1"/>
  <c r="CJ27" i="7"/>
  <c r="CB27" i="7"/>
  <c r="CD27" i="7" s="1"/>
  <c r="CA27" i="7"/>
  <c r="BS27" i="7"/>
  <c r="BU27" i="7" s="1"/>
  <c r="BR27" i="7"/>
  <c r="BL27" i="7"/>
  <c r="BJ27" i="7"/>
  <c r="BI27" i="7"/>
  <c r="BA27" i="7"/>
  <c r="BC27" i="7" s="1"/>
  <c r="AZ27" i="7"/>
  <c r="AR27" i="7"/>
  <c r="AT27" i="7" s="1"/>
  <c r="AQ27" i="7"/>
  <c r="AI27" i="7"/>
  <c r="AK27" i="7" s="1"/>
  <c r="AH27" i="7"/>
  <c r="Z27" i="7"/>
  <c r="AB27" i="7" s="1"/>
  <c r="Y27" i="7"/>
  <c r="Q27" i="7"/>
  <c r="S27" i="7" s="1"/>
  <c r="P27" i="7"/>
  <c r="J27" i="7"/>
  <c r="G27" i="7"/>
  <c r="JK26" i="7"/>
  <c r="JI26" i="7"/>
  <c r="JH26" i="7"/>
  <c r="JB26" i="7"/>
  <c r="IZ26" i="7"/>
  <c r="IY26" i="7"/>
  <c r="IS26" i="7"/>
  <c r="IQ26" i="7"/>
  <c r="IP26" i="7"/>
  <c r="IJ26" i="7"/>
  <c r="IH26" i="7"/>
  <c r="IG26" i="7"/>
  <c r="IA26" i="7"/>
  <c r="HY26" i="7"/>
  <c r="HX26" i="7"/>
  <c r="HR26" i="7"/>
  <c r="HP26" i="7"/>
  <c r="HO26" i="7"/>
  <c r="HI26" i="7"/>
  <c r="HG26" i="7"/>
  <c r="HF26" i="7"/>
  <c r="GZ26" i="7"/>
  <c r="GX26" i="7"/>
  <c r="GW26" i="7"/>
  <c r="GO26" i="7"/>
  <c r="GQ26" i="7" s="1"/>
  <c r="GN26" i="7"/>
  <c r="GF26" i="7"/>
  <c r="GH26" i="7" s="1"/>
  <c r="GE26" i="7"/>
  <c r="FW26" i="7"/>
  <c r="FY26" i="7" s="1"/>
  <c r="FV26" i="7"/>
  <c r="FN26" i="7"/>
  <c r="FP26" i="7" s="1"/>
  <c r="FM26" i="7"/>
  <c r="FE26" i="7"/>
  <c r="FG26" i="7" s="1"/>
  <c r="FD26" i="7"/>
  <c r="EV26" i="7"/>
  <c r="EX26" i="7" s="1"/>
  <c r="EU26" i="7"/>
  <c r="EM26" i="7"/>
  <c r="EO26" i="7" s="1"/>
  <c r="EL26" i="7"/>
  <c r="ED26" i="7"/>
  <c r="EF26" i="7" s="1"/>
  <c r="EC26" i="7"/>
  <c r="DU26" i="7"/>
  <c r="DW26" i="7" s="1"/>
  <c r="DT26" i="7"/>
  <c r="DL26" i="7"/>
  <c r="DN26" i="7" s="1"/>
  <c r="DK26" i="7"/>
  <c r="DC26" i="7"/>
  <c r="DE26" i="7" s="1"/>
  <c r="DB26" i="7"/>
  <c r="CT26" i="7"/>
  <c r="CV26" i="7" s="1"/>
  <c r="CS26" i="7"/>
  <c r="CK26" i="7"/>
  <c r="CM26" i="7" s="1"/>
  <c r="CJ26" i="7"/>
  <c r="CB26" i="7"/>
  <c r="CD26" i="7" s="1"/>
  <c r="CA26" i="7"/>
  <c r="BS26" i="7"/>
  <c r="BU26" i="7" s="1"/>
  <c r="BR26" i="7"/>
  <c r="BJ26" i="7"/>
  <c r="BL26" i="7" s="1"/>
  <c r="BI26" i="7"/>
  <c r="BA26" i="7"/>
  <c r="BC26" i="7" s="1"/>
  <c r="AZ26" i="7"/>
  <c r="AR26" i="7"/>
  <c r="AT26" i="7" s="1"/>
  <c r="AQ26" i="7"/>
  <c r="AI26" i="7"/>
  <c r="AK26" i="7" s="1"/>
  <c r="AH26" i="7"/>
  <c r="Z26" i="7"/>
  <c r="AB26" i="7" s="1"/>
  <c r="Y26" i="7"/>
  <c r="Q26" i="7"/>
  <c r="S26" i="7" s="1"/>
  <c r="P26" i="7"/>
  <c r="J26" i="7"/>
  <c r="G26" i="7"/>
  <c r="JK25" i="7"/>
  <c r="JI25" i="7"/>
  <c r="JH25" i="7"/>
  <c r="JB25" i="7"/>
  <c r="IZ25" i="7"/>
  <c r="IY25" i="7"/>
  <c r="IS25" i="7"/>
  <c r="IQ25" i="7"/>
  <c r="IP25" i="7"/>
  <c r="IJ25" i="7"/>
  <c r="IH25" i="7"/>
  <c r="IG25" i="7"/>
  <c r="IA25" i="7"/>
  <c r="HY25" i="7"/>
  <c r="HX25" i="7"/>
  <c r="HR25" i="7"/>
  <c r="HP25" i="7"/>
  <c r="HO25" i="7"/>
  <c r="HI25" i="7"/>
  <c r="HG25" i="7"/>
  <c r="HF25" i="7"/>
  <c r="GZ25" i="7"/>
  <c r="GX25" i="7"/>
  <c r="GW25" i="7"/>
  <c r="GQ25" i="7"/>
  <c r="GO25" i="7"/>
  <c r="GN25" i="7"/>
  <c r="GH25" i="7"/>
  <c r="GF25" i="7"/>
  <c r="GE25" i="7"/>
  <c r="FY25" i="7"/>
  <c r="FW25" i="7"/>
  <c r="FV25" i="7"/>
  <c r="FP25" i="7"/>
  <c r="FN25" i="7"/>
  <c r="FM25" i="7"/>
  <c r="FG25" i="7"/>
  <c r="FE25" i="7"/>
  <c r="FD25" i="7"/>
  <c r="EX25" i="7"/>
  <c r="EV25" i="7"/>
  <c r="EU25" i="7"/>
  <c r="EO25" i="7"/>
  <c r="EM25" i="7"/>
  <c r="EL25" i="7"/>
  <c r="EF25" i="7"/>
  <c r="ED25" i="7"/>
  <c r="EC25" i="7"/>
  <c r="DW25" i="7"/>
  <c r="DU25" i="7"/>
  <c r="DT25" i="7"/>
  <c r="DN25" i="7"/>
  <c r="DL25" i="7"/>
  <c r="DK25" i="7"/>
  <c r="DE25" i="7"/>
  <c r="DC25" i="7"/>
  <c r="DB25" i="7"/>
  <c r="CV25" i="7"/>
  <c r="CT25" i="7"/>
  <c r="CS25" i="7"/>
  <c r="CM25" i="7"/>
  <c r="CK25" i="7"/>
  <c r="CJ25" i="7"/>
  <c r="CD25" i="7"/>
  <c r="CB25" i="7"/>
  <c r="CA25" i="7"/>
  <c r="BS25" i="7"/>
  <c r="BU25" i="7" s="1"/>
  <c r="BR25" i="7"/>
  <c r="BJ25" i="7"/>
  <c r="BL25" i="7" s="1"/>
  <c r="BI25" i="7"/>
  <c r="BA25" i="7"/>
  <c r="BC25" i="7" s="1"/>
  <c r="AZ25" i="7"/>
  <c r="AR25" i="7"/>
  <c r="AT25" i="7" s="1"/>
  <c r="AQ25" i="7"/>
  <c r="AI25" i="7"/>
  <c r="AK25" i="7" s="1"/>
  <c r="AH25" i="7"/>
  <c r="Z25" i="7"/>
  <c r="AB25" i="7" s="1"/>
  <c r="Y25" i="7"/>
  <c r="Q25" i="7"/>
  <c r="S25" i="7" s="1"/>
  <c r="P25" i="7"/>
  <c r="J25" i="7"/>
  <c r="G25" i="7"/>
  <c r="JK24" i="7"/>
  <c r="JI24" i="7"/>
  <c r="JH24" i="7"/>
  <c r="JB24" i="7"/>
  <c r="IZ24" i="7"/>
  <c r="IY24" i="7"/>
  <c r="IS24" i="7"/>
  <c r="IQ24" i="7"/>
  <c r="IP24" i="7"/>
  <c r="IJ24" i="7"/>
  <c r="IH24" i="7"/>
  <c r="IG24" i="7"/>
  <c r="IA24" i="7"/>
  <c r="HY24" i="7"/>
  <c r="HX24" i="7"/>
  <c r="HR24" i="7"/>
  <c r="HP24" i="7"/>
  <c r="HO24" i="7"/>
  <c r="HI24" i="7"/>
  <c r="HG24" i="7"/>
  <c r="HF24" i="7"/>
  <c r="GZ24" i="7"/>
  <c r="GX24" i="7"/>
  <c r="GW24" i="7"/>
  <c r="GQ24" i="7"/>
  <c r="GO24" i="7"/>
  <c r="GN24" i="7"/>
  <c r="GF24" i="7"/>
  <c r="GH24" i="7" s="1"/>
  <c r="GE24" i="7"/>
  <c r="FW24" i="7"/>
  <c r="FY24" i="7" s="1"/>
  <c r="FV24" i="7"/>
  <c r="FN24" i="7"/>
  <c r="FP24" i="7" s="1"/>
  <c r="FM24" i="7"/>
  <c r="FE24" i="7"/>
  <c r="FG24" i="7" s="1"/>
  <c r="FD24" i="7"/>
  <c r="EV24" i="7"/>
  <c r="EX24" i="7" s="1"/>
  <c r="EU24" i="7"/>
  <c r="EM24" i="7"/>
  <c r="EO24" i="7" s="1"/>
  <c r="EL24" i="7"/>
  <c r="ED24" i="7"/>
  <c r="EF24" i="7" s="1"/>
  <c r="EC24" i="7"/>
  <c r="DU24" i="7"/>
  <c r="DW24" i="7" s="1"/>
  <c r="DT24" i="7"/>
  <c r="DL24" i="7"/>
  <c r="DN24" i="7" s="1"/>
  <c r="DK24" i="7"/>
  <c r="DC24" i="7"/>
  <c r="DE24" i="7" s="1"/>
  <c r="DB24" i="7"/>
  <c r="CT24" i="7"/>
  <c r="CV24" i="7" s="1"/>
  <c r="CS24" i="7"/>
  <c r="CK24" i="7"/>
  <c r="CM24" i="7" s="1"/>
  <c r="CJ24" i="7"/>
  <c r="CB24" i="7"/>
  <c r="CD24" i="7" s="1"/>
  <c r="CA24" i="7"/>
  <c r="BS24" i="7"/>
  <c r="BU24" i="7" s="1"/>
  <c r="BR24" i="7"/>
  <c r="BJ24" i="7"/>
  <c r="BL24" i="7" s="1"/>
  <c r="BI24" i="7"/>
  <c r="BA24" i="7"/>
  <c r="BC24" i="7" s="1"/>
  <c r="AZ24" i="7"/>
  <c r="AR24" i="7"/>
  <c r="AT24" i="7" s="1"/>
  <c r="AQ24" i="7"/>
  <c r="AI24" i="7"/>
  <c r="AK24" i="7" s="1"/>
  <c r="AH24" i="7"/>
  <c r="Z24" i="7"/>
  <c r="AB24" i="7" s="1"/>
  <c r="Y24" i="7"/>
  <c r="Q24" i="7"/>
  <c r="S24" i="7" s="1"/>
  <c r="P24" i="7"/>
  <c r="J24" i="7"/>
  <c r="G24" i="7"/>
  <c r="JK23" i="7"/>
  <c r="JI23" i="7"/>
  <c r="JH23" i="7"/>
  <c r="JB23" i="7"/>
  <c r="IZ23" i="7"/>
  <c r="IY23" i="7"/>
  <c r="IS23" i="7"/>
  <c r="IQ23" i="7"/>
  <c r="IP23" i="7"/>
  <c r="IJ23" i="7"/>
  <c r="IH23" i="7"/>
  <c r="IG23" i="7"/>
  <c r="IA23" i="7"/>
  <c r="HY23" i="7"/>
  <c r="HX23" i="7"/>
  <c r="HR23" i="7"/>
  <c r="HP23" i="7"/>
  <c r="HO23" i="7"/>
  <c r="HI23" i="7"/>
  <c r="HG23" i="7"/>
  <c r="HF23" i="7"/>
  <c r="GZ23" i="7"/>
  <c r="GX23" i="7"/>
  <c r="GW23" i="7"/>
  <c r="GQ23" i="7"/>
  <c r="GO23" i="7"/>
  <c r="GN23" i="7"/>
  <c r="GF23" i="7"/>
  <c r="GH23" i="7" s="1"/>
  <c r="GE23" i="7"/>
  <c r="FW23" i="7"/>
  <c r="FY23" i="7" s="1"/>
  <c r="FV23" i="7"/>
  <c r="FN23" i="7"/>
  <c r="FP23" i="7" s="1"/>
  <c r="FM23" i="7"/>
  <c r="FE23" i="7"/>
  <c r="FG23" i="7" s="1"/>
  <c r="FD23" i="7"/>
  <c r="EV23" i="7"/>
  <c r="EX23" i="7" s="1"/>
  <c r="EU23" i="7"/>
  <c r="EM23" i="7"/>
  <c r="EO23" i="7" s="1"/>
  <c r="EL23" i="7"/>
  <c r="ED23" i="7"/>
  <c r="EF23" i="7" s="1"/>
  <c r="EC23" i="7"/>
  <c r="DU23" i="7"/>
  <c r="DW23" i="7" s="1"/>
  <c r="DT23" i="7"/>
  <c r="DL23" i="7"/>
  <c r="DN23" i="7" s="1"/>
  <c r="DK23" i="7"/>
  <c r="DC23" i="7"/>
  <c r="DE23" i="7" s="1"/>
  <c r="DB23" i="7"/>
  <c r="CT23" i="7"/>
  <c r="CV23" i="7" s="1"/>
  <c r="CS23" i="7"/>
  <c r="CK23" i="7"/>
  <c r="CM23" i="7" s="1"/>
  <c r="CJ23" i="7"/>
  <c r="CB23" i="7"/>
  <c r="CD23" i="7" s="1"/>
  <c r="CA23" i="7"/>
  <c r="BS23" i="7"/>
  <c r="BU23" i="7" s="1"/>
  <c r="BR23" i="7"/>
  <c r="BJ23" i="7"/>
  <c r="BL23" i="7" s="1"/>
  <c r="BI23" i="7"/>
  <c r="BA23" i="7"/>
  <c r="BC23" i="7" s="1"/>
  <c r="AZ23" i="7"/>
  <c r="AR23" i="7"/>
  <c r="AT23" i="7" s="1"/>
  <c r="AQ23" i="7"/>
  <c r="AI23" i="7"/>
  <c r="AK23" i="7" s="1"/>
  <c r="AH23" i="7"/>
  <c r="Z23" i="7"/>
  <c r="AB23" i="7" s="1"/>
  <c r="Y23" i="7"/>
  <c r="Q23" i="7"/>
  <c r="S23" i="7" s="1"/>
  <c r="P23" i="7"/>
  <c r="J23" i="7"/>
  <c r="G23" i="7"/>
  <c r="JK22" i="7"/>
  <c r="JI22" i="7"/>
  <c r="JH22" i="7"/>
  <c r="JB22" i="7"/>
  <c r="IZ22" i="7"/>
  <c r="IY22" i="7"/>
  <c r="IS22" i="7"/>
  <c r="IQ22" i="7"/>
  <c r="IP22" i="7"/>
  <c r="IJ22" i="7"/>
  <c r="IH22" i="7"/>
  <c r="IG22" i="7"/>
  <c r="IA22" i="7"/>
  <c r="HY22" i="7"/>
  <c r="HX22" i="7"/>
  <c r="HR22" i="7"/>
  <c r="HP22" i="7"/>
  <c r="HO22" i="7"/>
  <c r="HI22" i="7"/>
  <c r="HG22" i="7"/>
  <c r="HF22" i="7"/>
  <c r="GZ22" i="7"/>
  <c r="GX22" i="7"/>
  <c r="GW22" i="7"/>
  <c r="GQ22" i="7"/>
  <c r="GO22" i="7"/>
  <c r="GN22" i="7"/>
  <c r="GH22" i="7"/>
  <c r="GF22" i="7"/>
  <c r="GE22" i="7"/>
  <c r="FY22" i="7"/>
  <c r="FW22" i="7"/>
  <c r="FV22" i="7"/>
  <c r="FP22" i="7"/>
  <c r="FN22" i="7"/>
  <c r="FM22" i="7"/>
  <c r="FG22" i="7"/>
  <c r="FE22" i="7"/>
  <c r="FD22" i="7"/>
  <c r="EV22" i="7"/>
  <c r="EX22" i="7" s="1"/>
  <c r="EU22" i="7"/>
  <c r="EM22" i="7"/>
  <c r="EO22" i="7" s="1"/>
  <c r="EL22" i="7"/>
  <c r="ED22" i="7"/>
  <c r="EF22" i="7" s="1"/>
  <c r="EC22" i="7"/>
  <c r="DU22" i="7"/>
  <c r="DW22" i="7" s="1"/>
  <c r="DT22" i="7"/>
  <c r="DL22" i="7"/>
  <c r="DN22" i="7" s="1"/>
  <c r="DK22" i="7"/>
  <c r="DC22" i="7"/>
  <c r="DE22" i="7" s="1"/>
  <c r="DB22" i="7"/>
  <c r="CT22" i="7"/>
  <c r="CV22" i="7" s="1"/>
  <c r="CS22" i="7"/>
  <c r="CK22" i="7"/>
  <c r="CM22" i="7" s="1"/>
  <c r="CJ22" i="7"/>
  <c r="CB22" i="7"/>
  <c r="CD22" i="7" s="1"/>
  <c r="CA22" i="7"/>
  <c r="BS22" i="7"/>
  <c r="BU22" i="7" s="1"/>
  <c r="BR22" i="7"/>
  <c r="BJ22" i="7"/>
  <c r="BL22" i="7" s="1"/>
  <c r="BI22" i="7"/>
  <c r="BA22" i="7"/>
  <c r="BC22" i="7" s="1"/>
  <c r="AZ22" i="7"/>
  <c r="AR22" i="7"/>
  <c r="AT22" i="7" s="1"/>
  <c r="AQ22" i="7"/>
  <c r="AI22" i="7"/>
  <c r="AK22" i="7" s="1"/>
  <c r="AH22" i="7"/>
  <c r="Z22" i="7"/>
  <c r="AB22" i="7" s="1"/>
  <c r="Y22" i="7"/>
  <c r="Q22" i="7"/>
  <c r="S22" i="7" s="1"/>
  <c r="P22" i="7"/>
  <c r="J22" i="7"/>
  <c r="G22" i="7"/>
  <c r="JK21" i="7"/>
  <c r="JI21" i="7"/>
  <c r="JH21" i="7"/>
  <c r="JB21" i="7"/>
  <c r="IZ21" i="7"/>
  <c r="IY21" i="7"/>
  <c r="IS21" i="7"/>
  <c r="IQ21" i="7"/>
  <c r="IP21" i="7"/>
  <c r="IJ21" i="7"/>
  <c r="IH21" i="7"/>
  <c r="IG21" i="7"/>
  <c r="IA21" i="7"/>
  <c r="HY21" i="7"/>
  <c r="HX21" i="7"/>
  <c r="HR21" i="7"/>
  <c r="HP21" i="7"/>
  <c r="HO21" i="7"/>
  <c r="HI21" i="7"/>
  <c r="HG21" i="7"/>
  <c r="HF21" i="7"/>
  <c r="GZ21" i="7"/>
  <c r="GX21" i="7"/>
  <c r="GW21" i="7"/>
  <c r="GQ21" i="7"/>
  <c r="GO21" i="7"/>
  <c r="GN21" i="7"/>
  <c r="GH21" i="7"/>
  <c r="GF21" i="7"/>
  <c r="GE21" i="7"/>
  <c r="FY21" i="7"/>
  <c r="FW21" i="7"/>
  <c r="FV21" i="7"/>
  <c r="FP21" i="7"/>
  <c r="FN21" i="7"/>
  <c r="FM21" i="7"/>
  <c r="FG21" i="7"/>
  <c r="FE21" i="7"/>
  <c r="FD21" i="7"/>
  <c r="EX21" i="7"/>
  <c r="EV21" i="7"/>
  <c r="EU21" i="7"/>
  <c r="EO21" i="7"/>
  <c r="EM21" i="7"/>
  <c r="EL21" i="7"/>
  <c r="ED21" i="7"/>
  <c r="EF21" i="7" s="1"/>
  <c r="EC21" i="7"/>
  <c r="DU21" i="7"/>
  <c r="DW21" i="7" s="1"/>
  <c r="DT21" i="7"/>
  <c r="DL21" i="7"/>
  <c r="DN21" i="7" s="1"/>
  <c r="DK21" i="7"/>
  <c r="DC21" i="7"/>
  <c r="DE21" i="7" s="1"/>
  <c r="DB21" i="7"/>
  <c r="CV21" i="7"/>
  <c r="CT21" i="7"/>
  <c r="CS21" i="7"/>
  <c r="CK21" i="7"/>
  <c r="CM21" i="7" s="1"/>
  <c r="CJ21" i="7"/>
  <c r="CB21" i="7"/>
  <c r="CD21" i="7" s="1"/>
  <c r="CA21" i="7"/>
  <c r="BS21" i="7"/>
  <c r="BU21" i="7" s="1"/>
  <c r="BR21" i="7"/>
  <c r="BJ21" i="7"/>
  <c r="BL21" i="7" s="1"/>
  <c r="BI21" i="7"/>
  <c r="BA21" i="7"/>
  <c r="BC21" i="7" s="1"/>
  <c r="AZ21" i="7"/>
  <c r="AR21" i="7"/>
  <c r="AT21" i="7" s="1"/>
  <c r="AQ21" i="7"/>
  <c r="AI21" i="7"/>
  <c r="AK21" i="7" s="1"/>
  <c r="AH21" i="7"/>
  <c r="Z21" i="7"/>
  <c r="AB21" i="7" s="1"/>
  <c r="Y21" i="7"/>
  <c r="Q21" i="7"/>
  <c r="S21" i="7" s="1"/>
  <c r="P21" i="7"/>
  <c r="J21" i="7"/>
  <c r="G21" i="7"/>
  <c r="JK20" i="7"/>
  <c r="JI20" i="7"/>
  <c r="JH20" i="7"/>
  <c r="JB20" i="7"/>
  <c r="IZ20" i="7"/>
  <c r="IY20" i="7"/>
  <c r="IS20" i="7"/>
  <c r="IQ20" i="7"/>
  <c r="IP20" i="7"/>
  <c r="IJ20" i="7"/>
  <c r="IH20" i="7"/>
  <c r="IG20" i="7"/>
  <c r="IA20" i="7"/>
  <c r="HY20" i="7"/>
  <c r="HX20" i="7"/>
  <c r="HR20" i="7"/>
  <c r="HP20" i="7"/>
  <c r="HO20" i="7"/>
  <c r="HI20" i="7"/>
  <c r="HG20" i="7"/>
  <c r="HF20" i="7"/>
  <c r="GZ20" i="7"/>
  <c r="GX20" i="7"/>
  <c r="GW20" i="7"/>
  <c r="GQ20" i="7"/>
  <c r="GO20" i="7"/>
  <c r="GN20" i="7"/>
  <c r="GH20" i="7"/>
  <c r="GF20" i="7"/>
  <c r="GE20" i="7"/>
  <c r="FY20" i="7"/>
  <c r="FW20" i="7"/>
  <c r="FV20" i="7"/>
  <c r="FP20" i="7"/>
  <c r="FN20" i="7"/>
  <c r="FM20" i="7"/>
  <c r="FE20" i="7"/>
  <c r="FG20" i="7" s="1"/>
  <c r="FD20" i="7"/>
  <c r="EV20" i="7"/>
  <c r="EX20" i="7" s="1"/>
  <c r="EU20" i="7"/>
  <c r="EM20" i="7"/>
  <c r="EO20" i="7" s="1"/>
  <c r="EL20" i="7"/>
  <c r="ED20" i="7"/>
  <c r="EF20" i="7" s="1"/>
  <c r="EC20" i="7"/>
  <c r="DU20" i="7"/>
  <c r="DW20" i="7" s="1"/>
  <c r="DT20" i="7"/>
  <c r="DL20" i="7"/>
  <c r="DN20" i="7" s="1"/>
  <c r="DK20" i="7"/>
  <c r="DC20" i="7"/>
  <c r="DE20" i="7" s="1"/>
  <c r="DB20" i="7"/>
  <c r="CT20" i="7"/>
  <c r="CV20" i="7" s="1"/>
  <c r="CS20" i="7"/>
  <c r="CK20" i="7"/>
  <c r="CM20" i="7" s="1"/>
  <c r="CJ20" i="7"/>
  <c r="CB20" i="7"/>
  <c r="CD20" i="7" s="1"/>
  <c r="CA20" i="7"/>
  <c r="BS20" i="7"/>
  <c r="BU20" i="7" s="1"/>
  <c r="BR20" i="7"/>
  <c r="BJ20" i="7"/>
  <c r="BL20" i="7" s="1"/>
  <c r="BI20" i="7"/>
  <c r="BA20" i="7"/>
  <c r="BC20" i="7" s="1"/>
  <c r="AZ20" i="7"/>
  <c r="AR20" i="7"/>
  <c r="AT20" i="7" s="1"/>
  <c r="AQ20" i="7"/>
  <c r="AI20" i="7"/>
  <c r="AK20" i="7" s="1"/>
  <c r="AH20" i="7"/>
  <c r="Z20" i="7"/>
  <c r="AB20" i="7" s="1"/>
  <c r="Y20" i="7"/>
  <c r="Q20" i="7"/>
  <c r="S20" i="7" s="1"/>
  <c r="P20" i="7"/>
  <c r="J20" i="7"/>
  <c r="G20" i="7"/>
  <c r="JK19" i="7"/>
  <c r="JI19" i="7"/>
  <c r="JH19" i="7"/>
  <c r="JB19" i="7"/>
  <c r="IZ19" i="7"/>
  <c r="IY19" i="7"/>
  <c r="IS19" i="7"/>
  <c r="IQ19" i="7"/>
  <c r="IP19" i="7"/>
  <c r="IJ19" i="7"/>
  <c r="IH19" i="7"/>
  <c r="IG19" i="7"/>
  <c r="IA19" i="7"/>
  <c r="HY19" i="7"/>
  <c r="HX19" i="7"/>
  <c r="HR19" i="7"/>
  <c r="HP19" i="7"/>
  <c r="HO19" i="7"/>
  <c r="HI19" i="7"/>
  <c r="HG19" i="7"/>
  <c r="HF19" i="7"/>
  <c r="GZ19" i="7"/>
  <c r="GX19" i="7"/>
  <c r="GW19" i="7"/>
  <c r="GQ19" i="7"/>
  <c r="GO19" i="7"/>
  <c r="GN19" i="7"/>
  <c r="GH19" i="7"/>
  <c r="GF19" i="7"/>
  <c r="GE19" i="7"/>
  <c r="FY19" i="7"/>
  <c r="FW19" i="7"/>
  <c r="FV19" i="7"/>
  <c r="FP19" i="7"/>
  <c r="FN19" i="7"/>
  <c r="FM19" i="7"/>
  <c r="FG19" i="7"/>
  <c r="FE19" i="7"/>
  <c r="FD19" i="7"/>
  <c r="EX19" i="7"/>
  <c r="EV19" i="7"/>
  <c r="EU19" i="7"/>
  <c r="EM19" i="7"/>
  <c r="EO19" i="7" s="1"/>
  <c r="EL19" i="7"/>
  <c r="ED19" i="7"/>
  <c r="EF19" i="7" s="1"/>
  <c r="EC19" i="7"/>
  <c r="DU19" i="7"/>
  <c r="DW19" i="7" s="1"/>
  <c r="DT19" i="7"/>
  <c r="DL19" i="7"/>
  <c r="DN19" i="7" s="1"/>
  <c r="DK19" i="7"/>
  <c r="DC19" i="7"/>
  <c r="DE19" i="7" s="1"/>
  <c r="DB19" i="7"/>
  <c r="CV19" i="7"/>
  <c r="CT19" i="7"/>
  <c r="CS19" i="7"/>
  <c r="CM19" i="7"/>
  <c r="CK19" i="7"/>
  <c r="CJ19" i="7"/>
  <c r="CD19" i="7"/>
  <c r="CB19" i="7"/>
  <c r="CA19" i="7"/>
  <c r="BU19" i="7"/>
  <c r="BS19" i="7"/>
  <c r="BR19" i="7"/>
  <c r="BJ19" i="7"/>
  <c r="BL19" i="7" s="1"/>
  <c r="BI19" i="7"/>
  <c r="BA19" i="7"/>
  <c r="BC19" i="7" s="1"/>
  <c r="AZ19" i="7"/>
  <c r="AR19" i="7"/>
  <c r="AT19" i="7" s="1"/>
  <c r="AQ19" i="7"/>
  <c r="AI19" i="7"/>
  <c r="AK19" i="7" s="1"/>
  <c r="AH19" i="7"/>
  <c r="Z19" i="7"/>
  <c r="AB19" i="7" s="1"/>
  <c r="Y19" i="7"/>
  <c r="Q19" i="7"/>
  <c r="S19" i="7" s="1"/>
  <c r="P19" i="7"/>
  <c r="J19" i="7"/>
  <c r="G19" i="7"/>
  <c r="JK18" i="7"/>
  <c r="JI18" i="7"/>
  <c r="JH18" i="7"/>
  <c r="JB18" i="7"/>
  <c r="IZ18" i="7"/>
  <c r="IY18" i="7"/>
  <c r="IS18" i="7"/>
  <c r="IQ18" i="7"/>
  <c r="IP18" i="7"/>
  <c r="IJ18" i="7"/>
  <c r="IH18" i="7"/>
  <c r="IG18" i="7"/>
  <c r="IA18" i="7"/>
  <c r="HY18" i="7"/>
  <c r="HX18" i="7"/>
  <c r="HR18" i="7"/>
  <c r="HP18" i="7"/>
  <c r="HO18" i="7"/>
  <c r="HI18" i="7"/>
  <c r="HG18" i="7"/>
  <c r="HF18" i="7"/>
  <c r="GZ18" i="7"/>
  <c r="GX18" i="7"/>
  <c r="GW18" i="7"/>
  <c r="GQ18" i="7"/>
  <c r="GO18" i="7"/>
  <c r="GN18" i="7"/>
  <c r="GH18" i="7"/>
  <c r="GF18" i="7"/>
  <c r="GE18" i="7"/>
  <c r="FY18" i="7"/>
  <c r="FW18" i="7"/>
  <c r="FV18" i="7"/>
  <c r="FP18" i="7"/>
  <c r="FN18" i="7"/>
  <c r="FM18" i="7"/>
  <c r="FG18" i="7"/>
  <c r="FE18" i="7"/>
  <c r="FD18" i="7"/>
  <c r="EX18" i="7"/>
  <c r="EV18" i="7"/>
  <c r="EU18" i="7"/>
  <c r="EO18" i="7"/>
  <c r="EM18" i="7"/>
  <c r="EL18" i="7"/>
  <c r="EF18" i="7"/>
  <c r="ED18" i="7"/>
  <c r="EC18" i="7"/>
  <c r="DW18" i="7"/>
  <c r="DU18" i="7"/>
  <c r="DT18" i="7"/>
  <c r="DL18" i="7"/>
  <c r="DN18" i="7" s="1"/>
  <c r="DK18" i="7"/>
  <c r="DC18" i="7"/>
  <c r="DE18" i="7" s="1"/>
  <c r="DB18" i="7"/>
  <c r="CT18" i="7"/>
  <c r="CV18" i="7" s="1"/>
  <c r="CS18" i="7"/>
  <c r="CK18" i="7"/>
  <c r="CM18" i="7" s="1"/>
  <c r="CJ18" i="7"/>
  <c r="CB18" i="7"/>
  <c r="CD18" i="7" s="1"/>
  <c r="CA18" i="7"/>
  <c r="BS18" i="7"/>
  <c r="BU18" i="7" s="1"/>
  <c r="BR18" i="7"/>
  <c r="BJ18" i="7"/>
  <c r="BL18" i="7" s="1"/>
  <c r="BI18" i="7"/>
  <c r="BA18" i="7"/>
  <c r="BC18" i="7" s="1"/>
  <c r="AZ18" i="7"/>
  <c r="AR18" i="7"/>
  <c r="AT18" i="7" s="1"/>
  <c r="AQ18" i="7"/>
  <c r="AI18" i="7"/>
  <c r="AK18" i="7" s="1"/>
  <c r="AH18" i="7"/>
  <c r="Z18" i="7"/>
  <c r="AB18" i="7" s="1"/>
  <c r="Y18" i="7"/>
  <c r="Q18" i="7"/>
  <c r="S18" i="7" s="1"/>
  <c r="P18" i="7"/>
  <c r="J18" i="7"/>
  <c r="G18" i="7"/>
  <c r="JK17" i="7"/>
  <c r="JI17" i="7"/>
  <c r="JH17" i="7"/>
  <c r="JB17" i="7"/>
  <c r="IZ17" i="7"/>
  <c r="IY17" i="7"/>
  <c r="IS17" i="7"/>
  <c r="IQ17" i="7"/>
  <c r="IP17" i="7"/>
  <c r="IJ17" i="7"/>
  <c r="IH17" i="7"/>
  <c r="IG17" i="7"/>
  <c r="IA17" i="7"/>
  <c r="HY17" i="7"/>
  <c r="HX17" i="7"/>
  <c r="HR17" i="7"/>
  <c r="HP17" i="7"/>
  <c r="HO17" i="7"/>
  <c r="HI17" i="7"/>
  <c r="HG17" i="7"/>
  <c r="HF17" i="7"/>
  <c r="GZ17" i="7"/>
  <c r="GX17" i="7"/>
  <c r="GW17" i="7"/>
  <c r="GO17" i="7"/>
  <c r="GQ17" i="7" s="1"/>
  <c r="GN17" i="7"/>
  <c r="GF17" i="7"/>
  <c r="GH17" i="7" s="1"/>
  <c r="GE17" i="7"/>
  <c r="FW17" i="7"/>
  <c r="FY17" i="7" s="1"/>
  <c r="FV17" i="7"/>
  <c r="FN17" i="7"/>
  <c r="FP17" i="7" s="1"/>
  <c r="FM17" i="7"/>
  <c r="FE17" i="7"/>
  <c r="FG17" i="7" s="1"/>
  <c r="FD17" i="7"/>
  <c r="EV17" i="7"/>
  <c r="EX17" i="7" s="1"/>
  <c r="EU17" i="7"/>
  <c r="EM17" i="7"/>
  <c r="EO17" i="7" s="1"/>
  <c r="EL17" i="7"/>
  <c r="ED17" i="7"/>
  <c r="EF17" i="7" s="1"/>
  <c r="EC17" i="7"/>
  <c r="DU17" i="7"/>
  <c r="DW17" i="7" s="1"/>
  <c r="DT17" i="7"/>
  <c r="DL17" i="7"/>
  <c r="DN17" i="7" s="1"/>
  <c r="DK17" i="7"/>
  <c r="DC17" i="7"/>
  <c r="DE17" i="7" s="1"/>
  <c r="DB17" i="7"/>
  <c r="CT17" i="7"/>
  <c r="CV17" i="7" s="1"/>
  <c r="CS17" i="7"/>
  <c r="CK17" i="7"/>
  <c r="CM17" i="7" s="1"/>
  <c r="CJ17" i="7"/>
  <c r="CB17" i="7"/>
  <c r="CD17" i="7" s="1"/>
  <c r="CA17" i="7"/>
  <c r="BS17" i="7"/>
  <c r="BU17" i="7" s="1"/>
  <c r="BR17" i="7"/>
  <c r="BJ17" i="7"/>
  <c r="BL17" i="7" s="1"/>
  <c r="BI17" i="7"/>
  <c r="BA17" i="7"/>
  <c r="BC17" i="7" s="1"/>
  <c r="AZ17" i="7"/>
  <c r="AR17" i="7"/>
  <c r="AT17" i="7" s="1"/>
  <c r="AQ17" i="7"/>
  <c r="AI17" i="7"/>
  <c r="AK17" i="7" s="1"/>
  <c r="AH17" i="7"/>
  <c r="Z17" i="7"/>
  <c r="AB17" i="7" s="1"/>
  <c r="Y17" i="7"/>
  <c r="Q17" i="7"/>
  <c r="S17" i="7" s="1"/>
  <c r="P17" i="7"/>
  <c r="J17" i="7"/>
  <c r="G17" i="7"/>
  <c r="JK16" i="7"/>
  <c r="JI16" i="7"/>
  <c r="JH16" i="7"/>
  <c r="JB16" i="7"/>
  <c r="IZ16" i="7"/>
  <c r="IY16" i="7"/>
  <c r="IS16" i="7"/>
  <c r="IQ16" i="7"/>
  <c r="IP16" i="7"/>
  <c r="IJ16" i="7"/>
  <c r="IH16" i="7"/>
  <c r="IG16" i="7"/>
  <c r="IA16" i="7"/>
  <c r="HY16" i="7"/>
  <c r="HX16" i="7"/>
  <c r="HR16" i="7"/>
  <c r="HP16" i="7"/>
  <c r="HO16" i="7"/>
  <c r="HI16" i="7"/>
  <c r="HG16" i="7"/>
  <c r="HF16" i="7"/>
  <c r="GZ16" i="7"/>
  <c r="GX16" i="7"/>
  <c r="GW16" i="7"/>
  <c r="GQ16" i="7"/>
  <c r="GO16" i="7"/>
  <c r="GN16" i="7"/>
  <c r="GH16" i="7"/>
  <c r="GF16" i="7"/>
  <c r="GE16" i="7"/>
  <c r="FY16" i="7"/>
  <c r="FW16" i="7"/>
  <c r="FV16" i="7"/>
  <c r="FN16" i="7"/>
  <c r="FP16" i="7" s="1"/>
  <c r="FM16" i="7"/>
  <c r="FE16" i="7"/>
  <c r="FG16" i="7" s="1"/>
  <c r="FD16" i="7"/>
  <c r="EV16" i="7"/>
  <c r="EX16" i="7" s="1"/>
  <c r="EU16" i="7"/>
  <c r="EM16" i="7"/>
  <c r="EO16" i="7" s="1"/>
  <c r="EL16" i="7"/>
  <c r="ED16" i="7"/>
  <c r="EF16" i="7" s="1"/>
  <c r="EC16" i="7"/>
  <c r="DU16" i="7"/>
  <c r="DW16" i="7" s="1"/>
  <c r="DT16" i="7"/>
  <c r="DL16" i="7"/>
  <c r="DN16" i="7" s="1"/>
  <c r="DK16" i="7"/>
  <c r="DC16" i="7"/>
  <c r="DE16" i="7" s="1"/>
  <c r="DB16" i="7"/>
  <c r="CT16" i="7"/>
  <c r="CV16" i="7" s="1"/>
  <c r="CS16" i="7"/>
  <c r="CK16" i="7"/>
  <c r="CM16" i="7" s="1"/>
  <c r="CJ16" i="7"/>
  <c r="CB16" i="7"/>
  <c r="CD16" i="7" s="1"/>
  <c r="CA16" i="7"/>
  <c r="BS16" i="7"/>
  <c r="BU16" i="7" s="1"/>
  <c r="BR16" i="7"/>
  <c r="BJ16" i="7"/>
  <c r="BL16" i="7" s="1"/>
  <c r="BI16" i="7"/>
  <c r="BA16" i="7"/>
  <c r="BC16" i="7" s="1"/>
  <c r="AZ16" i="7"/>
  <c r="AR16" i="7"/>
  <c r="AT16" i="7" s="1"/>
  <c r="AQ16" i="7"/>
  <c r="AI16" i="7"/>
  <c r="AK16" i="7" s="1"/>
  <c r="AH16" i="7"/>
  <c r="Z16" i="7"/>
  <c r="AB16" i="7" s="1"/>
  <c r="Y16" i="7"/>
  <c r="Q16" i="7"/>
  <c r="S16" i="7" s="1"/>
  <c r="P16" i="7"/>
  <c r="J16" i="7"/>
  <c r="G16" i="7"/>
  <c r="JK15" i="7"/>
  <c r="JI15" i="7"/>
  <c r="JH15" i="7"/>
  <c r="JB15" i="7"/>
  <c r="IZ15" i="7"/>
  <c r="IY15" i="7"/>
  <c r="IS15" i="7"/>
  <c r="IQ15" i="7"/>
  <c r="IP15" i="7"/>
  <c r="IJ15" i="7"/>
  <c r="IH15" i="7"/>
  <c r="IG15" i="7"/>
  <c r="IA15" i="7"/>
  <c r="HY15" i="7"/>
  <c r="HX15" i="7"/>
  <c r="HR15" i="7"/>
  <c r="HP15" i="7"/>
  <c r="HO15" i="7"/>
  <c r="HI15" i="7"/>
  <c r="HG15" i="7"/>
  <c r="HF15" i="7"/>
  <c r="GZ15" i="7"/>
  <c r="GX15" i="7"/>
  <c r="GW15" i="7"/>
  <c r="GQ15" i="7"/>
  <c r="GO15" i="7"/>
  <c r="GN15" i="7"/>
  <c r="GH15" i="7"/>
  <c r="GF15" i="7"/>
  <c r="GE15" i="7"/>
  <c r="FY15" i="7"/>
  <c r="FW15" i="7"/>
  <c r="FV15" i="7"/>
  <c r="FP15" i="7"/>
  <c r="FN15" i="7"/>
  <c r="FM15" i="7"/>
  <c r="FG15" i="7"/>
  <c r="FE15" i="7"/>
  <c r="FD15" i="7"/>
  <c r="EX15" i="7"/>
  <c r="EV15" i="7"/>
  <c r="EU15" i="7"/>
  <c r="EO15" i="7"/>
  <c r="EM15" i="7"/>
  <c r="EL15" i="7"/>
  <c r="EF15" i="7"/>
  <c r="ED15" i="7"/>
  <c r="EC15" i="7"/>
  <c r="DW15" i="7"/>
  <c r="DU15" i="7"/>
  <c r="DT15" i="7"/>
  <c r="DN15" i="7"/>
  <c r="DL15" i="7"/>
  <c r="DK15" i="7"/>
  <c r="DC15" i="7"/>
  <c r="DE15" i="7" s="1"/>
  <c r="DB15" i="7"/>
  <c r="CT15" i="7"/>
  <c r="CV15" i="7" s="1"/>
  <c r="CS15" i="7"/>
  <c r="CK15" i="7"/>
  <c r="CM15" i="7" s="1"/>
  <c r="CJ15" i="7"/>
  <c r="CB15" i="7"/>
  <c r="CD15" i="7" s="1"/>
  <c r="CA15" i="7"/>
  <c r="BU15" i="7"/>
  <c r="BS15" i="7"/>
  <c r="BR15" i="7"/>
  <c r="BL15" i="7"/>
  <c r="BJ15" i="7"/>
  <c r="BI15" i="7"/>
  <c r="BA15" i="7"/>
  <c r="BC15" i="7" s="1"/>
  <c r="AZ15" i="7"/>
  <c r="AR15" i="7"/>
  <c r="AT15" i="7" s="1"/>
  <c r="AQ15" i="7"/>
  <c r="AI15" i="7"/>
  <c r="AK15" i="7" s="1"/>
  <c r="AH15" i="7"/>
  <c r="AB15" i="7"/>
  <c r="Z15" i="7"/>
  <c r="Y15" i="7"/>
  <c r="Q15" i="7"/>
  <c r="S15" i="7" s="1"/>
  <c r="P15" i="7"/>
  <c r="J15" i="7"/>
  <c r="G15" i="7"/>
  <c r="JK14" i="7"/>
  <c r="JI14" i="7"/>
  <c r="JH14" i="7"/>
  <c r="JB14" i="7"/>
  <c r="IZ14" i="7"/>
  <c r="IY14" i="7"/>
  <c r="IS14" i="7"/>
  <c r="IQ14" i="7"/>
  <c r="IP14" i="7"/>
  <c r="IJ14" i="7"/>
  <c r="IH14" i="7"/>
  <c r="IG14" i="7"/>
  <c r="IA14" i="7"/>
  <c r="HY14" i="7"/>
  <c r="HX14" i="7"/>
  <c r="HR14" i="7"/>
  <c r="HP14" i="7"/>
  <c r="HO14" i="7"/>
  <c r="HI14" i="7"/>
  <c r="HG14" i="7"/>
  <c r="HF14" i="7"/>
  <c r="GZ14" i="7"/>
  <c r="GX14" i="7"/>
  <c r="GW14" i="7"/>
  <c r="GQ14" i="7"/>
  <c r="GO14" i="7"/>
  <c r="GN14" i="7"/>
  <c r="GH14" i="7"/>
  <c r="GF14" i="7"/>
  <c r="GE14" i="7"/>
  <c r="FY14" i="7"/>
  <c r="FW14" i="7"/>
  <c r="FV14" i="7"/>
  <c r="FP14" i="7"/>
  <c r="FN14" i="7"/>
  <c r="FM14" i="7"/>
  <c r="FG14" i="7"/>
  <c r="FE14" i="7"/>
  <c r="FD14" i="7"/>
  <c r="EX14" i="7"/>
  <c r="EV14" i="7"/>
  <c r="EU14" i="7"/>
  <c r="EO14" i="7"/>
  <c r="EM14" i="7"/>
  <c r="EL14" i="7"/>
  <c r="ED14" i="7"/>
  <c r="EF14" i="7" s="1"/>
  <c r="EC14" i="7"/>
  <c r="DU14" i="7"/>
  <c r="DW14" i="7" s="1"/>
  <c r="DT14" i="7"/>
  <c r="DL14" i="7"/>
  <c r="DN14" i="7" s="1"/>
  <c r="DK14" i="7"/>
  <c r="DC14" i="7"/>
  <c r="DE14" i="7" s="1"/>
  <c r="DB14" i="7"/>
  <c r="CT14" i="7"/>
  <c r="CV14" i="7" s="1"/>
  <c r="CS14" i="7"/>
  <c r="CK14" i="7"/>
  <c r="CM14" i="7" s="1"/>
  <c r="CJ14" i="7"/>
  <c r="CB14" i="7"/>
  <c r="CD14" i="7" s="1"/>
  <c r="CA14" i="7"/>
  <c r="BS14" i="7"/>
  <c r="BU14" i="7" s="1"/>
  <c r="BR14" i="7"/>
  <c r="BJ14" i="7"/>
  <c r="BL14" i="7" s="1"/>
  <c r="BI14" i="7"/>
  <c r="BA14" i="7"/>
  <c r="BC14" i="7" s="1"/>
  <c r="AZ14" i="7"/>
  <c r="AR14" i="7"/>
  <c r="AT14" i="7" s="1"/>
  <c r="AQ14" i="7"/>
  <c r="AI14" i="7"/>
  <c r="AK14" i="7" s="1"/>
  <c r="AH14" i="7"/>
  <c r="Z14" i="7"/>
  <c r="AB14" i="7" s="1"/>
  <c r="Y14" i="7"/>
  <c r="Q14" i="7"/>
  <c r="S14" i="7" s="1"/>
  <c r="P14" i="7"/>
  <c r="J14" i="7"/>
  <c r="G14" i="7"/>
  <c r="JK13" i="7"/>
  <c r="JI13" i="7"/>
  <c r="JH13" i="7"/>
  <c r="JB13" i="7"/>
  <c r="IZ13" i="7"/>
  <c r="IY13" i="7"/>
  <c r="IS13" i="7"/>
  <c r="IQ13" i="7"/>
  <c r="IP13" i="7"/>
  <c r="IJ13" i="7"/>
  <c r="IH13" i="7"/>
  <c r="IG13" i="7"/>
  <c r="IA13" i="7"/>
  <c r="HY13" i="7"/>
  <c r="HX13" i="7"/>
  <c r="HR13" i="7"/>
  <c r="HP13" i="7"/>
  <c r="HO13" i="7"/>
  <c r="HI13" i="7"/>
  <c r="HG13" i="7"/>
  <c r="HF13" i="7"/>
  <c r="GZ13" i="7"/>
  <c r="GX13" i="7"/>
  <c r="GW13" i="7"/>
  <c r="GQ13" i="7"/>
  <c r="GO13" i="7"/>
  <c r="GN13" i="7"/>
  <c r="GH13" i="7"/>
  <c r="GF13" i="7"/>
  <c r="GE13" i="7"/>
  <c r="FY13" i="7"/>
  <c r="FW13" i="7"/>
  <c r="FV13" i="7"/>
  <c r="FN13" i="7"/>
  <c r="FP13" i="7" s="1"/>
  <c r="FM13" i="7"/>
  <c r="FE13" i="7"/>
  <c r="FG13" i="7" s="1"/>
  <c r="FD13" i="7"/>
  <c r="EV13" i="7"/>
  <c r="EX13" i="7" s="1"/>
  <c r="EU13" i="7"/>
  <c r="EM13" i="7"/>
  <c r="EO13" i="7" s="1"/>
  <c r="EL13" i="7"/>
  <c r="ED13" i="7"/>
  <c r="EF13" i="7" s="1"/>
  <c r="EC13" i="7"/>
  <c r="DU13" i="7"/>
  <c r="DW13" i="7" s="1"/>
  <c r="DT13" i="7"/>
  <c r="DL13" i="7"/>
  <c r="DN13" i="7" s="1"/>
  <c r="DK13" i="7"/>
  <c r="DC13" i="7"/>
  <c r="DE13" i="7" s="1"/>
  <c r="DB13" i="7"/>
  <c r="CT13" i="7"/>
  <c r="CV13" i="7" s="1"/>
  <c r="CS13" i="7"/>
  <c r="CK13" i="7"/>
  <c r="CM13" i="7" s="1"/>
  <c r="CJ13" i="7"/>
  <c r="CB13" i="7"/>
  <c r="CD13" i="7" s="1"/>
  <c r="CA13" i="7"/>
  <c r="BS13" i="7"/>
  <c r="BU13" i="7" s="1"/>
  <c r="BR13" i="7"/>
  <c r="BJ13" i="7"/>
  <c r="BL13" i="7" s="1"/>
  <c r="BI13" i="7"/>
  <c r="BA13" i="7"/>
  <c r="BC13" i="7" s="1"/>
  <c r="AZ13" i="7"/>
  <c r="AR13" i="7"/>
  <c r="AT13" i="7" s="1"/>
  <c r="AQ13" i="7"/>
  <c r="AI13" i="7"/>
  <c r="AK13" i="7" s="1"/>
  <c r="AH13" i="7"/>
  <c r="Z13" i="7"/>
  <c r="AB13" i="7" s="1"/>
  <c r="Y13" i="7"/>
  <c r="Q13" i="7"/>
  <c r="S13" i="7" s="1"/>
  <c r="P13" i="7"/>
  <c r="J13" i="7"/>
  <c r="G13" i="7"/>
  <c r="JK12" i="7"/>
  <c r="JI12" i="7"/>
  <c r="JH12" i="7"/>
  <c r="JB12" i="7"/>
  <c r="IZ12" i="7"/>
  <c r="IY12" i="7"/>
  <c r="IS12" i="7"/>
  <c r="IQ12" i="7"/>
  <c r="IP12" i="7"/>
  <c r="IJ12" i="7"/>
  <c r="IH12" i="7"/>
  <c r="IG12" i="7"/>
  <c r="IA12" i="7"/>
  <c r="HY12" i="7"/>
  <c r="HX12" i="7"/>
  <c r="HR12" i="7"/>
  <c r="HP12" i="7"/>
  <c r="HO12" i="7"/>
  <c r="HI12" i="7"/>
  <c r="HG12" i="7"/>
  <c r="HF12" i="7"/>
  <c r="GZ12" i="7"/>
  <c r="GX12" i="7"/>
  <c r="GW12" i="7"/>
  <c r="GQ12" i="7"/>
  <c r="GO12" i="7"/>
  <c r="GN12" i="7"/>
  <c r="GH12" i="7"/>
  <c r="GF12" i="7"/>
  <c r="GE12" i="7"/>
  <c r="FY12" i="7"/>
  <c r="FW12" i="7"/>
  <c r="FV12" i="7"/>
  <c r="FP12" i="7"/>
  <c r="FN12" i="7"/>
  <c r="FM12" i="7"/>
  <c r="FE12" i="7"/>
  <c r="FG12" i="7" s="1"/>
  <c r="FD12" i="7"/>
  <c r="EV12" i="7"/>
  <c r="EX12" i="7" s="1"/>
  <c r="EU12" i="7"/>
  <c r="EM12" i="7"/>
  <c r="EO12" i="7" s="1"/>
  <c r="EL12" i="7"/>
  <c r="ED12" i="7"/>
  <c r="EF12" i="7" s="1"/>
  <c r="EC12" i="7"/>
  <c r="DU12" i="7"/>
  <c r="DW12" i="7" s="1"/>
  <c r="DT12" i="7"/>
  <c r="DL12" i="7"/>
  <c r="DN12" i="7" s="1"/>
  <c r="DK12" i="7"/>
  <c r="DC12" i="7"/>
  <c r="DE12" i="7" s="1"/>
  <c r="DB12" i="7"/>
  <c r="CT12" i="7"/>
  <c r="CV12" i="7" s="1"/>
  <c r="CS12" i="7"/>
  <c r="CK12" i="7"/>
  <c r="CM12" i="7" s="1"/>
  <c r="CJ12" i="7"/>
  <c r="CB12" i="7"/>
  <c r="CD12" i="7" s="1"/>
  <c r="CA12" i="7"/>
  <c r="BS12" i="7"/>
  <c r="BU12" i="7" s="1"/>
  <c r="BR12" i="7"/>
  <c r="BJ12" i="7"/>
  <c r="BL12" i="7" s="1"/>
  <c r="BI12" i="7"/>
  <c r="BA12" i="7"/>
  <c r="BC12" i="7" s="1"/>
  <c r="AZ12" i="7"/>
  <c r="AR12" i="7"/>
  <c r="AT12" i="7" s="1"/>
  <c r="AQ12" i="7"/>
  <c r="AI12" i="7"/>
  <c r="AK12" i="7" s="1"/>
  <c r="AH12" i="7"/>
  <c r="Z12" i="7"/>
  <c r="AB12" i="7" s="1"/>
  <c r="Y12" i="7"/>
  <c r="Q12" i="7"/>
  <c r="S12" i="7" s="1"/>
  <c r="P12" i="7"/>
  <c r="J12" i="7"/>
  <c r="G12" i="7"/>
  <c r="JK11" i="7"/>
  <c r="JI11" i="7"/>
  <c r="JH11" i="7"/>
  <c r="JB11" i="7"/>
  <c r="IZ11" i="7"/>
  <c r="IY11" i="7"/>
  <c r="IS11" i="7"/>
  <c r="IQ11" i="7"/>
  <c r="IP11" i="7"/>
  <c r="IJ11" i="7"/>
  <c r="IH11" i="7"/>
  <c r="IG11" i="7"/>
  <c r="IA11" i="7"/>
  <c r="HY11" i="7"/>
  <c r="HX11" i="7"/>
  <c r="HR11" i="7"/>
  <c r="HP11" i="7"/>
  <c r="HO11" i="7"/>
  <c r="HI11" i="7"/>
  <c r="HG11" i="7"/>
  <c r="HF11" i="7"/>
  <c r="GZ11" i="7"/>
  <c r="GX11" i="7"/>
  <c r="GW11" i="7"/>
  <c r="GO11" i="7"/>
  <c r="GQ11" i="7" s="1"/>
  <c r="GN11" i="7"/>
  <c r="GF11" i="7"/>
  <c r="GH11" i="7" s="1"/>
  <c r="GE11" i="7"/>
  <c r="FW11" i="7"/>
  <c r="FY11" i="7" s="1"/>
  <c r="FV11" i="7"/>
  <c r="FN11" i="7"/>
  <c r="FP11" i="7" s="1"/>
  <c r="FM11" i="7"/>
  <c r="FE11" i="7"/>
  <c r="FG11" i="7" s="1"/>
  <c r="FD11" i="7"/>
  <c r="EV11" i="7"/>
  <c r="EX11" i="7" s="1"/>
  <c r="EU11" i="7"/>
  <c r="EM11" i="7"/>
  <c r="EO11" i="7" s="1"/>
  <c r="EL11" i="7"/>
  <c r="ED11" i="7"/>
  <c r="EF11" i="7" s="1"/>
  <c r="EC11" i="7"/>
  <c r="DU11" i="7"/>
  <c r="DW11" i="7" s="1"/>
  <c r="DT11" i="7"/>
  <c r="DL11" i="7"/>
  <c r="DN11" i="7" s="1"/>
  <c r="DK11" i="7"/>
  <c r="DC11" i="7"/>
  <c r="DE11" i="7" s="1"/>
  <c r="DB11" i="7"/>
  <c r="CT11" i="7"/>
  <c r="CV11" i="7" s="1"/>
  <c r="CS11" i="7"/>
  <c r="CM11" i="7"/>
  <c r="CK11" i="7"/>
  <c r="CJ11" i="7"/>
  <c r="CB11" i="7"/>
  <c r="CD11" i="7" s="1"/>
  <c r="CA11" i="7"/>
  <c r="BS11" i="7"/>
  <c r="BU11" i="7" s="1"/>
  <c r="BR11" i="7"/>
  <c r="BJ11" i="7"/>
  <c r="BL11" i="7" s="1"/>
  <c r="BI11" i="7"/>
  <c r="BA11" i="7"/>
  <c r="BC11" i="7" s="1"/>
  <c r="AZ11" i="7"/>
  <c r="AR11" i="7"/>
  <c r="AT11" i="7" s="1"/>
  <c r="AQ11" i="7"/>
  <c r="AI11" i="7"/>
  <c r="AK11" i="7" s="1"/>
  <c r="AH11" i="7"/>
  <c r="Z11" i="7"/>
  <c r="AB11" i="7" s="1"/>
  <c r="Y11" i="7"/>
  <c r="Q11" i="7"/>
  <c r="S11" i="7" s="1"/>
  <c r="P11" i="7"/>
  <c r="J11" i="7"/>
  <c r="G11" i="7"/>
  <c r="JK10" i="7"/>
  <c r="JI10" i="7"/>
  <c r="JH10" i="7"/>
  <c r="JB10" i="7"/>
  <c r="IZ10" i="7"/>
  <c r="IY10" i="7"/>
  <c r="IS10" i="7"/>
  <c r="IQ10" i="7"/>
  <c r="IP10" i="7"/>
  <c r="IJ10" i="7"/>
  <c r="IH10" i="7"/>
  <c r="IG10" i="7"/>
  <c r="IA10" i="7"/>
  <c r="HY10" i="7"/>
  <c r="HX10" i="7"/>
  <c r="HR10" i="7"/>
  <c r="HP10" i="7"/>
  <c r="HO10" i="7"/>
  <c r="HI10" i="7"/>
  <c r="HG10" i="7"/>
  <c r="HF10" i="7"/>
  <c r="GZ10" i="7"/>
  <c r="GX10" i="7"/>
  <c r="GW10" i="7"/>
  <c r="GQ10" i="7"/>
  <c r="GO10" i="7"/>
  <c r="GN10" i="7"/>
  <c r="GH10" i="7"/>
  <c r="GF10" i="7"/>
  <c r="GE10" i="7"/>
  <c r="FY10" i="7"/>
  <c r="FW10" i="7"/>
  <c r="FV10" i="7"/>
  <c r="FP10" i="7"/>
  <c r="FN10" i="7"/>
  <c r="FM10" i="7"/>
  <c r="FG10" i="7"/>
  <c r="FE10" i="7"/>
  <c r="FD10" i="7"/>
  <c r="EX10" i="7"/>
  <c r="EV10" i="7"/>
  <c r="EU10" i="7"/>
  <c r="EM10" i="7"/>
  <c r="EO10" i="7" s="1"/>
  <c r="EL10" i="7"/>
  <c r="ED10" i="7"/>
  <c r="EF10" i="7" s="1"/>
  <c r="EC10" i="7"/>
  <c r="DW10" i="7"/>
  <c r="DU10" i="7"/>
  <c r="DT10" i="7"/>
  <c r="DL10" i="7"/>
  <c r="DN10" i="7" s="1"/>
  <c r="DK10" i="7"/>
  <c r="DC10" i="7"/>
  <c r="DE10" i="7" s="1"/>
  <c r="DB10" i="7"/>
  <c r="CT10" i="7"/>
  <c r="CV10" i="7" s="1"/>
  <c r="CS10" i="7"/>
  <c r="CK10" i="7"/>
  <c r="CM10" i="7" s="1"/>
  <c r="CJ10" i="7"/>
  <c r="CB10" i="7"/>
  <c r="CD10" i="7" s="1"/>
  <c r="CA10" i="7"/>
  <c r="BS10" i="7"/>
  <c r="BU10" i="7" s="1"/>
  <c r="BR10" i="7"/>
  <c r="BJ10" i="7"/>
  <c r="BL10" i="7" s="1"/>
  <c r="BI10" i="7"/>
  <c r="BA10" i="7"/>
  <c r="BC10" i="7" s="1"/>
  <c r="AZ10" i="7"/>
  <c r="AR10" i="7"/>
  <c r="AT10" i="7" s="1"/>
  <c r="AQ10" i="7"/>
  <c r="AI10" i="7"/>
  <c r="AK10" i="7" s="1"/>
  <c r="AH10" i="7"/>
  <c r="Z10" i="7"/>
  <c r="AB10" i="7" s="1"/>
  <c r="Y10" i="7"/>
  <c r="Q10" i="7"/>
  <c r="S10" i="7" s="1"/>
  <c r="P10" i="7"/>
  <c r="J10" i="7"/>
  <c r="G10" i="7"/>
  <c r="JK9" i="7"/>
  <c r="JI9" i="7"/>
  <c r="JH9" i="7"/>
  <c r="JB9" i="7"/>
  <c r="IZ9" i="7"/>
  <c r="IY9" i="7"/>
  <c r="IS9" i="7"/>
  <c r="IQ9" i="7"/>
  <c r="IP9" i="7"/>
  <c r="IJ9" i="7"/>
  <c r="IH9" i="7"/>
  <c r="IG9" i="7"/>
  <c r="IA9" i="7"/>
  <c r="HY9" i="7"/>
  <c r="HX9" i="7"/>
  <c r="HR9" i="7"/>
  <c r="HP9" i="7"/>
  <c r="HO9" i="7"/>
  <c r="HI9" i="7"/>
  <c r="HG9" i="7"/>
  <c r="HF9" i="7"/>
  <c r="GZ9" i="7"/>
  <c r="GX9" i="7"/>
  <c r="GW9" i="7"/>
  <c r="GO9" i="7"/>
  <c r="GQ9" i="7" s="1"/>
  <c r="GN9" i="7"/>
  <c r="GF9" i="7"/>
  <c r="GH9" i="7" s="1"/>
  <c r="GE9" i="7"/>
  <c r="FW9" i="7"/>
  <c r="FY9" i="7" s="1"/>
  <c r="FV9" i="7"/>
  <c r="FN9" i="7"/>
  <c r="FP9" i="7" s="1"/>
  <c r="FM9" i="7"/>
  <c r="FE9" i="7"/>
  <c r="FG9" i="7" s="1"/>
  <c r="FD9" i="7"/>
  <c r="EV9" i="7"/>
  <c r="EX9" i="7" s="1"/>
  <c r="EU9" i="7"/>
  <c r="EM9" i="7"/>
  <c r="EO9" i="7" s="1"/>
  <c r="EL9" i="7"/>
  <c r="ED9" i="7"/>
  <c r="EF9" i="7" s="1"/>
  <c r="EC9" i="7"/>
  <c r="DU9" i="7"/>
  <c r="DW9" i="7" s="1"/>
  <c r="DT9" i="7"/>
  <c r="DL9" i="7"/>
  <c r="DN9" i="7" s="1"/>
  <c r="DK9" i="7"/>
  <c r="DC9" i="7"/>
  <c r="DE9" i="7" s="1"/>
  <c r="DB9" i="7"/>
  <c r="CT9" i="7"/>
  <c r="CV9" i="7" s="1"/>
  <c r="CS9" i="7"/>
  <c r="CK9" i="7"/>
  <c r="CM9" i="7" s="1"/>
  <c r="CJ9" i="7"/>
  <c r="CB9" i="7"/>
  <c r="CD9" i="7" s="1"/>
  <c r="CA9" i="7"/>
  <c r="BS9" i="7"/>
  <c r="BU9" i="7" s="1"/>
  <c r="BR9" i="7"/>
  <c r="BJ9" i="7"/>
  <c r="BL9" i="7" s="1"/>
  <c r="BI9" i="7"/>
  <c r="BA9" i="7"/>
  <c r="BC9" i="7" s="1"/>
  <c r="AZ9" i="7"/>
  <c r="AR9" i="7"/>
  <c r="AT9" i="7" s="1"/>
  <c r="AQ9" i="7"/>
  <c r="AI9" i="7"/>
  <c r="AK9" i="7" s="1"/>
  <c r="AH9" i="7"/>
  <c r="Z9" i="7"/>
  <c r="AB9" i="7" s="1"/>
  <c r="Y9" i="7"/>
  <c r="Q9" i="7"/>
  <c r="S9" i="7" s="1"/>
  <c r="P9" i="7"/>
  <c r="J9" i="7"/>
  <c r="G9" i="7"/>
  <c r="JK8" i="7"/>
  <c r="JI8" i="7"/>
  <c r="JH8" i="7"/>
  <c r="JB8" i="7"/>
  <c r="IZ8" i="7"/>
  <c r="IY8" i="7"/>
  <c r="IS8" i="7"/>
  <c r="IQ8" i="7"/>
  <c r="IP8" i="7"/>
  <c r="IJ8" i="7"/>
  <c r="IH8" i="7"/>
  <c r="IG8" i="7"/>
  <c r="IA8" i="7"/>
  <c r="HY8" i="7"/>
  <c r="HX8" i="7"/>
  <c r="HR8" i="7"/>
  <c r="HP8" i="7"/>
  <c r="HO8" i="7"/>
  <c r="HI8" i="7"/>
  <c r="HG8" i="7"/>
  <c r="HF8" i="7"/>
  <c r="GZ8" i="7"/>
  <c r="GX8" i="7"/>
  <c r="GW8" i="7"/>
  <c r="GQ8" i="7"/>
  <c r="GO8" i="7"/>
  <c r="GN8" i="7"/>
  <c r="GH8" i="7"/>
  <c r="GF8" i="7"/>
  <c r="GE8" i="7"/>
  <c r="FY8" i="7"/>
  <c r="FW8" i="7"/>
  <c r="FV8" i="7"/>
  <c r="FP8" i="7"/>
  <c r="FN8" i="7"/>
  <c r="FM8" i="7"/>
  <c r="FG8" i="7"/>
  <c r="FE8" i="7"/>
  <c r="FD8" i="7"/>
  <c r="EX8" i="7"/>
  <c r="EV8" i="7"/>
  <c r="EU8" i="7"/>
  <c r="EO8" i="7"/>
  <c r="EM8" i="7"/>
  <c r="EL8" i="7"/>
  <c r="EF8" i="7"/>
  <c r="ED8" i="7"/>
  <c r="EC8" i="7"/>
  <c r="DW8" i="7"/>
  <c r="DU8" i="7"/>
  <c r="DT8" i="7"/>
  <c r="DN8" i="7"/>
  <c r="DL8" i="7"/>
  <c r="DK8" i="7"/>
  <c r="DE8" i="7"/>
  <c r="DC8" i="7"/>
  <c r="DB8" i="7"/>
  <c r="CV8" i="7"/>
  <c r="CT8" i="7"/>
  <c r="CS8" i="7"/>
  <c r="CM8" i="7"/>
  <c r="CK8" i="7"/>
  <c r="CJ8" i="7"/>
  <c r="CB8" i="7"/>
  <c r="CD8" i="7" s="1"/>
  <c r="CA8" i="7"/>
  <c r="BS8" i="7"/>
  <c r="BU8" i="7" s="1"/>
  <c r="BR8" i="7"/>
  <c r="BJ8" i="7"/>
  <c r="BL8" i="7" s="1"/>
  <c r="BI8" i="7"/>
  <c r="BA8" i="7"/>
  <c r="BC8" i="7" s="1"/>
  <c r="AZ8" i="7"/>
  <c r="AR8" i="7"/>
  <c r="AT8" i="7" s="1"/>
  <c r="AQ8" i="7"/>
  <c r="AI8" i="7"/>
  <c r="AK8" i="7" s="1"/>
  <c r="AH8" i="7"/>
  <c r="Z8" i="7"/>
  <c r="AB8" i="7" s="1"/>
  <c r="Y8" i="7"/>
  <c r="Q8" i="7"/>
  <c r="S8" i="7" s="1"/>
  <c r="P8" i="7"/>
  <c r="J8" i="7"/>
  <c r="G8" i="7"/>
  <c r="JK7" i="7"/>
  <c r="JI7" i="7"/>
  <c r="JH7" i="7"/>
  <c r="JB7" i="7"/>
  <c r="IZ7" i="7"/>
  <c r="IY7" i="7"/>
  <c r="IS7" i="7"/>
  <c r="IQ7" i="7"/>
  <c r="IP7" i="7"/>
  <c r="IJ7" i="7"/>
  <c r="IH7" i="7"/>
  <c r="IG7" i="7"/>
  <c r="IA7" i="7"/>
  <c r="HY7" i="7"/>
  <c r="HX7" i="7"/>
  <c r="HR7" i="7"/>
  <c r="HP7" i="7"/>
  <c r="HO7" i="7"/>
  <c r="HI7" i="7"/>
  <c r="HG7" i="7"/>
  <c r="HF7" i="7"/>
  <c r="GZ7" i="7"/>
  <c r="GX7" i="7"/>
  <c r="GW7" i="7"/>
  <c r="GQ7" i="7"/>
  <c r="GO7" i="7"/>
  <c r="GN7" i="7"/>
  <c r="GH7" i="7"/>
  <c r="GF7" i="7"/>
  <c r="GE7" i="7"/>
  <c r="FY7" i="7"/>
  <c r="FW7" i="7"/>
  <c r="FV7" i="7"/>
  <c r="FP7" i="7"/>
  <c r="FN7" i="7"/>
  <c r="FM7" i="7"/>
  <c r="FG7" i="7"/>
  <c r="FE7" i="7"/>
  <c r="FD7" i="7"/>
  <c r="EX7" i="7"/>
  <c r="EV7" i="7"/>
  <c r="EU7" i="7"/>
  <c r="EO7" i="7"/>
  <c r="EM7" i="7"/>
  <c r="EL7" i="7"/>
  <c r="EF7" i="7"/>
  <c r="ED7" i="7"/>
  <c r="EC7" i="7"/>
  <c r="DW7" i="7"/>
  <c r="DU7" i="7"/>
  <c r="DT7" i="7"/>
  <c r="DN7" i="7"/>
  <c r="DL7" i="7"/>
  <c r="DK7" i="7"/>
  <c r="DE7" i="7"/>
  <c r="DC7" i="7"/>
  <c r="DB7" i="7"/>
  <c r="CV7" i="7"/>
  <c r="CT7" i="7"/>
  <c r="CS7" i="7"/>
  <c r="CK7" i="7"/>
  <c r="CM7" i="7" s="1"/>
  <c r="CJ7" i="7"/>
  <c r="CB7" i="7"/>
  <c r="CD7" i="7" s="1"/>
  <c r="CA7" i="7"/>
  <c r="BS7" i="7"/>
  <c r="BU7" i="7" s="1"/>
  <c r="BR7" i="7"/>
  <c r="BJ7" i="7"/>
  <c r="BL7" i="7" s="1"/>
  <c r="BI7" i="7"/>
  <c r="BA7" i="7"/>
  <c r="BC7" i="7" s="1"/>
  <c r="AZ7" i="7"/>
  <c r="AR7" i="7"/>
  <c r="AT7" i="7" s="1"/>
  <c r="AQ7" i="7"/>
  <c r="AI7" i="7"/>
  <c r="AK7" i="7" s="1"/>
  <c r="AH7" i="7"/>
  <c r="Z7" i="7"/>
  <c r="AB7" i="7" s="1"/>
  <c r="Y7" i="7"/>
  <c r="Q7" i="7"/>
  <c r="S7" i="7" s="1"/>
  <c r="P7" i="7"/>
  <c r="J7" i="7"/>
  <c r="G7" i="7"/>
  <c r="JK6" i="7"/>
  <c r="JI6" i="7"/>
  <c r="JH6" i="7"/>
  <c r="JB6" i="7"/>
  <c r="IZ6" i="7"/>
  <c r="IY6" i="7"/>
  <c r="IS6" i="7"/>
  <c r="IQ6" i="7"/>
  <c r="IP6" i="7"/>
  <c r="IJ6" i="7"/>
  <c r="IH6" i="7"/>
  <c r="IG6" i="7"/>
  <c r="IA6" i="7"/>
  <c r="HY6" i="7"/>
  <c r="HX6" i="7"/>
  <c r="HR6" i="7"/>
  <c r="HP6" i="7"/>
  <c r="HO6" i="7"/>
  <c r="HI6" i="7"/>
  <c r="HG6" i="7"/>
  <c r="HF6" i="7"/>
  <c r="GZ6" i="7"/>
  <c r="GX6" i="7"/>
  <c r="GW6" i="7"/>
  <c r="GO6" i="7"/>
  <c r="GQ6" i="7" s="1"/>
  <c r="GN6" i="7"/>
  <c r="GF6" i="7"/>
  <c r="GH6" i="7" s="1"/>
  <c r="GE6" i="7"/>
  <c r="FW6" i="7"/>
  <c r="FY6" i="7" s="1"/>
  <c r="FV6" i="7"/>
  <c r="FN6" i="7"/>
  <c r="FP6" i="7" s="1"/>
  <c r="FM6" i="7"/>
  <c r="FE6" i="7"/>
  <c r="FG6" i="7" s="1"/>
  <c r="FD6" i="7"/>
  <c r="EV6" i="7"/>
  <c r="EX6" i="7" s="1"/>
  <c r="EU6" i="7"/>
  <c r="EM6" i="7"/>
  <c r="EO6" i="7" s="1"/>
  <c r="EL6" i="7"/>
  <c r="ED6" i="7"/>
  <c r="EF6" i="7" s="1"/>
  <c r="EC6" i="7"/>
  <c r="DU6" i="7"/>
  <c r="DW6" i="7" s="1"/>
  <c r="DT6" i="7"/>
  <c r="DL6" i="7"/>
  <c r="DN6" i="7" s="1"/>
  <c r="DK6" i="7"/>
  <c r="DC6" i="7"/>
  <c r="DE6" i="7" s="1"/>
  <c r="DB6" i="7"/>
  <c r="CT6" i="7"/>
  <c r="CV6" i="7" s="1"/>
  <c r="CS6" i="7"/>
  <c r="CK6" i="7"/>
  <c r="CM6" i="7" s="1"/>
  <c r="CJ6" i="7"/>
  <c r="CB6" i="7"/>
  <c r="CD6" i="7" s="1"/>
  <c r="CA6" i="7"/>
  <c r="BS6" i="7"/>
  <c r="BU6" i="7" s="1"/>
  <c r="BR6" i="7"/>
  <c r="BJ6" i="7"/>
  <c r="BL6" i="7" s="1"/>
  <c r="BI6" i="7"/>
  <c r="BA6" i="7"/>
  <c r="BC6" i="7" s="1"/>
  <c r="AZ6" i="7"/>
  <c r="AR6" i="7"/>
  <c r="AT6" i="7" s="1"/>
  <c r="AQ6" i="7"/>
  <c r="AI6" i="7"/>
  <c r="AK6" i="7" s="1"/>
  <c r="AH6" i="7"/>
  <c r="Z6" i="7"/>
  <c r="AB6" i="7" s="1"/>
  <c r="Y6" i="7"/>
  <c r="Q6" i="7"/>
  <c r="S6" i="7" s="1"/>
  <c r="P6" i="7"/>
  <c r="J6" i="7"/>
  <c r="G6" i="7"/>
  <c r="JK5" i="7"/>
  <c r="JI5" i="7"/>
  <c r="JH5" i="7"/>
  <c r="JB5" i="7"/>
  <c r="IZ5" i="7"/>
  <c r="IY5" i="7"/>
  <c r="IS5" i="7"/>
  <c r="IQ5" i="7"/>
  <c r="IP5" i="7"/>
  <c r="IJ5" i="7"/>
  <c r="IH5" i="7"/>
  <c r="IG5" i="7"/>
  <c r="IA5" i="7"/>
  <c r="HY5" i="7"/>
  <c r="HX5" i="7"/>
  <c r="HR5" i="7"/>
  <c r="HP5" i="7"/>
  <c r="HO5" i="7"/>
  <c r="HI5" i="7"/>
  <c r="HG5" i="7"/>
  <c r="HF5" i="7"/>
  <c r="GZ5" i="7"/>
  <c r="GX5" i="7"/>
  <c r="GW5" i="7"/>
  <c r="GQ5" i="7"/>
  <c r="GO5" i="7"/>
  <c r="GN5" i="7"/>
  <c r="GH5" i="7"/>
  <c r="GF5" i="7"/>
  <c r="GE5" i="7"/>
  <c r="FY5" i="7"/>
  <c r="FW5" i="7"/>
  <c r="FV5" i="7"/>
  <c r="FN5" i="7"/>
  <c r="FP5" i="7" s="1"/>
  <c r="FM5" i="7"/>
  <c r="FE5" i="7"/>
  <c r="FG5" i="7" s="1"/>
  <c r="FD5" i="7"/>
  <c r="EV5" i="7"/>
  <c r="EX5" i="7" s="1"/>
  <c r="EU5" i="7"/>
  <c r="EO5" i="7"/>
  <c r="EM5" i="7"/>
  <c r="EL5" i="7"/>
  <c r="ED5" i="7"/>
  <c r="EF5" i="7" s="1"/>
  <c r="EC5" i="7"/>
  <c r="DU5" i="7"/>
  <c r="DW5" i="7" s="1"/>
  <c r="DT5" i="7"/>
  <c r="DL5" i="7"/>
  <c r="DN5" i="7" s="1"/>
  <c r="DK5" i="7"/>
  <c r="DC5" i="7"/>
  <c r="DE5" i="7" s="1"/>
  <c r="DB5" i="7"/>
  <c r="CT5" i="7"/>
  <c r="CV5" i="7" s="1"/>
  <c r="CS5" i="7"/>
  <c r="CK5" i="7"/>
  <c r="CM5" i="7" s="1"/>
  <c r="CJ5" i="7"/>
  <c r="CB5" i="7"/>
  <c r="CD5" i="7" s="1"/>
  <c r="CA5" i="7"/>
  <c r="BS5" i="7"/>
  <c r="BU5" i="7" s="1"/>
  <c r="BR5" i="7"/>
  <c r="BJ5" i="7"/>
  <c r="BL5" i="7" s="1"/>
  <c r="BI5" i="7"/>
  <c r="BA5" i="7"/>
  <c r="BC5" i="7" s="1"/>
  <c r="AZ5" i="7"/>
  <c r="AR5" i="7"/>
  <c r="AT5" i="7" s="1"/>
  <c r="AQ5" i="7"/>
  <c r="AI5" i="7"/>
  <c r="AK5" i="7" s="1"/>
  <c r="AH5" i="7"/>
  <c r="Z5" i="7"/>
  <c r="AB5" i="7" s="1"/>
  <c r="Y5" i="7"/>
  <c r="Q5" i="7"/>
  <c r="S5" i="7" s="1"/>
  <c r="P5" i="7"/>
  <c r="J5" i="7"/>
  <c r="G5" i="7"/>
  <c r="JK4" i="7"/>
  <c r="JI4" i="7"/>
  <c r="JH4" i="7"/>
  <c r="JB4" i="7"/>
  <c r="IZ4" i="7"/>
  <c r="IY4" i="7"/>
  <c r="IS4" i="7"/>
  <c r="IQ4" i="7"/>
  <c r="IP4" i="7"/>
  <c r="IJ4" i="7"/>
  <c r="IH4" i="7"/>
  <c r="IG4" i="7"/>
  <c r="IA4" i="7"/>
  <c r="HY4" i="7"/>
  <c r="HX4" i="7"/>
  <c r="HR4" i="7"/>
  <c r="HP4" i="7"/>
  <c r="HO4" i="7"/>
  <c r="HI4" i="7"/>
  <c r="HG4" i="7"/>
  <c r="HF4" i="7"/>
  <c r="GZ4" i="7"/>
  <c r="GX4" i="7"/>
  <c r="GW4" i="7"/>
  <c r="GQ4" i="7"/>
  <c r="GO4" i="7"/>
  <c r="GN4" i="7"/>
  <c r="GH4" i="7"/>
  <c r="GF4" i="7"/>
  <c r="GE4" i="7"/>
  <c r="FY4" i="7"/>
  <c r="FW4" i="7"/>
  <c r="FV4" i="7"/>
  <c r="FP4" i="7"/>
  <c r="FN4" i="7"/>
  <c r="FM4" i="7"/>
  <c r="FG4" i="7"/>
  <c r="FE4" i="7"/>
  <c r="FD4" i="7"/>
  <c r="EX4" i="7"/>
  <c r="EV4" i="7"/>
  <c r="EU4" i="7"/>
  <c r="EM4" i="7"/>
  <c r="EO4" i="7" s="1"/>
  <c r="EL4" i="7"/>
  <c r="ED4" i="7"/>
  <c r="EF4" i="7" s="1"/>
  <c r="EC4" i="7"/>
  <c r="DU4" i="7"/>
  <c r="DW4" i="7" s="1"/>
  <c r="DT4" i="7"/>
  <c r="DL4" i="7"/>
  <c r="DN4" i="7" s="1"/>
  <c r="DK4" i="7"/>
  <c r="DC4" i="7"/>
  <c r="DE4" i="7" s="1"/>
  <c r="DB4" i="7"/>
  <c r="CT4" i="7"/>
  <c r="CV4" i="7" s="1"/>
  <c r="CS4" i="7"/>
  <c r="CK4" i="7"/>
  <c r="CM4" i="7" s="1"/>
  <c r="CJ4" i="7"/>
  <c r="CD4" i="7"/>
  <c r="CB4" i="7"/>
  <c r="CA4" i="7"/>
  <c r="BS4" i="7"/>
  <c r="BU4" i="7" s="1"/>
  <c r="BR4" i="7"/>
  <c r="BJ4" i="7"/>
  <c r="BL4" i="7" s="1"/>
  <c r="BI4" i="7"/>
  <c r="BA4" i="7"/>
  <c r="BC4" i="7" s="1"/>
  <c r="AZ4" i="7"/>
  <c r="AR4" i="7"/>
  <c r="AT4" i="7" s="1"/>
  <c r="AQ4" i="7"/>
  <c r="AI4" i="7"/>
  <c r="AK4" i="7" s="1"/>
  <c r="AH4" i="7"/>
  <c r="Z4" i="7"/>
  <c r="AB4" i="7" s="1"/>
  <c r="Y4" i="7"/>
  <c r="Q4" i="7"/>
  <c r="S4" i="7" s="1"/>
  <c r="P4" i="7"/>
  <c r="J4" i="7"/>
  <c r="G4" i="7"/>
  <c r="JK3" i="7"/>
  <c r="JI3" i="7"/>
  <c r="JH3" i="7"/>
  <c r="JB3" i="7"/>
  <c r="IZ3" i="7"/>
  <c r="IY3" i="7"/>
  <c r="IS3" i="7"/>
  <c r="IQ3" i="7"/>
  <c r="IP3" i="7"/>
  <c r="IJ3" i="7"/>
  <c r="IH3" i="7"/>
  <c r="IG3" i="7"/>
  <c r="IA3" i="7"/>
  <c r="HY3" i="7"/>
  <c r="HX3" i="7"/>
  <c r="HR3" i="7"/>
  <c r="HP3" i="7"/>
  <c r="HO3" i="7"/>
  <c r="HI3" i="7"/>
  <c r="HG3" i="7"/>
  <c r="HF3" i="7"/>
  <c r="GZ3" i="7"/>
  <c r="GX3" i="7"/>
  <c r="GW3" i="7"/>
  <c r="GQ3" i="7"/>
  <c r="GO3" i="7"/>
  <c r="GN3" i="7"/>
  <c r="GH3" i="7"/>
  <c r="GF3" i="7"/>
  <c r="GE3" i="7"/>
  <c r="FY3" i="7"/>
  <c r="FW3" i="7"/>
  <c r="FV3" i="7"/>
  <c r="FN3" i="7"/>
  <c r="FP3" i="7" s="1"/>
  <c r="FM3" i="7"/>
  <c r="FE3" i="7"/>
  <c r="FG3" i="7" s="1"/>
  <c r="FD3" i="7"/>
  <c r="EV3" i="7"/>
  <c r="EX3" i="7" s="1"/>
  <c r="EU3" i="7"/>
  <c r="EM3" i="7"/>
  <c r="EO3" i="7" s="1"/>
  <c r="EL3" i="7"/>
  <c r="ED3" i="7"/>
  <c r="EF3" i="7" s="1"/>
  <c r="EC3" i="7"/>
  <c r="DU3" i="7"/>
  <c r="DW3" i="7" s="1"/>
  <c r="DT3" i="7"/>
  <c r="DL3" i="7"/>
  <c r="DN3" i="7" s="1"/>
  <c r="DK3" i="7"/>
  <c r="DC3" i="7"/>
  <c r="DE3" i="7" s="1"/>
  <c r="DB3" i="7"/>
  <c r="CT3" i="7"/>
  <c r="CV3" i="7" s="1"/>
  <c r="CS3" i="7"/>
  <c r="CK3" i="7"/>
  <c r="CM3" i="7" s="1"/>
  <c r="CJ3" i="7"/>
  <c r="CB3" i="7"/>
  <c r="CD3" i="7" s="1"/>
  <c r="CA3" i="7"/>
  <c r="BS3" i="7"/>
  <c r="BU3" i="7" s="1"/>
  <c r="BR3" i="7"/>
  <c r="BJ3" i="7"/>
  <c r="BL3" i="7" s="1"/>
  <c r="BI3" i="7"/>
  <c r="BA3" i="7"/>
  <c r="BC3" i="7" s="1"/>
  <c r="AZ3" i="7"/>
  <c r="AR3" i="7"/>
  <c r="AT3" i="7" s="1"/>
  <c r="AQ3" i="7"/>
  <c r="AI3" i="7"/>
  <c r="AK3" i="7" s="1"/>
  <c r="AH3" i="7"/>
  <c r="Z3" i="7"/>
  <c r="AB3" i="7" s="1"/>
  <c r="Y3" i="7"/>
  <c r="Q3" i="7"/>
  <c r="S3" i="7" s="1"/>
  <c r="P3" i="7"/>
  <c r="J3" i="7"/>
  <c r="G3" i="7"/>
  <c r="JL1" i="7"/>
  <c r="JK1" i="7"/>
  <c r="JJ1" i="7"/>
  <c r="JI1" i="7"/>
  <c r="JH1" i="7"/>
  <c r="JG1" i="7"/>
  <c r="JF1" i="7"/>
  <c r="JE1" i="7"/>
  <c r="JD1" i="7"/>
  <c r="JC1" i="7"/>
  <c r="JB1" i="7"/>
  <c r="JA1" i="7"/>
  <c r="IZ1" i="7"/>
  <c r="IY1" i="7"/>
  <c r="IX1" i="7"/>
  <c r="IW1" i="7"/>
  <c r="IV1" i="7"/>
  <c r="IU1" i="7"/>
  <c r="IT1" i="7"/>
  <c r="IS1" i="7"/>
  <c r="IR1" i="7"/>
  <c r="IQ1" i="7"/>
  <c r="IP1" i="7"/>
  <c r="IO1" i="7"/>
  <c r="IN1" i="7"/>
  <c r="IM1" i="7"/>
  <c r="IL1" i="7"/>
  <c r="IK1" i="7"/>
  <c r="IJ1" i="7"/>
  <c r="II1" i="7"/>
  <c r="IH1" i="7"/>
  <c r="IG1" i="7"/>
  <c r="IF1" i="7"/>
  <c r="IE1" i="7"/>
  <c r="ID1" i="7"/>
  <c r="IC1" i="7"/>
  <c r="IB1" i="7"/>
  <c r="IA1" i="7"/>
  <c r="HZ1" i="7"/>
  <c r="HY1" i="7"/>
  <c r="HX1" i="7"/>
  <c r="HW1" i="7"/>
  <c r="HV1" i="7"/>
  <c r="HU1" i="7"/>
  <c r="HT1" i="7"/>
  <c r="HS1" i="7"/>
  <c r="HR1" i="7"/>
  <c r="HQ1" i="7"/>
  <c r="HP1" i="7"/>
  <c r="HO1" i="7"/>
  <c r="HN1" i="7"/>
  <c r="HM1" i="7"/>
  <c r="HL1" i="7"/>
  <c r="HK1" i="7"/>
  <c r="HJ1" i="7"/>
  <c r="HI1" i="7"/>
  <c r="HH1" i="7"/>
  <c r="HG1" i="7"/>
  <c r="HF1" i="7"/>
  <c r="HE1" i="7"/>
  <c r="HD1" i="7"/>
  <c r="HC1" i="7"/>
  <c r="HB1" i="7"/>
  <c r="HA1" i="7"/>
  <c r="GZ1" i="7"/>
  <c r="GY1" i="7"/>
  <c r="GX1" i="7"/>
  <c r="GW1" i="7"/>
  <c r="GV1" i="7"/>
  <c r="GU1" i="7"/>
  <c r="GT1" i="7"/>
  <c r="GS1" i="7"/>
  <c r="GR1" i="7"/>
  <c r="GQ1" i="7"/>
  <c r="GP1" i="7"/>
  <c r="GO1" i="7"/>
  <c r="GN1" i="7"/>
  <c r="GM1" i="7"/>
  <c r="GL1" i="7"/>
  <c r="GK1" i="7"/>
  <c r="GJ1" i="7"/>
  <c r="GI1" i="7"/>
  <c r="GH1" i="7"/>
  <c r="GG1" i="7"/>
  <c r="GF1" i="7"/>
  <c r="GE1" i="7"/>
  <c r="GD1" i="7"/>
  <c r="GC1" i="7"/>
  <c r="GB1" i="7"/>
  <c r="GA1" i="7"/>
  <c r="FZ1" i="7"/>
  <c r="FY1" i="7"/>
  <c r="FX1" i="7"/>
  <c r="FW1" i="7"/>
  <c r="FV1" i="7"/>
  <c r="FU1" i="7"/>
  <c r="FT1" i="7"/>
  <c r="FS1" i="7"/>
  <c r="FR1" i="7"/>
  <c r="FQ1" i="7"/>
  <c r="FP1" i="7"/>
  <c r="FO1" i="7"/>
  <c r="FN1" i="7"/>
  <c r="FM1" i="7"/>
  <c r="FL1" i="7"/>
  <c r="FK1" i="7"/>
  <c r="FJ1" i="7"/>
  <c r="FI1" i="7"/>
  <c r="FH1" i="7"/>
  <c r="FG1" i="7"/>
  <c r="FF1" i="7"/>
  <c r="FE1" i="7"/>
  <c r="FD1" i="7"/>
  <c r="FC1" i="7"/>
  <c r="FB1" i="7"/>
  <c r="FA1" i="7"/>
  <c r="EZ1" i="7"/>
  <c r="EY1" i="7"/>
  <c r="EX1" i="7"/>
  <c r="EW1" i="7"/>
  <c r="EV1" i="7"/>
  <c r="EU1" i="7"/>
  <c r="ET1" i="7"/>
  <c r="ES1" i="7"/>
  <c r="ER1" i="7"/>
  <c r="EQ1" i="7"/>
  <c r="EP1" i="7"/>
  <c r="EO1" i="7"/>
  <c r="EN1" i="7"/>
  <c r="EM1" i="7"/>
  <c r="EL1" i="7"/>
  <c r="EK1" i="7"/>
  <c r="EJ1" i="7"/>
  <c r="EI1" i="7"/>
  <c r="EH1" i="7"/>
  <c r="EG1" i="7"/>
  <c r="EF1" i="7"/>
  <c r="EE1" i="7"/>
  <c r="ED1" i="7"/>
  <c r="EC1" i="7"/>
  <c r="EB1" i="7"/>
  <c r="EA1" i="7"/>
  <c r="DZ1" i="7"/>
  <c r="DY1" i="7"/>
  <c r="DX1" i="7"/>
  <c r="DW1" i="7"/>
  <c r="DV1" i="7"/>
  <c r="DU1" i="7"/>
  <c r="DT1" i="7"/>
  <c r="DS1" i="7"/>
  <c r="DR1" i="7"/>
  <c r="DQ1" i="7"/>
  <c r="DP1" i="7"/>
  <c r="DO1" i="7"/>
  <c r="DN1" i="7"/>
  <c r="DM1" i="7"/>
  <c r="DL1" i="7"/>
  <c r="DK1" i="7"/>
  <c r="DJ1" i="7"/>
  <c r="DI1" i="7"/>
  <c r="DH1" i="7"/>
  <c r="DG1" i="7"/>
  <c r="DF1" i="7"/>
  <c r="DE1" i="7"/>
  <c r="DD1" i="7"/>
  <c r="DC1" i="7"/>
  <c r="DB1" i="7"/>
  <c r="DA1" i="7"/>
  <c r="CZ1" i="7"/>
  <c r="CY1" i="7"/>
  <c r="CX1" i="7"/>
  <c r="CW1" i="7"/>
  <c r="CV1" i="7"/>
  <c r="CU1" i="7"/>
  <c r="CT1" i="7"/>
  <c r="CS1" i="7"/>
  <c r="CR1" i="7"/>
  <c r="CQ1" i="7"/>
  <c r="CP1" i="7"/>
  <c r="CO1" i="7"/>
  <c r="CN1" i="7"/>
  <c r="CM1" i="7"/>
  <c r="CL1" i="7"/>
  <c r="CK1" i="7"/>
  <c r="CJ1" i="7"/>
  <c r="CI1" i="7"/>
  <c r="CH1" i="7"/>
  <c r="CG1" i="7"/>
  <c r="CF1" i="7"/>
  <c r="CE1" i="7"/>
  <c r="CD1" i="7"/>
  <c r="CC1" i="7"/>
  <c r="CB1" i="7"/>
  <c r="CA1" i="7"/>
  <c r="BZ1" i="7"/>
  <c r="BY1" i="7"/>
  <c r="BX1" i="7"/>
  <c r="BW1" i="7"/>
  <c r="BV1" i="7"/>
  <c r="BU1" i="7"/>
  <c r="BT1" i="7"/>
  <c r="BS1" i="7"/>
  <c r="BR1" i="7"/>
  <c r="BQ1" i="7"/>
  <c r="BP1" i="7"/>
  <c r="BO1" i="7"/>
  <c r="BN1" i="7"/>
  <c r="BM1" i="7"/>
  <c r="BL1" i="7"/>
  <c r="BK1" i="7"/>
  <c r="BJ1" i="7"/>
  <c r="BI1" i="7"/>
  <c r="BH1" i="7"/>
  <c r="BG1" i="7"/>
  <c r="BF1" i="7"/>
  <c r="BE1" i="7"/>
  <c r="BD1" i="7"/>
  <c r="BC1" i="7"/>
  <c r="BB1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JK57" i="6"/>
  <c r="JB57" i="6"/>
  <c r="IS57" i="6"/>
  <c r="IJ57" i="6"/>
  <c r="IA57" i="6"/>
  <c r="HR57" i="6"/>
  <c r="HI57" i="6"/>
  <c r="GZ57" i="6"/>
  <c r="GQ57" i="6"/>
  <c r="GH57" i="6"/>
  <c r="FY57" i="6"/>
  <c r="FP57" i="6"/>
  <c r="FG57" i="6"/>
  <c r="EX57" i="6"/>
  <c r="EO57" i="6"/>
  <c r="EF57" i="6"/>
  <c r="DW57" i="6"/>
  <c r="DN57" i="6"/>
  <c r="DE57" i="6"/>
  <c r="CV57" i="6"/>
  <c r="CM57" i="6"/>
  <c r="CD57" i="6"/>
  <c r="BU57" i="6"/>
  <c r="BL57" i="6"/>
  <c r="BC57" i="6"/>
  <c r="AT57" i="6"/>
  <c r="AK57" i="6"/>
  <c r="AB57" i="6"/>
  <c r="JK56" i="6"/>
  <c r="JB56" i="6"/>
  <c r="IS56" i="6"/>
  <c r="IJ56" i="6"/>
  <c r="IA56" i="6"/>
  <c r="HR56" i="6"/>
  <c r="HI56" i="6"/>
  <c r="GZ56" i="6"/>
  <c r="GQ56" i="6"/>
  <c r="GH56" i="6"/>
  <c r="FY56" i="6"/>
  <c r="FP56" i="6"/>
  <c r="FG56" i="6"/>
  <c r="EX56" i="6"/>
  <c r="EO56" i="6"/>
  <c r="EF56" i="6"/>
  <c r="DW56" i="6"/>
  <c r="DN56" i="6"/>
  <c r="DE56" i="6"/>
  <c r="CV56" i="6"/>
  <c r="CM56" i="6"/>
  <c r="CD56" i="6"/>
  <c r="BU56" i="6"/>
  <c r="BL56" i="6"/>
  <c r="BC56" i="6"/>
  <c r="AT56" i="6"/>
  <c r="AK56" i="6"/>
  <c r="AB56" i="6"/>
  <c r="JK55" i="6"/>
  <c r="JB55" i="6"/>
  <c r="IS55" i="6"/>
  <c r="IJ55" i="6"/>
  <c r="IA55" i="6"/>
  <c r="HR55" i="6"/>
  <c r="HI55" i="6"/>
  <c r="GZ55" i="6"/>
  <c r="GQ55" i="6"/>
  <c r="GH55" i="6"/>
  <c r="FY55" i="6"/>
  <c r="FP55" i="6"/>
  <c r="FG55" i="6"/>
  <c r="EX55" i="6"/>
  <c r="EO55" i="6"/>
  <c r="EF55" i="6"/>
  <c r="DW55" i="6"/>
  <c r="DN55" i="6"/>
  <c r="DE55" i="6"/>
  <c r="CV55" i="6"/>
  <c r="CM55" i="6"/>
  <c r="CD55" i="6"/>
  <c r="BU55" i="6"/>
  <c r="BL55" i="6"/>
  <c r="BC55" i="6"/>
  <c r="AT55" i="6"/>
  <c r="AK55" i="6"/>
  <c r="AB55" i="6"/>
  <c r="JK54" i="6"/>
  <c r="JB54" i="6"/>
  <c r="IS54" i="6"/>
  <c r="IJ54" i="6"/>
  <c r="IA54" i="6"/>
  <c r="HR54" i="6"/>
  <c r="HI54" i="6"/>
  <c r="GZ54" i="6"/>
  <c r="GQ54" i="6"/>
  <c r="GH54" i="6"/>
  <c r="FY54" i="6"/>
  <c r="FP54" i="6"/>
  <c r="FG54" i="6"/>
  <c r="EX54" i="6"/>
  <c r="EO54" i="6"/>
  <c r="EF54" i="6"/>
  <c r="DW54" i="6"/>
  <c r="DN54" i="6"/>
  <c r="DE54" i="6"/>
  <c r="CV54" i="6"/>
  <c r="CM54" i="6"/>
  <c r="CD54" i="6"/>
  <c r="BU54" i="6"/>
  <c r="BL54" i="6"/>
  <c r="BC54" i="6"/>
  <c r="AT54" i="6"/>
  <c r="AK54" i="6"/>
  <c r="AB54" i="6"/>
  <c r="JK53" i="6"/>
  <c r="JB53" i="6"/>
  <c r="IS53" i="6"/>
  <c r="IJ53" i="6"/>
  <c r="IA53" i="6"/>
  <c r="HR53" i="6"/>
  <c r="HI53" i="6"/>
  <c r="GZ53" i="6"/>
  <c r="GQ53" i="6"/>
  <c r="GH53" i="6"/>
  <c r="FY53" i="6"/>
  <c r="FP53" i="6"/>
  <c r="FG53" i="6"/>
  <c r="EX53" i="6"/>
  <c r="EO53" i="6"/>
  <c r="EF53" i="6"/>
  <c r="DW53" i="6"/>
  <c r="DN53" i="6"/>
  <c r="DE53" i="6"/>
  <c r="CV53" i="6"/>
  <c r="CM53" i="6"/>
  <c r="CD53" i="6"/>
  <c r="BU53" i="6"/>
  <c r="BL53" i="6"/>
  <c r="BC53" i="6"/>
  <c r="AT53" i="6"/>
  <c r="AK53" i="6"/>
  <c r="AB53" i="6"/>
  <c r="JK52" i="6"/>
  <c r="JB52" i="6"/>
  <c r="IS52" i="6"/>
  <c r="IJ52" i="6"/>
  <c r="IA52" i="6"/>
  <c r="HR52" i="6"/>
  <c r="HI52" i="6"/>
  <c r="GZ52" i="6"/>
  <c r="GQ52" i="6"/>
  <c r="GH52" i="6"/>
  <c r="FY52" i="6"/>
  <c r="FP52" i="6"/>
  <c r="FG52" i="6"/>
  <c r="EX52" i="6"/>
  <c r="EO52" i="6"/>
  <c r="EF52" i="6"/>
  <c r="DW52" i="6"/>
  <c r="DN52" i="6"/>
  <c r="DE52" i="6"/>
  <c r="CV52" i="6"/>
  <c r="CM52" i="6"/>
  <c r="CD52" i="6"/>
  <c r="BU52" i="6"/>
  <c r="BL52" i="6"/>
  <c r="BC52" i="6"/>
  <c r="AT52" i="6"/>
  <c r="AK52" i="6"/>
  <c r="AB52" i="6"/>
  <c r="JK51" i="6"/>
  <c r="JB51" i="6"/>
  <c r="IS51" i="6"/>
  <c r="IJ51" i="6"/>
  <c r="IA51" i="6"/>
  <c r="HR51" i="6"/>
  <c r="HI51" i="6"/>
  <c r="GZ51" i="6"/>
  <c r="GQ51" i="6"/>
  <c r="GH51" i="6"/>
  <c r="FY51" i="6"/>
  <c r="FP51" i="6"/>
  <c r="FG51" i="6"/>
  <c r="EX51" i="6"/>
  <c r="EO51" i="6"/>
  <c r="EF51" i="6"/>
  <c r="DW51" i="6"/>
  <c r="DN51" i="6"/>
  <c r="DE51" i="6"/>
  <c r="CV51" i="6"/>
  <c r="CM51" i="6"/>
  <c r="CD51" i="6"/>
  <c r="BU51" i="6"/>
  <c r="BL51" i="6"/>
  <c r="BC51" i="6"/>
  <c r="AT51" i="6"/>
  <c r="AK51" i="6"/>
  <c r="AB51" i="6"/>
  <c r="JK50" i="6"/>
  <c r="JB50" i="6"/>
  <c r="IS50" i="6"/>
  <c r="IJ50" i="6"/>
  <c r="IA50" i="6"/>
  <c r="HR50" i="6"/>
  <c r="HI50" i="6"/>
  <c r="GZ50" i="6"/>
  <c r="GQ50" i="6"/>
  <c r="GH50" i="6"/>
  <c r="FY50" i="6"/>
  <c r="FP50" i="6"/>
  <c r="FG50" i="6"/>
  <c r="EX50" i="6"/>
  <c r="EO50" i="6"/>
  <c r="EF50" i="6"/>
  <c r="DW50" i="6"/>
  <c r="DN50" i="6"/>
  <c r="DE50" i="6"/>
  <c r="CV50" i="6"/>
  <c r="CM50" i="6"/>
  <c r="CD50" i="6"/>
  <c r="BU50" i="6"/>
  <c r="BL50" i="6"/>
  <c r="BC50" i="6"/>
  <c r="AT50" i="6"/>
  <c r="AK50" i="6"/>
  <c r="AB50" i="6"/>
  <c r="JK49" i="6"/>
  <c r="JB49" i="6"/>
  <c r="IS49" i="6"/>
  <c r="IJ49" i="6"/>
  <c r="IA49" i="6"/>
  <c r="HR49" i="6"/>
  <c r="HI49" i="6"/>
  <c r="GZ49" i="6"/>
  <c r="GQ49" i="6"/>
  <c r="GH49" i="6"/>
  <c r="FY49" i="6"/>
  <c r="FP49" i="6"/>
  <c r="FG49" i="6"/>
  <c r="EX49" i="6"/>
  <c r="EO49" i="6"/>
  <c r="EF49" i="6"/>
  <c r="DW49" i="6"/>
  <c r="DN49" i="6"/>
  <c r="DE49" i="6"/>
  <c r="CV49" i="6"/>
  <c r="CM49" i="6"/>
  <c r="CD49" i="6"/>
  <c r="BU49" i="6"/>
  <c r="BL49" i="6"/>
  <c r="BC49" i="6"/>
  <c r="AT49" i="6"/>
  <c r="AK49" i="6"/>
  <c r="AB49" i="6"/>
  <c r="JK48" i="6"/>
  <c r="JB48" i="6"/>
  <c r="IS48" i="6"/>
  <c r="IJ48" i="6"/>
  <c r="IA48" i="6"/>
  <c r="HR48" i="6"/>
  <c r="HI48" i="6"/>
  <c r="GZ48" i="6"/>
  <c r="GQ48" i="6"/>
  <c r="GH48" i="6"/>
  <c r="FY48" i="6"/>
  <c r="FP48" i="6"/>
  <c r="FG48" i="6"/>
  <c r="EX48" i="6"/>
  <c r="EO48" i="6"/>
  <c r="EF48" i="6"/>
  <c r="DW48" i="6"/>
  <c r="DN48" i="6"/>
  <c r="DE48" i="6"/>
  <c r="CV48" i="6"/>
  <c r="CM48" i="6"/>
  <c r="CD48" i="6"/>
  <c r="BU48" i="6"/>
  <c r="BL48" i="6"/>
  <c r="BC48" i="6"/>
  <c r="AT48" i="6"/>
  <c r="AK48" i="6"/>
  <c r="AB48" i="6"/>
  <c r="JK47" i="6"/>
  <c r="JB47" i="6"/>
  <c r="IS47" i="6"/>
  <c r="IJ47" i="6"/>
  <c r="IA47" i="6"/>
  <c r="HR47" i="6"/>
  <c r="HI47" i="6"/>
  <c r="GZ47" i="6"/>
  <c r="GQ47" i="6"/>
  <c r="GH47" i="6"/>
  <c r="FY47" i="6"/>
  <c r="FP47" i="6"/>
  <c r="FG47" i="6"/>
  <c r="EX47" i="6"/>
  <c r="EO47" i="6"/>
  <c r="EF47" i="6"/>
  <c r="DW47" i="6"/>
  <c r="DN47" i="6"/>
  <c r="DE47" i="6"/>
  <c r="CV47" i="6"/>
  <c r="CM47" i="6"/>
  <c r="CD47" i="6"/>
  <c r="BU47" i="6"/>
  <c r="BL47" i="6"/>
  <c r="BC47" i="6"/>
  <c r="AT47" i="6"/>
  <c r="AK47" i="6"/>
  <c r="AB47" i="6"/>
  <c r="JK46" i="6"/>
  <c r="JB46" i="6"/>
  <c r="IS46" i="6"/>
  <c r="IJ46" i="6"/>
  <c r="IA46" i="6"/>
  <c r="HR46" i="6"/>
  <c r="HI46" i="6"/>
  <c r="GZ46" i="6"/>
  <c r="GQ46" i="6"/>
  <c r="GH46" i="6"/>
  <c r="FY46" i="6"/>
  <c r="FP46" i="6"/>
  <c r="FG46" i="6"/>
  <c r="EX46" i="6"/>
  <c r="EO46" i="6"/>
  <c r="EF46" i="6"/>
  <c r="DW46" i="6"/>
  <c r="DN46" i="6"/>
  <c r="DE46" i="6"/>
  <c r="CV46" i="6"/>
  <c r="CM46" i="6"/>
  <c r="CD46" i="6"/>
  <c r="BU46" i="6"/>
  <c r="BL46" i="6"/>
  <c r="BC46" i="6"/>
  <c r="AT46" i="6"/>
  <c r="AK46" i="6"/>
  <c r="AB46" i="6"/>
  <c r="JK45" i="6"/>
  <c r="JB45" i="6"/>
  <c r="IS45" i="6"/>
  <c r="IJ45" i="6"/>
  <c r="IA45" i="6"/>
  <c r="HR45" i="6"/>
  <c r="HI45" i="6"/>
  <c r="GZ45" i="6"/>
  <c r="GQ45" i="6"/>
  <c r="GH45" i="6"/>
  <c r="FY45" i="6"/>
  <c r="FP45" i="6"/>
  <c r="FG45" i="6"/>
  <c r="EX45" i="6"/>
  <c r="EO45" i="6"/>
  <c r="EF45" i="6"/>
  <c r="DW45" i="6"/>
  <c r="DN45" i="6"/>
  <c r="DE45" i="6"/>
  <c r="CV45" i="6"/>
  <c r="CM45" i="6"/>
  <c r="CD45" i="6"/>
  <c r="BU45" i="6"/>
  <c r="BL45" i="6"/>
  <c r="BC45" i="6"/>
  <c r="AT45" i="6"/>
  <c r="AK45" i="6"/>
  <c r="AB45" i="6"/>
  <c r="JK44" i="6"/>
  <c r="JB44" i="6"/>
  <c r="IS44" i="6"/>
  <c r="IJ44" i="6"/>
  <c r="IA44" i="6"/>
  <c r="HR44" i="6"/>
  <c r="HI44" i="6"/>
  <c r="GZ44" i="6"/>
  <c r="GQ44" i="6"/>
  <c r="GH44" i="6"/>
  <c r="FY44" i="6"/>
  <c r="FP44" i="6"/>
  <c r="FG44" i="6"/>
  <c r="EX44" i="6"/>
  <c r="EO44" i="6"/>
  <c r="EF44" i="6"/>
  <c r="DW44" i="6"/>
  <c r="DN44" i="6"/>
  <c r="DE44" i="6"/>
  <c r="CV44" i="6"/>
  <c r="CM44" i="6"/>
  <c r="CD44" i="6"/>
  <c r="BU44" i="6"/>
  <c r="BL44" i="6"/>
  <c r="BC44" i="6"/>
  <c r="AT44" i="6"/>
  <c r="AK44" i="6"/>
  <c r="AB44" i="6"/>
  <c r="JK43" i="6"/>
  <c r="JB43" i="6"/>
  <c r="IS43" i="6"/>
  <c r="IJ43" i="6"/>
  <c r="IA43" i="6"/>
  <c r="HR43" i="6"/>
  <c r="HI43" i="6"/>
  <c r="GZ43" i="6"/>
  <c r="GQ43" i="6"/>
  <c r="GH43" i="6"/>
  <c r="FY43" i="6"/>
  <c r="FP43" i="6"/>
  <c r="FG43" i="6"/>
  <c r="EX43" i="6"/>
  <c r="EO43" i="6"/>
  <c r="EF43" i="6"/>
  <c r="DW43" i="6"/>
  <c r="DN43" i="6"/>
  <c r="DE43" i="6"/>
  <c r="CV43" i="6"/>
  <c r="CM43" i="6"/>
  <c r="CD43" i="6"/>
  <c r="BU43" i="6"/>
  <c r="BL43" i="6"/>
  <c r="BC43" i="6"/>
  <c r="AT43" i="6"/>
  <c r="AK43" i="6"/>
  <c r="AB43" i="6"/>
  <c r="JK42" i="6"/>
  <c r="JB42" i="6"/>
  <c r="IS42" i="6"/>
  <c r="IJ42" i="6"/>
  <c r="IA42" i="6"/>
  <c r="HR42" i="6"/>
  <c r="HI42" i="6"/>
  <c r="GZ42" i="6"/>
  <c r="GQ42" i="6"/>
  <c r="GH42" i="6"/>
  <c r="FY42" i="6"/>
  <c r="FP42" i="6"/>
  <c r="FG42" i="6"/>
  <c r="EX42" i="6"/>
  <c r="EO42" i="6"/>
  <c r="EF42" i="6"/>
  <c r="DW42" i="6"/>
  <c r="DN42" i="6"/>
  <c r="DE42" i="6"/>
  <c r="CV42" i="6"/>
  <c r="CM42" i="6"/>
  <c r="CD42" i="6"/>
  <c r="BU42" i="6"/>
  <c r="BL42" i="6"/>
  <c r="BC42" i="6"/>
  <c r="AT42" i="6"/>
  <c r="AK42" i="6"/>
  <c r="AB42" i="6"/>
  <c r="JK41" i="6"/>
  <c r="JB41" i="6"/>
  <c r="IS41" i="6"/>
  <c r="IJ41" i="6"/>
  <c r="IA41" i="6"/>
  <c r="HR41" i="6"/>
  <c r="HI41" i="6"/>
  <c r="GZ41" i="6"/>
  <c r="GQ41" i="6"/>
  <c r="GH41" i="6"/>
  <c r="FY41" i="6"/>
  <c r="FP41" i="6"/>
  <c r="FG41" i="6"/>
  <c r="EX41" i="6"/>
  <c r="EO41" i="6"/>
  <c r="EF41" i="6"/>
  <c r="DW41" i="6"/>
  <c r="DN41" i="6"/>
  <c r="DE41" i="6"/>
  <c r="CV41" i="6"/>
  <c r="CM41" i="6"/>
  <c r="CD41" i="6"/>
  <c r="BU41" i="6"/>
  <c r="BL41" i="6"/>
  <c r="BC41" i="6"/>
  <c r="AT41" i="6"/>
  <c r="AK41" i="6"/>
  <c r="Y11" i="6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U11" i="6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Q11" i="6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M11" i="6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I11" i="6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E11" i="6"/>
  <c r="F11" i="6" s="1"/>
  <c r="A11" i="6"/>
  <c r="A12" i="6" s="1"/>
  <c r="F10" i="6"/>
  <c r="R10" i="6" s="1"/>
  <c r="B10" i="6"/>
  <c r="T5" i="6"/>
  <c r="L5" i="6"/>
  <c r="JK4" i="6"/>
  <c r="JB4" i="6"/>
  <c r="IS4" i="6"/>
  <c r="IJ4" i="6"/>
  <c r="IA4" i="6"/>
  <c r="HR4" i="6"/>
  <c r="HI4" i="6"/>
  <c r="GZ4" i="6"/>
  <c r="GQ4" i="6"/>
  <c r="GH4" i="6"/>
  <c r="FY4" i="6"/>
  <c r="FP4" i="6"/>
  <c r="FG4" i="6"/>
  <c r="EX4" i="6"/>
  <c r="EO4" i="6"/>
  <c r="EF4" i="6"/>
  <c r="DW4" i="6"/>
  <c r="DN4" i="6"/>
  <c r="DE4" i="6"/>
  <c r="CV4" i="6"/>
  <c r="CM4" i="6"/>
  <c r="CD4" i="6"/>
  <c r="BU4" i="6"/>
  <c r="BL4" i="6"/>
  <c r="BC4" i="6"/>
  <c r="AT4" i="6"/>
  <c r="AK4" i="6"/>
  <c r="AG3" i="6"/>
  <c r="GZ7" i="2"/>
  <c r="GX5" i="2"/>
  <c r="GW5" i="2"/>
  <c r="GQ4" i="2"/>
  <c r="GQ56" i="2"/>
  <c r="GQ55" i="2"/>
  <c r="GQ54" i="2"/>
  <c r="GQ53" i="2"/>
  <c r="GQ52" i="2"/>
  <c r="GQ51" i="2"/>
  <c r="GQ50" i="2"/>
  <c r="GQ49" i="2"/>
  <c r="GQ48" i="2"/>
  <c r="GQ47" i="2"/>
  <c r="GQ46" i="2"/>
  <c r="GQ45" i="2"/>
  <c r="GQ44" i="2"/>
  <c r="GQ43" i="2"/>
  <c r="GQ42" i="2"/>
  <c r="GQ41" i="2"/>
  <c r="GQ40" i="2"/>
  <c r="GQ39" i="2"/>
  <c r="GQ38" i="2"/>
  <c r="GQ37" i="2"/>
  <c r="GQ36" i="2"/>
  <c r="GQ35" i="2"/>
  <c r="GQ34" i="2"/>
  <c r="GQ33" i="2"/>
  <c r="GQ32" i="2"/>
  <c r="GQ31" i="2"/>
  <c r="GQ30" i="2"/>
  <c r="GQ29" i="2"/>
  <c r="GQ28" i="2"/>
  <c r="GQ27" i="2"/>
  <c r="GQ26" i="2"/>
  <c r="GQ25" i="2"/>
  <c r="GQ24" i="2"/>
  <c r="GQ23" i="2"/>
  <c r="GQ22" i="2"/>
  <c r="GQ21" i="2"/>
  <c r="GQ20" i="2"/>
  <c r="GQ19" i="2"/>
  <c r="GQ18" i="2"/>
  <c r="GQ17" i="2"/>
  <c r="GQ16" i="2"/>
  <c r="GQ15" i="2"/>
  <c r="GQ14" i="2"/>
  <c r="GQ13" i="2"/>
  <c r="GQ12" i="2"/>
  <c r="GQ10" i="2"/>
  <c r="GQ8" i="2"/>
  <c r="GQ7" i="2"/>
  <c r="GQ6" i="2"/>
  <c r="GQ5" i="2"/>
  <c r="GQ3" i="2"/>
  <c r="GQ1" i="2"/>
  <c r="GO56" i="2"/>
  <c r="GN56" i="2"/>
  <c r="GO55" i="2"/>
  <c r="GN55" i="2"/>
  <c r="GO54" i="2"/>
  <c r="GN54" i="2"/>
  <c r="GO53" i="2"/>
  <c r="GN53" i="2"/>
  <c r="GO52" i="2"/>
  <c r="GN52" i="2"/>
  <c r="GO51" i="2"/>
  <c r="GN51" i="2"/>
  <c r="GO50" i="2"/>
  <c r="GN50" i="2"/>
  <c r="GO49" i="2"/>
  <c r="GN49" i="2"/>
  <c r="GO48" i="2"/>
  <c r="GN48" i="2"/>
  <c r="GO47" i="2"/>
  <c r="GN47" i="2"/>
  <c r="GO46" i="2"/>
  <c r="GN46" i="2"/>
  <c r="GO45" i="2"/>
  <c r="GN45" i="2"/>
  <c r="GO44" i="2"/>
  <c r="GN44" i="2"/>
  <c r="GO43" i="2"/>
  <c r="GN43" i="2"/>
  <c r="GO42" i="2"/>
  <c r="GN42" i="2"/>
  <c r="GO41" i="2"/>
  <c r="GN41" i="2"/>
  <c r="GO40" i="2"/>
  <c r="GN40" i="2"/>
  <c r="GO39" i="2"/>
  <c r="GN39" i="2"/>
  <c r="GO38" i="2"/>
  <c r="GN38" i="2"/>
  <c r="GO37" i="2"/>
  <c r="GN37" i="2"/>
  <c r="GO36" i="2"/>
  <c r="GN36" i="2"/>
  <c r="GO35" i="2"/>
  <c r="GN35" i="2"/>
  <c r="GO34" i="2"/>
  <c r="GN34" i="2"/>
  <c r="GO33" i="2"/>
  <c r="GN33" i="2"/>
  <c r="GO32" i="2"/>
  <c r="GN32" i="2"/>
  <c r="GO31" i="2"/>
  <c r="GN31" i="2"/>
  <c r="GO30" i="2"/>
  <c r="GN30" i="2"/>
  <c r="GO29" i="2"/>
  <c r="GN29" i="2"/>
  <c r="GO28" i="2"/>
  <c r="GN28" i="2"/>
  <c r="GO27" i="2"/>
  <c r="GN27" i="2"/>
  <c r="GO26" i="2"/>
  <c r="GN26" i="2"/>
  <c r="GO25" i="2"/>
  <c r="GN25" i="2"/>
  <c r="GO24" i="2"/>
  <c r="GN24" i="2"/>
  <c r="GO23" i="2"/>
  <c r="GN23" i="2"/>
  <c r="GO22" i="2"/>
  <c r="GN22" i="2"/>
  <c r="GO21" i="2"/>
  <c r="GN21" i="2"/>
  <c r="GO20" i="2"/>
  <c r="GN20" i="2"/>
  <c r="GO19" i="2"/>
  <c r="GN19" i="2"/>
  <c r="GO18" i="2"/>
  <c r="GN18" i="2"/>
  <c r="GO17" i="2"/>
  <c r="GN17" i="2"/>
  <c r="GO16" i="2"/>
  <c r="GN16" i="2"/>
  <c r="GO15" i="2"/>
  <c r="GN15" i="2"/>
  <c r="GO14" i="2"/>
  <c r="GN14" i="2"/>
  <c r="GO13" i="2"/>
  <c r="GN13" i="2"/>
  <c r="GO12" i="2"/>
  <c r="GN12" i="2"/>
  <c r="GO11" i="2"/>
  <c r="GQ11" i="2" s="1"/>
  <c r="GN11" i="2"/>
  <c r="GO10" i="2"/>
  <c r="GN10" i="2"/>
  <c r="GO9" i="2"/>
  <c r="GQ9" i="2" s="1"/>
  <c r="GN9" i="2"/>
  <c r="GO8" i="2"/>
  <c r="GN8" i="2"/>
  <c r="GO7" i="2"/>
  <c r="GN7" i="2"/>
  <c r="GO6" i="2"/>
  <c r="GN6" i="2"/>
  <c r="GO5" i="2"/>
  <c r="GN5" i="2"/>
  <c r="GO4" i="2"/>
  <c r="GN4" i="2"/>
  <c r="GO3" i="2"/>
  <c r="GN3" i="2"/>
  <c r="GO1" i="2"/>
  <c r="GN1" i="2"/>
  <c r="GF56" i="2"/>
  <c r="GE56" i="2"/>
  <c r="GF55" i="2"/>
  <c r="GE55" i="2"/>
  <c r="GF54" i="2"/>
  <c r="GE54" i="2"/>
  <c r="GF53" i="2"/>
  <c r="GE53" i="2"/>
  <c r="GF52" i="2"/>
  <c r="GE52" i="2"/>
  <c r="GF51" i="2"/>
  <c r="GE51" i="2"/>
  <c r="GF50" i="2"/>
  <c r="GE50" i="2"/>
  <c r="GF49" i="2"/>
  <c r="GE49" i="2"/>
  <c r="GF48" i="2"/>
  <c r="GE48" i="2"/>
  <c r="GF47" i="2"/>
  <c r="GE47" i="2"/>
  <c r="GF46" i="2"/>
  <c r="GE46" i="2"/>
  <c r="GF45" i="2"/>
  <c r="GE45" i="2"/>
  <c r="GF44" i="2"/>
  <c r="GE44" i="2"/>
  <c r="GF43" i="2"/>
  <c r="GE43" i="2"/>
  <c r="GF42" i="2"/>
  <c r="GE42" i="2"/>
  <c r="GF41" i="2"/>
  <c r="GE41" i="2"/>
  <c r="GF40" i="2"/>
  <c r="GH40" i="2" s="1"/>
  <c r="GE40" i="2"/>
  <c r="GF39" i="2"/>
  <c r="GE39" i="2"/>
  <c r="GF38" i="2"/>
  <c r="GE38" i="2"/>
  <c r="GF37" i="2"/>
  <c r="GE37" i="2"/>
  <c r="GF36" i="2"/>
  <c r="GE36" i="2"/>
  <c r="GF35" i="2"/>
  <c r="GE35" i="2"/>
  <c r="GF34" i="2"/>
  <c r="GE34" i="2"/>
  <c r="GF33" i="2"/>
  <c r="GE33" i="2"/>
  <c r="GF32" i="2"/>
  <c r="GE32" i="2"/>
  <c r="GF31" i="2"/>
  <c r="GE31" i="2"/>
  <c r="GF30" i="2"/>
  <c r="GE30" i="2"/>
  <c r="GF29" i="2"/>
  <c r="GE29" i="2"/>
  <c r="GF28" i="2"/>
  <c r="GH28" i="2" s="1"/>
  <c r="GE28" i="2"/>
  <c r="GF27" i="2"/>
  <c r="GH27" i="2" s="1"/>
  <c r="GE27" i="2"/>
  <c r="GF26" i="2"/>
  <c r="GE26" i="2"/>
  <c r="GF25" i="2"/>
  <c r="GE25" i="2"/>
  <c r="GF24" i="2"/>
  <c r="GE24" i="2"/>
  <c r="GF23" i="2"/>
  <c r="GE23" i="2"/>
  <c r="GF22" i="2"/>
  <c r="GE22" i="2"/>
  <c r="GF21" i="2"/>
  <c r="GE21" i="2"/>
  <c r="GF20" i="2"/>
  <c r="GE20" i="2"/>
  <c r="GF19" i="2"/>
  <c r="GE19" i="2"/>
  <c r="GF18" i="2"/>
  <c r="GE18" i="2"/>
  <c r="GF17" i="2"/>
  <c r="GE17" i="2"/>
  <c r="GF16" i="2"/>
  <c r="GE16" i="2"/>
  <c r="GF15" i="2"/>
  <c r="GE15" i="2"/>
  <c r="GF14" i="2"/>
  <c r="GE14" i="2"/>
  <c r="GF13" i="2"/>
  <c r="GE13" i="2"/>
  <c r="GF12" i="2"/>
  <c r="GE12" i="2"/>
  <c r="GF11" i="2"/>
  <c r="GE11" i="2"/>
  <c r="GF10" i="2"/>
  <c r="GE10" i="2"/>
  <c r="GF9" i="2"/>
  <c r="GH9" i="2" s="1"/>
  <c r="GE9" i="2"/>
  <c r="GF8" i="2"/>
  <c r="GE8" i="2"/>
  <c r="GF7" i="2"/>
  <c r="GE7" i="2"/>
  <c r="GF6" i="2"/>
  <c r="GE6" i="2"/>
  <c r="GF5" i="2"/>
  <c r="GE5" i="2"/>
  <c r="GF4" i="2"/>
  <c r="GE4" i="2"/>
  <c r="GF3" i="2"/>
  <c r="GE3" i="2"/>
  <c r="GF1" i="2"/>
  <c r="GE1" i="2"/>
  <c r="GH56" i="2"/>
  <c r="GH55" i="2"/>
  <c r="GH54" i="2"/>
  <c r="GH53" i="2"/>
  <c r="GH52" i="2"/>
  <c r="GH51" i="2"/>
  <c r="GH50" i="2"/>
  <c r="GH49" i="2"/>
  <c r="GH48" i="2"/>
  <c r="GH47" i="2"/>
  <c r="GH46" i="2"/>
  <c r="GH45" i="2"/>
  <c r="GH44" i="2"/>
  <c r="GH43" i="2"/>
  <c r="GH42" i="2"/>
  <c r="GH41" i="2"/>
  <c r="GH39" i="2"/>
  <c r="GH38" i="2"/>
  <c r="GH37" i="2"/>
  <c r="GH36" i="2"/>
  <c r="GH35" i="2"/>
  <c r="GH34" i="2"/>
  <c r="GH33" i="2"/>
  <c r="GH32" i="2"/>
  <c r="GH31" i="2"/>
  <c r="GH30" i="2"/>
  <c r="GH29" i="2"/>
  <c r="GH26" i="2"/>
  <c r="GH25" i="2"/>
  <c r="GH24" i="2"/>
  <c r="GH23" i="2"/>
  <c r="GH22" i="2"/>
  <c r="GH21" i="2"/>
  <c r="GH20" i="2"/>
  <c r="GH19" i="2"/>
  <c r="GH18" i="2"/>
  <c r="GH17" i="2"/>
  <c r="GH16" i="2"/>
  <c r="GH15" i="2"/>
  <c r="GH14" i="2"/>
  <c r="GH13" i="2"/>
  <c r="GH12" i="2"/>
  <c r="GH11" i="2"/>
  <c r="GH10" i="2"/>
  <c r="GH8" i="2"/>
  <c r="GH7" i="2"/>
  <c r="GH6" i="2"/>
  <c r="GH5" i="2"/>
  <c r="GH4" i="2"/>
  <c r="GH3" i="2"/>
  <c r="GH1" i="2"/>
  <c r="FY56" i="2"/>
  <c r="FY55" i="2"/>
  <c r="FY54" i="2"/>
  <c r="FY53" i="2"/>
  <c r="FY52" i="2"/>
  <c r="FY51" i="2"/>
  <c r="FY50" i="2"/>
  <c r="FY49" i="2"/>
  <c r="FY48" i="2"/>
  <c r="FY47" i="2"/>
  <c r="FY46" i="2"/>
  <c r="FY45" i="2"/>
  <c r="FY44" i="2"/>
  <c r="FY43" i="2"/>
  <c r="FY42" i="2"/>
  <c r="FY41" i="2"/>
  <c r="FY40" i="2"/>
  <c r="FY39" i="2"/>
  <c r="FY38" i="2"/>
  <c r="FY37" i="2"/>
  <c r="FY36" i="2"/>
  <c r="FY35" i="2"/>
  <c r="FY34" i="2"/>
  <c r="FY33" i="2"/>
  <c r="FY32" i="2"/>
  <c r="FY31" i="2"/>
  <c r="FY30" i="2"/>
  <c r="FY29" i="2"/>
  <c r="FY28" i="2"/>
  <c r="FY27" i="2"/>
  <c r="FY26" i="2"/>
  <c r="FY25" i="2"/>
  <c r="FY24" i="2"/>
  <c r="FY23" i="2"/>
  <c r="FY22" i="2"/>
  <c r="FY21" i="2"/>
  <c r="FY20" i="2"/>
  <c r="FY19" i="2"/>
  <c r="FY18" i="2"/>
  <c r="FY17" i="2"/>
  <c r="FY16" i="2"/>
  <c r="FY15" i="2"/>
  <c r="FY14" i="2"/>
  <c r="FY13" i="2"/>
  <c r="FY12" i="2"/>
  <c r="FY11" i="2"/>
  <c r="FY10" i="2"/>
  <c r="FY9" i="2"/>
  <c r="FY8" i="2"/>
  <c r="FY7" i="2"/>
  <c r="FY6" i="2"/>
  <c r="FY5" i="2"/>
  <c r="FY4" i="2"/>
  <c r="FY3" i="2"/>
  <c r="FY1" i="2"/>
  <c r="FW56" i="2"/>
  <c r="FV56" i="2"/>
  <c r="FW55" i="2"/>
  <c r="FV55" i="2"/>
  <c r="FW54" i="2"/>
  <c r="FV54" i="2"/>
  <c r="FW53" i="2"/>
  <c r="FV53" i="2"/>
  <c r="FW52" i="2"/>
  <c r="FV52" i="2"/>
  <c r="FW51" i="2"/>
  <c r="FV51" i="2"/>
  <c r="FW50" i="2"/>
  <c r="FV50" i="2"/>
  <c r="FW49" i="2"/>
  <c r="FV49" i="2"/>
  <c r="FW48" i="2"/>
  <c r="FV48" i="2"/>
  <c r="FW47" i="2"/>
  <c r="FV47" i="2"/>
  <c r="FW46" i="2"/>
  <c r="FV46" i="2"/>
  <c r="FW45" i="2"/>
  <c r="FV45" i="2"/>
  <c r="FW44" i="2"/>
  <c r="FV44" i="2"/>
  <c r="FW43" i="2"/>
  <c r="FV43" i="2"/>
  <c r="FW42" i="2"/>
  <c r="FV42" i="2"/>
  <c r="FW41" i="2"/>
  <c r="FV41" i="2"/>
  <c r="FW40" i="2"/>
  <c r="FV40" i="2"/>
  <c r="FW39" i="2"/>
  <c r="FV39" i="2"/>
  <c r="FW38" i="2"/>
  <c r="FV38" i="2"/>
  <c r="FW37" i="2"/>
  <c r="FV37" i="2"/>
  <c r="FW36" i="2"/>
  <c r="FV36" i="2"/>
  <c r="FW35" i="2"/>
  <c r="FV35" i="2"/>
  <c r="FW34" i="2"/>
  <c r="FV34" i="2"/>
  <c r="FW33" i="2"/>
  <c r="FV33" i="2"/>
  <c r="FW32" i="2"/>
  <c r="FV32" i="2"/>
  <c r="FW31" i="2"/>
  <c r="FV31" i="2"/>
  <c r="FW30" i="2"/>
  <c r="FV30" i="2"/>
  <c r="FW29" i="2"/>
  <c r="FV29" i="2"/>
  <c r="FW28" i="2"/>
  <c r="FV28" i="2"/>
  <c r="FW27" i="2"/>
  <c r="FV27" i="2"/>
  <c r="FW26" i="2"/>
  <c r="FV26" i="2"/>
  <c r="FW25" i="2"/>
  <c r="FV25" i="2"/>
  <c r="FW24" i="2"/>
  <c r="FV24" i="2"/>
  <c r="FW23" i="2"/>
  <c r="FV23" i="2"/>
  <c r="FW22" i="2"/>
  <c r="FV22" i="2"/>
  <c r="FW21" i="2"/>
  <c r="FV21" i="2"/>
  <c r="FW20" i="2"/>
  <c r="FV20" i="2"/>
  <c r="FW19" i="2"/>
  <c r="FV19" i="2"/>
  <c r="FW18" i="2"/>
  <c r="FV18" i="2"/>
  <c r="FW17" i="2"/>
  <c r="FV17" i="2"/>
  <c r="FW16" i="2"/>
  <c r="FV16" i="2"/>
  <c r="FW15" i="2"/>
  <c r="FV15" i="2"/>
  <c r="FW14" i="2"/>
  <c r="FV14" i="2"/>
  <c r="FW13" i="2"/>
  <c r="FV13" i="2"/>
  <c r="FW12" i="2"/>
  <c r="FV12" i="2"/>
  <c r="FW11" i="2"/>
  <c r="FV11" i="2"/>
  <c r="FW10" i="2"/>
  <c r="FV10" i="2"/>
  <c r="FW9" i="2"/>
  <c r="FV9" i="2"/>
  <c r="FW8" i="2"/>
  <c r="FV8" i="2"/>
  <c r="FW7" i="2"/>
  <c r="FV7" i="2"/>
  <c r="FW6" i="2"/>
  <c r="FV6" i="2"/>
  <c r="FW5" i="2"/>
  <c r="FV5" i="2"/>
  <c r="FW4" i="2"/>
  <c r="FV4" i="2"/>
  <c r="FW3" i="2"/>
  <c r="FV3" i="2"/>
  <c r="FW1" i="2"/>
  <c r="FV1" i="2"/>
  <c r="FN56" i="2"/>
  <c r="FM56" i="2"/>
  <c r="FN55" i="2"/>
  <c r="FM55" i="2"/>
  <c r="FN54" i="2"/>
  <c r="FM54" i="2"/>
  <c r="FN53" i="2"/>
  <c r="FM53" i="2"/>
  <c r="FN52" i="2"/>
  <c r="FM52" i="2"/>
  <c r="FN51" i="2"/>
  <c r="FM51" i="2"/>
  <c r="FN50" i="2"/>
  <c r="FM50" i="2"/>
  <c r="FN49" i="2"/>
  <c r="FM49" i="2"/>
  <c r="FN48" i="2"/>
  <c r="FM48" i="2"/>
  <c r="FN47" i="2"/>
  <c r="FM47" i="2"/>
  <c r="FN46" i="2"/>
  <c r="FM46" i="2"/>
  <c r="FN45" i="2"/>
  <c r="FM45" i="2"/>
  <c r="FN44" i="2"/>
  <c r="FM44" i="2"/>
  <c r="FN43" i="2"/>
  <c r="FM43" i="2"/>
  <c r="FN42" i="2"/>
  <c r="FM42" i="2"/>
  <c r="FN41" i="2"/>
  <c r="FM41" i="2"/>
  <c r="FN40" i="2"/>
  <c r="FM40" i="2"/>
  <c r="FN39" i="2"/>
  <c r="FP39" i="2" s="1"/>
  <c r="FM39" i="2"/>
  <c r="FN38" i="2"/>
  <c r="FM38" i="2"/>
  <c r="FN37" i="2"/>
  <c r="FM37" i="2"/>
  <c r="FN36" i="2"/>
  <c r="FM36" i="2"/>
  <c r="FN35" i="2"/>
  <c r="FM35" i="2"/>
  <c r="FN34" i="2"/>
  <c r="FM34" i="2"/>
  <c r="FN33" i="2"/>
  <c r="FM33" i="2"/>
  <c r="FN32" i="2"/>
  <c r="FM32" i="2"/>
  <c r="FN31" i="2"/>
  <c r="FM31" i="2"/>
  <c r="FN30" i="2"/>
  <c r="FM30" i="2"/>
  <c r="FN29" i="2"/>
  <c r="FM29" i="2"/>
  <c r="FN28" i="2"/>
  <c r="FM28" i="2"/>
  <c r="FN27" i="2"/>
  <c r="FP27" i="2" s="1"/>
  <c r="FM27" i="2"/>
  <c r="FN26" i="2"/>
  <c r="FM26" i="2"/>
  <c r="FN25" i="2"/>
  <c r="FM25" i="2"/>
  <c r="FN24" i="2"/>
  <c r="FM24" i="2"/>
  <c r="FN23" i="2"/>
  <c r="FM23" i="2"/>
  <c r="FN22" i="2"/>
  <c r="FM22" i="2"/>
  <c r="FN21" i="2"/>
  <c r="FM21" i="2"/>
  <c r="FN20" i="2"/>
  <c r="FM20" i="2"/>
  <c r="FN19" i="2"/>
  <c r="FM19" i="2"/>
  <c r="FN18" i="2"/>
  <c r="FM18" i="2"/>
  <c r="FN17" i="2"/>
  <c r="FM17" i="2"/>
  <c r="FN16" i="2"/>
  <c r="FM16" i="2"/>
  <c r="FN15" i="2"/>
  <c r="FM15" i="2"/>
  <c r="FN14" i="2"/>
  <c r="FM14" i="2"/>
  <c r="FN13" i="2"/>
  <c r="FM13" i="2"/>
  <c r="FN12" i="2"/>
  <c r="FM12" i="2"/>
  <c r="FN11" i="2"/>
  <c r="FP11" i="2" s="1"/>
  <c r="FM11" i="2"/>
  <c r="FN10" i="2"/>
  <c r="FM10" i="2"/>
  <c r="FN9" i="2"/>
  <c r="FP9" i="2" s="1"/>
  <c r="FM9" i="2"/>
  <c r="FN8" i="2"/>
  <c r="FM8" i="2"/>
  <c r="FN7" i="2"/>
  <c r="FM7" i="2"/>
  <c r="FN6" i="2"/>
  <c r="FP6" i="2" s="1"/>
  <c r="FM6" i="2"/>
  <c r="FN5" i="2"/>
  <c r="FM5" i="2"/>
  <c r="FN4" i="2"/>
  <c r="FM4" i="2"/>
  <c r="FN3" i="2"/>
  <c r="FM3" i="2"/>
  <c r="FN1" i="2"/>
  <c r="FM1" i="2"/>
  <c r="FP56" i="2"/>
  <c r="FP55" i="2"/>
  <c r="FP54" i="2"/>
  <c r="FP53" i="2"/>
  <c r="FP52" i="2"/>
  <c r="FP51" i="2"/>
  <c r="FP50" i="2"/>
  <c r="FP49" i="2"/>
  <c r="FP48" i="2"/>
  <c r="FP47" i="2"/>
  <c r="FP46" i="2"/>
  <c r="FP45" i="2"/>
  <c r="FP44" i="2"/>
  <c r="FP43" i="2"/>
  <c r="FP42" i="2"/>
  <c r="FP41" i="2"/>
  <c r="FP40" i="2"/>
  <c r="FP38" i="2"/>
  <c r="FP37" i="2"/>
  <c r="FP36" i="2"/>
  <c r="FP35" i="2"/>
  <c r="FP34" i="2"/>
  <c r="FP33" i="2"/>
  <c r="FP32" i="2"/>
  <c r="FP31" i="2"/>
  <c r="FP30" i="2"/>
  <c r="FP29" i="2"/>
  <c r="FP28" i="2"/>
  <c r="FP26" i="2"/>
  <c r="FP25" i="2"/>
  <c r="FP24" i="2"/>
  <c r="FP23" i="2"/>
  <c r="FP22" i="2"/>
  <c r="FP21" i="2"/>
  <c r="FP20" i="2"/>
  <c r="FP19" i="2"/>
  <c r="FP18" i="2"/>
  <c r="FP17" i="2"/>
  <c r="FP16" i="2"/>
  <c r="FP15" i="2"/>
  <c r="FP14" i="2"/>
  <c r="FP13" i="2"/>
  <c r="FP12" i="2"/>
  <c r="FP10" i="2"/>
  <c r="FP8" i="2"/>
  <c r="FP7" i="2"/>
  <c r="FP5" i="2"/>
  <c r="FP4" i="2"/>
  <c r="FP3" i="2"/>
  <c r="FP1" i="2"/>
  <c r="FG56" i="2"/>
  <c r="FG55" i="2"/>
  <c r="FG54" i="2"/>
  <c r="FG53" i="2"/>
  <c r="FG52" i="2"/>
  <c r="FG51" i="2"/>
  <c r="FG50" i="2"/>
  <c r="FG49" i="2"/>
  <c r="FG48" i="2"/>
  <c r="FG47" i="2"/>
  <c r="FG46" i="2"/>
  <c r="FG45" i="2"/>
  <c r="FG44" i="2"/>
  <c r="FG43" i="2"/>
  <c r="FG42" i="2"/>
  <c r="FG41" i="2"/>
  <c r="FG40" i="2"/>
  <c r="FG39" i="2"/>
  <c r="FG38" i="2"/>
  <c r="FG37" i="2"/>
  <c r="FG36" i="2"/>
  <c r="FG35" i="2"/>
  <c r="FG34" i="2"/>
  <c r="FG33" i="2"/>
  <c r="FG32" i="2"/>
  <c r="FG31" i="2"/>
  <c r="FG30" i="2"/>
  <c r="FG29" i="2"/>
  <c r="FG28" i="2"/>
  <c r="FG27" i="2"/>
  <c r="FG26" i="2"/>
  <c r="FG25" i="2"/>
  <c r="FG24" i="2"/>
  <c r="FG23" i="2"/>
  <c r="FG22" i="2"/>
  <c r="FG21" i="2"/>
  <c r="FG19" i="2"/>
  <c r="FG18" i="2"/>
  <c r="FG17" i="2"/>
  <c r="FG16" i="2"/>
  <c r="FG15" i="2"/>
  <c r="FG14" i="2"/>
  <c r="FG13" i="2"/>
  <c r="FG10" i="2"/>
  <c r="FG9" i="2"/>
  <c r="FG8" i="2"/>
  <c r="FG7" i="2"/>
  <c r="FG4" i="2"/>
  <c r="FG1" i="2"/>
  <c r="FE56" i="2"/>
  <c r="FD56" i="2"/>
  <c r="FE55" i="2"/>
  <c r="FD55" i="2"/>
  <c r="FE54" i="2"/>
  <c r="FD54" i="2"/>
  <c r="FE53" i="2"/>
  <c r="FD53" i="2"/>
  <c r="FE52" i="2"/>
  <c r="FD52" i="2"/>
  <c r="FE51" i="2"/>
  <c r="FD51" i="2"/>
  <c r="FE50" i="2"/>
  <c r="FD50" i="2"/>
  <c r="FE49" i="2"/>
  <c r="FD49" i="2"/>
  <c r="FE48" i="2"/>
  <c r="FD48" i="2"/>
  <c r="FE47" i="2"/>
  <c r="FD47" i="2"/>
  <c r="FE46" i="2"/>
  <c r="FD46" i="2"/>
  <c r="FE45" i="2"/>
  <c r="FD45" i="2"/>
  <c r="FE44" i="2"/>
  <c r="FD44" i="2"/>
  <c r="FE43" i="2"/>
  <c r="FD43" i="2"/>
  <c r="FE42" i="2"/>
  <c r="FD42" i="2"/>
  <c r="FE41" i="2"/>
  <c r="FD41" i="2"/>
  <c r="FE40" i="2"/>
  <c r="FD40" i="2"/>
  <c r="FE39" i="2"/>
  <c r="FD39" i="2"/>
  <c r="FE38" i="2"/>
  <c r="FD38" i="2"/>
  <c r="FE37" i="2"/>
  <c r="FD37" i="2"/>
  <c r="FE36" i="2"/>
  <c r="FD36" i="2"/>
  <c r="FE35" i="2"/>
  <c r="FD35" i="2"/>
  <c r="FE34" i="2"/>
  <c r="FD34" i="2"/>
  <c r="FE33" i="2"/>
  <c r="FD33" i="2"/>
  <c r="FE32" i="2"/>
  <c r="FD32" i="2"/>
  <c r="FE31" i="2"/>
  <c r="FD31" i="2"/>
  <c r="FE30" i="2"/>
  <c r="FD30" i="2"/>
  <c r="FE29" i="2"/>
  <c r="FD29" i="2"/>
  <c r="FE28" i="2"/>
  <c r="FD28" i="2"/>
  <c r="FE27" i="2"/>
  <c r="FD27" i="2"/>
  <c r="FE26" i="2"/>
  <c r="FD26" i="2"/>
  <c r="FE25" i="2"/>
  <c r="FD25" i="2"/>
  <c r="FE24" i="2"/>
  <c r="FD24" i="2"/>
  <c r="FE23" i="2"/>
  <c r="FD23" i="2"/>
  <c r="FE22" i="2"/>
  <c r="FD22" i="2"/>
  <c r="FE21" i="2"/>
  <c r="FD21" i="2"/>
  <c r="FE20" i="2"/>
  <c r="FG20" i="2" s="1"/>
  <c r="FD20" i="2"/>
  <c r="FE19" i="2"/>
  <c r="FD19" i="2"/>
  <c r="FE18" i="2"/>
  <c r="FD18" i="2"/>
  <c r="FE17" i="2"/>
  <c r="FD17" i="2"/>
  <c r="FE16" i="2"/>
  <c r="FD16" i="2"/>
  <c r="FE15" i="2"/>
  <c r="FD15" i="2"/>
  <c r="FE14" i="2"/>
  <c r="FD14" i="2"/>
  <c r="FE13" i="2"/>
  <c r="FD13" i="2"/>
  <c r="FE12" i="2"/>
  <c r="FG12" i="2" s="1"/>
  <c r="FD12" i="2"/>
  <c r="FE11" i="2"/>
  <c r="FG11" i="2" s="1"/>
  <c r="FD11" i="2"/>
  <c r="FE10" i="2"/>
  <c r="FD10" i="2"/>
  <c r="FE9" i="2"/>
  <c r="FD9" i="2"/>
  <c r="FE8" i="2"/>
  <c r="FD8" i="2"/>
  <c r="FE7" i="2"/>
  <c r="FD7" i="2"/>
  <c r="FE6" i="2"/>
  <c r="FG6" i="2" s="1"/>
  <c r="FD6" i="2"/>
  <c r="FE5" i="2"/>
  <c r="FG5" i="2" s="1"/>
  <c r="FD5" i="2"/>
  <c r="FE4" i="2"/>
  <c r="FD4" i="2"/>
  <c r="FE3" i="2"/>
  <c r="FG3" i="2" s="1"/>
  <c r="FD3" i="2"/>
  <c r="FE1" i="2"/>
  <c r="FD1" i="2"/>
  <c r="EV56" i="2"/>
  <c r="EU56" i="2"/>
  <c r="EV55" i="2"/>
  <c r="EU55" i="2"/>
  <c r="EV54" i="2"/>
  <c r="EU54" i="2"/>
  <c r="EV53" i="2"/>
  <c r="EU53" i="2"/>
  <c r="EV52" i="2"/>
  <c r="EU52" i="2"/>
  <c r="EV51" i="2"/>
  <c r="EU51" i="2"/>
  <c r="EV50" i="2"/>
  <c r="EU50" i="2"/>
  <c r="EV49" i="2"/>
  <c r="EU49" i="2"/>
  <c r="EV48" i="2"/>
  <c r="EU48" i="2"/>
  <c r="EV47" i="2"/>
  <c r="EU47" i="2"/>
  <c r="EV46" i="2"/>
  <c r="EU46" i="2"/>
  <c r="EV45" i="2"/>
  <c r="EU45" i="2"/>
  <c r="EV44" i="2"/>
  <c r="EU44" i="2"/>
  <c r="EV43" i="2"/>
  <c r="EU43" i="2"/>
  <c r="EV42" i="2"/>
  <c r="EU42" i="2"/>
  <c r="EV41" i="2"/>
  <c r="EU41" i="2"/>
  <c r="EV40" i="2"/>
  <c r="EU40" i="2"/>
  <c r="EV39" i="2"/>
  <c r="EX39" i="2" s="1"/>
  <c r="EU39" i="2"/>
  <c r="EV38" i="2"/>
  <c r="EU38" i="2"/>
  <c r="EV37" i="2"/>
  <c r="EX37" i="2" s="1"/>
  <c r="EU37" i="2"/>
  <c r="EV36" i="2"/>
  <c r="EU36" i="2"/>
  <c r="EV35" i="2"/>
  <c r="EU35" i="2"/>
  <c r="EV34" i="2"/>
  <c r="EU34" i="2"/>
  <c r="EV33" i="2"/>
  <c r="EU33" i="2"/>
  <c r="EV32" i="2"/>
  <c r="EU32" i="2"/>
  <c r="EV31" i="2"/>
  <c r="EU31" i="2"/>
  <c r="EV30" i="2"/>
  <c r="EU30" i="2"/>
  <c r="EV29" i="2"/>
  <c r="EU29" i="2"/>
  <c r="EV28" i="2"/>
  <c r="EU28" i="2"/>
  <c r="EV27" i="2"/>
  <c r="EX27" i="2" s="1"/>
  <c r="EU27" i="2"/>
  <c r="EV26" i="2"/>
  <c r="EU26" i="2"/>
  <c r="EV25" i="2"/>
  <c r="EU25" i="2"/>
  <c r="EV24" i="2"/>
  <c r="EU24" i="2"/>
  <c r="EV23" i="2"/>
  <c r="EU23" i="2"/>
  <c r="EV22" i="2"/>
  <c r="EU22" i="2"/>
  <c r="EV21" i="2"/>
  <c r="EU21" i="2"/>
  <c r="EV20" i="2"/>
  <c r="EU20" i="2"/>
  <c r="EV19" i="2"/>
  <c r="EU19" i="2"/>
  <c r="EV18" i="2"/>
  <c r="EU18" i="2"/>
  <c r="EV17" i="2"/>
  <c r="EU17" i="2"/>
  <c r="EV16" i="2"/>
  <c r="EX16" i="2" s="1"/>
  <c r="EU16" i="2"/>
  <c r="EV15" i="2"/>
  <c r="EU15" i="2"/>
  <c r="EV14" i="2"/>
  <c r="EU14" i="2"/>
  <c r="EV13" i="2"/>
  <c r="EX13" i="2" s="1"/>
  <c r="EU13" i="2"/>
  <c r="EV12" i="2"/>
  <c r="EU12" i="2"/>
  <c r="EV11" i="2"/>
  <c r="EU11" i="2"/>
  <c r="EV10" i="2"/>
  <c r="EU10" i="2"/>
  <c r="EV9" i="2"/>
  <c r="EX9" i="2" s="1"/>
  <c r="EU9" i="2"/>
  <c r="EV8" i="2"/>
  <c r="EU8" i="2"/>
  <c r="EV7" i="2"/>
  <c r="EU7" i="2"/>
  <c r="EV6" i="2"/>
  <c r="EX6" i="2" s="1"/>
  <c r="EU6" i="2"/>
  <c r="EV5" i="2"/>
  <c r="EX5" i="2" s="1"/>
  <c r="EU5" i="2"/>
  <c r="EV4" i="2"/>
  <c r="EU4" i="2"/>
  <c r="EV3" i="2"/>
  <c r="EX3" i="2" s="1"/>
  <c r="EU3" i="2"/>
  <c r="EV1" i="2"/>
  <c r="EU1" i="2"/>
  <c r="EX56" i="2"/>
  <c r="EX55" i="2"/>
  <c r="EX54" i="2"/>
  <c r="EX53" i="2"/>
  <c r="EX52" i="2"/>
  <c r="EX51" i="2"/>
  <c r="EX50" i="2"/>
  <c r="EX49" i="2"/>
  <c r="EX48" i="2"/>
  <c r="EX47" i="2"/>
  <c r="EX46" i="2"/>
  <c r="EX45" i="2"/>
  <c r="EX44" i="2"/>
  <c r="EX43" i="2"/>
  <c r="EX42" i="2"/>
  <c r="EX41" i="2"/>
  <c r="EX40" i="2"/>
  <c r="EX38" i="2"/>
  <c r="EX36" i="2"/>
  <c r="EX35" i="2"/>
  <c r="EX34" i="2"/>
  <c r="EX33" i="2"/>
  <c r="EX32" i="2"/>
  <c r="EX31" i="2"/>
  <c r="EX30" i="2"/>
  <c r="EX29" i="2"/>
  <c r="EX28" i="2"/>
  <c r="EX26" i="2"/>
  <c r="EX25" i="2"/>
  <c r="EX24" i="2"/>
  <c r="EX23" i="2"/>
  <c r="EX22" i="2"/>
  <c r="EX21" i="2"/>
  <c r="EX20" i="2"/>
  <c r="EX19" i="2"/>
  <c r="EX18" i="2"/>
  <c r="EX17" i="2"/>
  <c r="EX15" i="2"/>
  <c r="EX14" i="2"/>
  <c r="EX12" i="2"/>
  <c r="EX11" i="2"/>
  <c r="EX10" i="2"/>
  <c r="EX8" i="2"/>
  <c r="EX7" i="2"/>
  <c r="EX4" i="2"/>
  <c r="EX1" i="2"/>
  <c r="EO56" i="2"/>
  <c r="EO55" i="2"/>
  <c r="EO54" i="2"/>
  <c r="EO53" i="2"/>
  <c r="EO52" i="2"/>
  <c r="EO51" i="2"/>
  <c r="EO50" i="2"/>
  <c r="EO49" i="2"/>
  <c r="EO48" i="2"/>
  <c r="EO47" i="2"/>
  <c r="EO46" i="2"/>
  <c r="EO45" i="2"/>
  <c r="EO44" i="2"/>
  <c r="EO43" i="2"/>
  <c r="EO42" i="2"/>
  <c r="EO41" i="2"/>
  <c r="EO40" i="2"/>
  <c r="EO39" i="2"/>
  <c r="EO38" i="2"/>
  <c r="EO37" i="2"/>
  <c r="EO36" i="2"/>
  <c r="EO35" i="2"/>
  <c r="EO34" i="2"/>
  <c r="EO33" i="2"/>
  <c r="EO32" i="2"/>
  <c r="EO31" i="2"/>
  <c r="EO30" i="2"/>
  <c r="EO29" i="2"/>
  <c r="EO28" i="2"/>
  <c r="EO27" i="2"/>
  <c r="EO26" i="2"/>
  <c r="EO25" i="2"/>
  <c r="EO24" i="2"/>
  <c r="EO23" i="2"/>
  <c r="EO22" i="2"/>
  <c r="EO21" i="2"/>
  <c r="EO20" i="2"/>
  <c r="EO19" i="2"/>
  <c r="EO18" i="2"/>
  <c r="EO17" i="2"/>
  <c r="EO16" i="2"/>
  <c r="EO15" i="2"/>
  <c r="EO14" i="2"/>
  <c r="EO12" i="2"/>
  <c r="EO8" i="2"/>
  <c r="EO7" i="2"/>
  <c r="EO5" i="2"/>
  <c r="EO1" i="2"/>
  <c r="EM56" i="2"/>
  <c r="EL56" i="2"/>
  <c r="EM55" i="2"/>
  <c r="EL55" i="2"/>
  <c r="EM54" i="2"/>
  <c r="EL54" i="2"/>
  <c r="EM53" i="2"/>
  <c r="EL53" i="2"/>
  <c r="EM52" i="2"/>
  <c r="EL52" i="2"/>
  <c r="EM51" i="2"/>
  <c r="EL51" i="2"/>
  <c r="EM50" i="2"/>
  <c r="EL50" i="2"/>
  <c r="EM49" i="2"/>
  <c r="EL49" i="2"/>
  <c r="EM48" i="2"/>
  <c r="EL48" i="2"/>
  <c r="EM47" i="2"/>
  <c r="EL47" i="2"/>
  <c r="EM46" i="2"/>
  <c r="EL46" i="2"/>
  <c r="EM45" i="2"/>
  <c r="EL45" i="2"/>
  <c r="EM44" i="2"/>
  <c r="EL44" i="2"/>
  <c r="EM43" i="2"/>
  <c r="EL43" i="2"/>
  <c r="EM42" i="2"/>
  <c r="EL42" i="2"/>
  <c r="EM41" i="2"/>
  <c r="EL41" i="2"/>
  <c r="EM40" i="2"/>
  <c r="EL40" i="2"/>
  <c r="EM39" i="2"/>
  <c r="EL39" i="2"/>
  <c r="EM38" i="2"/>
  <c r="EL38" i="2"/>
  <c r="EM37" i="2"/>
  <c r="EL37" i="2"/>
  <c r="EM36" i="2"/>
  <c r="EL36" i="2"/>
  <c r="EM35" i="2"/>
  <c r="EL35" i="2"/>
  <c r="EM34" i="2"/>
  <c r="EL34" i="2"/>
  <c r="EM33" i="2"/>
  <c r="EL33" i="2"/>
  <c r="EM32" i="2"/>
  <c r="EL32" i="2"/>
  <c r="EM31" i="2"/>
  <c r="EL31" i="2"/>
  <c r="EM30" i="2"/>
  <c r="EL30" i="2"/>
  <c r="EM29" i="2"/>
  <c r="EL29" i="2"/>
  <c r="EM28" i="2"/>
  <c r="EL28" i="2"/>
  <c r="EM27" i="2"/>
  <c r="EL27" i="2"/>
  <c r="EM26" i="2"/>
  <c r="EL26" i="2"/>
  <c r="EM25" i="2"/>
  <c r="EL25" i="2"/>
  <c r="EM24" i="2"/>
  <c r="EL24" i="2"/>
  <c r="EM23" i="2"/>
  <c r="EL23" i="2"/>
  <c r="EM22" i="2"/>
  <c r="EL22" i="2"/>
  <c r="EM21" i="2"/>
  <c r="EL21" i="2"/>
  <c r="EM20" i="2"/>
  <c r="EL20" i="2"/>
  <c r="EM19" i="2"/>
  <c r="EL19" i="2"/>
  <c r="EM18" i="2"/>
  <c r="EL18" i="2"/>
  <c r="EM17" i="2"/>
  <c r="EL17" i="2"/>
  <c r="EM16" i="2"/>
  <c r="EL16" i="2"/>
  <c r="EM15" i="2"/>
  <c r="EL15" i="2"/>
  <c r="EM14" i="2"/>
  <c r="EL14" i="2"/>
  <c r="EM13" i="2"/>
  <c r="EO13" i="2" s="1"/>
  <c r="EL13" i="2"/>
  <c r="EM12" i="2"/>
  <c r="EL12" i="2"/>
  <c r="EM11" i="2"/>
  <c r="EO11" i="2" s="1"/>
  <c r="EL11" i="2"/>
  <c r="EM10" i="2"/>
  <c r="EO10" i="2" s="1"/>
  <c r="EL10" i="2"/>
  <c r="EM9" i="2"/>
  <c r="EO9" i="2" s="1"/>
  <c r="EL9" i="2"/>
  <c r="EM8" i="2"/>
  <c r="EL8" i="2"/>
  <c r="EM7" i="2"/>
  <c r="EL7" i="2"/>
  <c r="EM6" i="2"/>
  <c r="EO6" i="2" s="1"/>
  <c r="EL6" i="2"/>
  <c r="EM5" i="2"/>
  <c r="EL5" i="2"/>
  <c r="EM4" i="2"/>
  <c r="EO4" i="2" s="1"/>
  <c r="EL4" i="2"/>
  <c r="EM3" i="2"/>
  <c r="EO3" i="2" s="1"/>
  <c r="EL3" i="2"/>
  <c r="EM1" i="2"/>
  <c r="EL1" i="2"/>
  <c r="EF56" i="2"/>
  <c r="EF55" i="2"/>
  <c r="EF54" i="2"/>
  <c r="EF53" i="2"/>
  <c r="EF52" i="2"/>
  <c r="EF51" i="2"/>
  <c r="EF50" i="2"/>
  <c r="EF49" i="2"/>
  <c r="EF48" i="2"/>
  <c r="EF47" i="2"/>
  <c r="EF46" i="2"/>
  <c r="EF45" i="2"/>
  <c r="EF44" i="2"/>
  <c r="EF43" i="2"/>
  <c r="EF42" i="2"/>
  <c r="EF41" i="2"/>
  <c r="EF40" i="2"/>
  <c r="EF39" i="2"/>
  <c r="EF38" i="2"/>
  <c r="EF37" i="2"/>
  <c r="EF36" i="2"/>
  <c r="EF35" i="2"/>
  <c r="EF34" i="2"/>
  <c r="EF33" i="2"/>
  <c r="EF32" i="2"/>
  <c r="EF31" i="2"/>
  <c r="EF29" i="2"/>
  <c r="EF28" i="2"/>
  <c r="EF27" i="2"/>
  <c r="EF25" i="2"/>
  <c r="EF23" i="2"/>
  <c r="EF22" i="2"/>
  <c r="EF21" i="2"/>
  <c r="EF18" i="2"/>
  <c r="EF15" i="2"/>
  <c r="EF13" i="2"/>
  <c r="EF10" i="2"/>
  <c r="EF8" i="2"/>
  <c r="EF7" i="2"/>
  <c r="EF6" i="2"/>
  <c r="EF1" i="2"/>
  <c r="ED56" i="2"/>
  <c r="EC56" i="2"/>
  <c r="ED55" i="2"/>
  <c r="EC55" i="2"/>
  <c r="ED54" i="2"/>
  <c r="EC54" i="2"/>
  <c r="ED53" i="2"/>
  <c r="EC53" i="2"/>
  <c r="ED52" i="2"/>
  <c r="EC52" i="2"/>
  <c r="ED51" i="2"/>
  <c r="EC51" i="2"/>
  <c r="ED50" i="2"/>
  <c r="EC50" i="2"/>
  <c r="ED49" i="2"/>
  <c r="EC49" i="2"/>
  <c r="ED48" i="2"/>
  <c r="EC48" i="2"/>
  <c r="ED47" i="2"/>
  <c r="EC47" i="2"/>
  <c r="ED46" i="2"/>
  <c r="EC46" i="2"/>
  <c r="ED45" i="2"/>
  <c r="EC45" i="2"/>
  <c r="ED44" i="2"/>
  <c r="EC44" i="2"/>
  <c r="ED43" i="2"/>
  <c r="EC43" i="2"/>
  <c r="ED42" i="2"/>
  <c r="EC42" i="2"/>
  <c r="ED41" i="2"/>
  <c r="EC41" i="2"/>
  <c r="ED40" i="2"/>
  <c r="EC40" i="2"/>
  <c r="ED39" i="2"/>
  <c r="EC39" i="2"/>
  <c r="ED38" i="2"/>
  <c r="EC38" i="2"/>
  <c r="ED37" i="2"/>
  <c r="EC37" i="2"/>
  <c r="ED36" i="2"/>
  <c r="EC36" i="2"/>
  <c r="ED35" i="2"/>
  <c r="EC35" i="2"/>
  <c r="ED34" i="2"/>
  <c r="EC34" i="2"/>
  <c r="ED33" i="2"/>
  <c r="EC33" i="2"/>
  <c r="ED32" i="2"/>
  <c r="EC32" i="2"/>
  <c r="ED31" i="2"/>
  <c r="EC31" i="2"/>
  <c r="ED30" i="2"/>
  <c r="EF30" i="2" s="1"/>
  <c r="EC30" i="2"/>
  <c r="ED29" i="2"/>
  <c r="EC29" i="2"/>
  <c r="ED28" i="2"/>
  <c r="EC28" i="2"/>
  <c r="ED27" i="2"/>
  <c r="EC27" i="2"/>
  <c r="ED26" i="2"/>
  <c r="EF26" i="2" s="1"/>
  <c r="EC26" i="2"/>
  <c r="ED25" i="2"/>
  <c r="EC25" i="2"/>
  <c r="ED24" i="2"/>
  <c r="EF24" i="2" s="1"/>
  <c r="EC24" i="2"/>
  <c r="ED23" i="2"/>
  <c r="EC23" i="2"/>
  <c r="ED22" i="2"/>
  <c r="EC22" i="2"/>
  <c r="ED21" i="2"/>
  <c r="EC21" i="2"/>
  <c r="ED20" i="2"/>
  <c r="EF20" i="2" s="1"/>
  <c r="EC20" i="2"/>
  <c r="ED19" i="2"/>
  <c r="EF19" i="2" s="1"/>
  <c r="EC19" i="2"/>
  <c r="ED18" i="2"/>
  <c r="EC18" i="2"/>
  <c r="ED17" i="2"/>
  <c r="EF17" i="2" s="1"/>
  <c r="EC17" i="2"/>
  <c r="ED16" i="2"/>
  <c r="EF16" i="2" s="1"/>
  <c r="EC16" i="2"/>
  <c r="ED15" i="2"/>
  <c r="EC15" i="2"/>
  <c r="ED14" i="2"/>
  <c r="EF14" i="2" s="1"/>
  <c r="EC14" i="2"/>
  <c r="ED13" i="2"/>
  <c r="EC13" i="2"/>
  <c r="ED12" i="2"/>
  <c r="EF12" i="2" s="1"/>
  <c r="EC12" i="2"/>
  <c r="ED11" i="2"/>
  <c r="EF11" i="2" s="1"/>
  <c r="EC11" i="2"/>
  <c r="ED10" i="2"/>
  <c r="EC10" i="2"/>
  <c r="ED9" i="2"/>
  <c r="EF9" i="2" s="1"/>
  <c r="EC9" i="2"/>
  <c r="ED8" i="2"/>
  <c r="EC8" i="2"/>
  <c r="ED7" i="2"/>
  <c r="EC7" i="2"/>
  <c r="ED6" i="2"/>
  <c r="EC6" i="2"/>
  <c r="ED5" i="2"/>
  <c r="EF5" i="2" s="1"/>
  <c r="EC5" i="2"/>
  <c r="ED4" i="2"/>
  <c r="EF4" i="2" s="1"/>
  <c r="EC4" i="2"/>
  <c r="ED3" i="2"/>
  <c r="EF3" i="2" s="1"/>
  <c r="EC3" i="2"/>
  <c r="ED1" i="2"/>
  <c r="EC1" i="2"/>
  <c r="JH3" i="2"/>
  <c r="JI4" i="2"/>
  <c r="JK56" i="2"/>
  <c r="JI56" i="2"/>
  <c r="JH56" i="2"/>
  <c r="JB56" i="2"/>
  <c r="IZ56" i="2"/>
  <c r="IY56" i="2"/>
  <c r="IS56" i="2"/>
  <c r="IQ56" i="2"/>
  <c r="IP56" i="2"/>
  <c r="IJ56" i="2"/>
  <c r="IH56" i="2"/>
  <c r="IG56" i="2"/>
  <c r="IA56" i="2"/>
  <c r="HY56" i="2"/>
  <c r="HX56" i="2"/>
  <c r="HR56" i="2"/>
  <c r="HP56" i="2"/>
  <c r="HO56" i="2"/>
  <c r="HI56" i="2"/>
  <c r="HG56" i="2"/>
  <c r="HF56" i="2"/>
  <c r="JK55" i="2"/>
  <c r="JI55" i="2"/>
  <c r="JH55" i="2"/>
  <c r="JB55" i="2"/>
  <c r="IZ55" i="2"/>
  <c r="IY55" i="2"/>
  <c r="IS55" i="2"/>
  <c r="IQ55" i="2"/>
  <c r="IP55" i="2"/>
  <c r="IJ55" i="2"/>
  <c r="IH55" i="2"/>
  <c r="IG55" i="2"/>
  <c r="IA55" i="2"/>
  <c r="HY55" i="2"/>
  <c r="HX55" i="2"/>
  <c r="HR55" i="2"/>
  <c r="HP55" i="2"/>
  <c r="HO55" i="2"/>
  <c r="HI55" i="2"/>
  <c r="HG55" i="2"/>
  <c r="HF55" i="2"/>
  <c r="JK54" i="2"/>
  <c r="JI54" i="2"/>
  <c r="JH54" i="2"/>
  <c r="JB54" i="2"/>
  <c r="IZ54" i="2"/>
  <c r="IY54" i="2"/>
  <c r="IS54" i="2"/>
  <c r="IQ54" i="2"/>
  <c r="IP54" i="2"/>
  <c r="IJ54" i="2"/>
  <c r="IH54" i="2"/>
  <c r="IG54" i="2"/>
  <c r="IA54" i="2"/>
  <c r="HY54" i="2"/>
  <c r="HX54" i="2"/>
  <c r="HR54" i="2"/>
  <c r="HP54" i="2"/>
  <c r="HO54" i="2"/>
  <c r="HI54" i="2"/>
  <c r="HG54" i="2"/>
  <c r="HF54" i="2"/>
  <c r="JK53" i="2"/>
  <c r="JI53" i="2"/>
  <c r="JH53" i="2"/>
  <c r="JB53" i="2"/>
  <c r="IZ53" i="2"/>
  <c r="IY53" i="2"/>
  <c r="IS53" i="2"/>
  <c r="IQ53" i="2"/>
  <c r="IP53" i="2"/>
  <c r="IJ53" i="2"/>
  <c r="IH53" i="2"/>
  <c r="IG53" i="2"/>
  <c r="IA53" i="2"/>
  <c r="HY53" i="2"/>
  <c r="HX53" i="2"/>
  <c r="HR53" i="2"/>
  <c r="HP53" i="2"/>
  <c r="HO53" i="2"/>
  <c r="HI53" i="2"/>
  <c r="HG53" i="2"/>
  <c r="HF53" i="2"/>
  <c r="JK52" i="2"/>
  <c r="JI52" i="2"/>
  <c r="JH52" i="2"/>
  <c r="JB52" i="2"/>
  <c r="IZ52" i="2"/>
  <c r="IY52" i="2"/>
  <c r="IS52" i="2"/>
  <c r="IQ52" i="2"/>
  <c r="IP52" i="2"/>
  <c r="IJ52" i="2"/>
  <c r="IH52" i="2"/>
  <c r="IG52" i="2"/>
  <c r="IA52" i="2"/>
  <c r="HY52" i="2"/>
  <c r="HX52" i="2"/>
  <c r="HR52" i="2"/>
  <c r="HP52" i="2"/>
  <c r="HO52" i="2"/>
  <c r="HI52" i="2"/>
  <c r="HG52" i="2"/>
  <c r="HF52" i="2"/>
  <c r="JK51" i="2"/>
  <c r="JI51" i="2"/>
  <c r="JH51" i="2"/>
  <c r="JB51" i="2"/>
  <c r="IZ51" i="2"/>
  <c r="IY51" i="2"/>
  <c r="IS51" i="2"/>
  <c r="IQ51" i="2"/>
  <c r="IP51" i="2"/>
  <c r="IJ51" i="2"/>
  <c r="IH51" i="2"/>
  <c r="IG51" i="2"/>
  <c r="IA51" i="2"/>
  <c r="HY51" i="2"/>
  <c r="HX51" i="2"/>
  <c r="HR51" i="2"/>
  <c r="HP51" i="2"/>
  <c r="HO51" i="2"/>
  <c r="HI51" i="2"/>
  <c r="HG51" i="2"/>
  <c r="HF51" i="2"/>
  <c r="JK50" i="2"/>
  <c r="JI50" i="2"/>
  <c r="JH50" i="2"/>
  <c r="JB50" i="2"/>
  <c r="IZ50" i="2"/>
  <c r="IY50" i="2"/>
  <c r="IS50" i="2"/>
  <c r="IQ50" i="2"/>
  <c r="IP50" i="2"/>
  <c r="IJ50" i="2"/>
  <c r="IH50" i="2"/>
  <c r="IG50" i="2"/>
  <c r="IA50" i="2"/>
  <c r="HY50" i="2"/>
  <c r="HX50" i="2"/>
  <c r="HR50" i="2"/>
  <c r="HP50" i="2"/>
  <c r="HO50" i="2"/>
  <c r="HI50" i="2"/>
  <c r="HG50" i="2"/>
  <c r="HF50" i="2"/>
  <c r="JK49" i="2"/>
  <c r="JI49" i="2"/>
  <c r="JH49" i="2"/>
  <c r="JB49" i="2"/>
  <c r="IZ49" i="2"/>
  <c r="IY49" i="2"/>
  <c r="IS49" i="2"/>
  <c r="IQ49" i="2"/>
  <c r="IP49" i="2"/>
  <c r="IJ49" i="2"/>
  <c r="IH49" i="2"/>
  <c r="IG49" i="2"/>
  <c r="IA49" i="2"/>
  <c r="HY49" i="2"/>
  <c r="HX49" i="2"/>
  <c r="HR49" i="2"/>
  <c r="HP49" i="2"/>
  <c r="HO49" i="2"/>
  <c r="HI49" i="2"/>
  <c r="HG49" i="2"/>
  <c r="HF49" i="2"/>
  <c r="JK48" i="2"/>
  <c r="JI48" i="2"/>
  <c r="JH48" i="2"/>
  <c r="JB48" i="2"/>
  <c r="IZ48" i="2"/>
  <c r="IY48" i="2"/>
  <c r="IS48" i="2"/>
  <c r="IQ48" i="2"/>
  <c r="IP48" i="2"/>
  <c r="IJ48" i="2"/>
  <c r="IH48" i="2"/>
  <c r="IG48" i="2"/>
  <c r="IA48" i="2"/>
  <c r="HY48" i="2"/>
  <c r="HX48" i="2"/>
  <c r="HR48" i="2"/>
  <c r="HP48" i="2"/>
  <c r="HO48" i="2"/>
  <c r="HI48" i="2"/>
  <c r="HG48" i="2"/>
  <c r="HF48" i="2"/>
  <c r="JK47" i="2"/>
  <c r="JI47" i="2"/>
  <c r="JH47" i="2"/>
  <c r="JB47" i="2"/>
  <c r="IZ47" i="2"/>
  <c r="IY47" i="2"/>
  <c r="IS47" i="2"/>
  <c r="IQ47" i="2"/>
  <c r="IP47" i="2"/>
  <c r="IJ47" i="2"/>
  <c r="IH47" i="2"/>
  <c r="IG47" i="2"/>
  <c r="IA47" i="2"/>
  <c r="HY47" i="2"/>
  <c r="HX47" i="2"/>
  <c r="HR47" i="2"/>
  <c r="HP47" i="2"/>
  <c r="HO47" i="2"/>
  <c r="HI47" i="2"/>
  <c r="HG47" i="2"/>
  <c r="HF47" i="2"/>
  <c r="JK46" i="2"/>
  <c r="JI46" i="2"/>
  <c r="JH46" i="2"/>
  <c r="JB46" i="2"/>
  <c r="IZ46" i="2"/>
  <c r="IY46" i="2"/>
  <c r="IS46" i="2"/>
  <c r="IQ46" i="2"/>
  <c r="IP46" i="2"/>
  <c r="IJ46" i="2"/>
  <c r="IH46" i="2"/>
  <c r="IG46" i="2"/>
  <c r="IA46" i="2"/>
  <c r="HY46" i="2"/>
  <c r="HX46" i="2"/>
  <c r="HR46" i="2"/>
  <c r="HP46" i="2"/>
  <c r="HO46" i="2"/>
  <c r="HI46" i="2"/>
  <c r="HG46" i="2"/>
  <c r="HF46" i="2"/>
  <c r="JK45" i="2"/>
  <c r="JI45" i="2"/>
  <c r="JH45" i="2"/>
  <c r="JB45" i="2"/>
  <c r="IZ45" i="2"/>
  <c r="IY45" i="2"/>
  <c r="IS45" i="2"/>
  <c r="IQ45" i="2"/>
  <c r="IP45" i="2"/>
  <c r="IJ45" i="2"/>
  <c r="IH45" i="2"/>
  <c r="IG45" i="2"/>
  <c r="IA45" i="2"/>
  <c r="HY45" i="2"/>
  <c r="HX45" i="2"/>
  <c r="HR45" i="2"/>
  <c r="HP45" i="2"/>
  <c r="HO45" i="2"/>
  <c r="HI45" i="2"/>
  <c r="HG45" i="2"/>
  <c r="HF45" i="2"/>
  <c r="JK44" i="2"/>
  <c r="JI44" i="2"/>
  <c r="JH44" i="2"/>
  <c r="JB44" i="2"/>
  <c r="IZ44" i="2"/>
  <c r="IY44" i="2"/>
  <c r="IS44" i="2"/>
  <c r="IQ44" i="2"/>
  <c r="IP44" i="2"/>
  <c r="IJ44" i="2"/>
  <c r="IH44" i="2"/>
  <c r="IG44" i="2"/>
  <c r="IA44" i="2"/>
  <c r="HY44" i="2"/>
  <c r="HX44" i="2"/>
  <c r="HR44" i="2"/>
  <c r="HP44" i="2"/>
  <c r="HO44" i="2"/>
  <c r="HI44" i="2"/>
  <c r="HG44" i="2"/>
  <c r="HF44" i="2"/>
  <c r="JK43" i="2"/>
  <c r="JI43" i="2"/>
  <c r="JH43" i="2"/>
  <c r="JB43" i="2"/>
  <c r="IZ43" i="2"/>
  <c r="IY43" i="2"/>
  <c r="IS43" i="2"/>
  <c r="IQ43" i="2"/>
  <c r="IP43" i="2"/>
  <c r="IJ43" i="2"/>
  <c r="IH43" i="2"/>
  <c r="IG43" i="2"/>
  <c r="IA43" i="2"/>
  <c r="HY43" i="2"/>
  <c r="HX43" i="2"/>
  <c r="HR43" i="2"/>
  <c r="HP43" i="2"/>
  <c r="HO43" i="2"/>
  <c r="HI43" i="2"/>
  <c r="HG43" i="2"/>
  <c r="HF43" i="2"/>
  <c r="JK42" i="2"/>
  <c r="JI42" i="2"/>
  <c r="JH42" i="2"/>
  <c r="JB42" i="2"/>
  <c r="IZ42" i="2"/>
  <c r="IY42" i="2"/>
  <c r="IS42" i="2"/>
  <c r="IQ42" i="2"/>
  <c r="IP42" i="2"/>
  <c r="IJ42" i="2"/>
  <c r="IH42" i="2"/>
  <c r="IG42" i="2"/>
  <c r="IA42" i="2"/>
  <c r="HY42" i="2"/>
  <c r="HX42" i="2"/>
  <c r="HR42" i="2"/>
  <c r="HP42" i="2"/>
  <c r="HO42" i="2"/>
  <c r="HI42" i="2"/>
  <c r="HG42" i="2"/>
  <c r="HF42" i="2"/>
  <c r="JK41" i="2"/>
  <c r="JI41" i="2"/>
  <c r="JH41" i="2"/>
  <c r="JB41" i="2"/>
  <c r="IZ41" i="2"/>
  <c r="IY41" i="2"/>
  <c r="IS41" i="2"/>
  <c r="IQ41" i="2"/>
  <c r="IP41" i="2"/>
  <c r="IJ41" i="2"/>
  <c r="IH41" i="2"/>
  <c r="IG41" i="2"/>
  <c r="IA41" i="2"/>
  <c r="HY41" i="2"/>
  <c r="HX41" i="2"/>
  <c r="HR41" i="2"/>
  <c r="HP41" i="2"/>
  <c r="HO41" i="2"/>
  <c r="HI41" i="2"/>
  <c r="HG41" i="2"/>
  <c r="HF41" i="2"/>
  <c r="JK40" i="2"/>
  <c r="JI40" i="2"/>
  <c r="JH40" i="2"/>
  <c r="JB40" i="2"/>
  <c r="IZ40" i="2"/>
  <c r="IY40" i="2"/>
  <c r="IS40" i="2"/>
  <c r="IQ40" i="2"/>
  <c r="IP40" i="2"/>
  <c r="IJ40" i="2"/>
  <c r="IH40" i="2"/>
  <c r="IG40" i="2"/>
  <c r="IA40" i="2"/>
  <c r="HY40" i="2"/>
  <c r="HX40" i="2"/>
  <c r="HR40" i="2"/>
  <c r="HP40" i="2"/>
  <c r="HO40" i="2"/>
  <c r="HI40" i="2"/>
  <c r="HG40" i="2"/>
  <c r="HF40" i="2"/>
  <c r="JK39" i="2"/>
  <c r="JI39" i="2"/>
  <c r="JH39" i="2"/>
  <c r="JB39" i="2"/>
  <c r="IZ39" i="2"/>
  <c r="IY39" i="2"/>
  <c r="IS39" i="2"/>
  <c r="IQ39" i="2"/>
  <c r="IP39" i="2"/>
  <c r="IJ39" i="2"/>
  <c r="IH39" i="2"/>
  <c r="IG39" i="2"/>
  <c r="IA39" i="2"/>
  <c r="HY39" i="2"/>
  <c r="HX39" i="2"/>
  <c r="HR39" i="2"/>
  <c r="HP39" i="2"/>
  <c r="HO39" i="2"/>
  <c r="HI39" i="2"/>
  <c r="HG39" i="2"/>
  <c r="HF39" i="2"/>
  <c r="JK38" i="2"/>
  <c r="JI38" i="2"/>
  <c r="JH38" i="2"/>
  <c r="JB38" i="2"/>
  <c r="IZ38" i="2"/>
  <c r="IY38" i="2"/>
  <c r="IS38" i="2"/>
  <c r="IQ38" i="2"/>
  <c r="IP38" i="2"/>
  <c r="IJ38" i="2"/>
  <c r="IH38" i="2"/>
  <c r="IG38" i="2"/>
  <c r="IA38" i="2"/>
  <c r="HY38" i="2"/>
  <c r="HX38" i="2"/>
  <c r="HR38" i="2"/>
  <c r="HP38" i="2"/>
  <c r="HO38" i="2"/>
  <c r="HI38" i="2"/>
  <c r="HG38" i="2"/>
  <c r="HF38" i="2"/>
  <c r="JK37" i="2"/>
  <c r="JI37" i="2"/>
  <c r="JH37" i="2"/>
  <c r="JB37" i="2"/>
  <c r="IZ37" i="2"/>
  <c r="IY37" i="2"/>
  <c r="IS37" i="2"/>
  <c r="IQ37" i="2"/>
  <c r="IP37" i="2"/>
  <c r="IJ37" i="2"/>
  <c r="IH37" i="2"/>
  <c r="IG37" i="2"/>
  <c r="IA37" i="2"/>
  <c r="HY37" i="2"/>
  <c r="HX37" i="2"/>
  <c r="HR37" i="2"/>
  <c r="HP37" i="2"/>
  <c r="HO37" i="2"/>
  <c r="HI37" i="2"/>
  <c r="HG37" i="2"/>
  <c r="HF37" i="2"/>
  <c r="JK36" i="2"/>
  <c r="JI36" i="2"/>
  <c r="JH36" i="2"/>
  <c r="JB36" i="2"/>
  <c r="IZ36" i="2"/>
  <c r="IY36" i="2"/>
  <c r="IS36" i="2"/>
  <c r="IQ36" i="2"/>
  <c r="IP36" i="2"/>
  <c r="IJ36" i="2"/>
  <c r="IH36" i="2"/>
  <c r="IG36" i="2"/>
  <c r="IA36" i="2"/>
  <c r="HY36" i="2"/>
  <c r="HX36" i="2"/>
  <c r="HR36" i="2"/>
  <c r="HP36" i="2"/>
  <c r="HO36" i="2"/>
  <c r="HI36" i="2"/>
  <c r="HG36" i="2"/>
  <c r="HF36" i="2"/>
  <c r="JK35" i="2"/>
  <c r="JI35" i="2"/>
  <c r="JH35" i="2"/>
  <c r="JB35" i="2"/>
  <c r="IZ35" i="2"/>
  <c r="IY35" i="2"/>
  <c r="IS35" i="2"/>
  <c r="IQ35" i="2"/>
  <c r="IP35" i="2"/>
  <c r="IJ35" i="2"/>
  <c r="IH35" i="2"/>
  <c r="IG35" i="2"/>
  <c r="IA35" i="2"/>
  <c r="HY35" i="2"/>
  <c r="HX35" i="2"/>
  <c r="HR35" i="2"/>
  <c r="HP35" i="2"/>
  <c r="HO35" i="2"/>
  <c r="HI35" i="2"/>
  <c r="HG35" i="2"/>
  <c r="HF35" i="2"/>
  <c r="JK34" i="2"/>
  <c r="JI34" i="2"/>
  <c r="JH34" i="2"/>
  <c r="JB34" i="2"/>
  <c r="IZ34" i="2"/>
  <c r="IY34" i="2"/>
  <c r="IS34" i="2"/>
  <c r="IQ34" i="2"/>
  <c r="IP34" i="2"/>
  <c r="IJ34" i="2"/>
  <c r="IH34" i="2"/>
  <c r="IG34" i="2"/>
  <c r="IA34" i="2"/>
  <c r="HY34" i="2"/>
  <c r="HX34" i="2"/>
  <c r="HR34" i="2"/>
  <c r="HP34" i="2"/>
  <c r="HO34" i="2"/>
  <c r="HI34" i="2"/>
  <c r="HG34" i="2"/>
  <c r="HF34" i="2"/>
  <c r="JK33" i="2"/>
  <c r="JI33" i="2"/>
  <c r="JH33" i="2"/>
  <c r="JB33" i="2"/>
  <c r="IZ33" i="2"/>
  <c r="IY33" i="2"/>
  <c r="IS33" i="2"/>
  <c r="IQ33" i="2"/>
  <c r="IP33" i="2"/>
  <c r="IJ33" i="2"/>
  <c r="IH33" i="2"/>
  <c r="IG33" i="2"/>
  <c r="IA33" i="2"/>
  <c r="HY33" i="2"/>
  <c r="HX33" i="2"/>
  <c r="HR33" i="2"/>
  <c r="HP33" i="2"/>
  <c r="HO33" i="2"/>
  <c r="HI33" i="2"/>
  <c r="HG33" i="2"/>
  <c r="HF33" i="2"/>
  <c r="JK32" i="2"/>
  <c r="JI32" i="2"/>
  <c r="JH32" i="2"/>
  <c r="JB32" i="2"/>
  <c r="IZ32" i="2"/>
  <c r="IY32" i="2"/>
  <c r="IS32" i="2"/>
  <c r="IQ32" i="2"/>
  <c r="IP32" i="2"/>
  <c r="IJ32" i="2"/>
  <c r="IH32" i="2"/>
  <c r="IG32" i="2"/>
  <c r="IA32" i="2"/>
  <c r="HY32" i="2"/>
  <c r="HX32" i="2"/>
  <c r="HR32" i="2"/>
  <c r="HP32" i="2"/>
  <c r="HO32" i="2"/>
  <c r="HI32" i="2"/>
  <c r="HG32" i="2"/>
  <c r="HF32" i="2"/>
  <c r="JK31" i="2"/>
  <c r="JI31" i="2"/>
  <c r="JH31" i="2"/>
  <c r="JB31" i="2"/>
  <c r="IZ31" i="2"/>
  <c r="IY31" i="2"/>
  <c r="IS31" i="2"/>
  <c r="IQ31" i="2"/>
  <c r="IP31" i="2"/>
  <c r="IJ31" i="2"/>
  <c r="IH31" i="2"/>
  <c r="IG31" i="2"/>
  <c r="IA31" i="2"/>
  <c r="HY31" i="2"/>
  <c r="HX31" i="2"/>
  <c r="HR31" i="2"/>
  <c r="HP31" i="2"/>
  <c r="HO31" i="2"/>
  <c r="HI31" i="2"/>
  <c r="HG31" i="2"/>
  <c r="HF31" i="2"/>
  <c r="JK30" i="2"/>
  <c r="JI30" i="2"/>
  <c r="JH30" i="2"/>
  <c r="JB30" i="2"/>
  <c r="IZ30" i="2"/>
  <c r="IY30" i="2"/>
  <c r="IS30" i="2"/>
  <c r="IQ30" i="2"/>
  <c r="IP30" i="2"/>
  <c r="IJ30" i="2"/>
  <c r="IH30" i="2"/>
  <c r="IG30" i="2"/>
  <c r="IA30" i="2"/>
  <c r="HY30" i="2"/>
  <c r="HX30" i="2"/>
  <c r="HR30" i="2"/>
  <c r="HP30" i="2"/>
  <c r="HO30" i="2"/>
  <c r="HI30" i="2"/>
  <c r="HG30" i="2"/>
  <c r="HF30" i="2"/>
  <c r="JK29" i="2"/>
  <c r="JI29" i="2"/>
  <c r="JH29" i="2"/>
  <c r="JB29" i="2"/>
  <c r="IZ29" i="2"/>
  <c r="IY29" i="2"/>
  <c r="IS29" i="2"/>
  <c r="IQ29" i="2"/>
  <c r="IP29" i="2"/>
  <c r="IJ29" i="2"/>
  <c r="IH29" i="2"/>
  <c r="IG29" i="2"/>
  <c r="IA29" i="2"/>
  <c r="HY29" i="2"/>
  <c r="HX29" i="2"/>
  <c r="HR29" i="2"/>
  <c r="HP29" i="2"/>
  <c r="HO29" i="2"/>
  <c r="HI29" i="2"/>
  <c r="HG29" i="2"/>
  <c r="HF29" i="2"/>
  <c r="JK28" i="2"/>
  <c r="JI28" i="2"/>
  <c r="JH28" i="2"/>
  <c r="JB28" i="2"/>
  <c r="IZ28" i="2"/>
  <c r="IY28" i="2"/>
  <c r="IS28" i="2"/>
  <c r="IQ28" i="2"/>
  <c r="IP28" i="2"/>
  <c r="IJ28" i="2"/>
  <c r="IH28" i="2"/>
  <c r="IG28" i="2"/>
  <c r="IA28" i="2"/>
  <c r="HY28" i="2"/>
  <c r="HX28" i="2"/>
  <c r="HR28" i="2"/>
  <c r="HP28" i="2"/>
  <c r="HO28" i="2"/>
  <c r="HI28" i="2"/>
  <c r="HG28" i="2"/>
  <c r="HF28" i="2"/>
  <c r="JK27" i="2"/>
  <c r="JI27" i="2"/>
  <c r="JH27" i="2"/>
  <c r="JB27" i="2"/>
  <c r="IZ27" i="2"/>
  <c r="IY27" i="2"/>
  <c r="IS27" i="2"/>
  <c r="IQ27" i="2"/>
  <c r="IP27" i="2"/>
  <c r="IJ27" i="2"/>
  <c r="IH27" i="2"/>
  <c r="IG27" i="2"/>
  <c r="IA27" i="2"/>
  <c r="HY27" i="2"/>
  <c r="HX27" i="2"/>
  <c r="HR27" i="2"/>
  <c r="HP27" i="2"/>
  <c r="HO27" i="2"/>
  <c r="HI27" i="2"/>
  <c r="HG27" i="2"/>
  <c r="HF27" i="2"/>
  <c r="JK26" i="2"/>
  <c r="JI26" i="2"/>
  <c r="JH26" i="2"/>
  <c r="JB26" i="2"/>
  <c r="IZ26" i="2"/>
  <c r="IY26" i="2"/>
  <c r="IS26" i="2"/>
  <c r="IQ26" i="2"/>
  <c r="IP26" i="2"/>
  <c r="IJ26" i="2"/>
  <c r="IH26" i="2"/>
  <c r="IG26" i="2"/>
  <c r="IA26" i="2"/>
  <c r="HY26" i="2"/>
  <c r="HX26" i="2"/>
  <c r="HR26" i="2"/>
  <c r="HP26" i="2"/>
  <c r="HO26" i="2"/>
  <c r="HI26" i="2"/>
  <c r="HG26" i="2"/>
  <c r="HF26" i="2"/>
  <c r="JK25" i="2"/>
  <c r="JI25" i="2"/>
  <c r="JH25" i="2"/>
  <c r="JB25" i="2"/>
  <c r="IZ25" i="2"/>
  <c r="IY25" i="2"/>
  <c r="IS25" i="2"/>
  <c r="IQ25" i="2"/>
  <c r="IP25" i="2"/>
  <c r="IJ25" i="2"/>
  <c r="IH25" i="2"/>
  <c r="IG25" i="2"/>
  <c r="IA25" i="2"/>
  <c r="HY25" i="2"/>
  <c r="HX25" i="2"/>
  <c r="HR25" i="2"/>
  <c r="HP25" i="2"/>
  <c r="HO25" i="2"/>
  <c r="HI25" i="2"/>
  <c r="HG25" i="2"/>
  <c r="HF25" i="2"/>
  <c r="JK24" i="2"/>
  <c r="JI24" i="2"/>
  <c r="JH24" i="2"/>
  <c r="JB24" i="2"/>
  <c r="IZ24" i="2"/>
  <c r="IY24" i="2"/>
  <c r="IS24" i="2"/>
  <c r="IQ24" i="2"/>
  <c r="IP24" i="2"/>
  <c r="IJ24" i="2"/>
  <c r="IH24" i="2"/>
  <c r="IG24" i="2"/>
  <c r="IA24" i="2"/>
  <c r="HY24" i="2"/>
  <c r="HX24" i="2"/>
  <c r="HR24" i="2"/>
  <c r="HP24" i="2"/>
  <c r="HO24" i="2"/>
  <c r="HI24" i="2"/>
  <c r="HG24" i="2"/>
  <c r="HF24" i="2"/>
  <c r="JK23" i="2"/>
  <c r="JI23" i="2"/>
  <c r="JH23" i="2"/>
  <c r="JB23" i="2"/>
  <c r="IZ23" i="2"/>
  <c r="IY23" i="2"/>
  <c r="IS23" i="2"/>
  <c r="IQ23" i="2"/>
  <c r="IP23" i="2"/>
  <c r="IJ23" i="2"/>
  <c r="IH23" i="2"/>
  <c r="IG23" i="2"/>
  <c r="IA23" i="2"/>
  <c r="HY23" i="2"/>
  <c r="HX23" i="2"/>
  <c r="HR23" i="2"/>
  <c r="HP23" i="2"/>
  <c r="HO23" i="2"/>
  <c r="HI23" i="2"/>
  <c r="HG23" i="2"/>
  <c r="HF23" i="2"/>
  <c r="JK22" i="2"/>
  <c r="JI22" i="2"/>
  <c r="JH22" i="2"/>
  <c r="JB22" i="2"/>
  <c r="IZ22" i="2"/>
  <c r="IY22" i="2"/>
  <c r="IS22" i="2"/>
  <c r="IQ22" i="2"/>
  <c r="IP22" i="2"/>
  <c r="IJ22" i="2"/>
  <c r="IH22" i="2"/>
  <c r="IG22" i="2"/>
  <c r="IA22" i="2"/>
  <c r="HY22" i="2"/>
  <c r="HX22" i="2"/>
  <c r="HR22" i="2"/>
  <c r="HP22" i="2"/>
  <c r="HO22" i="2"/>
  <c r="HI22" i="2"/>
  <c r="HG22" i="2"/>
  <c r="HF22" i="2"/>
  <c r="JK21" i="2"/>
  <c r="JI21" i="2"/>
  <c r="JH21" i="2"/>
  <c r="JB21" i="2"/>
  <c r="IZ21" i="2"/>
  <c r="IY21" i="2"/>
  <c r="IS21" i="2"/>
  <c r="IQ21" i="2"/>
  <c r="IP21" i="2"/>
  <c r="IJ21" i="2"/>
  <c r="IH21" i="2"/>
  <c r="IG21" i="2"/>
  <c r="IA21" i="2"/>
  <c r="HY21" i="2"/>
  <c r="HX21" i="2"/>
  <c r="HR21" i="2"/>
  <c r="HP21" i="2"/>
  <c r="HO21" i="2"/>
  <c r="HI21" i="2"/>
  <c r="HG21" i="2"/>
  <c r="HF21" i="2"/>
  <c r="JK20" i="2"/>
  <c r="JI20" i="2"/>
  <c r="JH20" i="2"/>
  <c r="JB20" i="2"/>
  <c r="IZ20" i="2"/>
  <c r="IY20" i="2"/>
  <c r="IS20" i="2"/>
  <c r="IQ20" i="2"/>
  <c r="IP20" i="2"/>
  <c r="IJ20" i="2"/>
  <c r="IH20" i="2"/>
  <c r="IG20" i="2"/>
  <c r="IA20" i="2"/>
  <c r="HY20" i="2"/>
  <c r="HX20" i="2"/>
  <c r="HR20" i="2"/>
  <c r="HP20" i="2"/>
  <c r="HO20" i="2"/>
  <c r="HI20" i="2"/>
  <c r="HG20" i="2"/>
  <c r="HF20" i="2"/>
  <c r="JK19" i="2"/>
  <c r="JI19" i="2"/>
  <c r="JH19" i="2"/>
  <c r="JB19" i="2"/>
  <c r="IZ19" i="2"/>
  <c r="IY19" i="2"/>
  <c r="IS19" i="2"/>
  <c r="IQ19" i="2"/>
  <c r="IP19" i="2"/>
  <c r="IJ19" i="2"/>
  <c r="IH19" i="2"/>
  <c r="IG19" i="2"/>
  <c r="IA19" i="2"/>
  <c r="HY19" i="2"/>
  <c r="HX19" i="2"/>
  <c r="HR19" i="2"/>
  <c r="HP19" i="2"/>
  <c r="HO19" i="2"/>
  <c r="HI19" i="2"/>
  <c r="HG19" i="2"/>
  <c r="HF19" i="2"/>
  <c r="JK18" i="2"/>
  <c r="JI18" i="2"/>
  <c r="JH18" i="2"/>
  <c r="JB18" i="2"/>
  <c r="IZ18" i="2"/>
  <c r="IY18" i="2"/>
  <c r="IS18" i="2"/>
  <c r="IQ18" i="2"/>
  <c r="IP18" i="2"/>
  <c r="IJ18" i="2"/>
  <c r="IH18" i="2"/>
  <c r="IG18" i="2"/>
  <c r="IA18" i="2"/>
  <c r="HY18" i="2"/>
  <c r="HX18" i="2"/>
  <c r="HR18" i="2"/>
  <c r="HP18" i="2"/>
  <c r="HO18" i="2"/>
  <c r="HI18" i="2"/>
  <c r="HG18" i="2"/>
  <c r="HF18" i="2"/>
  <c r="JK17" i="2"/>
  <c r="JI17" i="2"/>
  <c r="JH17" i="2"/>
  <c r="JB17" i="2"/>
  <c r="IZ17" i="2"/>
  <c r="IY17" i="2"/>
  <c r="IS17" i="2"/>
  <c r="IQ17" i="2"/>
  <c r="IP17" i="2"/>
  <c r="IJ17" i="2"/>
  <c r="IH17" i="2"/>
  <c r="IG17" i="2"/>
  <c r="IA17" i="2"/>
  <c r="HY17" i="2"/>
  <c r="HX17" i="2"/>
  <c r="HR17" i="2"/>
  <c r="HP17" i="2"/>
  <c r="HO17" i="2"/>
  <c r="HI17" i="2"/>
  <c r="HG17" i="2"/>
  <c r="HF17" i="2"/>
  <c r="JK16" i="2"/>
  <c r="JI16" i="2"/>
  <c r="JH16" i="2"/>
  <c r="JB16" i="2"/>
  <c r="IZ16" i="2"/>
  <c r="IY16" i="2"/>
  <c r="IS16" i="2"/>
  <c r="IQ16" i="2"/>
  <c r="IP16" i="2"/>
  <c r="IJ16" i="2"/>
  <c r="IH16" i="2"/>
  <c r="IG16" i="2"/>
  <c r="IA16" i="2"/>
  <c r="HY16" i="2"/>
  <c r="HX16" i="2"/>
  <c r="HR16" i="2"/>
  <c r="HP16" i="2"/>
  <c r="HO16" i="2"/>
  <c r="HI16" i="2"/>
  <c r="HG16" i="2"/>
  <c r="HF16" i="2"/>
  <c r="JK15" i="2"/>
  <c r="JI15" i="2"/>
  <c r="JH15" i="2"/>
  <c r="JB15" i="2"/>
  <c r="IZ15" i="2"/>
  <c r="IY15" i="2"/>
  <c r="IS15" i="2"/>
  <c r="IQ15" i="2"/>
  <c r="IP15" i="2"/>
  <c r="IJ15" i="2"/>
  <c r="IH15" i="2"/>
  <c r="IG15" i="2"/>
  <c r="IA15" i="2"/>
  <c r="HY15" i="2"/>
  <c r="HX15" i="2"/>
  <c r="HR15" i="2"/>
  <c r="HP15" i="2"/>
  <c r="HO15" i="2"/>
  <c r="HI15" i="2"/>
  <c r="HG15" i="2"/>
  <c r="HF15" i="2"/>
  <c r="JK14" i="2"/>
  <c r="JI14" i="2"/>
  <c r="JH14" i="2"/>
  <c r="JB14" i="2"/>
  <c r="IZ14" i="2"/>
  <c r="IY14" i="2"/>
  <c r="IS14" i="2"/>
  <c r="IQ14" i="2"/>
  <c r="IP14" i="2"/>
  <c r="IJ14" i="2"/>
  <c r="IH14" i="2"/>
  <c r="IG14" i="2"/>
  <c r="IA14" i="2"/>
  <c r="HY14" i="2"/>
  <c r="HX14" i="2"/>
  <c r="HR14" i="2"/>
  <c r="HP14" i="2"/>
  <c r="HO14" i="2"/>
  <c r="HI14" i="2"/>
  <c r="HG14" i="2"/>
  <c r="HF14" i="2"/>
  <c r="JK13" i="2"/>
  <c r="JI13" i="2"/>
  <c r="JH13" i="2"/>
  <c r="JB13" i="2"/>
  <c r="IZ13" i="2"/>
  <c r="IY13" i="2"/>
  <c r="IS13" i="2"/>
  <c r="IQ13" i="2"/>
  <c r="IP13" i="2"/>
  <c r="IJ13" i="2"/>
  <c r="IH13" i="2"/>
  <c r="IG13" i="2"/>
  <c r="IA13" i="2"/>
  <c r="HY13" i="2"/>
  <c r="HX13" i="2"/>
  <c r="HR13" i="2"/>
  <c r="HP13" i="2"/>
  <c r="HO13" i="2"/>
  <c r="HI13" i="2"/>
  <c r="HG13" i="2"/>
  <c r="HF13" i="2"/>
  <c r="JK12" i="2"/>
  <c r="JI12" i="2"/>
  <c r="JH12" i="2"/>
  <c r="JB12" i="2"/>
  <c r="IZ12" i="2"/>
  <c r="IY12" i="2"/>
  <c r="IS12" i="2"/>
  <c r="IQ12" i="2"/>
  <c r="IP12" i="2"/>
  <c r="IJ12" i="2"/>
  <c r="IH12" i="2"/>
  <c r="IG12" i="2"/>
  <c r="IA12" i="2"/>
  <c r="HY12" i="2"/>
  <c r="HX12" i="2"/>
  <c r="HR12" i="2"/>
  <c r="HP12" i="2"/>
  <c r="HO12" i="2"/>
  <c r="HI12" i="2"/>
  <c r="HG12" i="2"/>
  <c r="HF12" i="2"/>
  <c r="JK11" i="2"/>
  <c r="JI11" i="2"/>
  <c r="JH11" i="2"/>
  <c r="JB11" i="2"/>
  <c r="IZ11" i="2"/>
  <c r="IY11" i="2"/>
  <c r="IS11" i="2"/>
  <c r="IQ11" i="2"/>
  <c r="IP11" i="2"/>
  <c r="IJ11" i="2"/>
  <c r="IH11" i="2"/>
  <c r="IG11" i="2"/>
  <c r="IA11" i="2"/>
  <c r="HY11" i="2"/>
  <c r="HX11" i="2"/>
  <c r="HR11" i="2"/>
  <c r="HP11" i="2"/>
  <c r="HO11" i="2"/>
  <c r="HI11" i="2"/>
  <c r="HG11" i="2"/>
  <c r="HF11" i="2"/>
  <c r="JK10" i="2"/>
  <c r="JI10" i="2"/>
  <c r="JH10" i="2"/>
  <c r="JB10" i="2"/>
  <c r="IZ10" i="2"/>
  <c r="IY10" i="2"/>
  <c r="IS10" i="2"/>
  <c r="IQ10" i="2"/>
  <c r="IP10" i="2"/>
  <c r="IJ10" i="2"/>
  <c r="IH10" i="2"/>
  <c r="IG10" i="2"/>
  <c r="IA10" i="2"/>
  <c r="HY10" i="2"/>
  <c r="HX10" i="2"/>
  <c r="HR10" i="2"/>
  <c r="HP10" i="2"/>
  <c r="HO10" i="2"/>
  <c r="HI10" i="2"/>
  <c r="HG10" i="2"/>
  <c r="HF10" i="2"/>
  <c r="JK9" i="2"/>
  <c r="JI9" i="2"/>
  <c r="JH9" i="2"/>
  <c r="JB9" i="2"/>
  <c r="IZ9" i="2"/>
  <c r="IY9" i="2"/>
  <c r="IS9" i="2"/>
  <c r="IQ9" i="2"/>
  <c r="IP9" i="2"/>
  <c r="IJ9" i="2"/>
  <c r="IH9" i="2"/>
  <c r="IG9" i="2"/>
  <c r="IA9" i="2"/>
  <c r="HY9" i="2"/>
  <c r="HX9" i="2"/>
  <c r="HR9" i="2"/>
  <c r="HP9" i="2"/>
  <c r="HO9" i="2"/>
  <c r="HI9" i="2"/>
  <c r="HG9" i="2"/>
  <c r="HF9" i="2"/>
  <c r="JK8" i="2"/>
  <c r="JI8" i="2"/>
  <c r="JH8" i="2"/>
  <c r="JB8" i="2"/>
  <c r="IZ8" i="2"/>
  <c r="IY8" i="2"/>
  <c r="IS8" i="2"/>
  <c r="IQ8" i="2"/>
  <c r="IP8" i="2"/>
  <c r="IJ8" i="2"/>
  <c r="IH8" i="2"/>
  <c r="IG8" i="2"/>
  <c r="IA8" i="2"/>
  <c r="HY8" i="2"/>
  <c r="HX8" i="2"/>
  <c r="HR8" i="2"/>
  <c r="HP8" i="2"/>
  <c r="HO8" i="2"/>
  <c r="HI8" i="2"/>
  <c r="HG8" i="2"/>
  <c r="HF8" i="2"/>
  <c r="JK7" i="2"/>
  <c r="JI7" i="2"/>
  <c r="JH7" i="2"/>
  <c r="JB7" i="2"/>
  <c r="IZ7" i="2"/>
  <c r="IY7" i="2"/>
  <c r="IS7" i="2"/>
  <c r="IQ7" i="2"/>
  <c r="IP7" i="2"/>
  <c r="IJ7" i="2"/>
  <c r="IH7" i="2"/>
  <c r="IG7" i="2"/>
  <c r="IA7" i="2"/>
  <c r="HY7" i="2"/>
  <c r="HX7" i="2"/>
  <c r="HR7" i="2"/>
  <c r="HP7" i="2"/>
  <c r="HO7" i="2"/>
  <c r="HI7" i="2"/>
  <c r="HG7" i="2"/>
  <c r="HF7" i="2"/>
  <c r="JK6" i="2"/>
  <c r="JI6" i="2"/>
  <c r="JH6" i="2"/>
  <c r="JB6" i="2"/>
  <c r="IZ6" i="2"/>
  <c r="IY6" i="2"/>
  <c r="IS6" i="2"/>
  <c r="IQ6" i="2"/>
  <c r="IP6" i="2"/>
  <c r="IJ6" i="2"/>
  <c r="IH6" i="2"/>
  <c r="IG6" i="2"/>
  <c r="IA6" i="2"/>
  <c r="HY6" i="2"/>
  <c r="HX6" i="2"/>
  <c r="HR6" i="2"/>
  <c r="HP6" i="2"/>
  <c r="HO6" i="2"/>
  <c r="HI6" i="2"/>
  <c r="HG6" i="2"/>
  <c r="HF6" i="2"/>
  <c r="JK5" i="2"/>
  <c r="JI5" i="2"/>
  <c r="JH5" i="2"/>
  <c r="JB5" i="2"/>
  <c r="IZ5" i="2"/>
  <c r="IY5" i="2"/>
  <c r="IS5" i="2"/>
  <c r="IQ5" i="2"/>
  <c r="IP5" i="2"/>
  <c r="IJ5" i="2"/>
  <c r="IH5" i="2"/>
  <c r="IG5" i="2"/>
  <c r="IA5" i="2"/>
  <c r="HY5" i="2"/>
  <c r="HX5" i="2"/>
  <c r="HR5" i="2"/>
  <c r="HP5" i="2"/>
  <c r="HO5" i="2"/>
  <c r="HI5" i="2"/>
  <c r="HG5" i="2"/>
  <c r="HF5" i="2"/>
  <c r="JK4" i="2"/>
  <c r="JH4" i="2"/>
  <c r="JB4" i="2"/>
  <c r="IZ4" i="2"/>
  <c r="IY4" i="2"/>
  <c r="IS4" i="2"/>
  <c r="IQ4" i="2"/>
  <c r="IP4" i="2"/>
  <c r="IJ4" i="2"/>
  <c r="IH4" i="2"/>
  <c r="IG4" i="2"/>
  <c r="IA4" i="2"/>
  <c r="HY4" i="2"/>
  <c r="HX4" i="2"/>
  <c r="HR4" i="2"/>
  <c r="HP4" i="2"/>
  <c r="HO4" i="2"/>
  <c r="HI4" i="2"/>
  <c r="HG4" i="2"/>
  <c r="HF4" i="2"/>
  <c r="JK3" i="2"/>
  <c r="JI3" i="2"/>
  <c r="JB3" i="2"/>
  <c r="IZ3" i="2"/>
  <c r="IY3" i="2"/>
  <c r="IS3" i="2"/>
  <c r="IQ3" i="2"/>
  <c r="IP3" i="2"/>
  <c r="IJ3" i="2"/>
  <c r="IH3" i="2"/>
  <c r="IG3" i="2"/>
  <c r="IA3" i="2"/>
  <c r="HY3" i="2"/>
  <c r="HX3" i="2"/>
  <c r="HR3" i="2"/>
  <c r="HP3" i="2"/>
  <c r="HO3" i="2"/>
  <c r="HI3" i="2"/>
  <c r="HG3" i="2"/>
  <c r="HF3" i="2"/>
  <c r="JL1" i="2"/>
  <c r="JK1" i="2"/>
  <c r="JJ1" i="2"/>
  <c r="JI1" i="2"/>
  <c r="JH1" i="2"/>
  <c r="JG1" i="2"/>
  <c r="JF1" i="2"/>
  <c r="JE1" i="2"/>
  <c r="JD1" i="2"/>
  <c r="JC1" i="2"/>
  <c r="JB1" i="2"/>
  <c r="JA1" i="2"/>
  <c r="IZ1" i="2"/>
  <c r="IY1" i="2"/>
  <c r="IX1" i="2"/>
  <c r="IW1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I1" i="2"/>
  <c r="HH1" i="2"/>
  <c r="HG1" i="2"/>
  <c r="HF1" i="2"/>
  <c r="HE1" i="2"/>
  <c r="HD1" i="2"/>
  <c r="HC1" i="2"/>
  <c r="HB1" i="2"/>
  <c r="GZ3" i="2"/>
  <c r="GW3" i="2"/>
  <c r="GX4" i="2"/>
  <c r="GS1" i="2"/>
  <c r="GT1" i="2"/>
  <c r="GU1" i="2"/>
  <c r="GV1" i="2"/>
  <c r="GW1" i="2"/>
  <c r="GX1" i="2"/>
  <c r="GY1" i="2"/>
  <c r="GZ1" i="2"/>
  <c r="HA1" i="2"/>
  <c r="GX3" i="2"/>
  <c r="GW4" i="2"/>
  <c r="GZ4" i="2"/>
  <c r="GZ5" i="2"/>
  <c r="GW6" i="2"/>
  <c r="GX6" i="2"/>
  <c r="GZ6" i="2"/>
  <c r="GW7" i="2"/>
  <c r="GX7" i="2"/>
  <c r="GW8" i="2"/>
  <c r="GX8" i="2"/>
  <c r="GZ8" i="2"/>
  <c r="GW9" i="2"/>
  <c r="GX9" i="2"/>
  <c r="GZ9" i="2"/>
  <c r="GW10" i="2"/>
  <c r="GX10" i="2"/>
  <c r="GZ10" i="2"/>
  <c r="GW11" i="2"/>
  <c r="GX11" i="2"/>
  <c r="GZ11" i="2"/>
  <c r="GW12" i="2"/>
  <c r="GX12" i="2"/>
  <c r="GZ12" i="2"/>
  <c r="GW13" i="2"/>
  <c r="GX13" i="2"/>
  <c r="GZ13" i="2"/>
  <c r="GW14" i="2"/>
  <c r="GX14" i="2"/>
  <c r="GZ14" i="2"/>
  <c r="GW15" i="2"/>
  <c r="GX15" i="2"/>
  <c r="GZ15" i="2"/>
  <c r="GW16" i="2"/>
  <c r="GX16" i="2"/>
  <c r="GZ16" i="2"/>
  <c r="GW17" i="2"/>
  <c r="GX17" i="2"/>
  <c r="GZ17" i="2"/>
  <c r="GW18" i="2"/>
  <c r="GX18" i="2"/>
  <c r="GZ18" i="2"/>
  <c r="GW19" i="2"/>
  <c r="GX19" i="2"/>
  <c r="GZ19" i="2"/>
  <c r="GW20" i="2"/>
  <c r="GX20" i="2"/>
  <c r="GZ20" i="2"/>
  <c r="GW21" i="2"/>
  <c r="GX21" i="2"/>
  <c r="GZ21" i="2"/>
  <c r="GW22" i="2"/>
  <c r="GX22" i="2"/>
  <c r="GZ22" i="2"/>
  <c r="GW23" i="2"/>
  <c r="GX23" i="2"/>
  <c r="GZ23" i="2"/>
  <c r="GW24" i="2"/>
  <c r="GX24" i="2"/>
  <c r="GZ24" i="2"/>
  <c r="GW25" i="2"/>
  <c r="GX25" i="2"/>
  <c r="GZ25" i="2"/>
  <c r="GW26" i="2"/>
  <c r="GX26" i="2"/>
  <c r="GZ26" i="2"/>
  <c r="GW27" i="2"/>
  <c r="GX27" i="2"/>
  <c r="GZ27" i="2"/>
  <c r="GW28" i="2"/>
  <c r="GX28" i="2"/>
  <c r="GZ28" i="2"/>
  <c r="GW29" i="2"/>
  <c r="GX29" i="2"/>
  <c r="GZ29" i="2"/>
  <c r="GW30" i="2"/>
  <c r="GX30" i="2"/>
  <c r="GZ30" i="2"/>
  <c r="GW31" i="2"/>
  <c r="GX31" i="2"/>
  <c r="GZ31" i="2"/>
  <c r="GW32" i="2"/>
  <c r="GX32" i="2"/>
  <c r="GZ32" i="2"/>
  <c r="GW33" i="2"/>
  <c r="GX33" i="2"/>
  <c r="GZ33" i="2"/>
  <c r="GW34" i="2"/>
  <c r="GX34" i="2"/>
  <c r="GZ34" i="2"/>
  <c r="GW35" i="2"/>
  <c r="GX35" i="2"/>
  <c r="GZ35" i="2"/>
  <c r="GW36" i="2"/>
  <c r="GX36" i="2"/>
  <c r="GZ36" i="2"/>
  <c r="GW37" i="2"/>
  <c r="GX37" i="2"/>
  <c r="GZ37" i="2"/>
  <c r="GW38" i="2"/>
  <c r="GX38" i="2"/>
  <c r="GZ38" i="2"/>
  <c r="GW39" i="2"/>
  <c r="GX39" i="2"/>
  <c r="GZ39" i="2"/>
  <c r="GW40" i="2"/>
  <c r="GX40" i="2"/>
  <c r="GZ40" i="2"/>
  <c r="GW41" i="2"/>
  <c r="GX41" i="2"/>
  <c r="GZ41" i="2"/>
  <c r="GW42" i="2"/>
  <c r="GX42" i="2"/>
  <c r="GZ42" i="2"/>
  <c r="GW43" i="2"/>
  <c r="GX43" i="2"/>
  <c r="GZ43" i="2"/>
  <c r="GW44" i="2"/>
  <c r="GX44" i="2"/>
  <c r="GZ44" i="2"/>
  <c r="GW45" i="2"/>
  <c r="GX45" i="2"/>
  <c r="GZ45" i="2"/>
  <c r="GW46" i="2"/>
  <c r="GX46" i="2"/>
  <c r="GZ46" i="2"/>
  <c r="GW47" i="2"/>
  <c r="GX47" i="2"/>
  <c r="GZ47" i="2"/>
  <c r="GW48" i="2"/>
  <c r="GX48" i="2"/>
  <c r="GZ48" i="2"/>
  <c r="GW49" i="2"/>
  <c r="GX49" i="2"/>
  <c r="GZ49" i="2"/>
  <c r="GW50" i="2"/>
  <c r="GX50" i="2"/>
  <c r="GZ50" i="2"/>
  <c r="GW51" i="2"/>
  <c r="GX51" i="2"/>
  <c r="GZ51" i="2"/>
  <c r="GW52" i="2"/>
  <c r="GX52" i="2"/>
  <c r="GZ52" i="2"/>
  <c r="GW53" i="2"/>
  <c r="GX53" i="2"/>
  <c r="GZ53" i="2"/>
  <c r="GW54" i="2"/>
  <c r="GX54" i="2"/>
  <c r="GZ54" i="2"/>
  <c r="GW55" i="2"/>
  <c r="GX55" i="2"/>
  <c r="GZ55" i="2"/>
  <c r="GW56" i="2"/>
  <c r="GX56" i="2"/>
  <c r="GZ56" i="2"/>
  <c r="JK56" i="4"/>
  <c r="JI56" i="4"/>
  <c r="JH56" i="4"/>
  <c r="JB56" i="4"/>
  <c r="IZ56" i="4"/>
  <c r="IY56" i="4"/>
  <c r="IS56" i="4"/>
  <c r="IQ56" i="4"/>
  <c r="IP56" i="4"/>
  <c r="IJ56" i="4"/>
  <c r="IH56" i="4"/>
  <c r="IG56" i="4"/>
  <c r="IA56" i="4"/>
  <c r="HY56" i="4"/>
  <c r="HX56" i="4"/>
  <c r="HR56" i="4"/>
  <c r="HP56" i="4"/>
  <c r="HO56" i="4"/>
  <c r="HI56" i="4"/>
  <c r="HG56" i="4"/>
  <c r="HF56" i="4"/>
  <c r="GZ56" i="4"/>
  <c r="GX56" i="4"/>
  <c r="GW56" i="4"/>
  <c r="JK55" i="4"/>
  <c r="JI55" i="4"/>
  <c r="JH55" i="4"/>
  <c r="JB55" i="4"/>
  <c r="IZ55" i="4"/>
  <c r="IY55" i="4"/>
  <c r="IS55" i="4"/>
  <c r="IQ55" i="4"/>
  <c r="IP55" i="4"/>
  <c r="IJ55" i="4"/>
  <c r="IH55" i="4"/>
  <c r="IG55" i="4"/>
  <c r="IA55" i="4"/>
  <c r="HY55" i="4"/>
  <c r="HX55" i="4"/>
  <c r="HR55" i="4"/>
  <c r="HP55" i="4"/>
  <c r="HO55" i="4"/>
  <c r="HI55" i="4"/>
  <c r="HG55" i="4"/>
  <c r="HF55" i="4"/>
  <c r="GZ55" i="4"/>
  <c r="GX55" i="4"/>
  <c r="GW55" i="4"/>
  <c r="JK54" i="4"/>
  <c r="JI54" i="4"/>
  <c r="JH54" i="4"/>
  <c r="JB54" i="4"/>
  <c r="IZ54" i="4"/>
  <c r="IY54" i="4"/>
  <c r="IS54" i="4"/>
  <c r="IQ54" i="4"/>
  <c r="IP54" i="4"/>
  <c r="IJ54" i="4"/>
  <c r="IH54" i="4"/>
  <c r="IG54" i="4"/>
  <c r="IA54" i="4"/>
  <c r="HY54" i="4"/>
  <c r="HX54" i="4"/>
  <c r="HR54" i="4"/>
  <c r="HP54" i="4"/>
  <c r="HO54" i="4"/>
  <c r="HI54" i="4"/>
  <c r="HG54" i="4"/>
  <c r="HF54" i="4"/>
  <c r="GZ54" i="4"/>
  <c r="GX54" i="4"/>
  <c r="GW54" i="4"/>
  <c r="JK53" i="4"/>
  <c r="JI53" i="4"/>
  <c r="JH53" i="4"/>
  <c r="JB53" i="4"/>
  <c r="IZ53" i="4"/>
  <c r="IY53" i="4"/>
  <c r="IS53" i="4"/>
  <c r="IQ53" i="4"/>
  <c r="IP53" i="4"/>
  <c r="IJ53" i="4"/>
  <c r="IH53" i="4"/>
  <c r="IG53" i="4"/>
  <c r="IA53" i="4"/>
  <c r="HY53" i="4"/>
  <c r="HX53" i="4"/>
  <c r="HR53" i="4"/>
  <c r="HP53" i="4"/>
  <c r="HO53" i="4"/>
  <c r="HI53" i="4"/>
  <c r="HG53" i="4"/>
  <c r="HF53" i="4"/>
  <c r="GZ53" i="4"/>
  <c r="GX53" i="4"/>
  <c r="GW53" i="4"/>
  <c r="JK52" i="4"/>
  <c r="JI52" i="4"/>
  <c r="JH52" i="4"/>
  <c r="JB52" i="4"/>
  <c r="IZ52" i="4"/>
  <c r="IY52" i="4"/>
  <c r="IS52" i="4"/>
  <c r="IQ52" i="4"/>
  <c r="IP52" i="4"/>
  <c r="IJ52" i="4"/>
  <c r="IH52" i="4"/>
  <c r="IG52" i="4"/>
  <c r="IA52" i="4"/>
  <c r="HY52" i="4"/>
  <c r="HX52" i="4"/>
  <c r="HR52" i="4"/>
  <c r="HP52" i="4"/>
  <c r="HO52" i="4"/>
  <c r="HI52" i="4"/>
  <c r="HG52" i="4"/>
  <c r="HF52" i="4"/>
  <c r="GZ52" i="4"/>
  <c r="GX52" i="4"/>
  <c r="GW52" i="4"/>
  <c r="JK51" i="4"/>
  <c r="JI51" i="4"/>
  <c r="JH51" i="4"/>
  <c r="JB51" i="4"/>
  <c r="IZ51" i="4"/>
  <c r="IY51" i="4"/>
  <c r="IS51" i="4"/>
  <c r="IQ51" i="4"/>
  <c r="IP51" i="4"/>
  <c r="IJ51" i="4"/>
  <c r="IH51" i="4"/>
  <c r="IG51" i="4"/>
  <c r="IA51" i="4"/>
  <c r="HY51" i="4"/>
  <c r="HX51" i="4"/>
  <c r="HR51" i="4"/>
  <c r="HP51" i="4"/>
  <c r="HO51" i="4"/>
  <c r="HI51" i="4"/>
  <c r="HG51" i="4"/>
  <c r="HF51" i="4"/>
  <c r="GZ51" i="4"/>
  <c r="GX51" i="4"/>
  <c r="GW51" i="4"/>
  <c r="JK50" i="4"/>
  <c r="JI50" i="4"/>
  <c r="JH50" i="4"/>
  <c r="JB50" i="4"/>
  <c r="IZ50" i="4"/>
  <c r="IY50" i="4"/>
  <c r="IS50" i="4"/>
  <c r="IQ50" i="4"/>
  <c r="IP50" i="4"/>
  <c r="IJ50" i="4"/>
  <c r="IH50" i="4"/>
  <c r="IG50" i="4"/>
  <c r="IA50" i="4"/>
  <c r="HY50" i="4"/>
  <c r="HX50" i="4"/>
  <c r="HR50" i="4"/>
  <c r="HP50" i="4"/>
  <c r="HO50" i="4"/>
  <c r="HI50" i="4"/>
  <c r="HG50" i="4"/>
  <c r="HF50" i="4"/>
  <c r="GZ50" i="4"/>
  <c r="GX50" i="4"/>
  <c r="GW50" i="4"/>
  <c r="JK49" i="4"/>
  <c r="JI49" i="4"/>
  <c r="JH49" i="4"/>
  <c r="JB49" i="4"/>
  <c r="IZ49" i="4"/>
  <c r="IY49" i="4"/>
  <c r="IS49" i="4"/>
  <c r="IQ49" i="4"/>
  <c r="IP49" i="4"/>
  <c r="IJ49" i="4"/>
  <c r="IH49" i="4"/>
  <c r="IG49" i="4"/>
  <c r="IA49" i="4"/>
  <c r="HY49" i="4"/>
  <c r="HX49" i="4"/>
  <c r="HR49" i="4"/>
  <c r="HP49" i="4"/>
  <c r="HO49" i="4"/>
  <c r="HI49" i="4"/>
  <c r="HG49" i="4"/>
  <c r="HF49" i="4"/>
  <c r="GZ49" i="4"/>
  <c r="GX49" i="4"/>
  <c r="GW49" i="4"/>
  <c r="JK48" i="4"/>
  <c r="JI48" i="4"/>
  <c r="JH48" i="4"/>
  <c r="JB48" i="4"/>
  <c r="IZ48" i="4"/>
  <c r="IY48" i="4"/>
  <c r="IS48" i="4"/>
  <c r="IQ48" i="4"/>
  <c r="IP48" i="4"/>
  <c r="IJ48" i="4"/>
  <c r="IH48" i="4"/>
  <c r="IG48" i="4"/>
  <c r="IA48" i="4"/>
  <c r="HY48" i="4"/>
  <c r="HX48" i="4"/>
  <c r="HR48" i="4"/>
  <c r="HP48" i="4"/>
  <c r="HO48" i="4"/>
  <c r="HI48" i="4"/>
  <c r="HG48" i="4"/>
  <c r="HF48" i="4"/>
  <c r="GZ48" i="4"/>
  <c r="GX48" i="4"/>
  <c r="GW48" i="4"/>
  <c r="JK47" i="4"/>
  <c r="JI47" i="4"/>
  <c r="JH47" i="4"/>
  <c r="JB47" i="4"/>
  <c r="IZ47" i="4"/>
  <c r="IY47" i="4"/>
  <c r="IS47" i="4"/>
  <c r="IQ47" i="4"/>
  <c r="IP47" i="4"/>
  <c r="IJ47" i="4"/>
  <c r="IH47" i="4"/>
  <c r="IG47" i="4"/>
  <c r="IA47" i="4"/>
  <c r="HY47" i="4"/>
  <c r="HX47" i="4"/>
  <c r="HR47" i="4"/>
  <c r="HP47" i="4"/>
  <c r="HO47" i="4"/>
  <c r="HI47" i="4"/>
  <c r="HG47" i="4"/>
  <c r="HF47" i="4"/>
  <c r="GZ47" i="4"/>
  <c r="GX47" i="4"/>
  <c r="GW47" i="4"/>
  <c r="JK46" i="4"/>
  <c r="JI46" i="4"/>
  <c r="JH46" i="4"/>
  <c r="JB46" i="4"/>
  <c r="IZ46" i="4"/>
  <c r="IY46" i="4"/>
  <c r="IS46" i="4"/>
  <c r="IQ46" i="4"/>
  <c r="IP46" i="4"/>
  <c r="IJ46" i="4"/>
  <c r="IH46" i="4"/>
  <c r="IG46" i="4"/>
  <c r="IA46" i="4"/>
  <c r="HY46" i="4"/>
  <c r="HX46" i="4"/>
  <c r="HR46" i="4"/>
  <c r="HP46" i="4"/>
  <c r="HO46" i="4"/>
  <c r="HI46" i="4"/>
  <c r="HG46" i="4"/>
  <c r="HF46" i="4"/>
  <c r="GZ46" i="4"/>
  <c r="GX46" i="4"/>
  <c r="GW46" i="4"/>
  <c r="JK45" i="4"/>
  <c r="JI45" i="4"/>
  <c r="JH45" i="4"/>
  <c r="JB45" i="4"/>
  <c r="IZ45" i="4"/>
  <c r="IY45" i="4"/>
  <c r="IS45" i="4"/>
  <c r="IQ45" i="4"/>
  <c r="IP45" i="4"/>
  <c r="IJ45" i="4"/>
  <c r="IH45" i="4"/>
  <c r="IG45" i="4"/>
  <c r="IA45" i="4"/>
  <c r="HY45" i="4"/>
  <c r="HX45" i="4"/>
  <c r="HR45" i="4"/>
  <c r="HP45" i="4"/>
  <c r="HO45" i="4"/>
  <c r="HI45" i="4"/>
  <c r="HG45" i="4"/>
  <c r="HF45" i="4"/>
  <c r="GZ45" i="4"/>
  <c r="GX45" i="4"/>
  <c r="GW45" i="4"/>
  <c r="JK44" i="4"/>
  <c r="JI44" i="4"/>
  <c r="JH44" i="4"/>
  <c r="JB44" i="4"/>
  <c r="IZ44" i="4"/>
  <c r="IY44" i="4"/>
  <c r="IS44" i="4"/>
  <c r="IQ44" i="4"/>
  <c r="IP44" i="4"/>
  <c r="IJ44" i="4"/>
  <c r="IH44" i="4"/>
  <c r="IG44" i="4"/>
  <c r="IA44" i="4"/>
  <c r="HY44" i="4"/>
  <c r="HX44" i="4"/>
  <c r="HR44" i="4"/>
  <c r="HP44" i="4"/>
  <c r="HO44" i="4"/>
  <c r="HI44" i="4"/>
  <c r="HG44" i="4"/>
  <c r="HF44" i="4"/>
  <c r="GZ44" i="4"/>
  <c r="GX44" i="4"/>
  <c r="GW44" i="4"/>
  <c r="JK43" i="4"/>
  <c r="JI43" i="4"/>
  <c r="JH43" i="4"/>
  <c r="JB43" i="4"/>
  <c r="IZ43" i="4"/>
  <c r="IY43" i="4"/>
  <c r="IS43" i="4"/>
  <c r="IQ43" i="4"/>
  <c r="IP43" i="4"/>
  <c r="IJ43" i="4"/>
  <c r="IH43" i="4"/>
  <c r="IG43" i="4"/>
  <c r="IA43" i="4"/>
  <c r="HY43" i="4"/>
  <c r="HX43" i="4"/>
  <c r="HR43" i="4"/>
  <c r="HP43" i="4"/>
  <c r="HO43" i="4"/>
  <c r="HI43" i="4"/>
  <c r="HG43" i="4"/>
  <c r="HF43" i="4"/>
  <c r="GZ43" i="4"/>
  <c r="GX43" i="4"/>
  <c r="GW43" i="4"/>
  <c r="JK42" i="4"/>
  <c r="JI42" i="4"/>
  <c r="JH42" i="4"/>
  <c r="JB42" i="4"/>
  <c r="IZ42" i="4"/>
  <c r="IY42" i="4"/>
  <c r="IS42" i="4"/>
  <c r="IQ42" i="4"/>
  <c r="IP42" i="4"/>
  <c r="IJ42" i="4"/>
  <c r="IH42" i="4"/>
  <c r="IG42" i="4"/>
  <c r="IA42" i="4"/>
  <c r="HY42" i="4"/>
  <c r="HX42" i="4"/>
  <c r="HR42" i="4"/>
  <c r="HP42" i="4"/>
  <c r="HO42" i="4"/>
  <c r="HI42" i="4"/>
  <c r="HG42" i="4"/>
  <c r="HF42" i="4"/>
  <c r="GZ42" i="4"/>
  <c r="GX42" i="4"/>
  <c r="GW42" i="4"/>
  <c r="JK41" i="4"/>
  <c r="JI41" i="4"/>
  <c r="JH41" i="4"/>
  <c r="JB41" i="4"/>
  <c r="IZ41" i="4"/>
  <c r="IY41" i="4"/>
  <c r="IS41" i="4"/>
  <c r="IQ41" i="4"/>
  <c r="IP41" i="4"/>
  <c r="IJ41" i="4"/>
  <c r="IH41" i="4"/>
  <c r="IG41" i="4"/>
  <c r="IA41" i="4"/>
  <c r="HY41" i="4"/>
  <c r="HX41" i="4"/>
  <c r="HR41" i="4"/>
  <c r="HP41" i="4"/>
  <c r="HO41" i="4"/>
  <c r="HI41" i="4"/>
  <c r="HG41" i="4"/>
  <c r="HF41" i="4"/>
  <c r="GZ41" i="4"/>
  <c r="GX41" i="4"/>
  <c r="GW41" i="4"/>
  <c r="JK40" i="4"/>
  <c r="JI40" i="4"/>
  <c r="JH40" i="4"/>
  <c r="JB40" i="4"/>
  <c r="IZ40" i="4"/>
  <c r="IY40" i="4"/>
  <c r="IS40" i="4"/>
  <c r="IQ40" i="4"/>
  <c r="IP40" i="4"/>
  <c r="IJ40" i="4"/>
  <c r="IH40" i="4"/>
  <c r="IG40" i="4"/>
  <c r="IA40" i="4"/>
  <c r="HY40" i="4"/>
  <c r="HX40" i="4"/>
  <c r="HR40" i="4"/>
  <c r="HP40" i="4"/>
  <c r="HO40" i="4"/>
  <c r="HI40" i="4"/>
  <c r="HG40" i="4"/>
  <c r="HF40" i="4"/>
  <c r="GZ40" i="4"/>
  <c r="GX40" i="4"/>
  <c r="GW40" i="4"/>
  <c r="JK39" i="4"/>
  <c r="JI39" i="4"/>
  <c r="JH39" i="4"/>
  <c r="JB39" i="4"/>
  <c r="IZ39" i="4"/>
  <c r="IY39" i="4"/>
  <c r="IS39" i="4"/>
  <c r="IQ39" i="4"/>
  <c r="IP39" i="4"/>
  <c r="IJ39" i="4"/>
  <c r="IH39" i="4"/>
  <c r="IG39" i="4"/>
  <c r="IA39" i="4"/>
  <c r="HY39" i="4"/>
  <c r="HX39" i="4"/>
  <c r="HR39" i="4"/>
  <c r="HP39" i="4"/>
  <c r="HO39" i="4"/>
  <c r="HI39" i="4"/>
  <c r="HG39" i="4"/>
  <c r="HF39" i="4"/>
  <c r="GZ39" i="4"/>
  <c r="GX39" i="4"/>
  <c r="GW39" i="4"/>
  <c r="JK38" i="4"/>
  <c r="JI38" i="4"/>
  <c r="JH38" i="4"/>
  <c r="JB38" i="4"/>
  <c r="IZ38" i="4"/>
  <c r="IY38" i="4"/>
  <c r="IS38" i="4"/>
  <c r="IQ38" i="4"/>
  <c r="IP38" i="4"/>
  <c r="IJ38" i="4"/>
  <c r="IH38" i="4"/>
  <c r="IG38" i="4"/>
  <c r="IA38" i="4"/>
  <c r="HY38" i="4"/>
  <c r="HX38" i="4"/>
  <c r="HR38" i="4"/>
  <c r="HP38" i="4"/>
  <c r="HO38" i="4"/>
  <c r="HI38" i="4"/>
  <c r="HG38" i="4"/>
  <c r="HF38" i="4"/>
  <c r="GZ38" i="4"/>
  <c r="GX38" i="4"/>
  <c r="GW38" i="4"/>
  <c r="JK37" i="4"/>
  <c r="JI37" i="4"/>
  <c r="JH37" i="4"/>
  <c r="JB37" i="4"/>
  <c r="IZ37" i="4"/>
  <c r="IY37" i="4"/>
  <c r="IS37" i="4"/>
  <c r="IQ37" i="4"/>
  <c r="IP37" i="4"/>
  <c r="IJ37" i="4"/>
  <c r="IH37" i="4"/>
  <c r="IG37" i="4"/>
  <c r="IA37" i="4"/>
  <c r="HY37" i="4"/>
  <c r="HX37" i="4"/>
  <c r="HR37" i="4"/>
  <c r="HP37" i="4"/>
  <c r="HO37" i="4"/>
  <c r="HI37" i="4"/>
  <c r="HG37" i="4"/>
  <c r="HF37" i="4"/>
  <c r="GZ37" i="4"/>
  <c r="GX37" i="4"/>
  <c r="GW37" i="4"/>
  <c r="JK36" i="4"/>
  <c r="JI36" i="4"/>
  <c r="JH36" i="4"/>
  <c r="JB36" i="4"/>
  <c r="IZ36" i="4"/>
  <c r="IY36" i="4"/>
  <c r="IS36" i="4"/>
  <c r="IQ36" i="4"/>
  <c r="IP36" i="4"/>
  <c r="IJ36" i="4"/>
  <c r="IH36" i="4"/>
  <c r="IG36" i="4"/>
  <c r="IA36" i="4"/>
  <c r="HY36" i="4"/>
  <c r="HX36" i="4"/>
  <c r="HR36" i="4"/>
  <c r="HP36" i="4"/>
  <c r="HO36" i="4"/>
  <c r="HI36" i="4"/>
  <c r="HG36" i="4"/>
  <c r="HF36" i="4"/>
  <c r="GZ36" i="4"/>
  <c r="GX36" i="4"/>
  <c r="GW36" i="4"/>
  <c r="JK35" i="4"/>
  <c r="JI35" i="4"/>
  <c r="JH35" i="4"/>
  <c r="JB35" i="4"/>
  <c r="IZ35" i="4"/>
  <c r="IY35" i="4"/>
  <c r="IS35" i="4"/>
  <c r="IQ35" i="4"/>
  <c r="IP35" i="4"/>
  <c r="IJ35" i="4"/>
  <c r="IH35" i="4"/>
  <c r="IG35" i="4"/>
  <c r="IA35" i="4"/>
  <c r="HY35" i="4"/>
  <c r="HX35" i="4"/>
  <c r="HR35" i="4"/>
  <c r="HP35" i="4"/>
  <c r="HO35" i="4"/>
  <c r="HI35" i="4"/>
  <c r="HG35" i="4"/>
  <c r="HF35" i="4"/>
  <c r="GZ35" i="4"/>
  <c r="GX35" i="4"/>
  <c r="GW35" i="4"/>
  <c r="JK34" i="4"/>
  <c r="JI34" i="4"/>
  <c r="JH34" i="4"/>
  <c r="JB34" i="4"/>
  <c r="IZ34" i="4"/>
  <c r="IY34" i="4"/>
  <c r="IS34" i="4"/>
  <c r="IQ34" i="4"/>
  <c r="IP34" i="4"/>
  <c r="IJ34" i="4"/>
  <c r="IH34" i="4"/>
  <c r="IG34" i="4"/>
  <c r="IA34" i="4"/>
  <c r="HY34" i="4"/>
  <c r="HX34" i="4"/>
  <c r="HR34" i="4"/>
  <c r="HP34" i="4"/>
  <c r="HO34" i="4"/>
  <c r="HI34" i="4"/>
  <c r="HG34" i="4"/>
  <c r="HF34" i="4"/>
  <c r="GZ34" i="4"/>
  <c r="GX34" i="4"/>
  <c r="GW34" i="4"/>
  <c r="JK33" i="4"/>
  <c r="JI33" i="4"/>
  <c r="JH33" i="4"/>
  <c r="JB33" i="4"/>
  <c r="IZ33" i="4"/>
  <c r="IY33" i="4"/>
  <c r="IS33" i="4"/>
  <c r="IQ33" i="4"/>
  <c r="IP33" i="4"/>
  <c r="IJ33" i="4"/>
  <c r="IH33" i="4"/>
  <c r="IG33" i="4"/>
  <c r="IA33" i="4"/>
  <c r="HY33" i="4"/>
  <c r="HX33" i="4"/>
  <c r="HR33" i="4"/>
  <c r="HP33" i="4"/>
  <c r="HO33" i="4"/>
  <c r="HI33" i="4"/>
  <c r="HG33" i="4"/>
  <c r="HF33" i="4"/>
  <c r="GZ33" i="4"/>
  <c r="GX33" i="4"/>
  <c r="GW33" i="4"/>
  <c r="JK32" i="4"/>
  <c r="JI32" i="4"/>
  <c r="JH32" i="4"/>
  <c r="JB32" i="4"/>
  <c r="IZ32" i="4"/>
  <c r="IY32" i="4"/>
  <c r="IS32" i="4"/>
  <c r="IQ32" i="4"/>
  <c r="IP32" i="4"/>
  <c r="IJ32" i="4"/>
  <c r="IH32" i="4"/>
  <c r="IG32" i="4"/>
  <c r="IA32" i="4"/>
  <c r="HY32" i="4"/>
  <c r="HX32" i="4"/>
  <c r="HR32" i="4"/>
  <c r="HP32" i="4"/>
  <c r="HO32" i="4"/>
  <c r="HI32" i="4"/>
  <c r="HG32" i="4"/>
  <c r="HF32" i="4"/>
  <c r="GZ32" i="4"/>
  <c r="GX32" i="4"/>
  <c r="GW32" i="4"/>
  <c r="JK31" i="4"/>
  <c r="JI31" i="4"/>
  <c r="JH31" i="4"/>
  <c r="JB31" i="4"/>
  <c r="IZ31" i="4"/>
  <c r="IY31" i="4"/>
  <c r="IS31" i="4"/>
  <c r="IQ31" i="4"/>
  <c r="IP31" i="4"/>
  <c r="IJ31" i="4"/>
  <c r="IH31" i="4"/>
  <c r="IG31" i="4"/>
  <c r="IA31" i="4"/>
  <c r="HY31" i="4"/>
  <c r="HX31" i="4"/>
  <c r="HR31" i="4"/>
  <c r="HP31" i="4"/>
  <c r="HO31" i="4"/>
  <c r="HI31" i="4"/>
  <c r="HG31" i="4"/>
  <c r="HF31" i="4"/>
  <c r="GZ31" i="4"/>
  <c r="GX31" i="4"/>
  <c r="GW31" i="4"/>
  <c r="JK30" i="4"/>
  <c r="JI30" i="4"/>
  <c r="JH30" i="4"/>
  <c r="JB30" i="4"/>
  <c r="IZ30" i="4"/>
  <c r="IY30" i="4"/>
  <c r="IS30" i="4"/>
  <c r="IQ30" i="4"/>
  <c r="IP30" i="4"/>
  <c r="IJ30" i="4"/>
  <c r="IH30" i="4"/>
  <c r="IG30" i="4"/>
  <c r="IA30" i="4"/>
  <c r="HY30" i="4"/>
  <c r="HX30" i="4"/>
  <c r="HR30" i="4"/>
  <c r="HP30" i="4"/>
  <c r="HO30" i="4"/>
  <c r="HI30" i="4"/>
  <c r="HG30" i="4"/>
  <c r="HF30" i="4"/>
  <c r="GZ30" i="4"/>
  <c r="GX30" i="4"/>
  <c r="GW30" i="4"/>
  <c r="JK29" i="4"/>
  <c r="JI29" i="4"/>
  <c r="JH29" i="4"/>
  <c r="JB29" i="4"/>
  <c r="IZ29" i="4"/>
  <c r="IY29" i="4"/>
  <c r="IS29" i="4"/>
  <c r="IQ29" i="4"/>
  <c r="IP29" i="4"/>
  <c r="IJ29" i="4"/>
  <c r="IH29" i="4"/>
  <c r="IG29" i="4"/>
  <c r="IA29" i="4"/>
  <c r="HY29" i="4"/>
  <c r="HX29" i="4"/>
  <c r="HR29" i="4"/>
  <c r="HP29" i="4"/>
  <c r="HO29" i="4"/>
  <c r="HI29" i="4"/>
  <c r="HG29" i="4"/>
  <c r="HF29" i="4"/>
  <c r="GZ29" i="4"/>
  <c r="GX29" i="4"/>
  <c r="GW29" i="4"/>
  <c r="JK28" i="4"/>
  <c r="JI28" i="4"/>
  <c r="JH28" i="4"/>
  <c r="JB28" i="4"/>
  <c r="IZ28" i="4"/>
  <c r="IY28" i="4"/>
  <c r="IS28" i="4"/>
  <c r="IQ28" i="4"/>
  <c r="IP28" i="4"/>
  <c r="IJ28" i="4"/>
  <c r="IH28" i="4"/>
  <c r="IG28" i="4"/>
  <c r="IA28" i="4"/>
  <c r="HY28" i="4"/>
  <c r="HX28" i="4"/>
  <c r="HR28" i="4"/>
  <c r="HP28" i="4"/>
  <c r="HO28" i="4"/>
  <c r="HI28" i="4"/>
  <c r="HG28" i="4"/>
  <c r="HF28" i="4"/>
  <c r="GZ28" i="4"/>
  <c r="GX28" i="4"/>
  <c r="GW28" i="4"/>
  <c r="JK27" i="4"/>
  <c r="JI27" i="4"/>
  <c r="JH27" i="4"/>
  <c r="JB27" i="4"/>
  <c r="IZ27" i="4"/>
  <c r="IY27" i="4"/>
  <c r="IS27" i="4"/>
  <c r="IQ27" i="4"/>
  <c r="IP27" i="4"/>
  <c r="IJ27" i="4"/>
  <c r="IH27" i="4"/>
  <c r="IG27" i="4"/>
  <c r="IA27" i="4"/>
  <c r="HY27" i="4"/>
  <c r="HX27" i="4"/>
  <c r="HR27" i="4"/>
  <c r="HP27" i="4"/>
  <c r="HO27" i="4"/>
  <c r="HI27" i="4"/>
  <c r="HG27" i="4"/>
  <c r="HF27" i="4"/>
  <c r="GZ27" i="4"/>
  <c r="GX27" i="4"/>
  <c r="GW27" i="4"/>
  <c r="JK26" i="4"/>
  <c r="JI26" i="4"/>
  <c r="JH26" i="4"/>
  <c r="JB26" i="4"/>
  <c r="IZ26" i="4"/>
  <c r="IY26" i="4"/>
  <c r="IS26" i="4"/>
  <c r="IQ26" i="4"/>
  <c r="IP26" i="4"/>
  <c r="IJ26" i="4"/>
  <c r="IH26" i="4"/>
  <c r="IG26" i="4"/>
  <c r="IA26" i="4"/>
  <c r="HY26" i="4"/>
  <c r="HX26" i="4"/>
  <c r="HR26" i="4"/>
  <c r="HP26" i="4"/>
  <c r="HO26" i="4"/>
  <c r="HI26" i="4"/>
  <c r="HG26" i="4"/>
  <c r="HF26" i="4"/>
  <c r="GZ26" i="4"/>
  <c r="GX26" i="4"/>
  <c r="GW26" i="4"/>
  <c r="JK25" i="4"/>
  <c r="JI25" i="4"/>
  <c r="JH25" i="4"/>
  <c r="JB25" i="4"/>
  <c r="IZ25" i="4"/>
  <c r="IY25" i="4"/>
  <c r="IS25" i="4"/>
  <c r="IQ25" i="4"/>
  <c r="IP25" i="4"/>
  <c r="IJ25" i="4"/>
  <c r="IH25" i="4"/>
  <c r="IG25" i="4"/>
  <c r="IA25" i="4"/>
  <c r="HY25" i="4"/>
  <c r="HX25" i="4"/>
  <c r="HR25" i="4"/>
  <c r="HP25" i="4"/>
  <c r="HO25" i="4"/>
  <c r="HI25" i="4"/>
  <c r="HG25" i="4"/>
  <c r="HF25" i="4"/>
  <c r="GZ25" i="4"/>
  <c r="GX25" i="4"/>
  <c r="GW25" i="4"/>
  <c r="JK24" i="4"/>
  <c r="JI24" i="4"/>
  <c r="JH24" i="4"/>
  <c r="JB24" i="4"/>
  <c r="IZ24" i="4"/>
  <c r="IY24" i="4"/>
  <c r="IS24" i="4"/>
  <c r="IQ24" i="4"/>
  <c r="IP24" i="4"/>
  <c r="IJ24" i="4"/>
  <c r="IH24" i="4"/>
  <c r="IG24" i="4"/>
  <c r="IA24" i="4"/>
  <c r="HY24" i="4"/>
  <c r="HX24" i="4"/>
  <c r="HR24" i="4"/>
  <c r="HP24" i="4"/>
  <c r="HO24" i="4"/>
  <c r="HI24" i="4"/>
  <c r="HG24" i="4"/>
  <c r="HF24" i="4"/>
  <c r="GZ24" i="4"/>
  <c r="GX24" i="4"/>
  <c r="GW24" i="4"/>
  <c r="JK23" i="4"/>
  <c r="JI23" i="4"/>
  <c r="JH23" i="4"/>
  <c r="JB23" i="4"/>
  <c r="IZ23" i="4"/>
  <c r="IY23" i="4"/>
  <c r="IS23" i="4"/>
  <c r="IQ23" i="4"/>
  <c r="IP23" i="4"/>
  <c r="IJ23" i="4"/>
  <c r="IH23" i="4"/>
  <c r="IG23" i="4"/>
  <c r="IA23" i="4"/>
  <c r="HY23" i="4"/>
  <c r="HX23" i="4"/>
  <c r="HR23" i="4"/>
  <c r="HP23" i="4"/>
  <c r="HO23" i="4"/>
  <c r="HI23" i="4"/>
  <c r="HG23" i="4"/>
  <c r="HF23" i="4"/>
  <c r="GZ23" i="4"/>
  <c r="GX23" i="4"/>
  <c r="GW23" i="4"/>
  <c r="JK22" i="4"/>
  <c r="JI22" i="4"/>
  <c r="JH22" i="4"/>
  <c r="JB22" i="4"/>
  <c r="IZ22" i="4"/>
  <c r="IY22" i="4"/>
  <c r="IS22" i="4"/>
  <c r="IQ22" i="4"/>
  <c r="IP22" i="4"/>
  <c r="IJ22" i="4"/>
  <c r="IH22" i="4"/>
  <c r="IG22" i="4"/>
  <c r="IA22" i="4"/>
  <c r="HY22" i="4"/>
  <c r="HX22" i="4"/>
  <c r="HR22" i="4"/>
  <c r="HP22" i="4"/>
  <c r="HO22" i="4"/>
  <c r="HI22" i="4"/>
  <c r="HG22" i="4"/>
  <c r="HF22" i="4"/>
  <c r="GZ22" i="4"/>
  <c r="GX22" i="4"/>
  <c r="GW22" i="4"/>
  <c r="JK21" i="4"/>
  <c r="JI21" i="4"/>
  <c r="JH21" i="4"/>
  <c r="JB21" i="4"/>
  <c r="IZ21" i="4"/>
  <c r="IY21" i="4"/>
  <c r="IS21" i="4"/>
  <c r="IQ21" i="4"/>
  <c r="IP21" i="4"/>
  <c r="IJ21" i="4"/>
  <c r="IH21" i="4"/>
  <c r="IG21" i="4"/>
  <c r="IA21" i="4"/>
  <c r="HY21" i="4"/>
  <c r="HX21" i="4"/>
  <c r="HR21" i="4"/>
  <c r="HP21" i="4"/>
  <c r="HO21" i="4"/>
  <c r="HI21" i="4"/>
  <c r="HG21" i="4"/>
  <c r="HF21" i="4"/>
  <c r="GZ21" i="4"/>
  <c r="GX21" i="4"/>
  <c r="GW21" i="4"/>
  <c r="JK20" i="4"/>
  <c r="JI20" i="4"/>
  <c r="JH20" i="4"/>
  <c r="JB20" i="4"/>
  <c r="IZ20" i="4"/>
  <c r="IY20" i="4"/>
  <c r="IS20" i="4"/>
  <c r="IQ20" i="4"/>
  <c r="IP20" i="4"/>
  <c r="IJ20" i="4"/>
  <c r="IH20" i="4"/>
  <c r="IG20" i="4"/>
  <c r="IA20" i="4"/>
  <c r="HY20" i="4"/>
  <c r="HX20" i="4"/>
  <c r="HR20" i="4"/>
  <c r="HP20" i="4"/>
  <c r="HO20" i="4"/>
  <c r="HI20" i="4"/>
  <c r="HG20" i="4"/>
  <c r="HF20" i="4"/>
  <c r="GZ20" i="4"/>
  <c r="GX20" i="4"/>
  <c r="GW20" i="4"/>
  <c r="JK19" i="4"/>
  <c r="JI19" i="4"/>
  <c r="JH19" i="4"/>
  <c r="JB19" i="4"/>
  <c r="IZ19" i="4"/>
  <c r="IY19" i="4"/>
  <c r="IS19" i="4"/>
  <c r="IQ19" i="4"/>
  <c r="IP19" i="4"/>
  <c r="IJ19" i="4"/>
  <c r="IH19" i="4"/>
  <c r="IG19" i="4"/>
  <c r="IA19" i="4"/>
  <c r="HY19" i="4"/>
  <c r="HX19" i="4"/>
  <c r="HR19" i="4"/>
  <c r="HP19" i="4"/>
  <c r="HO19" i="4"/>
  <c r="HI19" i="4"/>
  <c r="HG19" i="4"/>
  <c r="HF19" i="4"/>
  <c r="GZ19" i="4"/>
  <c r="GX19" i="4"/>
  <c r="GW19" i="4"/>
  <c r="JK18" i="4"/>
  <c r="JI18" i="4"/>
  <c r="JH18" i="4"/>
  <c r="JB18" i="4"/>
  <c r="IZ18" i="4"/>
  <c r="IY18" i="4"/>
  <c r="IS18" i="4"/>
  <c r="IQ18" i="4"/>
  <c r="IP18" i="4"/>
  <c r="IJ18" i="4"/>
  <c r="IH18" i="4"/>
  <c r="IG18" i="4"/>
  <c r="IA18" i="4"/>
  <c r="HY18" i="4"/>
  <c r="HX18" i="4"/>
  <c r="HR18" i="4"/>
  <c r="HP18" i="4"/>
  <c r="HO18" i="4"/>
  <c r="HI18" i="4"/>
  <c r="HG18" i="4"/>
  <c r="HF18" i="4"/>
  <c r="GZ18" i="4"/>
  <c r="GX18" i="4"/>
  <c r="GW18" i="4"/>
  <c r="JK17" i="4"/>
  <c r="JI17" i="4"/>
  <c r="JH17" i="4"/>
  <c r="JB17" i="4"/>
  <c r="IZ17" i="4"/>
  <c r="IY17" i="4"/>
  <c r="IS17" i="4"/>
  <c r="IQ17" i="4"/>
  <c r="IP17" i="4"/>
  <c r="IJ17" i="4"/>
  <c r="IH17" i="4"/>
  <c r="IG17" i="4"/>
  <c r="IA17" i="4"/>
  <c r="HY17" i="4"/>
  <c r="HX17" i="4"/>
  <c r="HR17" i="4"/>
  <c r="HP17" i="4"/>
  <c r="HO17" i="4"/>
  <c r="HI17" i="4"/>
  <c r="HG17" i="4"/>
  <c r="HF17" i="4"/>
  <c r="GZ17" i="4"/>
  <c r="GX17" i="4"/>
  <c r="GW17" i="4"/>
  <c r="JK16" i="4"/>
  <c r="JI16" i="4"/>
  <c r="JH16" i="4"/>
  <c r="JB16" i="4"/>
  <c r="IZ16" i="4"/>
  <c r="IY16" i="4"/>
  <c r="IS16" i="4"/>
  <c r="IQ16" i="4"/>
  <c r="IP16" i="4"/>
  <c r="IJ16" i="4"/>
  <c r="IH16" i="4"/>
  <c r="IG16" i="4"/>
  <c r="IA16" i="4"/>
  <c r="HY16" i="4"/>
  <c r="HX16" i="4"/>
  <c r="HR16" i="4"/>
  <c r="HP16" i="4"/>
  <c r="HO16" i="4"/>
  <c r="HI16" i="4"/>
  <c r="HG16" i="4"/>
  <c r="HF16" i="4"/>
  <c r="GZ16" i="4"/>
  <c r="GX16" i="4"/>
  <c r="GW16" i="4"/>
  <c r="JK15" i="4"/>
  <c r="JI15" i="4"/>
  <c r="JH15" i="4"/>
  <c r="JB15" i="4"/>
  <c r="IZ15" i="4"/>
  <c r="IY15" i="4"/>
  <c r="IS15" i="4"/>
  <c r="IQ15" i="4"/>
  <c r="IP15" i="4"/>
  <c r="IJ15" i="4"/>
  <c r="IH15" i="4"/>
  <c r="IG15" i="4"/>
  <c r="IA15" i="4"/>
  <c r="HY15" i="4"/>
  <c r="HX15" i="4"/>
  <c r="HR15" i="4"/>
  <c r="HP15" i="4"/>
  <c r="HO15" i="4"/>
  <c r="HI15" i="4"/>
  <c r="HG15" i="4"/>
  <c r="HF15" i="4"/>
  <c r="GZ15" i="4"/>
  <c r="GX15" i="4"/>
  <c r="GW15" i="4"/>
  <c r="JK14" i="4"/>
  <c r="JI14" i="4"/>
  <c r="JH14" i="4"/>
  <c r="JB14" i="4"/>
  <c r="IZ14" i="4"/>
  <c r="IY14" i="4"/>
  <c r="IS14" i="4"/>
  <c r="IQ14" i="4"/>
  <c r="IP14" i="4"/>
  <c r="IJ14" i="4"/>
  <c r="IH14" i="4"/>
  <c r="IG14" i="4"/>
  <c r="IA14" i="4"/>
  <c r="HY14" i="4"/>
  <c r="HX14" i="4"/>
  <c r="HR14" i="4"/>
  <c r="HP14" i="4"/>
  <c r="HO14" i="4"/>
  <c r="HI14" i="4"/>
  <c r="HG14" i="4"/>
  <c r="HF14" i="4"/>
  <c r="GZ14" i="4"/>
  <c r="GX14" i="4"/>
  <c r="GW14" i="4"/>
  <c r="JK13" i="4"/>
  <c r="JI13" i="4"/>
  <c r="JH13" i="4"/>
  <c r="JB13" i="4"/>
  <c r="IZ13" i="4"/>
  <c r="IY13" i="4"/>
  <c r="IS13" i="4"/>
  <c r="IQ13" i="4"/>
  <c r="IP13" i="4"/>
  <c r="IJ13" i="4"/>
  <c r="IH13" i="4"/>
  <c r="IG13" i="4"/>
  <c r="IA13" i="4"/>
  <c r="HY13" i="4"/>
  <c r="HX13" i="4"/>
  <c r="HR13" i="4"/>
  <c r="HP13" i="4"/>
  <c r="HO13" i="4"/>
  <c r="HI13" i="4"/>
  <c r="HG13" i="4"/>
  <c r="HF13" i="4"/>
  <c r="GZ13" i="4"/>
  <c r="GX13" i="4"/>
  <c r="GW13" i="4"/>
  <c r="JK12" i="4"/>
  <c r="JI12" i="4"/>
  <c r="JH12" i="4"/>
  <c r="JB12" i="4"/>
  <c r="IZ12" i="4"/>
  <c r="IY12" i="4"/>
  <c r="IS12" i="4"/>
  <c r="IQ12" i="4"/>
  <c r="IP12" i="4"/>
  <c r="IJ12" i="4"/>
  <c r="IH12" i="4"/>
  <c r="IG12" i="4"/>
  <c r="IA12" i="4"/>
  <c r="HY12" i="4"/>
  <c r="HX12" i="4"/>
  <c r="HR12" i="4"/>
  <c r="HP12" i="4"/>
  <c r="HO12" i="4"/>
  <c r="HI12" i="4"/>
  <c r="HG12" i="4"/>
  <c r="HF12" i="4"/>
  <c r="GZ12" i="4"/>
  <c r="GX12" i="4"/>
  <c r="GW12" i="4"/>
  <c r="JK11" i="4"/>
  <c r="JI11" i="4"/>
  <c r="JH11" i="4"/>
  <c r="JB11" i="4"/>
  <c r="IZ11" i="4"/>
  <c r="IY11" i="4"/>
  <c r="IS11" i="4"/>
  <c r="IQ11" i="4"/>
  <c r="IP11" i="4"/>
  <c r="IJ11" i="4"/>
  <c r="IH11" i="4"/>
  <c r="IG11" i="4"/>
  <c r="IA11" i="4"/>
  <c r="HY11" i="4"/>
  <c r="HX11" i="4"/>
  <c r="HR11" i="4"/>
  <c r="HP11" i="4"/>
  <c r="HO11" i="4"/>
  <c r="HI11" i="4"/>
  <c r="HG11" i="4"/>
  <c r="HF11" i="4"/>
  <c r="GZ11" i="4"/>
  <c r="GX11" i="4"/>
  <c r="GW11" i="4"/>
  <c r="JK10" i="4"/>
  <c r="JI10" i="4"/>
  <c r="JH10" i="4"/>
  <c r="JB10" i="4"/>
  <c r="IZ10" i="4"/>
  <c r="IY10" i="4"/>
  <c r="IS10" i="4"/>
  <c r="IQ10" i="4"/>
  <c r="IP10" i="4"/>
  <c r="IJ10" i="4"/>
  <c r="IH10" i="4"/>
  <c r="IG10" i="4"/>
  <c r="IA10" i="4"/>
  <c r="HY10" i="4"/>
  <c r="HX10" i="4"/>
  <c r="HR10" i="4"/>
  <c r="HP10" i="4"/>
  <c r="HO10" i="4"/>
  <c r="HI10" i="4"/>
  <c r="HG10" i="4"/>
  <c r="HF10" i="4"/>
  <c r="GZ10" i="4"/>
  <c r="GX10" i="4"/>
  <c r="GW10" i="4"/>
  <c r="JK9" i="4"/>
  <c r="JI9" i="4"/>
  <c r="JH9" i="4"/>
  <c r="JB9" i="4"/>
  <c r="IZ9" i="4"/>
  <c r="IY9" i="4"/>
  <c r="IS9" i="4"/>
  <c r="IQ9" i="4"/>
  <c r="IP9" i="4"/>
  <c r="IJ9" i="4"/>
  <c r="IH9" i="4"/>
  <c r="IG9" i="4"/>
  <c r="IA9" i="4"/>
  <c r="HY9" i="4"/>
  <c r="HX9" i="4"/>
  <c r="HR9" i="4"/>
  <c r="HP9" i="4"/>
  <c r="HO9" i="4"/>
  <c r="HI9" i="4"/>
  <c r="HG9" i="4"/>
  <c r="HF9" i="4"/>
  <c r="GZ9" i="4"/>
  <c r="GX9" i="4"/>
  <c r="GW9" i="4"/>
  <c r="JK8" i="4"/>
  <c r="JI8" i="4"/>
  <c r="JH8" i="4"/>
  <c r="JB8" i="4"/>
  <c r="IZ8" i="4"/>
  <c r="IY8" i="4"/>
  <c r="IS8" i="4"/>
  <c r="IQ8" i="4"/>
  <c r="IP8" i="4"/>
  <c r="IJ8" i="4"/>
  <c r="IH8" i="4"/>
  <c r="IG8" i="4"/>
  <c r="IA8" i="4"/>
  <c r="HY8" i="4"/>
  <c r="HX8" i="4"/>
  <c r="HR8" i="4"/>
  <c r="HP8" i="4"/>
  <c r="HO8" i="4"/>
  <c r="HI8" i="4"/>
  <c r="HG8" i="4"/>
  <c r="HF8" i="4"/>
  <c r="GZ8" i="4"/>
  <c r="GX8" i="4"/>
  <c r="GW8" i="4"/>
  <c r="JK7" i="4"/>
  <c r="JI7" i="4"/>
  <c r="JH7" i="4"/>
  <c r="JB7" i="4"/>
  <c r="IZ7" i="4"/>
  <c r="IY7" i="4"/>
  <c r="IS7" i="4"/>
  <c r="IQ7" i="4"/>
  <c r="IP7" i="4"/>
  <c r="IJ7" i="4"/>
  <c r="IH7" i="4"/>
  <c r="IG7" i="4"/>
  <c r="IA7" i="4"/>
  <c r="HY7" i="4"/>
  <c r="HX7" i="4"/>
  <c r="HR7" i="4"/>
  <c r="HP7" i="4"/>
  <c r="HO7" i="4"/>
  <c r="HI7" i="4"/>
  <c r="HG7" i="4"/>
  <c r="HF7" i="4"/>
  <c r="GZ7" i="4"/>
  <c r="GX7" i="4"/>
  <c r="GW7" i="4"/>
  <c r="JK6" i="4"/>
  <c r="JI6" i="4"/>
  <c r="JH6" i="4"/>
  <c r="JB6" i="4"/>
  <c r="IZ6" i="4"/>
  <c r="IY6" i="4"/>
  <c r="IS6" i="4"/>
  <c r="IQ6" i="4"/>
  <c r="IP6" i="4"/>
  <c r="IJ6" i="4"/>
  <c r="IH6" i="4"/>
  <c r="IG6" i="4"/>
  <c r="IA6" i="4"/>
  <c r="HY6" i="4"/>
  <c r="HX6" i="4"/>
  <c r="HR6" i="4"/>
  <c r="HP6" i="4"/>
  <c r="HO6" i="4"/>
  <c r="HI6" i="4"/>
  <c r="HG6" i="4"/>
  <c r="HF6" i="4"/>
  <c r="GZ6" i="4"/>
  <c r="GX6" i="4"/>
  <c r="GW6" i="4"/>
  <c r="JK5" i="4"/>
  <c r="JI5" i="4"/>
  <c r="JH5" i="4"/>
  <c r="JB5" i="4"/>
  <c r="IZ5" i="4"/>
  <c r="IY5" i="4"/>
  <c r="IS5" i="4"/>
  <c r="IQ5" i="4"/>
  <c r="IP5" i="4"/>
  <c r="IJ5" i="4"/>
  <c r="IH5" i="4"/>
  <c r="IG5" i="4"/>
  <c r="IA5" i="4"/>
  <c r="HY5" i="4"/>
  <c r="HX5" i="4"/>
  <c r="HR5" i="4"/>
  <c r="HP5" i="4"/>
  <c r="HO5" i="4"/>
  <c r="HI5" i="4"/>
  <c r="HG5" i="4"/>
  <c r="HF5" i="4"/>
  <c r="GZ5" i="4"/>
  <c r="GX5" i="4"/>
  <c r="GW5" i="4"/>
  <c r="JK4" i="4"/>
  <c r="JI4" i="4"/>
  <c r="JH4" i="4"/>
  <c r="JB4" i="4"/>
  <c r="IZ4" i="4"/>
  <c r="IY4" i="4"/>
  <c r="IS4" i="4"/>
  <c r="IQ4" i="4"/>
  <c r="IP4" i="4"/>
  <c r="IJ4" i="4"/>
  <c r="IH4" i="4"/>
  <c r="IG4" i="4"/>
  <c r="IA4" i="4"/>
  <c r="HY4" i="4"/>
  <c r="HX4" i="4"/>
  <c r="HR4" i="4"/>
  <c r="HP4" i="4"/>
  <c r="HO4" i="4"/>
  <c r="HI4" i="4"/>
  <c r="HG4" i="4"/>
  <c r="HF4" i="4"/>
  <c r="GZ4" i="4"/>
  <c r="GX4" i="4"/>
  <c r="GW4" i="4"/>
  <c r="JK3" i="4"/>
  <c r="JI3" i="4"/>
  <c r="JH3" i="4"/>
  <c r="JB3" i="4"/>
  <c r="IZ3" i="4"/>
  <c r="IY3" i="4"/>
  <c r="IS3" i="4"/>
  <c r="IQ3" i="4"/>
  <c r="IP3" i="4"/>
  <c r="IJ3" i="4"/>
  <c r="IH3" i="4"/>
  <c r="IG3" i="4"/>
  <c r="IA3" i="4"/>
  <c r="HY3" i="4"/>
  <c r="HX3" i="4"/>
  <c r="HR3" i="4"/>
  <c r="HP3" i="4"/>
  <c r="HO3" i="4"/>
  <c r="HI3" i="4"/>
  <c r="HG3" i="4"/>
  <c r="HF3" i="4"/>
  <c r="GZ3" i="4"/>
  <c r="GX3" i="4"/>
  <c r="GW3" i="4"/>
  <c r="JL1" i="4"/>
  <c r="JK1" i="4"/>
  <c r="JJ1" i="4"/>
  <c r="JI1" i="4"/>
  <c r="JH1" i="4"/>
  <c r="JG1" i="4"/>
  <c r="JF1" i="4"/>
  <c r="JE1" i="4"/>
  <c r="JD1" i="4"/>
  <c r="JC1" i="4"/>
  <c r="JB1" i="4"/>
  <c r="JA1" i="4"/>
  <c r="IZ1" i="4"/>
  <c r="IY1" i="4"/>
  <c r="IX1" i="4"/>
  <c r="IW1" i="4"/>
  <c r="IV1" i="4"/>
  <c r="IU1" i="4"/>
  <c r="IT1" i="4"/>
  <c r="IS1" i="4"/>
  <c r="IR1" i="4"/>
  <c r="IQ1" i="4"/>
  <c r="IP1" i="4"/>
  <c r="IO1" i="4"/>
  <c r="IN1" i="4"/>
  <c r="IM1" i="4"/>
  <c r="IL1" i="4"/>
  <c r="IK1" i="4"/>
  <c r="IJ1" i="4"/>
  <c r="II1" i="4"/>
  <c r="IH1" i="4"/>
  <c r="IG1" i="4"/>
  <c r="IF1" i="4"/>
  <c r="IE1" i="4"/>
  <c r="ID1" i="4"/>
  <c r="IC1" i="4"/>
  <c r="IB1" i="4"/>
  <c r="IA1" i="4"/>
  <c r="HZ1" i="4"/>
  <c r="HY1" i="4"/>
  <c r="HX1" i="4"/>
  <c r="HW1" i="4"/>
  <c r="HV1" i="4"/>
  <c r="HU1" i="4"/>
  <c r="HT1" i="4"/>
  <c r="HS1" i="4"/>
  <c r="HR1" i="4"/>
  <c r="HQ1" i="4"/>
  <c r="HP1" i="4"/>
  <c r="HO1" i="4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FZ1" i="4"/>
  <c r="GI1" i="4"/>
  <c r="FQ1" i="4"/>
  <c r="FH1" i="4"/>
  <c r="EP1" i="4"/>
  <c r="EY1" i="4"/>
  <c r="EG1" i="4"/>
  <c r="DX1" i="4"/>
  <c r="DO1" i="4"/>
  <c r="DF1" i="4"/>
  <c r="CW1" i="4"/>
  <c r="CN1" i="4"/>
  <c r="CE1" i="4"/>
  <c r="BV1" i="4"/>
  <c r="BM1" i="4"/>
  <c r="BD1" i="4"/>
  <c r="AU1" i="4"/>
  <c r="AL1" i="4"/>
  <c r="AC1" i="4"/>
  <c r="A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D1" i="4"/>
  <c r="AE1" i="4"/>
  <c r="AF1" i="4"/>
  <c r="AG1" i="4"/>
  <c r="AH1" i="4"/>
  <c r="AI1" i="4"/>
  <c r="AJ1" i="4"/>
  <c r="AK1" i="4"/>
  <c r="AM1" i="4"/>
  <c r="AN1" i="4"/>
  <c r="AO1" i="4"/>
  <c r="AP1" i="4"/>
  <c r="AQ1" i="4"/>
  <c r="AR1" i="4"/>
  <c r="AS1" i="4"/>
  <c r="AT1" i="4"/>
  <c r="AV1" i="4"/>
  <c r="AW1" i="4"/>
  <c r="AX1" i="4"/>
  <c r="AY1" i="4"/>
  <c r="AZ1" i="4"/>
  <c r="BA1" i="4"/>
  <c r="BB1" i="4"/>
  <c r="BC1" i="4"/>
  <c r="BE1" i="4"/>
  <c r="BF1" i="4"/>
  <c r="BG1" i="4"/>
  <c r="BH1" i="4"/>
  <c r="BI1" i="4"/>
  <c r="BJ1" i="4"/>
  <c r="BK1" i="4"/>
  <c r="BL1" i="4"/>
  <c r="BN1" i="4"/>
  <c r="BO1" i="4"/>
  <c r="BP1" i="4"/>
  <c r="BQ1" i="4"/>
  <c r="BR1" i="4"/>
  <c r="BS1" i="4"/>
  <c r="BT1" i="4"/>
  <c r="BU1" i="4"/>
  <c r="BW1" i="4"/>
  <c r="BX1" i="4"/>
  <c r="BY1" i="4"/>
  <c r="BZ1" i="4"/>
  <c r="CA1" i="4"/>
  <c r="CB1" i="4"/>
  <c r="CC1" i="4"/>
  <c r="CD1" i="4"/>
  <c r="CF1" i="4"/>
  <c r="CG1" i="4"/>
  <c r="CH1" i="4"/>
  <c r="CI1" i="4"/>
  <c r="CJ1" i="4"/>
  <c r="CK1" i="4"/>
  <c r="CL1" i="4"/>
  <c r="CM1" i="4"/>
  <c r="CO1" i="4"/>
  <c r="CP1" i="4"/>
  <c r="CQ1" i="4"/>
  <c r="CR1" i="4"/>
  <c r="CS1" i="4"/>
  <c r="CT1" i="4"/>
  <c r="CU1" i="4"/>
  <c r="CV1" i="4"/>
  <c r="CX1" i="4"/>
  <c r="CY1" i="4"/>
  <c r="CZ1" i="4"/>
  <c r="DA1" i="4"/>
  <c r="DB1" i="4"/>
  <c r="DC1" i="4"/>
  <c r="DD1" i="4"/>
  <c r="DE1" i="4"/>
  <c r="DG1" i="4"/>
  <c r="DH1" i="4"/>
  <c r="DI1" i="4"/>
  <c r="DJ1" i="4"/>
  <c r="DK1" i="4"/>
  <c r="DL1" i="4"/>
  <c r="DM1" i="4"/>
  <c r="DN1" i="4"/>
  <c r="DP1" i="4"/>
  <c r="DQ1" i="4"/>
  <c r="DR1" i="4"/>
  <c r="DS1" i="4"/>
  <c r="DT1" i="4"/>
  <c r="DU1" i="4"/>
  <c r="DV1" i="4"/>
  <c r="DW1" i="4"/>
  <c r="DY1" i="4"/>
  <c r="DZ1" i="4"/>
  <c r="EA1" i="4"/>
  <c r="EB1" i="4"/>
  <c r="EC1" i="4"/>
  <c r="ED1" i="4"/>
  <c r="EE1" i="4"/>
  <c r="EF1" i="4"/>
  <c r="EH1" i="4"/>
  <c r="EI1" i="4"/>
  <c r="EJ1" i="4"/>
  <c r="EK1" i="4"/>
  <c r="EL1" i="4"/>
  <c r="EM1" i="4"/>
  <c r="EN1" i="4"/>
  <c r="EO1" i="4"/>
  <c r="EQ1" i="4"/>
  <c r="ER1" i="4"/>
  <c r="ES1" i="4"/>
  <c r="ET1" i="4"/>
  <c r="EU1" i="4"/>
  <c r="EV1" i="4"/>
  <c r="EW1" i="4"/>
  <c r="EX1" i="4"/>
  <c r="EZ1" i="4"/>
  <c r="FA1" i="4"/>
  <c r="FB1" i="4"/>
  <c r="FC1" i="4"/>
  <c r="FD1" i="4"/>
  <c r="FE1" i="4"/>
  <c r="FF1" i="4"/>
  <c r="FG1" i="4"/>
  <c r="FI1" i="4"/>
  <c r="FJ1" i="4"/>
  <c r="FK1" i="4"/>
  <c r="FL1" i="4"/>
  <c r="FM1" i="4"/>
  <c r="FN1" i="4"/>
  <c r="FO1" i="4"/>
  <c r="FP1" i="4"/>
  <c r="FR1" i="4"/>
  <c r="FS1" i="4"/>
  <c r="FT1" i="4"/>
  <c r="FU1" i="4"/>
  <c r="FV1" i="4"/>
  <c r="FW1" i="4"/>
  <c r="FX1" i="4"/>
  <c r="FY1" i="4"/>
  <c r="GA1" i="4"/>
  <c r="GB1" i="4"/>
  <c r="GC1" i="4"/>
  <c r="GD1" i="4"/>
  <c r="GE1" i="4"/>
  <c r="GF1" i="4"/>
  <c r="GG1" i="4"/>
  <c r="GH1" i="4"/>
  <c r="GJ1" i="4"/>
  <c r="GK1" i="4"/>
  <c r="GL1" i="4"/>
  <c r="GM1" i="4"/>
  <c r="GN1" i="4"/>
  <c r="GO1" i="4"/>
  <c r="GP1" i="4"/>
  <c r="GQ1" i="4"/>
  <c r="G3" i="4"/>
  <c r="J3" i="4"/>
  <c r="P3" i="4"/>
  <c r="Q3" i="4"/>
  <c r="S3" i="4" s="1"/>
  <c r="Y3" i="4"/>
  <c r="Z3" i="4"/>
  <c r="AB3" i="4" s="1"/>
  <c r="AH3" i="4"/>
  <c r="AI3" i="4"/>
  <c r="AK3" i="4" s="1"/>
  <c r="AQ3" i="4"/>
  <c r="AR3" i="4"/>
  <c r="AT3" i="4" s="1"/>
  <c r="AZ3" i="4"/>
  <c r="BA3" i="4"/>
  <c r="BC3" i="4" s="1"/>
  <c r="BI3" i="4"/>
  <c r="BJ3" i="4"/>
  <c r="BL3" i="4" s="1"/>
  <c r="BR3" i="4"/>
  <c r="BS3" i="4"/>
  <c r="BU3" i="4" s="1"/>
  <c r="CA3" i="4"/>
  <c r="CB3" i="4"/>
  <c r="CD3" i="4" s="1"/>
  <c r="CJ3" i="4"/>
  <c r="CK3" i="4"/>
  <c r="CM3" i="4" s="1"/>
  <c r="CS3" i="4"/>
  <c r="CT3" i="4"/>
  <c r="CV3" i="4" s="1"/>
  <c r="DB3" i="4"/>
  <c r="DC3" i="4"/>
  <c r="DE3" i="4" s="1"/>
  <c r="DK3" i="4"/>
  <c r="DL3" i="4"/>
  <c r="DN3" i="4" s="1"/>
  <c r="DT3" i="4"/>
  <c r="DU3" i="4"/>
  <c r="DW3" i="4" s="1"/>
  <c r="EC3" i="4"/>
  <c r="ED3" i="4"/>
  <c r="EF3" i="4"/>
  <c r="EL3" i="4"/>
  <c r="EM3" i="4"/>
  <c r="EO3" i="4"/>
  <c r="EU3" i="4"/>
  <c r="EV3" i="4"/>
  <c r="EX3" i="4"/>
  <c r="FD3" i="4"/>
  <c r="FE3" i="4"/>
  <c r="FG3" i="4"/>
  <c r="FM3" i="4"/>
  <c r="FN3" i="4"/>
  <c r="FP3" i="4"/>
  <c r="FV3" i="4"/>
  <c r="FW3" i="4"/>
  <c r="FY3" i="4"/>
  <c r="GE3" i="4"/>
  <c r="GF3" i="4"/>
  <c r="GH3" i="4"/>
  <c r="GN3" i="4"/>
  <c r="GO3" i="4"/>
  <c r="GQ3" i="4"/>
  <c r="G4" i="4"/>
  <c r="J4" i="4"/>
  <c r="P4" i="4"/>
  <c r="Q4" i="4"/>
  <c r="S4" i="4" s="1"/>
  <c r="Y4" i="4"/>
  <c r="Z4" i="4"/>
  <c r="AB4" i="4" s="1"/>
  <c r="AH4" i="4"/>
  <c r="AI4" i="4"/>
  <c r="AK4" i="4" s="1"/>
  <c r="AQ4" i="4"/>
  <c r="AR4" i="4"/>
  <c r="AT4" i="4" s="1"/>
  <c r="AZ4" i="4"/>
  <c r="BA4" i="4"/>
  <c r="BC4" i="4" s="1"/>
  <c r="BI4" i="4"/>
  <c r="BJ4" i="4"/>
  <c r="BL4" i="4" s="1"/>
  <c r="BR4" i="4"/>
  <c r="BS4" i="4"/>
  <c r="BU4" i="4" s="1"/>
  <c r="CA4" i="4"/>
  <c r="CB4" i="4"/>
  <c r="CD4" i="4" s="1"/>
  <c r="CJ4" i="4"/>
  <c r="CK4" i="4"/>
  <c r="CM4" i="4" s="1"/>
  <c r="CS4" i="4"/>
  <c r="CT4" i="4"/>
  <c r="CV4" i="4" s="1"/>
  <c r="DB4" i="4"/>
  <c r="DC4" i="4"/>
  <c r="DE4" i="4" s="1"/>
  <c r="DK4" i="4"/>
  <c r="DL4" i="4"/>
  <c r="DN4" i="4"/>
  <c r="DT4" i="4"/>
  <c r="DU4" i="4"/>
  <c r="DW4" i="4"/>
  <c r="EC4" i="4"/>
  <c r="ED4" i="4"/>
  <c r="EF4" i="4"/>
  <c r="EL4" i="4"/>
  <c r="EM4" i="4"/>
  <c r="EO4" i="4"/>
  <c r="EU4" i="4"/>
  <c r="EV4" i="4"/>
  <c r="EX4" i="4"/>
  <c r="FD4" i="4"/>
  <c r="FE4" i="4"/>
  <c r="FG4" i="4"/>
  <c r="FM4" i="4"/>
  <c r="FN4" i="4"/>
  <c r="FP4" i="4"/>
  <c r="FV4" i="4"/>
  <c r="FW4" i="4"/>
  <c r="FY4" i="4"/>
  <c r="GE4" i="4"/>
  <c r="GF4" i="4"/>
  <c r="GH4" i="4"/>
  <c r="GN4" i="4"/>
  <c r="GO4" i="4"/>
  <c r="GQ4" i="4"/>
  <c r="G5" i="4"/>
  <c r="J5" i="4"/>
  <c r="P5" i="4"/>
  <c r="Q5" i="4"/>
  <c r="S5" i="4" s="1"/>
  <c r="Y5" i="4"/>
  <c r="Z5" i="4"/>
  <c r="AB5" i="4" s="1"/>
  <c r="AH5" i="4"/>
  <c r="AI5" i="4"/>
  <c r="AK5" i="4" s="1"/>
  <c r="AQ5" i="4"/>
  <c r="AR5" i="4"/>
  <c r="AT5" i="4" s="1"/>
  <c r="AZ5" i="4"/>
  <c r="BA5" i="4"/>
  <c r="BC5" i="4" s="1"/>
  <c r="BI5" i="4"/>
  <c r="BJ5" i="4"/>
  <c r="BL5" i="4" s="1"/>
  <c r="BR5" i="4"/>
  <c r="BS5" i="4"/>
  <c r="BU5" i="4" s="1"/>
  <c r="CA5" i="4"/>
  <c r="CB5" i="4"/>
  <c r="CD5" i="4" s="1"/>
  <c r="CJ5" i="4"/>
  <c r="CK5" i="4"/>
  <c r="CM5" i="4" s="1"/>
  <c r="CS5" i="4"/>
  <c r="CT5" i="4"/>
  <c r="CV5" i="4" s="1"/>
  <c r="DB5" i="4"/>
  <c r="DC5" i="4"/>
  <c r="DE5" i="4" s="1"/>
  <c r="DK5" i="4"/>
  <c r="DL5" i="4"/>
  <c r="DN5" i="4" s="1"/>
  <c r="DT5" i="4"/>
  <c r="DU5" i="4"/>
  <c r="DW5" i="4" s="1"/>
  <c r="EC5" i="4"/>
  <c r="ED5" i="4"/>
  <c r="EF5" i="4" s="1"/>
  <c r="EL5" i="4"/>
  <c r="EM5" i="4"/>
  <c r="EO5" i="4" s="1"/>
  <c r="EU5" i="4"/>
  <c r="EV5" i="4"/>
  <c r="EX5" i="4" s="1"/>
  <c r="FD5" i="4"/>
  <c r="FE5" i="4"/>
  <c r="FG5" i="4" s="1"/>
  <c r="FM5" i="4"/>
  <c r="FN5" i="4"/>
  <c r="FP5" i="4" s="1"/>
  <c r="FV5" i="4"/>
  <c r="FW5" i="4"/>
  <c r="FY5" i="4" s="1"/>
  <c r="GE5" i="4"/>
  <c r="GF5" i="4"/>
  <c r="GH5" i="4" s="1"/>
  <c r="GN5" i="4"/>
  <c r="GO5" i="4"/>
  <c r="GQ5" i="4"/>
  <c r="G6" i="4"/>
  <c r="J6" i="4"/>
  <c r="P6" i="4"/>
  <c r="Q6" i="4"/>
  <c r="S6" i="4" s="1"/>
  <c r="Y6" i="4"/>
  <c r="Z6" i="4"/>
  <c r="AB6" i="4" s="1"/>
  <c r="AH6" i="4"/>
  <c r="AI6" i="4"/>
  <c r="AK6" i="4" s="1"/>
  <c r="AQ6" i="4"/>
  <c r="AR6" i="4"/>
  <c r="AT6" i="4" s="1"/>
  <c r="AZ6" i="4"/>
  <c r="BA6" i="4"/>
  <c r="BC6" i="4" s="1"/>
  <c r="BI6" i="4"/>
  <c r="BJ6" i="4"/>
  <c r="BL6" i="4" s="1"/>
  <c r="BR6" i="4"/>
  <c r="BS6" i="4"/>
  <c r="BU6" i="4" s="1"/>
  <c r="CA6" i="4"/>
  <c r="CB6" i="4"/>
  <c r="CD6" i="4" s="1"/>
  <c r="CJ6" i="4"/>
  <c r="CK6" i="4"/>
  <c r="CM6" i="4" s="1"/>
  <c r="CS6" i="4"/>
  <c r="CT6" i="4"/>
  <c r="CV6" i="4" s="1"/>
  <c r="DB6" i="4"/>
  <c r="DC6" i="4"/>
  <c r="DE6" i="4" s="1"/>
  <c r="DK6" i="4"/>
  <c r="DL6" i="4"/>
  <c r="DN6" i="4" s="1"/>
  <c r="DT6" i="4"/>
  <c r="DU6" i="4"/>
  <c r="DW6" i="4" s="1"/>
  <c r="EC6" i="4"/>
  <c r="ED6" i="4"/>
  <c r="EF6" i="4" s="1"/>
  <c r="EL6" i="4"/>
  <c r="EM6" i="4"/>
  <c r="EO6" i="4" s="1"/>
  <c r="EU6" i="4"/>
  <c r="EV6" i="4"/>
  <c r="EX6" i="4" s="1"/>
  <c r="FD6" i="4"/>
  <c r="FE6" i="4"/>
  <c r="FG6" i="4"/>
  <c r="FM6" i="4"/>
  <c r="FN6" i="4"/>
  <c r="FP6" i="4" s="1"/>
  <c r="FV6" i="4"/>
  <c r="FW6" i="4"/>
  <c r="FY6" i="4"/>
  <c r="GE6" i="4"/>
  <c r="GF6" i="4"/>
  <c r="GH6" i="4"/>
  <c r="GN6" i="4"/>
  <c r="GO6" i="4"/>
  <c r="GQ6" i="4"/>
  <c r="G7" i="4"/>
  <c r="J7" i="4"/>
  <c r="P7" i="4"/>
  <c r="Q7" i="4"/>
  <c r="S7" i="4" s="1"/>
  <c r="Y7" i="4"/>
  <c r="Z7" i="4"/>
  <c r="AB7" i="4" s="1"/>
  <c r="AH7" i="4"/>
  <c r="AI7" i="4"/>
  <c r="AK7" i="4" s="1"/>
  <c r="AQ7" i="4"/>
  <c r="AR7" i="4"/>
  <c r="AT7" i="4" s="1"/>
  <c r="AZ7" i="4"/>
  <c r="BA7" i="4"/>
  <c r="BC7" i="4" s="1"/>
  <c r="BI7" i="4"/>
  <c r="BJ7" i="4"/>
  <c r="BL7" i="4" s="1"/>
  <c r="BR7" i="4"/>
  <c r="BS7" i="4"/>
  <c r="BU7" i="4" s="1"/>
  <c r="CA7" i="4"/>
  <c r="CB7" i="4"/>
  <c r="CD7" i="4" s="1"/>
  <c r="CJ7" i="4"/>
  <c r="CK7" i="4"/>
  <c r="CM7" i="4" s="1"/>
  <c r="CS7" i="4"/>
  <c r="CT7" i="4"/>
  <c r="CV7" i="4" s="1"/>
  <c r="DB7" i="4"/>
  <c r="DC7" i="4"/>
  <c r="DE7" i="4" s="1"/>
  <c r="DK7" i="4"/>
  <c r="DL7" i="4"/>
  <c r="DN7" i="4" s="1"/>
  <c r="DT7" i="4"/>
  <c r="DU7" i="4"/>
  <c r="DW7" i="4"/>
  <c r="EC7" i="4"/>
  <c r="ED7" i="4"/>
  <c r="EF7" i="4"/>
  <c r="EL7" i="4"/>
  <c r="EM7" i="4"/>
  <c r="EO7" i="4"/>
  <c r="EU7" i="4"/>
  <c r="EV7" i="4"/>
  <c r="EX7" i="4"/>
  <c r="FD7" i="4"/>
  <c r="FE7" i="4"/>
  <c r="FG7" i="4"/>
  <c r="FM7" i="4"/>
  <c r="FN7" i="4"/>
  <c r="FP7" i="4"/>
  <c r="FV7" i="4"/>
  <c r="FW7" i="4"/>
  <c r="FY7" i="4"/>
  <c r="GE7" i="4"/>
  <c r="GF7" i="4"/>
  <c r="GH7" i="4"/>
  <c r="GN7" i="4"/>
  <c r="GO7" i="4"/>
  <c r="GQ7" i="4"/>
  <c r="G8" i="4"/>
  <c r="J8" i="4"/>
  <c r="P8" i="4"/>
  <c r="Q8" i="4"/>
  <c r="S8" i="4" s="1"/>
  <c r="Y8" i="4"/>
  <c r="Z8" i="4"/>
  <c r="AB8" i="4" s="1"/>
  <c r="AH8" i="4"/>
  <c r="AI8" i="4"/>
  <c r="AK8" i="4" s="1"/>
  <c r="AQ8" i="4"/>
  <c r="AR8" i="4"/>
  <c r="AT8" i="4" s="1"/>
  <c r="AZ8" i="4"/>
  <c r="BA8" i="4"/>
  <c r="BC8" i="4" s="1"/>
  <c r="BI8" i="4"/>
  <c r="BJ8" i="4"/>
  <c r="BL8" i="4" s="1"/>
  <c r="BR8" i="4"/>
  <c r="BS8" i="4"/>
  <c r="BU8" i="4" s="1"/>
  <c r="CA8" i="4"/>
  <c r="CB8" i="4"/>
  <c r="CD8" i="4"/>
  <c r="CJ8" i="4"/>
  <c r="CK8" i="4"/>
  <c r="CM8" i="4"/>
  <c r="CS8" i="4"/>
  <c r="CT8" i="4"/>
  <c r="CV8" i="4"/>
  <c r="DB8" i="4"/>
  <c r="DC8" i="4"/>
  <c r="DE8" i="4"/>
  <c r="DK8" i="4"/>
  <c r="DL8" i="4"/>
  <c r="DN8" i="4"/>
  <c r="DT8" i="4"/>
  <c r="DU8" i="4"/>
  <c r="DW8" i="4"/>
  <c r="EC8" i="4"/>
  <c r="ED8" i="4"/>
  <c r="EF8" i="4"/>
  <c r="EL8" i="4"/>
  <c r="EM8" i="4"/>
  <c r="EO8" i="4"/>
  <c r="EU8" i="4"/>
  <c r="EV8" i="4"/>
  <c r="EX8" i="4"/>
  <c r="FD8" i="4"/>
  <c r="FE8" i="4"/>
  <c r="FG8" i="4"/>
  <c r="FM8" i="4"/>
  <c r="FN8" i="4"/>
  <c r="FP8" i="4"/>
  <c r="FV8" i="4"/>
  <c r="FW8" i="4"/>
  <c r="FY8" i="4"/>
  <c r="GE8" i="4"/>
  <c r="GF8" i="4"/>
  <c r="GH8" i="4"/>
  <c r="GN8" i="4"/>
  <c r="GO8" i="4"/>
  <c r="GQ8" i="4"/>
  <c r="G9" i="4"/>
  <c r="J9" i="4"/>
  <c r="P9" i="4"/>
  <c r="Q9" i="4"/>
  <c r="S9" i="4" s="1"/>
  <c r="Y9" i="4"/>
  <c r="Z9" i="4"/>
  <c r="AB9" i="4" s="1"/>
  <c r="AH9" i="4"/>
  <c r="AI9" i="4"/>
  <c r="AK9" i="4"/>
  <c r="AQ9" i="4"/>
  <c r="AR9" i="4"/>
  <c r="AT9" i="4" s="1"/>
  <c r="AZ9" i="4"/>
  <c r="BA9" i="4"/>
  <c r="BC9" i="4" s="1"/>
  <c r="BI9" i="4"/>
  <c r="BJ9" i="4"/>
  <c r="BL9" i="4" s="1"/>
  <c r="BR9" i="4"/>
  <c r="BS9" i="4"/>
  <c r="BU9" i="4" s="1"/>
  <c r="CA9" i="4"/>
  <c r="CB9" i="4"/>
  <c r="CD9" i="4" s="1"/>
  <c r="CJ9" i="4"/>
  <c r="CK9" i="4"/>
  <c r="CM9" i="4" s="1"/>
  <c r="CS9" i="4"/>
  <c r="CT9" i="4"/>
  <c r="CV9" i="4" s="1"/>
  <c r="DB9" i="4"/>
  <c r="DC9" i="4"/>
  <c r="DE9" i="4" s="1"/>
  <c r="DK9" i="4"/>
  <c r="DL9" i="4"/>
  <c r="DN9" i="4" s="1"/>
  <c r="DT9" i="4"/>
  <c r="DU9" i="4"/>
  <c r="DW9" i="4" s="1"/>
  <c r="EC9" i="4"/>
  <c r="ED9" i="4"/>
  <c r="EF9" i="4" s="1"/>
  <c r="EL9" i="4"/>
  <c r="EM9" i="4"/>
  <c r="EO9" i="4" s="1"/>
  <c r="EU9" i="4"/>
  <c r="EV9" i="4"/>
  <c r="EX9" i="4" s="1"/>
  <c r="FD9" i="4"/>
  <c r="FE9" i="4"/>
  <c r="FG9" i="4" s="1"/>
  <c r="FM9" i="4"/>
  <c r="FN9" i="4"/>
  <c r="FP9" i="4" s="1"/>
  <c r="FV9" i="4"/>
  <c r="FW9" i="4"/>
  <c r="FY9" i="4" s="1"/>
  <c r="GE9" i="4"/>
  <c r="GF9" i="4"/>
  <c r="GH9" i="4" s="1"/>
  <c r="GN9" i="4"/>
  <c r="GO9" i="4"/>
  <c r="GQ9" i="4"/>
  <c r="G10" i="4"/>
  <c r="J10" i="4"/>
  <c r="P10" i="4"/>
  <c r="Q10" i="4"/>
  <c r="S10" i="4" s="1"/>
  <c r="Y10" i="4"/>
  <c r="Z10" i="4"/>
  <c r="AB10" i="4" s="1"/>
  <c r="AH10" i="4"/>
  <c r="AI10" i="4"/>
  <c r="AK10" i="4" s="1"/>
  <c r="AQ10" i="4"/>
  <c r="AR10" i="4"/>
  <c r="AT10" i="4" s="1"/>
  <c r="AZ10" i="4"/>
  <c r="BA10" i="4"/>
  <c r="BC10" i="4" s="1"/>
  <c r="BI10" i="4"/>
  <c r="BJ10" i="4"/>
  <c r="BL10" i="4" s="1"/>
  <c r="BR10" i="4"/>
  <c r="BS10" i="4"/>
  <c r="BU10" i="4" s="1"/>
  <c r="CA10" i="4"/>
  <c r="CB10" i="4"/>
  <c r="CD10" i="4" s="1"/>
  <c r="CJ10" i="4"/>
  <c r="CK10" i="4"/>
  <c r="CM10" i="4" s="1"/>
  <c r="CS10" i="4"/>
  <c r="CT10" i="4"/>
  <c r="CV10" i="4" s="1"/>
  <c r="DB10" i="4"/>
  <c r="DC10" i="4"/>
  <c r="DE10" i="4" s="1"/>
  <c r="DK10" i="4"/>
  <c r="DL10" i="4"/>
  <c r="DN10" i="4" s="1"/>
  <c r="DT10" i="4"/>
  <c r="DU10" i="4"/>
  <c r="DW10" i="4" s="1"/>
  <c r="EC10" i="4"/>
  <c r="ED10" i="4"/>
  <c r="EF10" i="4" s="1"/>
  <c r="EL10" i="4"/>
  <c r="EM10" i="4"/>
  <c r="EO10" i="4" s="1"/>
  <c r="EU10" i="4"/>
  <c r="EV10" i="4"/>
  <c r="EX10" i="4" s="1"/>
  <c r="FD10" i="4"/>
  <c r="FE10" i="4"/>
  <c r="FG10" i="4" s="1"/>
  <c r="FM10" i="4"/>
  <c r="FN10" i="4"/>
  <c r="FP10" i="4" s="1"/>
  <c r="FV10" i="4"/>
  <c r="FW10" i="4"/>
  <c r="FY10" i="4" s="1"/>
  <c r="GE10" i="4"/>
  <c r="GF10" i="4"/>
  <c r="GH10" i="4"/>
  <c r="GN10" i="4"/>
  <c r="GO10" i="4"/>
  <c r="GQ10" i="4"/>
  <c r="G11" i="4"/>
  <c r="J11" i="4"/>
  <c r="P11" i="4"/>
  <c r="Q11" i="4"/>
  <c r="S11" i="4" s="1"/>
  <c r="Y11" i="4"/>
  <c r="Z11" i="4"/>
  <c r="AB11" i="4" s="1"/>
  <c r="AH11" i="4"/>
  <c r="AI11" i="4"/>
  <c r="AK11" i="4" s="1"/>
  <c r="AQ11" i="4"/>
  <c r="AR11" i="4"/>
  <c r="AT11" i="4" s="1"/>
  <c r="AZ11" i="4"/>
  <c r="BA11" i="4"/>
  <c r="BC11" i="4" s="1"/>
  <c r="BI11" i="4"/>
  <c r="BJ11" i="4"/>
  <c r="BL11" i="4" s="1"/>
  <c r="BR11" i="4"/>
  <c r="BS11" i="4"/>
  <c r="BU11" i="4" s="1"/>
  <c r="CA11" i="4"/>
  <c r="CB11" i="4"/>
  <c r="CD11" i="4" s="1"/>
  <c r="CJ11" i="4"/>
  <c r="CK11" i="4"/>
  <c r="CM11" i="4" s="1"/>
  <c r="CS11" i="4"/>
  <c r="CT11" i="4"/>
  <c r="CV11" i="4" s="1"/>
  <c r="DB11" i="4"/>
  <c r="DC11" i="4"/>
  <c r="DE11" i="4" s="1"/>
  <c r="DK11" i="4"/>
  <c r="DL11" i="4"/>
  <c r="DN11" i="4" s="1"/>
  <c r="DT11" i="4"/>
  <c r="DU11" i="4"/>
  <c r="DW11" i="4" s="1"/>
  <c r="EC11" i="4"/>
  <c r="ED11" i="4"/>
  <c r="EF11" i="4" s="1"/>
  <c r="EL11" i="4"/>
  <c r="EM11" i="4"/>
  <c r="EO11" i="4" s="1"/>
  <c r="EU11" i="4"/>
  <c r="EV11" i="4"/>
  <c r="EX11" i="4" s="1"/>
  <c r="FD11" i="4"/>
  <c r="FE11" i="4"/>
  <c r="FG11" i="4" s="1"/>
  <c r="FM11" i="4"/>
  <c r="FN11" i="4"/>
  <c r="FP11" i="4" s="1"/>
  <c r="FV11" i="4"/>
  <c r="FW11" i="4"/>
  <c r="FY11" i="4" s="1"/>
  <c r="GE11" i="4"/>
  <c r="GF11" i="4"/>
  <c r="GH11" i="4" s="1"/>
  <c r="GN11" i="4"/>
  <c r="GO11" i="4"/>
  <c r="GQ11" i="4"/>
  <c r="G12" i="4"/>
  <c r="J12" i="4"/>
  <c r="P12" i="4"/>
  <c r="Q12" i="4"/>
  <c r="S12" i="4" s="1"/>
  <c r="Y12" i="4"/>
  <c r="Z12" i="4"/>
  <c r="AB12" i="4" s="1"/>
  <c r="AH12" i="4"/>
  <c r="AI12" i="4"/>
  <c r="AK12" i="4" s="1"/>
  <c r="AQ12" i="4"/>
  <c r="AR12" i="4"/>
  <c r="AT12" i="4" s="1"/>
  <c r="AZ12" i="4"/>
  <c r="BA12" i="4"/>
  <c r="BC12" i="4" s="1"/>
  <c r="BI12" i="4"/>
  <c r="BJ12" i="4"/>
  <c r="BL12" i="4" s="1"/>
  <c r="BR12" i="4"/>
  <c r="BS12" i="4"/>
  <c r="BU12" i="4" s="1"/>
  <c r="CA12" i="4"/>
  <c r="CB12" i="4"/>
  <c r="CD12" i="4" s="1"/>
  <c r="CJ12" i="4"/>
  <c r="CK12" i="4"/>
  <c r="CM12" i="4" s="1"/>
  <c r="CS12" i="4"/>
  <c r="CT12" i="4"/>
  <c r="CV12" i="4" s="1"/>
  <c r="DB12" i="4"/>
  <c r="DC12" i="4"/>
  <c r="DE12" i="4" s="1"/>
  <c r="DK12" i="4"/>
  <c r="DL12" i="4"/>
  <c r="DN12" i="4" s="1"/>
  <c r="DT12" i="4"/>
  <c r="DU12" i="4"/>
  <c r="DW12" i="4" s="1"/>
  <c r="EC12" i="4"/>
  <c r="ED12" i="4"/>
  <c r="EF12" i="4" s="1"/>
  <c r="EL12" i="4"/>
  <c r="EM12" i="4"/>
  <c r="EO12" i="4" s="1"/>
  <c r="EU12" i="4"/>
  <c r="EV12" i="4"/>
  <c r="EX12" i="4" s="1"/>
  <c r="FD12" i="4"/>
  <c r="FE12" i="4"/>
  <c r="FG12" i="4" s="1"/>
  <c r="FM12" i="4"/>
  <c r="FN12" i="4"/>
  <c r="FP12" i="4" s="1"/>
  <c r="FV12" i="4"/>
  <c r="FW12" i="4"/>
  <c r="FY12" i="4"/>
  <c r="GE12" i="4"/>
  <c r="GF12" i="4"/>
  <c r="GH12" i="4"/>
  <c r="GN12" i="4"/>
  <c r="GO12" i="4"/>
  <c r="GQ12" i="4"/>
  <c r="G13" i="4"/>
  <c r="J13" i="4"/>
  <c r="P13" i="4"/>
  <c r="Q13" i="4"/>
  <c r="S13" i="4" s="1"/>
  <c r="Y13" i="4"/>
  <c r="Z13" i="4"/>
  <c r="AB13" i="4" s="1"/>
  <c r="AH13" i="4"/>
  <c r="AI13" i="4"/>
  <c r="AK13" i="4" s="1"/>
  <c r="AQ13" i="4"/>
  <c r="AR13" i="4"/>
  <c r="AT13" i="4" s="1"/>
  <c r="AZ13" i="4"/>
  <c r="BA13" i="4"/>
  <c r="BC13" i="4" s="1"/>
  <c r="BI13" i="4"/>
  <c r="BJ13" i="4"/>
  <c r="BL13" i="4" s="1"/>
  <c r="BR13" i="4"/>
  <c r="BS13" i="4"/>
  <c r="BU13" i="4" s="1"/>
  <c r="CA13" i="4"/>
  <c r="CB13" i="4"/>
  <c r="CD13" i="4" s="1"/>
  <c r="CJ13" i="4"/>
  <c r="CK13" i="4"/>
  <c r="CM13" i="4" s="1"/>
  <c r="CS13" i="4"/>
  <c r="CT13" i="4"/>
  <c r="CV13" i="4" s="1"/>
  <c r="DB13" i="4"/>
  <c r="DC13" i="4"/>
  <c r="DE13" i="4" s="1"/>
  <c r="DK13" i="4"/>
  <c r="DL13" i="4"/>
  <c r="DN13" i="4" s="1"/>
  <c r="DT13" i="4"/>
  <c r="DU13" i="4"/>
  <c r="DW13" i="4" s="1"/>
  <c r="EC13" i="4"/>
  <c r="ED13" i="4"/>
  <c r="EF13" i="4" s="1"/>
  <c r="EL13" i="4"/>
  <c r="EM13" i="4"/>
  <c r="EO13" i="4" s="1"/>
  <c r="EU13" i="4"/>
  <c r="EV13" i="4"/>
  <c r="EX13" i="4"/>
  <c r="FD13" i="4"/>
  <c r="FE13" i="4"/>
  <c r="FG13" i="4"/>
  <c r="FM13" i="4"/>
  <c r="FN13" i="4"/>
  <c r="FP13" i="4"/>
  <c r="FV13" i="4"/>
  <c r="FW13" i="4"/>
  <c r="FY13" i="4"/>
  <c r="GE13" i="4"/>
  <c r="GF13" i="4"/>
  <c r="GH13" i="4"/>
  <c r="GN13" i="4"/>
  <c r="GO13" i="4"/>
  <c r="GQ13" i="4"/>
  <c r="G14" i="4"/>
  <c r="J14" i="4"/>
  <c r="P14" i="4"/>
  <c r="Q14" i="4"/>
  <c r="S14" i="4" s="1"/>
  <c r="Y14" i="4"/>
  <c r="Z14" i="4"/>
  <c r="AB14" i="4" s="1"/>
  <c r="AH14" i="4"/>
  <c r="AI14" i="4"/>
  <c r="AK14" i="4" s="1"/>
  <c r="AQ14" i="4"/>
  <c r="AR14" i="4"/>
  <c r="AT14" i="4" s="1"/>
  <c r="AZ14" i="4"/>
  <c r="BA14" i="4"/>
  <c r="BC14" i="4" s="1"/>
  <c r="BI14" i="4"/>
  <c r="BJ14" i="4"/>
  <c r="BL14" i="4" s="1"/>
  <c r="BR14" i="4"/>
  <c r="BS14" i="4"/>
  <c r="BU14" i="4" s="1"/>
  <c r="CA14" i="4"/>
  <c r="CB14" i="4"/>
  <c r="CD14" i="4" s="1"/>
  <c r="CJ14" i="4"/>
  <c r="CK14" i="4"/>
  <c r="CM14" i="4" s="1"/>
  <c r="CS14" i="4"/>
  <c r="CT14" i="4"/>
  <c r="CV14" i="4" s="1"/>
  <c r="DB14" i="4"/>
  <c r="DC14" i="4"/>
  <c r="DE14" i="4" s="1"/>
  <c r="DK14" i="4"/>
  <c r="DL14" i="4"/>
  <c r="DN14" i="4" s="1"/>
  <c r="DT14" i="4"/>
  <c r="DU14" i="4"/>
  <c r="DW14" i="4" s="1"/>
  <c r="EC14" i="4"/>
  <c r="ED14" i="4"/>
  <c r="EF14" i="4"/>
  <c r="EL14" i="4"/>
  <c r="EM14" i="4"/>
  <c r="EO14" i="4"/>
  <c r="EU14" i="4"/>
  <c r="EV14" i="4"/>
  <c r="EX14" i="4"/>
  <c r="FD14" i="4"/>
  <c r="FE14" i="4"/>
  <c r="FG14" i="4"/>
  <c r="FM14" i="4"/>
  <c r="FN14" i="4"/>
  <c r="FP14" i="4"/>
  <c r="FV14" i="4"/>
  <c r="FW14" i="4"/>
  <c r="FY14" i="4"/>
  <c r="GE14" i="4"/>
  <c r="GF14" i="4"/>
  <c r="GH14" i="4"/>
  <c r="GN14" i="4"/>
  <c r="GO14" i="4"/>
  <c r="GQ14" i="4"/>
  <c r="G15" i="4"/>
  <c r="J15" i="4"/>
  <c r="P15" i="4"/>
  <c r="Q15" i="4"/>
  <c r="S15" i="4" s="1"/>
  <c r="Y15" i="4"/>
  <c r="Z15" i="4"/>
  <c r="AB15" i="4" s="1"/>
  <c r="AH15" i="4"/>
  <c r="AI15" i="4"/>
  <c r="AK15" i="4" s="1"/>
  <c r="AQ15" i="4"/>
  <c r="AR15" i="4"/>
  <c r="AT15" i="4" s="1"/>
  <c r="AZ15" i="4"/>
  <c r="BA15" i="4"/>
  <c r="BC15" i="4" s="1"/>
  <c r="BI15" i="4"/>
  <c r="BJ15" i="4"/>
  <c r="BL15" i="4" s="1"/>
  <c r="BR15" i="4"/>
  <c r="BS15" i="4"/>
  <c r="BU15" i="4" s="1"/>
  <c r="CA15" i="4"/>
  <c r="CB15" i="4"/>
  <c r="CD15" i="4" s="1"/>
  <c r="CJ15" i="4"/>
  <c r="CK15" i="4"/>
  <c r="CM15" i="4" s="1"/>
  <c r="CS15" i="4"/>
  <c r="CT15" i="4"/>
  <c r="CV15" i="4" s="1"/>
  <c r="DB15" i="4"/>
  <c r="DC15" i="4"/>
  <c r="DE15" i="4" s="1"/>
  <c r="DK15" i="4"/>
  <c r="DL15" i="4"/>
  <c r="DN15" i="4" s="1"/>
  <c r="DT15" i="4"/>
  <c r="DU15" i="4"/>
  <c r="DW15" i="4" s="1"/>
  <c r="EC15" i="4"/>
  <c r="ED15" i="4"/>
  <c r="EF15" i="4" s="1"/>
  <c r="EL15" i="4"/>
  <c r="EM15" i="4"/>
  <c r="EO15" i="4" s="1"/>
  <c r="EU15" i="4"/>
  <c r="EV15" i="4"/>
  <c r="EX15" i="4" s="1"/>
  <c r="FD15" i="4"/>
  <c r="FE15" i="4"/>
  <c r="FG15" i="4"/>
  <c r="FM15" i="4"/>
  <c r="FN15" i="4"/>
  <c r="FP15" i="4"/>
  <c r="FV15" i="4"/>
  <c r="FW15" i="4"/>
  <c r="FY15" i="4"/>
  <c r="GE15" i="4"/>
  <c r="GF15" i="4"/>
  <c r="GH15" i="4"/>
  <c r="GN15" i="4"/>
  <c r="GO15" i="4"/>
  <c r="GQ15" i="4"/>
  <c r="G16" i="4"/>
  <c r="J16" i="4"/>
  <c r="P16" i="4"/>
  <c r="Q16" i="4"/>
  <c r="S16" i="4" s="1"/>
  <c r="Y16" i="4"/>
  <c r="Z16" i="4"/>
  <c r="AB16" i="4" s="1"/>
  <c r="AH16" i="4"/>
  <c r="AI16" i="4"/>
  <c r="AK16" i="4" s="1"/>
  <c r="AQ16" i="4"/>
  <c r="AR16" i="4"/>
  <c r="AT16" i="4"/>
  <c r="AZ16" i="4"/>
  <c r="BA16" i="4"/>
  <c r="BC16" i="4" s="1"/>
  <c r="BI16" i="4"/>
  <c r="BJ16" i="4"/>
  <c r="BL16" i="4" s="1"/>
  <c r="BR16" i="4"/>
  <c r="BS16" i="4"/>
  <c r="BU16" i="4" s="1"/>
  <c r="CA16" i="4"/>
  <c r="CB16" i="4"/>
  <c r="CD16" i="4" s="1"/>
  <c r="CJ16" i="4"/>
  <c r="CK16" i="4"/>
  <c r="CM16" i="4" s="1"/>
  <c r="CS16" i="4"/>
  <c r="CT16" i="4"/>
  <c r="CV16" i="4" s="1"/>
  <c r="DB16" i="4"/>
  <c r="DC16" i="4"/>
  <c r="DE16" i="4"/>
  <c r="DK16" i="4"/>
  <c r="DL16" i="4"/>
  <c r="DN16" i="4"/>
  <c r="DT16" i="4"/>
  <c r="DU16" i="4"/>
  <c r="DW16" i="4"/>
  <c r="EC16" i="4"/>
  <c r="ED16" i="4"/>
  <c r="EF16" i="4"/>
  <c r="EL16" i="4"/>
  <c r="EM16" i="4"/>
  <c r="EO16" i="4"/>
  <c r="EU16" i="4"/>
  <c r="EV16" i="4"/>
  <c r="EX16" i="4"/>
  <c r="FD16" i="4"/>
  <c r="FE16" i="4"/>
  <c r="FG16" i="4"/>
  <c r="FM16" i="4"/>
  <c r="FN16" i="4"/>
  <c r="FP16" i="4"/>
  <c r="FV16" i="4"/>
  <c r="FW16" i="4"/>
  <c r="FY16" i="4"/>
  <c r="GE16" i="4"/>
  <c r="GF16" i="4"/>
  <c r="GH16" i="4"/>
  <c r="GN16" i="4"/>
  <c r="GO16" i="4"/>
  <c r="GQ16" i="4"/>
  <c r="G17" i="4"/>
  <c r="J17" i="4"/>
  <c r="P17" i="4"/>
  <c r="Q17" i="4"/>
  <c r="S17" i="4" s="1"/>
  <c r="Y17" i="4"/>
  <c r="Z17" i="4"/>
  <c r="AB17" i="4" s="1"/>
  <c r="AH17" i="4"/>
  <c r="AI17" i="4"/>
  <c r="AK17" i="4" s="1"/>
  <c r="AQ17" i="4"/>
  <c r="AR17" i="4"/>
  <c r="AT17" i="4" s="1"/>
  <c r="AZ17" i="4"/>
  <c r="BA17" i="4"/>
  <c r="BC17" i="4" s="1"/>
  <c r="BI17" i="4"/>
  <c r="BJ17" i="4"/>
  <c r="BL17" i="4" s="1"/>
  <c r="BR17" i="4"/>
  <c r="BS17" i="4"/>
  <c r="BU17" i="4" s="1"/>
  <c r="CA17" i="4"/>
  <c r="CB17" i="4"/>
  <c r="CD17" i="4" s="1"/>
  <c r="CJ17" i="4"/>
  <c r="CK17" i="4"/>
  <c r="CM17" i="4" s="1"/>
  <c r="CS17" i="4"/>
  <c r="CT17" i="4"/>
  <c r="CV17" i="4" s="1"/>
  <c r="DB17" i="4"/>
  <c r="DC17" i="4"/>
  <c r="DE17" i="4" s="1"/>
  <c r="DK17" i="4"/>
  <c r="DL17" i="4"/>
  <c r="DN17" i="4" s="1"/>
  <c r="DT17" i="4"/>
  <c r="DU17" i="4"/>
  <c r="DW17" i="4" s="1"/>
  <c r="EC17" i="4"/>
  <c r="ED17" i="4"/>
  <c r="EF17" i="4" s="1"/>
  <c r="EL17" i="4"/>
  <c r="EM17" i="4"/>
  <c r="EO17" i="4" s="1"/>
  <c r="EU17" i="4"/>
  <c r="EV17" i="4"/>
  <c r="EX17" i="4" s="1"/>
  <c r="FD17" i="4"/>
  <c r="FE17" i="4"/>
  <c r="FG17" i="4" s="1"/>
  <c r="FM17" i="4"/>
  <c r="FN17" i="4"/>
  <c r="FP17" i="4" s="1"/>
  <c r="FV17" i="4"/>
  <c r="FW17" i="4"/>
  <c r="FY17" i="4" s="1"/>
  <c r="GE17" i="4"/>
  <c r="GF17" i="4"/>
  <c r="GH17" i="4" s="1"/>
  <c r="GN17" i="4"/>
  <c r="GO17" i="4"/>
  <c r="GQ17" i="4"/>
  <c r="G18" i="4"/>
  <c r="J18" i="4"/>
  <c r="P18" i="4"/>
  <c r="Q18" i="4"/>
  <c r="S18" i="4"/>
  <c r="Y18" i="4"/>
  <c r="Z18" i="4"/>
  <c r="AB18" i="4" s="1"/>
  <c r="AH18" i="4"/>
  <c r="AI18" i="4"/>
  <c r="AK18" i="4" s="1"/>
  <c r="AQ18" i="4"/>
  <c r="AR18" i="4"/>
  <c r="AT18" i="4" s="1"/>
  <c r="AZ18" i="4"/>
  <c r="BA18" i="4"/>
  <c r="BC18" i="4" s="1"/>
  <c r="BI18" i="4"/>
  <c r="BJ18" i="4"/>
  <c r="BL18" i="4" s="1"/>
  <c r="BR18" i="4"/>
  <c r="BS18" i="4"/>
  <c r="BU18" i="4" s="1"/>
  <c r="CA18" i="4"/>
  <c r="CB18" i="4"/>
  <c r="CD18" i="4" s="1"/>
  <c r="CJ18" i="4"/>
  <c r="CK18" i="4"/>
  <c r="CM18" i="4"/>
  <c r="CS18" i="4"/>
  <c r="CT18" i="4"/>
  <c r="CV18" i="4" s="1"/>
  <c r="DB18" i="4"/>
  <c r="DC18" i="4"/>
  <c r="DE18" i="4" s="1"/>
  <c r="DK18" i="4"/>
  <c r="DL18" i="4"/>
  <c r="DN18" i="4" s="1"/>
  <c r="DT18" i="4"/>
  <c r="DU18" i="4"/>
  <c r="DW18" i="4" s="1"/>
  <c r="EC18" i="4"/>
  <c r="ED18" i="4"/>
  <c r="EF18" i="4" s="1"/>
  <c r="EL18" i="4"/>
  <c r="EM18" i="4"/>
  <c r="EO18" i="4" s="1"/>
  <c r="EU18" i="4"/>
  <c r="EV18" i="4"/>
  <c r="EX18" i="4" s="1"/>
  <c r="FD18" i="4"/>
  <c r="FE18" i="4"/>
  <c r="FG18" i="4" s="1"/>
  <c r="FM18" i="4"/>
  <c r="FN18" i="4"/>
  <c r="FP18" i="4" s="1"/>
  <c r="FV18" i="4"/>
  <c r="FW18" i="4"/>
  <c r="FY18" i="4" s="1"/>
  <c r="GE18" i="4"/>
  <c r="GF18" i="4"/>
  <c r="GH18" i="4" s="1"/>
  <c r="GN18" i="4"/>
  <c r="GO18" i="4"/>
  <c r="GQ18" i="4"/>
  <c r="G19" i="4"/>
  <c r="J19" i="4"/>
  <c r="P19" i="4"/>
  <c r="Q19" i="4"/>
  <c r="S19" i="4" s="1"/>
  <c r="Y19" i="4"/>
  <c r="Z19" i="4"/>
  <c r="AB19" i="4" s="1"/>
  <c r="AH19" i="4"/>
  <c r="AI19" i="4"/>
  <c r="AK19" i="4" s="1"/>
  <c r="AQ19" i="4"/>
  <c r="AR19" i="4"/>
  <c r="AT19" i="4" s="1"/>
  <c r="AZ19" i="4"/>
  <c r="BA19" i="4"/>
  <c r="BC19" i="4" s="1"/>
  <c r="BI19" i="4"/>
  <c r="BJ19" i="4"/>
  <c r="BL19" i="4" s="1"/>
  <c r="BR19" i="4"/>
  <c r="BS19" i="4"/>
  <c r="BU19" i="4"/>
  <c r="CA19" i="4"/>
  <c r="CB19" i="4"/>
  <c r="CD19" i="4"/>
  <c r="CJ19" i="4"/>
  <c r="CK19" i="4"/>
  <c r="CM19" i="4"/>
  <c r="CS19" i="4"/>
  <c r="CT19" i="4"/>
  <c r="CV19" i="4"/>
  <c r="DB19" i="4"/>
  <c r="DC19" i="4"/>
  <c r="DE19" i="4"/>
  <c r="DK19" i="4"/>
  <c r="DL19" i="4"/>
  <c r="DN19" i="4"/>
  <c r="DT19" i="4"/>
  <c r="DU19" i="4"/>
  <c r="DW19" i="4"/>
  <c r="EC19" i="4"/>
  <c r="ED19" i="4"/>
  <c r="EF19" i="4"/>
  <c r="EL19" i="4"/>
  <c r="EM19" i="4"/>
  <c r="EO19" i="4"/>
  <c r="EU19" i="4"/>
  <c r="EV19" i="4"/>
  <c r="EX19" i="4"/>
  <c r="FD19" i="4"/>
  <c r="FE19" i="4"/>
  <c r="FG19" i="4"/>
  <c r="FM19" i="4"/>
  <c r="FN19" i="4"/>
  <c r="FP19" i="4"/>
  <c r="FV19" i="4"/>
  <c r="FW19" i="4"/>
  <c r="FY19" i="4"/>
  <c r="GE19" i="4"/>
  <c r="GF19" i="4"/>
  <c r="GH19" i="4"/>
  <c r="GN19" i="4"/>
  <c r="GO19" i="4"/>
  <c r="GQ19" i="4"/>
  <c r="G20" i="4"/>
  <c r="J20" i="4"/>
  <c r="P20" i="4"/>
  <c r="Q20" i="4"/>
  <c r="S20" i="4" s="1"/>
  <c r="Y20" i="4"/>
  <c r="Z20" i="4"/>
  <c r="AB20" i="4" s="1"/>
  <c r="AH20" i="4"/>
  <c r="AI20" i="4"/>
  <c r="AK20" i="4" s="1"/>
  <c r="AQ20" i="4"/>
  <c r="AR20" i="4"/>
  <c r="AT20" i="4" s="1"/>
  <c r="AZ20" i="4"/>
  <c r="BA20" i="4"/>
  <c r="BC20" i="4" s="1"/>
  <c r="BI20" i="4"/>
  <c r="BJ20" i="4"/>
  <c r="BL20" i="4" s="1"/>
  <c r="BR20" i="4"/>
  <c r="BS20" i="4"/>
  <c r="BU20" i="4" s="1"/>
  <c r="CA20" i="4"/>
  <c r="CB20" i="4"/>
  <c r="CD20" i="4" s="1"/>
  <c r="CJ20" i="4"/>
  <c r="CK20" i="4"/>
  <c r="CM20" i="4" s="1"/>
  <c r="CS20" i="4"/>
  <c r="CT20" i="4"/>
  <c r="CV20" i="4" s="1"/>
  <c r="DB20" i="4"/>
  <c r="DC20" i="4"/>
  <c r="DE20" i="4" s="1"/>
  <c r="DK20" i="4"/>
  <c r="DL20" i="4"/>
  <c r="DN20" i="4" s="1"/>
  <c r="DT20" i="4"/>
  <c r="DU20" i="4"/>
  <c r="DW20" i="4" s="1"/>
  <c r="EC20" i="4"/>
  <c r="ED20" i="4"/>
  <c r="EF20" i="4" s="1"/>
  <c r="EL20" i="4"/>
  <c r="EM20" i="4"/>
  <c r="EO20" i="4" s="1"/>
  <c r="EU20" i="4"/>
  <c r="EV20" i="4"/>
  <c r="EX20" i="4"/>
  <c r="FD20" i="4"/>
  <c r="FE20" i="4"/>
  <c r="FG20" i="4"/>
  <c r="FM20" i="4"/>
  <c r="FN20" i="4"/>
  <c r="FP20" i="4"/>
  <c r="FV20" i="4"/>
  <c r="FW20" i="4"/>
  <c r="FY20" i="4"/>
  <c r="GE20" i="4"/>
  <c r="GF20" i="4"/>
  <c r="GH20" i="4"/>
  <c r="GN20" i="4"/>
  <c r="GO20" i="4"/>
  <c r="GQ20" i="4"/>
  <c r="G21" i="4"/>
  <c r="J21" i="4"/>
  <c r="P21" i="4"/>
  <c r="Q21" i="4"/>
  <c r="S21" i="4" s="1"/>
  <c r="Y21" i="4"/>
  <c r="Z21" i="4"/>
  <c r="AB21" i="4" s="1"/>
  <c r="AH21" i="4"/>
  <c r="AI21" i="4"/>
  <c r="AK21" i="4" s="1"/>
  <c r="AQ21" i="4"/>
  <c r="AR21" i="4"/>
  <c r="AT21" i="4" s="1"/>
  <c r="AZ21" i="4"/>
  <c r="BA21" i="4"/>
  <c r="BC21" i="4" s="1"/>
  <c r="BI21" i="4"/>
  <c r="BJ21" i="4"/>
  <c r="BL21" i="4" s="1"/>
  <c r="BR21" i="4"/>
  <c r="BS21" i="4"/>
  <c r="BU21" i="4" s="1"/>
  <c r="CA21" i="4"/>
  <c r="CB21" i="4"/>
  <c r="CD21" i="4" s="1"/>
  <c r="CJ21" i="4"/>
  <c r="CK21" i="4"/>
  <c r="CM21" i="4" s="1"/>
  <c r="CS21" i="4"/>
  <c r="CT21" i="4"/>
  <c r="CV21" i="4" s="1"/>
  <c r="DB21" i="4"/>
  <c r="DC21" i="4"/>
  <c r="DE21" i="4" s="1"/>
  <c r="DK21" i="4"/>
  <c r="DL21" i="4"/>
  <c r="DN21" i="4" s="1"/>
  <c r="DT21" i="4"/>
  <c r="DU21" i="4"/>
  <c r="DW21" i="4" s="1"/>
  <c r="EC21" i="4"/>
  <c r="ED21" i="4"/>
  <c r="EF21" i="4" s="1"/>
  <c r="EL21" i="4"/>
  <c r="EM21" i="4"/>
  <c r="EO21" i="4" s="1"/>
  <c r="EU21" i="4"/>
  <c r="EV21" i="4"/>
  <c r="EX21" i="4" s="1"/>
  <c r="FD21" i="4"/>
  <c r="FE21" i="4"/>
  <c r="FG21" i="4" s="1"/>
  <c r="FM21" i="4"/>
  <c r="FN21" i="4"/>
  <c r="FP21" i="4" s="1"/>
  <c r="FV21" i="4"/>
  <c r="FW21" i="4"/>
  <c r="FY21" i="4" s="1"/>
  <c r="GE21" i="4"/>
  <c r="GF21" i="4"/>
  <c r="GH21" i="4"/>
  <c r="GN21" i="4"/>
  <c r="GO21" i="4"/>
  <c r="GQ21" i="4"/>
  <c r="G22" i="4"/>
  <c r="J22" i="4"/>
  <c r="P22" i="4"/>
  <c r="Q22" i="4"/>
  <c r="S22" i="4" s="1"/>
  <c r="Y22" i="4"/>
  <c r="Z22" i="4"/>
  <c r="AB22" i="4" s="1"/>
  <c r="AH22" i="4"/>
  <c r="AI22" i="4"/>
  <c r="AK22" i="4" s="1"/>
  <c r="AQ22" i="4"/>
  <c r="AR22" i="4"/>
  <c r="AT22" i="4" s="1"/>
  <c r="AZ22" i="4"/>
  <c r="BA22" i="4"/>
  <c r="BC22" i="4" s="1"/>
  <c r="BI22" i="4"/>
  <c r="BJ22" i="4"/>
  <c r="BL22" i="4" s="1"/>
  <c r="BR22" i="4"/>
  <c r="BS22" i="4"/>
  <c r="BU22" i="4" s="1"/>
  <c r="CA22" i="4"/>
  <c r="CB22" i="4"/>
  <c r="CD22" i="4" s="1"/>
  <c r="CJ22" i="4"/>
  <c r="CK22" i="4"/>
  <c r="CM22" i="4" s="1"/>
  <c r="CS22" i="4"/>
  <c r="CT22" i="4"/>
  <c r="CV22" i="4" s="1"/>
  <c r="DB22" i="4"/>
  <c r="DC22" i="4"/>
  <c r="DE22" i="4" s="1"/>
  <c r="DK22" i="4"/>
  <c r="DL22" i="4"/>
  <c r="DN22" i="4" s="1"/>
  <c r="DT22" i="4"/>
  <c r="DU22" i="4"/>
  <c r="DW22" i="4" s="1"/>
  <c r="EC22" i="4"/>
  <c r="ED22" i="4"/>
  <c r="EF22" i="4" s="1"/>
  <c r="EL22" i="4"/>
  <c r="EM22" i="4"/>
  <c r="EO22" i="4" s="1"/>
  <c r="EU22" i="4"/>
  <c r="EV22" i="4"/>
  <c r="EX22" i="4"/>
  <c r="FD22" i="4"/>
  <c r="FE22" i="4"/>
  <c r="FG22" i="4" s="1"/>
  <c r="FM22" i="4"/>
  <c r="FN22" i="4"/>
  <c r="FP22" i="4"/>
  <c r="FV22" i="4"/>
  <c r="FW22" i="4"/>
  <c r="FY22" i="4"/>
  <c r="GE22" i="4"/>
  <c r="GF22" i="4"/>
  <c r="GH22" i="4"/>
  <c r="GN22" i="4"/>
  <c r="GO22" i="4"/>
  <c r="GQ22" i="4"/>
  <c r="G23" i="4"/>
  <c r="J23" i="4"/>
  <c r="P23" i="4"/>
  <c r="Q23" i="4"/>
  <c r="S23" i="4" s="1"/>
  <c r="Y23" i="4"/>
  <c r="Z23" i="4"/>
  <c r="AB23" i="4" s="1"/>
  <c r="AH23" i="4"/>
  <c r="AI23" i="4"/>
  <c r="AK23" i="4" s="1"/>
  <c r="AQ23" i="4"/>
  <c r="AR23" i="4"/>
  <c r="AT23" i="4" s="1"/>
  <c r="AZ23" i="4"/>
  <c r="BA23" i="4"/>
  <c r="BC23" i="4" s="1"/>
  <c r="BI23" i="4"/>
  <c r="BJ23" i="4"/>
  <c r="BL23" i="4" s="1"/>
  <c r="BR23" i="4"/>
  <c r="BS23" i="4"/>
  <c r="BU23" i="4" s="1"/>
  <c r="CA23" i="4"/>
  <c r="CB23" i="4"/>
  <c r="CD23" i="4" s="1"/>
  <c r="CJ23" i="4"/>
  <c r="CK23" i="4"/>
  <c r="CM23" i="4" s="1"/>
  <c r="CS23" i="4"/>
  <c r="CT23" i="4"/>
  <c r="CV23" i="4" s="1"/>
  <c r="DB23" i="4"/>
  <c r="DC23" i="4"/>
  <c r="DE23" i="4" s="1"/>
  <c r="DK23" i="4"/>
  <c r="DL23" i="4"/>
  <c r="DN23" i="4" s="1"/>
  <c r="DT23" i="4"/>
  <c r="DU23" i="4"/>
  <c r="DW23" i="4" s="1"/>
  <c r="EC23" i="4"/>
  <c r="ED23" i="4"/>
  <c r="EF23" i="4" s="1"/>
  <c r="EL23" i="4"/>
  <c r="EM23" i="4"/>
  <c r="EO23" i="4" s="1"/>
  <c r="EU23" i="4"/>
  <c r="EV23" i="4"/>
  <c r="EX23" i="4" s="1"/>
  <c r="FD23" i="4"/>
  <c r="FE23" i="4"/>
  <c r="FG23" i="4" s="1"/>
  <c r="FM23" i="4"/>
  <c r="FN23" i="4"/>
  <c r="FP23" i="4" s="1"/>
  <c r="FV23" i="4"/>
  <c r="FW23" i="4"/>
  <c r="FY23" i="4" s="1"/>
  <c r="GE23" i="4"/>
  <c r="GF23" i="4"/>
  <c r="GH23" i="4" s="1"/>
  <c r="GN23" i="4"/>
  <c r="GO23" i="4"/>
  <c r="GQ23" i="4"/>
  <c r="G24" i="4"/>
  <c r="J24" i="4"/>
  <c r="P24" i="4"/>
  <c r="Q24" i="4"/>
  <c r="S24" i="4"/>
  <c r="Y24" i="4"/>
  <c r="Z24" i="4"/>
  <c r="AB24" i="4"/>
  <c r="AH24" i="4"/>
  <c r="AI24" i="4"/>
  <c r="AK24" i="4" s="1"/>
  <c r="AQ24" i="4"/>
  <c r="AR24" i="4"/>
  <c r="AT24" i="4" s="1"/>
  <c r="AZ24" i="4"/>
  <c r="BA24" i="4"/>
  <c r="BC24" i="4" s="1"/>
  <c r="BI24" i="4"/>
  <c r="BJ24" i="4"/>
  <c r="BL24" i="4" s="1"/>
  <c r="BR24" i="4"/>
  <c r="BS24" i="4"/>
  <c r="BU24" i="4" s="1"/>
  <c r="CA24" i="4"/>
  <c r="CB24" i="4"/>
  <c r="CD24" i="4" s="1"/>
  <c r="CJ24" i="4"/>
  <c r="CK24" i="4"/>
  <c r="CM24" i="4" s="1"/>
  <c r="CS24" i="4"/>
  <c r="CT24" i="4"/>
  <c r="CV24" i="4" s="1"/>
  <c r="DB24" i="4"/>
  <c r="DC24" i="4"/>
  <c r="DE24" i="4" s="1"/>
  <c r="DK24" i="4"/>
  <c r="DL24" i="4"/>
  <c r="DN24" i="4" s="1"/>
  <c r="DT24" i="4"/>
  <c r="DU24" i="4"/>
  <c r="DW24" i="4" s="1"/>
  <c r="EC24" i="4"/>
  <c r="ED24" i="4"/>
  <c r="EF24" i="4"/>
  <c r="EL24" i="4"/>
  <c r="EM24" i="4"/>
  <c r="EO24" i="4"/>
  <c r="EU24" i="4"/>
  <c r="EV24" i="4"/>
  <c r="EX24" i="4"/>
  <c r="FD24" i="4"/>
  <c r="FE24" i="4"/>
  <c r="FG24" i="4"/>
  <c r="FM24" i="4"/>
  <c r="FN24" i="4"/>
  <c r="FP24" i="4"/>
  <c r="FV24" i="4"/>
  <c r="FW24" i="4"/>
  <c r="FY24" i="4"/>
  <c r="GE24" i="4"/>
  <c r="GF24" i="4"/>
  <c r="GH24" i="4"/>
  <c r="GN24" i="4"/>
  <c r="GO24" i="4"/>
  <c r="GQ24" i="4"/>
  <c r="G25" i="4"/>
  <c r="J25" i="4"/>
  <c r="P25" i="4"/>
  <c r="Q25" i="4"/>
  <c r="S25" i="4" s="1"/>
  <c r="Y25" i="4"/>
  <c r="Z25" i="4"/>
  <c r="AB25" i="4" s="1"/>
  <c r="AH25" i="4"/>
  <c r="AI25" i="4"/>
  <c r="AK25" i="4" s="1"/>
  <c r="AQ25" i="4"/>
  <c r="AR25" i="4"/>
  <c r="AT25" i="4" s="1"/>
  <c r="AZ25" i="4"/>
  <c r="BA25" i="4"/>
  <c r="BC25" i="4" s="1"/>
  <c r="BI25" i="4"/>
  <c r="BJ25" i="4"/>
  <c r="BL25" i="4" s="1"/>
  <c r="BR25" i="4"/>
  <c r="BS25" i="4"/>
  <c r="BU25" i="4" s="1"/>
  <c r="CA25" i="4"/>
  <c r="CB25" i="4"/>
  <c r="CD25" i="4" s="1"/>
  <c r="CJ25" i="4"/>
  <c r="CK25" i="4"/>
  <c r="CM25" i="4" s="1"/>
  <c r="CS25" i="4"/>
  <c r="CT25" i="4"/>
  <c r="CV25" i="4" s="1"/>
  <c r="DB25" i="4"/>
  <c r="DC25" i="4"/>
  <c r="DE25" i="4" s="1"/>
  <c r="DK25" i="4"/>
  <c r="DL25" i="4"/>
  <c r="DN25" i="4" s="1"/>
  <c r="DT25" i="4"/>
  <c r="DU25" i="4"/>
  <c r="DW25" i="4" s="1"/>
  <c r="EC25" i="4"/>
  <c r="ED25" i="4"/>
  <c r="EF25" i="4" s="1"/>
  <c r="EL25" i="4"/>
  <c r="EM25" i="4"/>
  <c r="EO25" i="4" s="1"/>
  <c r="EU25" i="4"/>
  <c r="EV25" i="4"/>
  <c r="EX25" i="4" s="1"/>
  <c r="FD25" i="4"/>
  <c r="FE25" i="4"/>
  <c r="FG25" i="4"/>
  <c r="FM25" i="4"/>
  <c r="FN25" i="4"/>
  <c r="FP25" i="4"/>
  <c r="FV25" i="4"/>
  <c r="FW25" i="4"/>
  <c r="FY25" i="4"/>
  <c r="GE25" i="4"/>
  <c r="GF25" i="4"/>
  <c r="GH25" i="4"/>
  <c r="GN25" i="4"/>
  <c r="GO25" i="4"/>
  <c r="GQ25" i="4"/>
  <c r="G26" i="4"/>
  <c r="J26" i="4"/>
  <c r="P26" i="4"/>
  <c r="Q26" i="4"/>
  <c r="S26" i="4" s="1"/>
  <c r="Y26" i="4"/>
  <c r="Z26" i="4"/>
  <c r="AB26" i="4"/>
  <c r="AH26" i="4"/>
  <c r="AI26" i="4"/>
  <c r="AK26" i="4" s="1"/>
  <c r="AQ26" i="4"/>
  <c r="AR26" i="4"/>
  <c r="AT26" i="4" s="1"/>
  <c r="AZ26" i="4"/>
  <c r="BA26" i="4"/>
  <c r="BC26" i="4" s="1"/>
  <c r="BI26" i="4"/>
  <c r="BJ26" i="4"/>
  <c r="BL26" i="4"/>
  <c r="BR26" i="4"/>
  <c r="BS26" i="4"/>
  <c r="BU26" i="4" s="1"/>
  <c r="CA26" i="4"/>
  <c r="CB26" i="4"/>
  <c r="CD26" i="4" s="1"/>
  <c r="CJ26" i="4"/>
  <c r="CK26" i="4"/>
  <c r="CM26" i="4" s="1"/>
  <c r="CS26" i="4"/>
  <c r="CT26" i="4"/>
  <c r="CV26" i="4" s="1"/>
  <c r="DB26" i="4"/>
  <c r="DC26" i="4"/>
  <c r="DE26" i="4" s="1"/>
  <c r="DK26" i="4"/>
  <c r="DL26" i="4"/>
  <c r="DN26" i="4" s="1"/>
  <c r="DT26" i="4"/>
  <c r="DU26" i="4"/>
  <c r="DW26" i="4"/>
  <c r="EC26" i="4"/>
  <c r="ED26" i="4"/>
  <c r="EF26" i="4" s="1"/>
  <c r="EL26" i="4"/>
  <c r="EM26" i="4"/>
  <c r="EO26" i="4" s="1"/>
  <c r="EU26" i="4"/>
  <c r="EV26" i="4"/>
  <c r="EX26" i="4"/>
  <c r="FD26" i="4"/>
  <c r="FE26" i="4"/>
  <c r="FG26" i="4"/>
  <c r="FM26" i="4"/>
  <c r="FN26" i="4"/>
  <c r="FP26" i="4"/>
  <c r="FV26" i="4"/>
  <c r="FW26" i="4"/>
  <c r="FY26" i="4"/>
  <c r="GE26" i="4"/>
  <c r="GF26" i="4"/>
  <c r="GH26" i="4"/>
  <c r="GN26" i="4"/>
  <c r="GO26" i="4"/>
  <c r="GQ26" i="4"/>
  <c r="G27" i="4"/>
  <c r="J27" i="4"/>
  <c r="P27" i="4"/>
  <c r="Q27" i="4"/>
  <c r="S27" i="4" s="1"/>
  <c r="Y27" i="4"/>
  <c r="Z27" i="4"/>
  <c r="AB27" i="4"/>
  <c r="AH27" i="4"/>
  <c r="AI27" i="4"/>
  <c r="AK27" i="4" s="1"/>
  <c r="AQ27" i="4"/>
  <c r="AR27" i="4"/>
  <c r="AT27" i="4" s="1"/>
  <c r="AZ27" i="4"/>
  <c r="BA27" i="4"/>
  <c r="BC27" i="4" s="1"/>
  <c r="BI27" i="4"/>
  <c r="BJ27" i="4"/>
  <c r="BL27" i="4" s="1"/>
  <c r="BR27" i="4"/>
  <c r="BS27" i="4"/>
  <c r="BU27" i="4" s="1"/>
  <c r="CA27" i="4"/>
  <c r="CB27" i="4"/>
  <c r="CD27" i="4" s="1"/>
  <c r="CJ27" i="4"/>
  <c r="CK27" i="4"/>
  <c r="CM27" i="4" s="1"/>
  <c r="CS27" i="4"/>
  <c r="CT27" i="4"/>
  <c r="CV27" i="4" s="1"/>
  <c r="DB27" i="4"/>
  <c r="DC27" i="4"/>
  <c r="DE27" i="4" s="1"/>
  <c r="DK27" i="4"/>
  <c r="DL27" i="4"/>
  <c r="DN27" i="4" s="1"/>
  <c r="DT27" i="4"/>
  <c r="DU27" i="4"/>
  <c r="DW27" i="4" s="1"/>
  <c r="EC27" i="4"/>
  <c r="ED27" i="4"/>
  <c r="EF27" i="4" s="1"/>
  <c r="EL27" i="4"/>
  <c r="EM27" i="4"/>
  <c r="EO27" i="4" s="1"/>
  <c r="EU27" i="4"/>
  <c r="EV27" i="4"/>
  <c r="EX27" i="4" s="1"/>
  <c r="FD27" i="4"/>
  <c r="FE27" i="4"/>
  <c r="FG27" i="4"/>
  <c r="FM27" i="4"/>
  <c r="FN27" i="4"/>
  <c r="FP27" i="4" s="1"/>
  <c r="FV27" i="4"/>
  <c r="FW27" i="4"/>
  <c r="FY27" i="4"/>
  <c r="GE27" i="4"/>
  <c r="GF27" i="4"/>
  <c r="GH27" i="4"/>
  <c r="GN27" i="4"/>
  <c r="GO27" i="4"/>
  <c r="GQ27" i="4"/>
  <c r="G28" i="4"/>
  <c r="J28" i="4"/>
  <c r="P28" i="4"/>
  <c r="Q28" i="4"/>
  <c r="S28" i="4" s="1"/>
  <c r="Y28" i="4"/>
  <c r="Z28" i="4"/>
  <c r="AB28" i="4" s="1"/>
  <c r="AH28" i="4"/>
  <c r="AI28" i="4"/>
  <c r="AK28" i="4" s="1"/>
  <c r="AQ28" i="4"/>
  <c r="AR28" i="4"/>
  <c r="AT28" i="4" s="1"/>
  <c r="AZ28" i="4"/>
  <c r="BA28" i="4"/>
  <c r="BC28" i="4" s="1"/>
  <c r="BI28" i="4"/>
  <c r="BJ28" i="4"/>
  <c r="BL28" i="4" s="1"/>
  <c r="BR28" i="4"/>
  <c r="BS28" i="4"/>
  <c r="BU28" i="4" s="1"/>
  <c r="CA28" i="4"/>
  <c r="CB28" i="4"/>
  <c r="CD28" i="4" s="1"/>
  <c r="CJ28" i="4"/>
  <c r="CK28" i="4"/>
  <c r="CM28" i="4" s="1"/>
  <c r="CS28" i="4"/>
  <c r="CT28" i="4"/>
  <c r="CV28" i="4" s="1"/>
  <c r="DB28" i="4"/>
  <c r="DC28" i="4"/>
  <c r="DE28" i="4" s="1"/>
  <c r="DK28" i="4"/>
  <c r="DL28" i="4"/>
  <c r="DN28" i="4" s="1"/>
  <c r="DT28" i="4"/>
  <c r="DU28" i="4"/>
  <c r="DW28" i="4" s="1"/>
  <c r="EC28" i="4"/>
  <c r="ED28" i="4"/>
  <c r="EF28" i="4" s="1"/>
  <c r="EL28" i="4"/>
  <c r="EM28" i="4"/>
  <c r="EO28" i="4" s="1"/>
  <c r="EU28" i="4"/>
  <c r="EV28" i="4"/>
  <c r="EX28" i="4" s="1"/>
  <c r="FD28" i="4"/>
  <c r="FE28" i="4"/>
  <c r="FG28" i="4" s="1"/>
  <c r="FM28" i="4"/>
  <c r="FN28" i="4"/>
  <c r="FP28" i="4" s="1"/>
  <c r="FV28" i="4"/>
  <c r="FW28" i="4"/>
  <c r="FY28" i="4" s="1"/>
  <c r="GE28" i="4"/>
  <c r="GF28" i="4"/>
  <c r="GH28" i="4" s="1"/>
  <c r="GN28" i="4"/>
  <c r="GO28" i="4"/>
  <c r="GQ28" i="4"/>
  <c r="G29" i="4"/>
  <c r="J29" i="4"/>
  <c r="P29" i="4"/>
  <c r="Q29" i="4"/>
  <c r="S29" i="4" s="1"/>
  <c r="Y29" i="4"/>
  <c r="Z29" i="4"/>
  <c r="AB29" i="4" s="1"/>
  <c r="AH29" i="4"/>
  <c r="AI29" i="4"/>
  <c r="AK29" i="4" s="1"/>
  <c r="AQ29" i="4"/>
  <c r="AR29" i="4"/>
  <c r="AT29" i="4" s="1"/>
  <c r="AZ29" i="4"/>
  <c r="BA29" i="4"/>
  <c r="BC29" i="4" s="1"/>
  <c r="BI29" i="4"/>
  <c r="BJ29" i="4"/>
  <c r="BL29" i="4" s="1"/>
  <c r="BR29" i="4"/>
  <c r="BS29" i="4"/>
  <c r="BU29" i="4" s="1"/>
  <c r="CA29" i="4"/>
  <c r="CB29" i="4"/>
  <c r="CD29" i="4" s="1"/>
  <c r="CJ29" i="4"/>
  <c r="CK29" i="4"/>
  <c r="CM29" i="4" s="1"/>
  <c r="CS29" i="4"/>
  <c r="CT29" i="4"/>
  <c r="CV29" i="4" s="1"/>
  <c r="DB29" i="4"/>
  <c r="DC29" i="4"/>
  <c r="DE29" i="4" s="1"/>
  <c r="DK29" i="4"/>
  <c r="DL29" i="4"/>
  <c r="DN29" i="4" s="1"/>
  <c r="DT29" i="4"/>
  <c r="DU29" i="4"/>
  <c r="DW29" i="4" s="1"/>
  <c r="EC29" i="4"/>
  <c r="ED29" i="4"/>
  <c r="EF29" i="4" s="1"/>
  <c r="EL29" i="4"/>
  <c r="EM29" i="4"/>
  <c r="EO29" i="4" s="1"/>
  <c r="EU29" i="4"/>
  <c r="EV29" i="4"/>
  <c r="EX29" i="4" s="1"/>
  <c r="FD29" i="4"/>
  <c r="FE29" i="4"/>
  <c r="FG29" i="4" s="1"/>
  <c r="FM29" i="4"/>
  <c r="FN29" i="4"/>
  <c r="FP29" i="4" s="1"/>
  <c r="FV29" i="4"/>
  <c r="FW29" i="4"/>
  <c r="FY29" i="4"/>
  <c r="GE29" i="4"/>
  <c r="GF29" i="4"/>
  <c r="GH29" i="4"/>
  <c r="GN29" i="4"/>
  <c r="GO29" i="4"/>
  <c r="GQ29" i="4"/>
  <c r="G30" i="4"/>
  <c r="J30" i="4"/>
  <c r="P30" i="4"/>
  <c r="Q30" i="4"/>
  <c r="S30" i="4" s="1"/>
  <c r="Y30" i="4"/>
  <c r="Z30" i="4"/>
  <c r="AB30" i="4" s="1"/>
  <c r="AH30" i="4"/>
  <c r="AI30" i="4"/>
  <c r="AK30" i="4" s="1"/>
  <c r="AQ30" i="4"/>
  <c r="AR30" i="4"/>
  <c r="AT30" i="4" s="1"/>
  <c r="AZ30" i="4"/>
  <c r="BA30" i="4"/>
  <c r="BC30" i="4" s="1"/>
  <c r="BI30" i="4"/>
  <c r="BJ30" i="4"/>
  <c r="BL30" i="4" s="1"/>
  <c r="BR30" i="4"/>
  <c r="BS30" i="4"/>
  <c r="BU30" i="4" s="1"/>
  <c r="CA30" i="4"/>
  <c r="CB30" i="4"/>
  <c r="CD30" i="4" s="1"/>
  <c r="CJ30" i="4"/>
  <c r="CK30" i="4"/>
  <c r="CM30" i="4" s="1"/>
  <c r="CS30" i="4"/>
  <c r="CT30" i="4"/>
  <c r="CV30" i="4" s="1"/>
  <c r="DB30" i="4"/>
  <c r="DC30" i="4"/>
  <c r="DE30" i="4"/>
  <c r="DK30" i="4"/>
  <c r="DL30" i="4"/>
  <c r="DN30" i="4"/>
  <c r="DT30" i="4"/>
  <c r="DU30" i="4"/>
  <c r="DW30" i="4"/>
  <c r="EC30" i="4"/>
  <c r="ED30" i="4"/>
  <c r="EF30" i="4"/>
  <c r="EL30" i="4"/>
  <c r="EM30" i="4"/>
  <c r="EO30" i="4"/>
  <c r="EU30" i="4"/>
  <c r="EV30" i="4"/>
  <c r="EX30" i="4"/>
  <c r="FD30" i="4"/>
  <c r="FE30" i="4"/>
  <c r="FG30" i="4"/>
  <c r="FM30" i="4"/>
  <c r="FN30" i="4"/>
  <c r="FP30" i="4"/>
  <c r="FV30" i="4"/>
  <c r="FW30" i="4"/>
  <c r="FY30" i="4"/>
  <c r="GE30" i="4"/>
  <c r="GF30" i="4"/>
  <c r="GH30" i="4"/>
  <c r="GN30" i="4"/>
  <c r="GO30" i="4"/>
  <c r="GQ30" i="4"/>
  <c r="G31" i="4"/>
  <c r="J31" i="4"/>
  <c r="P31" i="4"/>
  <c r="Q31" i="4"/>
  <c r="S31" i="4" s="1"/>
  <c r="Y31" i="4"/>
  <c r="Z31" i="4"/>
  <c r="AB31" i="4" s="1"/>
  <c r="AH31" i="4"/>
  <c r="AI31" i="4"/>
  <c r="AK31" i="4" s="1"/>
  <c r="AQ31" i="4"/>
  <c r="AR31" i="4"/>
  <c r="AT31" i="4" s="1"/>
  <c r="AZ31" i="4"/>
  <c r="BA31" i="4"/>
  <c r="BC31" i="4" s="1"/>
  <c r="BI31" i="4"/>
  <c r="BJ31" i="4"/>
  <c r="BL31" i="4" s="1"/>
  <c r="BR31" i="4"/>
  <c r="BS31" i="4"/>
  <c r="BU31" i="4" s="1"/>
  <c r="CA31" i="4"/>
  <c r="CB31" i="4"/>
  <c r="CD31" i="4" s="1"/>
  <c r="CJ31" i="4"/>
  <c r="CK31" i="4"/>
  <c r="CM31" i="4" s="1"/>
  <c r="CS31" i="4"/>
  <c r="CT31" i="4"/>
  <c r="CV31" i="4" s="1"/>
  <c r="DB31" i="4"/>
  <c r="DC31" i="4"/>
  <c r="DE31" i="4" s="1"/>
  <c r="DK31" i="4"/>
  <c r="DL31" i="4"/>
  <c r="DN31" i="4"/>
  <c r="DT31" i="4"/>
  <c r="DU31" i="4"/>
  <c r="DW31" i="4" s="1"/>
  <c r="EC31" i="4"/>
  <c r="ED31" i="4"/>
  <c r="EF31" i="4" s="1"/>
  <c r="EL31" i="4"/>
  <c r="EM31" i="4"/>
  <c r="EO31" i="4" s="1"/>
  <c r="EU31" i="4"/>
  <c r="EV31" i="4"/>
  <c r="EX31" i="4" s="1"/>
  <c r="FD31" i="4"/>
  <c r="FE31" i="4"/>
  <c r="FG31" i="4" s="1"/>
  <c r="FM31" i="4"/>
  <c r="FN31" i="4"/>
  <c r="FP31" i="4"/>
  <c r="FV31" i="4"/>
  <c r="FW31" i="4"/>
  <c r="FY31" i="4"/>
  <c r="GE31" i="4"/>
  <c r="GF31" i="4"/>
  <c r="GH31" i="4"/>
  <c r="GN31" i="4"/>
  <c r="GO31" i="4"/>
  <c r="GQ31" i="4"/>
  <c r="G32" i="4"/>
  <c r="J32" i="4"/>
  <c r="P32" i="4"/>
  <c r="Q32" i="4"/>
  <c r="S32" i="4" s="1"/>
  <c r="Y32" i="4"/>
  <c r="Z32" i="4"/>
  <c r="AB32" i="4" s="1"/>
  <c r="AH32" i="4"/>
  <c r="AI32" i="4"/>
  <c r="AK32" i="4" s="1"/>
  <c r="AQ32" i="4"/>
  <c r="AR32" i="4"/>
  <c r="AT32" i="4" s="1"/>
  <c r="AZ32" i="4"/>
  <c r="BA32" i="4"/>
  <c r="BC32" i="4" s="1"/>
  <c r="BI32" i="4"/>
  <c r="BJ32" i="4"/>
  <c r="BL32" i="4" s="1"/>
  <c r="BR32" i="4"/>
  <c r="BS32" i="4"/>
  <c r="BU32" i="4" s="1"/>
  <c r="CA32" i="4"/>
  <c r="CB32" i="4"/>
  <c r="CD32" i="4" s="1"/>
  <c r="CJ32" i="4"/>
  <c r="CK32" i="4"/>
  <c r="CM32" i="4" s="1"/>
  <c r="CS32" i="4"/>
  <c r="CT32" i="4"/>
  <c r="CV32" i="4" s="1"/>
  <c r="DB32" i="4"/>
  <c r="DC32" i="4"/>
  <c r="DE32" i="4" s="1"/>
  <c r="DK32" i="4"/>
  <c r="DL32" i="4"/>
  <c r="DN32" i="4" s="1"/>
  <c r="DT32" i="4"/>
  <c r="DU32" i="4"/>
  <c r="DW32" i="4" s="1"/>
  <c r="EC32" i="4"/>
  <c r="ED32" i="4"/>
  <c r="EF32" i="4" s="1"/>
  <c r="EL32" i="4"/>
  <c r="EM32" i="4"/>
  <c r="EO32" i="4" s="1"/>
  <c r="EU32" i="4"/>
  <c r="EV32" i="4"/>
  <c r="EX32" i="4" s="1"/>
  <c r="FD32" i="4"/>
  <c r="FE32" i="4"/>
  <c r="FG32" i="4" s="1"/>
  <c r="FM32" i="4"/>
  <c r="FN32" i="4"/>
  <c r="FP32" i="4" s="1"/>
  <c r="FV32" i="4"/>
  <c r="FW32" i="4"/>
  <c r="FY32" i="4" s="1"/>
  <c r="GE32" i="4"/>
  <c r="GF32" i="4"/>
  <c r="GH32" i="4" s="1"/>
  <c r="GN32" i="4"/>
  <c r="GO32" i="4"/>
  <c r="GQ32" i="4"/>
  <c r="G33" i="4"/>
  <c r="J33" i="4"/>
  <c r="P33" i="4"/>
  <c r="Q33" i="4"/>
  <c r="S33" i="4" s="1"/>
  <c r="Y33" i="4"/>
  <c r="Z33" i="4"/>
  <c r="AB33" i="4" s="1"/>
  <c r="AH33" i="4"/>
  <c r="AI33" i="4"/>
  <c r="AK33" i="4" s="1"/>
  <c r="AQ33" i="4"/>
  <c r="AR33" i="4"/>
  <c r="AT33" i="4" s="1"/>
  <c r="AZ33" i="4"/>
  <c r="BA33" i="4"/>
  <c r="BC33" i="4" s="1"/>
  <c r="BI33" i="4"/>
  <c r="BJ33" i="4"/>
  <c r="BL33" i="4" s="1"/>
  <c r="BR33" i="4"/>
  <c r="BS33" i="4"/>
  <c r="BU33" i="4" s="1"/>
  <c r="CA33" i="4"/>
  <c r="CB33" i="4"/>
  <c r="CD33" i="4" s="1"/>
  <c r="CJ33" i="4"/>
  <c r="CK33" i="4"/>
  <c r="CM33" i="4" s="1"/>
  <c r="CS33" i="4"/>
  <c r="CT33" i="4"/>
  <c r="CV33" i="4" s="1"/>
  <c r="DB33" i="4"/>
  <c r="DC33" i="4"/>
  <c r="DE33" i="4"/>
  <c r="DK33" i="4"/>
  <c r="DL33" i="4"/>
  <c r="DN33" i="4"/>
  <c r="DT33" i="4"/>
  <c r="DU33" i="4"/>
  <c r="DW33" i="4"/>
  <c r="EC33" i="4"/>
  <c r="ED33" i="4"/>
  <c r="EF33" i="4"/>
  <c r="EL33" i="4"/>
  <c r="EM33" i="4"/>
  <c r="EO33" i="4"/>
  <c r="EU33" i="4"/>
  <c r="EV33" i="4"/>
  <c r="EX33" i="4"/>
  <c r="FD33" i="4"/>
  <c r="FE33" i="4"/>
  <c r="FG33" i="4"/>
  <c r="FM33" i="4"/>
  <c r="FN33" i="4"/>
  <c r="FP33" i="4"/>
  <c r="FV33" i="4"/>
  <c r="FW33" i="4"/>
  <c r="FY33" i="4"/>
  <c r="GE33" i="4"/>
  <c r="GF33" i="4"/>
  <c r="GH33" i="4"/>
  <c r="GN33" i="4"/>
  <c r="GO33" i="4"/>
  <c r="GQ33" i="4"/>
  <c r="G34" i="4"/>
  <c r="J34" i="4"/>
  <c r="P34" i="4"/>
  <c r="Q34" i="4"/>
  <c r="S34" i="4" s="1"/>
  <c r="Y34" i="4"/>
  <c r="Z34" i="4"/>
  <c r="AB34" i="4" s="1"/>
  <c r="AH34" i="4"/>
  <c r="AI34" i="4"/>
  <c r="AK34" i="4" s="1"/>
  <c r="AQ34" i="4"/>
  <c r="AR34" i="4"/>
  <c r="AT34" i="4" s="1"/>
  <c r="AZ34" i="4"/>
  <c r="BA34" i="4"/>
  <c r="BC34" i="4" s="1"/>
  <c r="BI34" i="4"/>
  <c r="BJ34" i="4"/>
  <c r="BL34" i="4" s="1"/>
  <c r="BR34" i="4"/>
  <c r="BS34" i="4"/>
  <c r="BU34" i="4"/>
  <c r="CA34" i="4"/>
  <c r="CB34" i="4"/>
  <c r="CD34" i="4" s="1"/>
  <c r="CJ34" i="4"/>
  <c r="CK34" i="4"/>
  <c r="CM34" i="4" s="1"/>
  <c r="CS34" i="4"/>
  <c r="CT34" i="4"/>
  <c r="CV34" i="4" s="1"/>
  <c r="DB34" i="4"/>
  <c r="DC34" i="4"/>
  <c r="DE34" i="4" s="1"/>
  <c r="DK34" i="4"/>
  <c r="DL34" i="4"/>
  <c r="DN34" i="4" s="1"/>
  <c r="DT34" i="4"/>
  <c r="DU34" i="4"/>
  <c r="DW34" i="4" s="1"/>
  <c r="EC34" i="4"/>
  <c r="ED34" i="4"/>
  <c r="EF34" i="4" s="1"/>
  <c r="EL34" i="4"/>
  <c r="EM34" i="4"/>
  <c r="EO34" i="4"/>
  <c r="EU34" i="4"/>
  <c r="EV34" i="4"/>
  <c r="EX34" i="4"/>
  <c r="FD34" i="4"/>
  <c r="FE34" i="4"/>
  <c r="FG34" i="4"/>
  <c r="FM34" i="4"/>
  <c r="FN34" i="4"/>
  <c r="FP34" i="4"/>
  <c r="FV34" i="4"/>
  <c r="FW34" i="4"/>
  <c r="FY34" i="4"/>
  <c r="GE34" i="4"/>
  <c r="GF34" i="4"/>
  <c r="GH34" i="4"/>
  <c r="GN34" i="4"/>
  <c r="GO34" i="4"/>
  <c r="GQ34" i="4"/>
  <c r="G35" i="4"/>
  <c r="J35" i="4"/>
  <c r="P35" i="4"/>
  <c r="Q35" i="4"/>
  <c r="S35" i="4" s="1"/>
  <c r="Y35" i="4"/>
  <c r="Z35" i="4"/>
  <c r="AB35" i="4" s="1"/>
  <c r="AH35" i="4"/>
  <c r="AI35" i="4"/>
  <c r="AK35" i="4" s="1"/>
  <c r="AQ35" i="4"/>
  <c r="AR35" i="4"/>
  <c r="AT35" i="4" s="1"/>
  <c r="AZ35" i="4"/>
  <c r="BA35" i="4"/>
  <c r="BC35" i="4" s="1"/>
  <c r="BI35" i="4"/>
  <c r="BJ35" i="4"/>
  <c r="BL35" i="4" s="1"/>
  <c r="BR35" i="4"/>
  <c r="BS35" i="4"/>
  <c r="BU35" i="4" s="1"/>
  <c r="CA35" i="4"/>
  <c r="CB35" i="4"/>
  <c r="CD35" i="4" s="1"/>
  <c r="CJ35" i="4"/>
  <c r="CK35" i="4"/>
  <c r="CM35" i="4" s="1"/>
  <c r="CS35" i="4"/>
  <c r="CT35" i="4"/>
  <c r="CV35" i="4" s="1"/>
  <c r="DB35" i="4"/>
  <c r="DC35" i="4"/>
  <c r="DE35" i="4"/>
  <c r="DK35" i="4"/>
  <c r="DL35" i="4"/>
  <c r="DN35" i="4" s="1"/>
  <c r="DT35" i="4"/>
  <c r="DU35" i="4"/>
  <c r="DW35" i="4" s="1"/>
  <c r="EC35" i="4"/>
  <c r="ED35" i="4"/>
  <c r="EF35" i="4" s="1"/>
  <c r="EL35" i="4"/>
  <c r="EM35" i="4"/>
  <c r="EO35" i="4" s="1"/>
  <c r="EU35" i="4"/>
  <c r="EV35" i="4"/>
  <c r="EX35" i="4" s="1"/>
  <c r="FD35" i="4"/>
  <c r="FE35" i="4"/>
  <c r="FG35" i="4" s="1"/>
  <c r="FM35" i="4"/>
  <c r="FN35" i="4"/>
  <c r="FP35" i="4" s="1"/>
  <c r="FV35" i="4"/>
  <c r="FW35" i="4"/>
  <c r="FY35" i="4" s="1"/>
  <c r="GE35" i="4"/>
  <c r="GF35" i="4"/>
  <c r="GH35" i="4"/>
  <c r="GN35" i="4"/>
  <c r="GO35" i="4"/>
  <c r="GQ35" i="4"/>
  <c r="G36" i="4"/>
  <c r="J36" i="4"/>
  <c r="P36" i="4"/>
  <c r="Q36" i="4"/>
  <c r="S36" i="4" s="1"/>
  <c r="Y36" i="4"/>
  <c r="Z36" i="4"/>
  <c r="AB36" i="4" s="1"/>
  <c r="AH36" i="4"/>
  <c r="AI36" i="4"/>
  <c r="AK36" i="4" s="1"/>
  <c r="AQ36" i="4"/>
  <c r="AR36" i="4"/>
  <c r="AT36" i="4" s="1"/>
  <c r="AZ36" i="4"/>
  <c r="BA36" i="4"/>
  <c r="BC36" i="4" s="1"/>
  <c r="BI36" i="4"/>
  <c r="BJ36" i="4"/>
  <c r="BL36" i="4" s="1"/>
  <c r="BR36" i="4"/>
  <c r="BS36" i="4"/>
  <c r="BU36" i="4" s="1"/>
  <c r="CA36" i="4"/>
  <c r="CB36" i="4"/>
  <c r="CD36" i="4" s="1"/>
  <c r="CJ36" i="4"/>
  <c r="CK36" i="4"/>
  <c r="CM36" i="4" s="1"/>
  <c r="CS36" i="4"/>
  <c r="CT36" i="4"/>
  <c r="CV36" i="4" s="1"/>
  <c r="DB36" i="4"/>
  <c r="DC36" i="4"/>
  <c r="DE36" i="4" s="1"/>
  <c r="DK36" i="4"/>
  <c r="DL36" i="4"/>
  <c r="DN36" i="4"/>
  <c r="DT36" i="4"/>
  <c r="DU36" i="4"/>
  <c r="DW36" i="4"/>
  <c r="EC36" i="4"/>
  <c r="ED36" i="4"/>
  <c r="EF36" i="4"/>
  <c r="EL36" i="4"/>
  <c r="EM36" i="4"/>
  <c r="EO36" i="4"/>
  <c r="EU36" i="4"/>
  <c r="EV36" i="4"/>
  <c r="EX36" i="4"/>
  <c r="FD36" i="4"/>
  <c r="FE36" i="4"/>
  <c r="FG36" i="4"/>
  <c r="FM36" i="4"/>
  <c r="FN36" i="4"/>
  <c r="FP36" i="4"/>
  <c r="FV36" i="4"/>
  <c r="FW36" i="4"/>
  <c r="FY36" i="4"/>
  <c r="GE36" i="4"/>
  <c r="GF36" i="4"/>
  <c r="GH36" i="4"/>
  <c r="GN36" i="4"/>
  <c r="GO36" i="4"/>
  <c r="GQ36" i="4"/>
  <c r="G37" i="4"/>
  <c r="J37" i="4"/>
  <c r="P37" i="4"/>
  <c r="Q37" i="4"/>
  <c r="S37" i="4" s="1"/>
  <c r="Y37" i="4"/>
  <c r="Z37" i="4"/>
  <c r="AB37" i="4" s="1"/>
  <c r="AH37" i="4"/>
  <c r="AI37" i="4"/>
  <c r="AK37" i="4" s="1"/>
  <c r="AQ37" i="4"/>
  <c r="AR37" i="4"/>
  <c r="AT37" i="4" s="1"/>
  <c r="AZ37" i="4"/>
  <c r="BA37" i="4"/>
  <c r="BC37" i="4" s="1"/>
  <c r="BI37" i="4"/>
  <c r="BJ37" i="4"/>
  <c r="BL37" i="4" s="1"/>
  <c r="BR37" i="4"/>
  <c r="BS37" i="4"/>
  <c r="BU37" i="4" s="1"/>
  <c r="CA37" i="4"/>
  <c r="CB37" i="4"/>
  <c r="CD37" i="4" s="1"/>
  <c r="CJ37" i="4"/>
  <c r="CK37" i="4"/>
  <c r="CM37" i="4" s="1"/>
  <c r="CS37" i="4"/>
  <c r="CT37" i="4"/>
  <c r="CV37" i="4" s="1"/>
  <c r="DB37" i="4"/>
  <c r="DC37" i="4"/>
  <c r="DE37" i="4" s="1"/>
  <c r="DK37" i="4"/>
  <c r="DL37" i="4"/>
  <c r="DN37" i="4" s="1"/>
  <c r="DT37" i="4"/>
  <c r="DU37" i="4"/>
  <c r="DW37" i="4" s="1"/>
  <c r="EC37" i="4"/>
  <c r="ED37" i="4"/>
  <c r="EF37" i="4"/>
  <c r="EL37" i="4"/>
  <c r="EM37" i="4"/>
  <c r="EO37" i="4" s="1"/>
  <c r="EU37" i="4"/>
  <c r="EV37" i="4"/>
  <c r="EX37" i="4" s="1"/>
  <c r="FD37" i="4"/>
  <c r="FE37" i="4"/>
  <c r="FG37" i="4" s="1"/>
  <c r="FM37" i="4"/>
  <c r="FN37" i="4"/>
  <c r="FP37" i="4" s="1"/>
  <c r="FV37" i="4"/>
  <c r="FW37" i="4"/>
  <c r="FY37" i="4" s="1"/>
  <c r="GE37" i="4"/>
  <c r="GF37" i="4"/>
  <c r="GH37" i="4"/>
  <c r="GN37" i="4"/>
  <c r="GO37" i="4"/>
  <c r="GQ37" i="4"/>
  <c r="G38" i="4"/>
  <c r="J38" i="4"/>
  <c r="P38" i="4"/>
  <c r="Q38" i="4"/>
  <c r="S38" i="4" s="1"/>
  <c r="Y38" i="4"/>
  <c r="Z38" i="4"/>
  <c r="AB38" i="4" s="1"/>
  <c r="AH38" i="4"/>
  <c r="AI38" i="4"/>
  <c r="AK38" i="4" s="1"/>
  <c r="AQ38" i="4"/>
  <c r="AR38" i="4"/>
  <c r="AT38" i="4" s="1"/>
  <c r="AZ38" i="4"/>
  <c r="BA38" i="4"/>
  <c r="BC38" i="4" s="1"/>
  <c r="BI38" i="4"/>
  <c r="BJ38" i="4"/>
  <c r="BL38" i="4" s="1"/>
  <c r="BR38" i="4"/>
  <c r="BS38" i="4"/>
  <c r="BU38" i="4" s="1"/>
  <c r="CA38" i="4"/>
  <c r="CB38" i="4"/>
  <c r="CD38" i="4" s="1"/>
  <c r="CJ38" i="4"/>
  <c r="CK38" i="4"/>
  <c r="CM38" i="4" s="1"/>
  <c r="CS38" i="4"/>
  <c r="CT38" i="4"/>
  <c r="CV38" i="4" s="1"/>
  <c r="DB38" i="4"/>
  <c r="DC38" i="4"/>
  <c r="DE38" i="4" s="1"/>
  <c r="DK38" i="4"/>
  <c r="DL38" i="4"/>
  <c r="DN38" i="4" s="1"/>
  <c r="DT38" i="4"/>
  <c r="DU38" i="4"/>
  <c r="DW38" i="4" s="1"/>
  <c r="EC38" i="4"/>
  <c r="ED38" i="4"/>
  <c r="EF38" i="4" s="1"/>
  <c r="EL38" i="4"/>
  <c r="EM38" i="4"/>
  <c r="EO38" i="4" s="1"/>
  <c r="EU38" i="4"/>
  <c r="EV38" i="4"/>
  <c r="EX38" i="4" s="1"/>
  <c r="FD38" i="4"/>
  <c r="FE38" i="4"/>
  <c r="FG38" i="4" s="1"/>
  <c r="FM38" i="4"/>
  <c r="FN38" i="4"/>
  <c r="FP38" i="4"/>
  <c r="FV38" i="4"/>
  <c r="FW38" i="4"/>
  <c r="FY38" i="4"/>
  <c r="GE38" i="4"/>
  <c r="GF38" i="4"/>
  <c r="GH38" i="4"/>
  <c r="GN38" i="4"/>
  <c r="GO38" i="4"/>
  <c r="GQ38" i="4"/>
  <c r="G39" i="4"/>
  <c r="J39" i="4"/>
  <c r="P39" i="4"/>
  <c r="Q39" i="4"/>
  <c r="S39" i="4" s="1"/>
  <c r="Y39" i="4"/>
  <c r="Z39" i="4"/>
  <c r="AB39" i="4" s="1"/>
  <c r="AH39" i="4"/>
  <c r="AI39" i="4"/>
  <c r="AK39" i="4" s="1"/>
  <c r="AQ39" i="4"/>
  <c r="AR39" i="4"/>
  <c r="AT39" i="4" s="1"/>
  <c r="AZ39" i="4"/>
  <c r="BA39" i="4"/>
  <c r="BC39" i="4" s="1"/>
  <c r="BI39" i="4"/>
  <c r="BJ39" i="4"/>
  <c r="BL39" i="4" s="1"/>
  <c r="BR39" i="4"/>
  <c r="BS39" i="4"/>
  <c r="BU39" i="4" s="1"/>
  <c r="CA39" i="4"/>
  <c r="CB39" i="4"/>
  <c r="CD39" i="4" s="1"/>
  <c r="CJ39" i="4"/>
  <c r="CK39" i="4"/>
  <c r="CM39" i="4" s="1"/>
  <c r="CS39" i="4"/>
  <c r="CT39" i="4"/>
  <c r="CV39" i="4" s="1"/>
  <c r="DB39" i="4"/>
  <c r="DC39" i="4"/>
  <c r="DE39" i="4" s="1"/>
  <c r="DK39" i="4"/>
  <c r="DL39" i="4"/>
  <c r="DN39" i="4" s="1"/>
  <c r="DT39" i="4"/>
  <c r="DU39" i="4"/>
  <c r="DW39" i="4" s="1"/>
  <c r="EC39" i="4"/>
  <c r="ED39" i="4"/>
  <c r="EF39" i="4" s="1"/>
  <c r="EL39" i="4"/>
  <c r="EM39" i="4"/>
  <c r="EO39" i="4" s="1"/>
  <c r="EU39" i="4"/>
  <c r="EV39" i="4"/>
  <c r="EX39" i="4" s="1"/>
  <c r="FD39" i="4"/>
  <c r="FE39" i="4"/>
  <c r="FG39" i="4" s="1"/>
  <c r="FM39" i="4"/>
  <c r="FN39" i="4"/>
  <c r="FP39" i="4"/>
  <c r="FV39" i="4"/>
  <c r="FW39" i="4"/>
  <c r="FY39" i="4"/>
  <c r="GE39" i="4"/>
  <c r="GF39" i="4"/>
  <c r="GH39" i="4"/>
  <c r="GN39" i="4"/>
  <c r="GO39" i="4"/>
  <c r="GQ39" i="4"/>
  <c r="G40" i="4"/>
  <c r="J40" i="4"/>
  <c r="P40" i="4"/>
  <c r="Q40" i="4"/>
  <c r="S40" i="4" s="1"/>
  <c r="Y40" i="4"/>
  <c r="Z40" i="4"/>
  <c r="AB40" i="4" s="1"/>
  <c r="AH40" i="4"/>
  <c r="AI40" i="4"/>
  <c r="AK40" i="4" s="1"/>
  <c r="AQ40" i="4"/>
  <c r="AR40" i="4"/>
  <c r="AT40" i="4" s="1"/>
  <c r="AZ40" i="4"/>
  <c r="BA40" i="4"/>
  <c r="BC40" i="4" s="1"/>
  <c r="BI40" i="4"/>
  <c r="BJ40" i="4"/>
  <c r="BL40" i="4" s="1"/>
  <c r="BR40" i="4"/>
  <c r="BS40" i="4"/>
  <c r="BU40" i="4" s="1"/>
  <c r="CA40" i="4"/>
  <c r="CB40" i="4"/>
  <c r="CD40" i="4" s="1"/>
  <c r="CJ40" i="4"/>
  <c r="CK40" i="4"/>
  <c r="CM40" i="4" s="1"/>
  <c r="CS40" i="4"/>
  <c r="CT40" i="4"/>
  <c r="CV40" i="4" s="1"/>
  <c r="DB40" i="4"/>
  <c r="DC40" i="4"/>
  <c r="DE40" i="4" s="1"/>
  <c r="DK40" i="4"/>
  <c r="DL40" i="4"/>
  <c r="DN40" i="4" s="1"/>
  <c r="DT40" i="4"/>
  <c r="DU40" i="4"/>
  <c r="DW40" i="4" s="1"/>
  <c r="EC40" i="4"/>
  <c r="ED40" i="4"/>
  <c r="EF40" i="4" s="1"/>
  <c r="EL40" i="4"/>
  <c r="EM40" i="4"/>
  <c r="EO40" i="4" s="1"/>
  <c r="EU40" i="4"/>
  <c r="EV40" i="4"/>
  <c r="EX40" i="4" s="1"/>
  <c r="FD40" i="4"/>
  <c r="FE40" i="4"/>
  <c r="FG40" i="4" s="1"/>
  <c r="FM40" i="4"/>
  <c r="FN40" i="4"/>
  <c r="FP40" i="4" s="1"/>
  <c r="FV40" i="4"/>
  <c r="FW40" i="4"/>
  <c r="FY40" i="4" s="1"/>
  <c r="GE40" i="4"/>
  <c r="GF40" i="4"/>
  <c r="GH40" i="4"/>
  <c r="GN40" i="4"/>
  <c r="GO40" i="4"/>
  <c r="GQ40" i="4"/>
  <c r="G41" i="4"/>
  <c r="J41" i="4"/>
  <c r="P41" i="4"/>
  <c r="Q41" i="4"/>
  <c r="S41" i="4" s="1"/>
  <c r="Y41" i="4"/>
  <c r="Z41" i="4"/>
  <c r="AB41" i="4" s="1"/>
  <c r="AH41" i="4"/>
  <c r="AI41" i="4"/>
  <c r="AK41" i="4" s="1"/>
  <c r="AQ41" i="4"/>
  <c r="AR41" i="4"/>
  <c r="AT41" i="4" s="1"/>
  <c r="AZ41" i="4"/>
  <c r="BA41" i="4"/>
  <c r="BC41" i="4" s="1"/>
  <c r="BI41" i="4"/>
  <c r="BJ41" i="4"/>
  <c r="BL41" i="4" s="1"/>
  <c r="BR41" i="4"/>
  <c r="BS41" i="4"/>
  <c r="BU41" i="4" s="1"/>
  <c r="CA41" i="4"/>
  <c r="CB41" i="4"/>
  <c r="CD41" i="4" s="1"/>
  <c r="CJ41" i="4"/>
  <c r="CK41" i="4"/>
  <c r="CM41" i="4" s="1"/>
  <c r="CS41" i="4"/>
  <c r="CT41" i="4"/>
  <c r="CV41" i="4" s="1"/>
  <c r="DB41" i="4"/>
  <c r="DC41" i="4"/>
  <c r="DE41" i="4" s="1"/>
  <c r="DK41" i="4"/>
  <c r="DL41" i="4"/>
  <c r="DN41" i="4" s="1"/>
  <c r="DT41" i="4"/>
  <c r="DU41" i="4"/>
  <c r="DW41" i="4" s="1"/>
  <c r="EC41" i="4"/>
  <c r="ED41" i="4"/>
  <c r="EF41" i="4" s="1"/>
  <c r="EL41" i="4"/>
  <c r="EM41" i="4"/>
  <c r="EO41" i="4" s="1"/>
  <c r="EU41" i="4"/>
  <c r="EV41" i="4"/>
  <c r="EX41" i="4" s="1"/>
  <c r="FD41" i="4"/>
  <c r="FE41" i="4"/>
  <c r="FG41" i="4" s="1"/>
  <c r="FM41" i="4"/>
  <c r="FN41" i="4"/>
  <c r="FP41" i="4" s="1"/>
  <c r="FV41" i="4"/>
  <c r="FW41" i="4"/>
  <c r="FY41" i="4" s="1"/>
  <c r="GE41" i="4"/>
  <c r="GF41" i="4"/>
  <c r="GH41" i="4" s="1"/>
  <c r="GN41" i="4"/>
  <c r="GO41" i="4"/>
  <c r="GQ41" i="4"/>
  <c r="G42" i="4"/>
  <c r="J42" i="4"/>
  <c r="P42" i="4"/>
  <c r="Q42" i="4"/>
  <c r="S42" i="4" s="1"/>
  <c r="Y42" i="4"/>
  <c r="Z42" i="4"/>
  <c r="AB42" i="4" s="1"/>
  <c r="AH42" i="4"/>
  <c r="AI42" i="4"/>
  <c r="AK42" i="4" s="1"/>
  <c r="AQ42" i="4"/>
  <c r="AR42" i="4"/>
  <c r="AT42" i="4" s="1"/>
  <c r="AZ42" i="4"/>
  <c r="BA42" i="4"/>
  <c r="BC42" i="4" s="1"/>
  <c r="BI42" i="4"/>
  <c r="BJ42" i="4"/>
  <c r="BL42" i="4" s="1"/>
  <c r="BR42" i="4"/>
  <c r="BS42" i="4"/>
  <c r="BU42" i="4" s="1"/>
  <c r="CA42" i="4"/>
  <c r="CB42" i="4"/>
  <c r="CD42" i="4" s="1"/>
  <c r="CJ42" i="4"/>
  <c r="CK42" i="4"/>
  <c r="CM42" i="4" s="1"/>
  <c r="CS42" i="4"/>
  <c r="CT42" i="4"/>
  <c r="CV42" i="4" s="1"/>
  <c r="DB42" i="4"/>
  <c r="DC42" i="4"/>
  <c r="DE42" i="4" s="1"/>
  <c r="DK42" i="4"/>
  <c r="DL42" i="4"/>
  <c r="DN42" i="4" s="1"/>
  <c r="DT42" i="4"/>
  <c r="DU42" i="4"/>
  <c r="DW42" i="4" s="1"/>
  <c r="EC42" i="4"/>
  <c r="ED42" i="4"/>
  <c r="EF42" i="4" s="1"/>
  <c r="EL42" i="4"/>
  <c r="EM42" i="4"/>
  <c r="EO42" i="4" s="1"/>
  <c r="EU42" i="4"/>
  <c r="EV42" i="4"/>
  <c r="EX42" i="4" s="1"/>
  <c r="FD42" i="4"/>
  <c r="FE42" i="4"/>
  <c r="FG42" i="4" s="1"/>
  <c r="FM42" i="4"/>
  <c r="FN42" i="4"/>
  <c r="FP42" i="4" s="1"/>
  <c r="FV42" i="4"/>
  <c r="FW42" i="4"/>
  <c r="FY42" i="4" s="1"/>
  <c r="GE42" i="4"/>
  <c r="GF42" i="4"/>
  <c r="GH42" i="4" s="1"/>
  <c r="GN42" i="4"/>
  <c r="GO42" i="4"/>
  <c r="GQ42" i="4"/>
  <c r="G43" i="4"/>
  <c r="J43" i="4"/>
  <c r="P43" i="4"/>
  <c r="Q43" i="4"/>
  <c r="S43" i="4" s="1"/>
  <c r="Y43" i="4"/>
  <c r="Z43" i="4"/>
  <c r="AB43" i="4" s="1"/>
  <c r="AH43" i="4"/>
  <c r="AI43" i="4"/>
  <c r="AK43" i="4" s="1"/>
  <c r="AQ43" i="4"/>
  <c r="AR43" i="4"/>
  <c r="AT43" i="4" s="1"/>
  <c r="AZ43" i="4"/>
  <c r="BA43" i="4"/>
  <c r="BC43" i="4" s="1"/>
  <c r="BI43" i="4"/>
  <c r="BJ43" i="4"/>
  <c r="BL43" i="4" s="1"/>
  <c r="BR43" i="4"/>
  <c r="BS43" i="4"/>
  <c r="BU43" i="4"/>
  <c r="CA43" i="4"/>
  <c r="CB43" i="4"/>
  <c r="CD43" i="4"/>
  <c r="CJ43" i="4"/>
  <c r="CK43" i="4"/>
  <c r="CM43" i="4"/>
  <c r="CS43" i="4"/>
  <c r="CT43" i="4"/>
  <c r="CV43" i="4"/>
  <c r="DB43" i="4"/>
  <c r="DC43" i="4"/>
  <c r="DE43" i="4"/>
  <c r="DK43" i="4"/>
  <c r="DL43" i="4"/>
  <c r="DN43" i="4"/>
  <c r="DT43" i="4"/>
  <c r="DU43" i="4"/>
  <c r="DW43" i="4"/>
  <c r="EC43" i="4"/>
  <c r="ED43" i="4"/>
  <c r="EF43" i="4"/>
  <c r="EL43" i="4"/>
  <c r="EM43" i="4"/>
  <c r="EO43" i="4"/>
  <c r="EU43" i="4"/>
  <c r="EV43" i="4"/>
  <c r="EX43" i="4"/>
  <c r="FD43" i="4"/>
  <c r="FE43" i="4"/>
  <c r="FG43" i="4"/>
  <c r="FM43" i="4"/>
  <c r="FN43" i="4"/>
  <c r="FP43" i="4"/>
  <c r="FV43" i="4"/>
  <c r="FW43" i="4"/>
  <c r="FY43" i="4"/>
  <c r="GE43" i="4"/>
  <c r="GF43" i="4"/>
  <c r="GH43" i="4"/>
  <c r="GN43" i="4"/>
  <c r="GO43" i="4"/>
  <c r="GQ43" i="4"/>
  <c r="G44" i="4"/>
  <c r="J44" i="4"/>
  <c r="P44" i="4"/>
  <c r="Q44" i="4"/>
  <c r="S44" i="4" s="1"/>
  <c r="Y44" i="4"/>
  <c r="Z44" i="4"/>
  <c r="AB44" i="4" s="1"/>
  <c r="AH44" i="4"/>
  <c r="AI44" i="4"/>
  <c r="AK44" i="4" s="1"/>
  <c r="AQ44" i="4"/>
  <c r="AR44" i="4"/>
  <c r="AT44" i="4" s="1"/>
  <c r="AZ44" i="4"/>
  <c r="BA44" i="4"/>
  <c r="BC44" i="4" s="1"/>
  <c r="BI44" i="4"/>
  <c r="BJ44" i="4"/>
  <c r="BL44" i="4" s="1"/>
  <c r="BR44" i="4"/>
  <c r="BS44" i="4"/>
  <c r="BU44" i="4"/>
  <c r="CA44" i="4"/>
  <c r="CB44" i="4"/>
  <c r="CD44" i="4" s="1"/>
  <c r="CJ44" i="4"/>
  <c r="CK44" i="4"/>
  <c r="CM44" i="4" s="1"/>
  <c r="CS44" i="4"/>
  <c r="CT44" i="4"/>
  <c r="CV44" i="4" s="1"/>
  <c r="DB44" i="4"/>
  <c r="DC44" i="4"/>
  <c r="DE44" i="4" s="1"/>
  <c r="DK44" i="4"/>
  <c r="DL44" i="4"/>
  <c r="DN44" i="4" s="1"/>
  <c r="DT44" i="4"/>
  <c r="DU44" i="4"/>
  <c r="DW44" i="4" s="1"/>
  <c r="EC44" i="4"/>
  <c r="ED44" i="4"/>
  <c r="EF44" i="4"/>
  <c r="EL44" i="4"/>
  <c r="EM44" i="4"/>
  <c r="EO44" i="4"/>
  <c r="EU44" i="4"/>
  <c r="EV44" i="4"/>
  <c r="EX44" i="4"/>
  <c r="FD44" i="4"/>
  <c r="FE44" i="4"/>
  <c r="FG44" i="4"/>
  <c r="FM44" i="4"/>
  <c r="FN44" i="4"/>
  <c r="FP44" i="4"/>
  <c r="FV44" i="4"/>
  <c r="FW44" i="4"/>
  <c r="FY44" i="4"/>
  <c r="GE44" i="4"/>
  <c r="GF44" i="4"/>
  <c r="GH44" i="4"/>
  <c r="GN44" i="4"/>
  <c r="GO44" i="4"/>
  <c r="GQ44" i="4"/>
  <c r="G45" i="4"/>
  <c r="J45" i="4"/>
  <c r="P45" i="4"/>
  <c r="Q45" i="4"/>
  <c r="S45" i="4" s="1"/>
  <c r="Y45" i="4"/>
  <c r="Z45" i="4"/>
  <c r="AB45" i="4" s="1"/>
  <c r="AH45" i="4"/>
  <c r="AI45" i="4"/>
  <c r="AK45" i="4" s="1"/>
  <c r="AQ45" i="4"/>
  <c r="AR45" i="4"/>
  <c r="AT45" i="4" s="1"/>
  <c r="AZ45" i="4"/>
  <c r="BA45" i="4"/>
  <c r="BC45" i="4"/>
  <c r="BI45" i="4"/>
  <c r="BJ45" i="4"/>
  <c r="BL45" i="4"/>
  <c r="BR45" i="4"/>
  <c r="BS45" i="4"/>
  <c r="BU45" i="4"/>
  <c r="CA45" i="4"/>
  <c r="CB45" i="4"/>
  <c r="CD45" i="4"/>
  <c r="CJ45" i="4"/>
  <c r="CK45" i="4"/>
  <c r="CM45" i="4"/>
  <c r="CS45" i="4"/>
  <c r="CT45" i="4"/>
  <c r="CV45" i="4"/>
  <c r="DB45" i="4"/>
  <c r="DC45" i="4"/>
  <c r="DE45" i="4"/>
  <c r="DK45" i="4"/>
  <c r="DL45" i="4"/>
  <c r="DN45" i="4"/>
  <c r="DT45" i="4"/>
  <c r="DU45" i="4"/>
  <c r="DW45" i="4"/>
  <c r="EC45" i="4"/>
  <c r="ED45" i="4"/>
  <c r="EF45" i="4"/>
  <c r="EL45" i="4"/>
  <c r="EM45" i="4"/>
  <c r="EO45" i="4"/>
  <c r="EU45" i="4"/>
  <c r="EV45" i="4"/>
  <c r="EX45" i="4"/>
  <c r="FD45" i="4"/>
  <c r="FE45" i="4"/>
  <c r="FG45" i="4"/>
  <c r="FM45" i="4"/>
  <c r="FN45" i="4"/>
  <c r="FP45" i="4"/>
  <c r="FV45" i="4"/>
  <c r="FW45" i="4"/>
  <c r="FY45" i="4"/>
  <c r="GE45" i="4"/>
  <c r="GF45" i="4"/>
  <c r="GH45" i="4"/>
  <c r="GN45" i="4"/>
  <c r="GO45" i="4"/>
  <c r="GQ45" i="4"/>
  <c r="G46" i="4"/>
  <c r="J46" i="4"/>
  <c r="P46" i="4"/>
  <c r="Q46" i="4"/>
  <c r="S46" i="4" s="1"/>
  <c r="Y46" i="4"/>
  <c r="Z46" i="4"/>
  <c r="AB46" i="4" s="1"/>
  <c r="AH46" i="4"/>
  <c r="AI46" i="4"/>
  <c r="AK46" i="4" s="1"/>
  <c r="AQ46" i="4"/>
  <c r="AR46" i="4"/>
  <c r="AT46" i="4" s="1"/>
  <c r="AZ46" i="4"/>
  <c r="BA46" i="4"/>
  <c r="BC46" i="4" s="1"/>
  <c r="BI46" i="4"/>
  <c r="BJ46" i="4"/>
  <c r="BL46" i="4" s="1"/>
  <c r="BR46" i="4"/>
  <c r="BS46" i="4"/>
  <c r="BU46" i="4" s="1"/>
  <c r="CA46" i="4"/>
  <c r="CB46" i="4"/>
  <c r="CD46" i="4" s="1"/>
  <c r="CJ46" i="4"/>
  <c r="CK46" i="4"/>
  <c r="CM46" i="4" s="1"/>
  <c r="CS46" i="4"/>
  <c r="CT46" i="4"/>
  <c r="CV46" i="4" s="1"/>
  <c r="DB46" i="4"/>
  <c r="DC46" i="4"/>
  <c r="DE46" i="4" s="1"/>
  <c r="DK46" i="4"/>
  <c r="DL46" i="4"/>
  <c r="DN46" i="4" s="1"/>
  <c r="DT46" i="4"/>
  <c r="DU46" i="4"/>
  <c r="DW46" i="4" s="1"/>
  <c r="EC46" i="4"/>
  <c r="ED46" i="4"/>
  <c r="EF46" i="4" s="1"/>
  <c r="EL46" i="4"/>
  <c r="EM46" i="4"/>
  <c r="EO46" i="4" s="1"/>
  <c r="EU46" i="4"/>
  <c r="EV46" i="4"/>
  <c r="EX46" i="4"/>
  <c r="FD46" i="4"/>
  <c r="FE46" i="4"/>
  <c r="FG46" i="4"/>
  <c r="FM46" i="4"/>
  <c r="FN46" i="4"/>
  <c r="FP46" i="4"/>
  <c r="FV46" i="4"/>
  <c r="FW46" i="4"/>
  <c r="FY46" i="4"/>
  <c r="GE46" i="4"/>
  <c r="GF46" i="4"/>
  <c r="GH46" i="4"/>
  <c r="GN46" i="4"/>
  <c r="GO46" i="4"/>
  <c r="GQ46" i="4"/>
  <c r="G47" i="4"/>
  <c r="J47" i="4"/>
  <c r="P47" i="4"/>
  <c r="Q47" i="4"/>
  <c r="S47" i="4"/>
  <c r="Y47" i="4"/>
  <c r="Z47" i="4"/>
  <c r="AB47" i="4"/>
  <c r="AH47" i="4"/>
  <c r="AI47" i="4"/>
  <c r="AK47" i="4"/>
  <c r="AQ47" i="4"/>
  <c r="AR47" i="4"/>
  <c r="AT47" i="4"/>
  <c r="AZ47" i="4"/>
  <c r="BA47" i="4"/>
  <c r="BC47" i="4"/>
  <c r="BI47" i="4"/>
  <c r="BJ47" i="4"/>
  <c r="BL47" i="4"/>
  <c r="BR47" i="4"/>
  <c r="BS47" i="4"/>
  <c r="BU47" i="4"/>
  <c r="CA47" i="4"/>
  <c r="CB47" i="4"/>
  <c r="CD47" i="4"/>
  <c r="CJ47" i="4"/>
  <c r="CK47" i="4"/>
  <c r="CM47" i="4"/>
  <c r="CS47" i="4"/>
  <c r="CT47" i="4"/>
  <c r="CV47" i="4"/>
  <c r="DB47" i="4"/>
  <c r="DC47" i="4"/>
  <c r="DE47" i="4"/>
  <c r="DK47" i="4"/>
  <c r="DL47" i="4"/>
  <c r="DN47" i="4"/>
  <c r="DT47" i="4"/>
  <c r="DU47" i="4"/>
  <c r="DW47" i="4"/>
  <c r="EC47" i="4"/>
  <c r="ED47" i="4"/>
  <c r="EF47" i="4"/>
  <c r="EL47" i="4"/>
  <c r="EM47" i="4"/>
  <c r="EO47" i="4"/>
  <c r="EU47" i="4"/>
  <c r="EV47" i="4"/>
  <c r="EX47" i="4"/>
  <c r="FD47" i="4"/>
  <c r="FE47" i="4"/>
  <c r="FG47" i="4"/>
  <c r="FM47" i="4"/>
  <c r="FN47" i="4"/>
  <c r="FP47" i="4"/>
  <c r="FV47" i="4"/>
  <c r="FW47" i="4"/>
  <c r="FY47" i="4"/>
  <c r="GE47" i="4"/>
  <c r="GF47" i="4"/>
  <c r="GH47" i="4"/>
  <c r="GN47" i="4"/>
  <c r="GO47" i="4"/>
  <c r="GQ47" i="4"/>
  <c r="G48" i="4"/>
  <c r="J48" i="4"/>
  <c r="P48" i="4"/>
  <c r="Q48" i="4"/>
  <c r="S48" i="4"/>
  <c r="Y48" i="4"/>
  <c r="Z48" i="4"/>
  <c r="AB48" i="4"/>
  <c r="AH48" i="4"/>
  <c r="AI48" i="4"/>
  <c r="AK48" i="4"/>
  <c r="AQ48" i="4"/>
  <c r="AR48" i="4"/>
  <c r="AT48" i="4"/>
  <c r="AZ48" i="4"/>
  <c r="BA48" i="4"/>
  <c r="BC48" i="4"/>
  <c r="BI48" i="4"/>
  <c r="BJ48" i="4"/>
  <c r="BL48" i="4"/>
  <c r="BR48" i="4"/>
  <c r="BS48" i="4"/>
  <c r="BU48" i="4"/>
  <c r="CA48" i="4"/>
  <c r="CB48" i="4"/>
  <c r="CD48" i="4"/>
  <c r="CJ48" i="4"/>
  <c r="CK48" i="4"/>
  <c r="CM48" i="4"/>
  <c r="CS48" i="4"/>
  <c r="CT48" i="4"/>
  <c r="CV48" i="4"/>
  <c r="DB48" i="4"/>
  <c r="DC48" i="4"/>
  <c r="DE48" i="4"/>
  <c r="DK48" i="4"/>
  <c r="DL48" i="4"/>
  <c r="DN48" i="4"/>
  <c r="DT48" i="4"/>
  <c r="DU48" i="4"/>
  <c r="DW48" i="4"/>
  <c r="EC48" i="4"/>
  <c r="ED48" i="4"/>
  <c r="EF48" i="4"/>
  <c r="EL48" i="4"/>
  <c r="EM48" i="4"/>
  <c r="EO48" i="4"/>
  <c r="EU48" i="4"/>
  <c r="EV48" i="4"/>
  <c r="EX48" i="4"/>
  <c r="FD48" i="4"/>
  <c r="FE48" i="4"/>
  <c r="FG48" i="4"/>
  <c r="FM48" i="4"/>
  <c r="FN48" i="4"/>
  <c r="FP48" i="4"/>
  <c r="FV48" i="4"/>
  <c r="FW48" i="4"/>
  <c r="FY48" i="4"/>
  <c r="GE48" i="4"/>
  <c r="GF48" i="4"/>
  <c r="GH48" i="4"/>
  <c r="GN48" i="4"/>
  <c r="GO48" i="4"/>
  <c r="GQ48" i="4"/>
  <c r="G49" i="4"/>
  <c r="J49" i="4"/>
  <c r="P49" i="4"/>
  <c r="Q49" i="4"/>
  <c r="S49" i="4"/>
  <c r="Y49" i="4"/>
  <c r="Z49" i="4"/>
  <c r="AB49" i="4"/>
  <c r="AH49" i="4"/>
  <c r="AI49" i="4"/>
  <c r="AK49" i="4"/>
  <c r="AQ49" i="4"/>
  <c r="AR49" i="4"/>
  <c r="AT49" i="4"/>
  <c r="AZ49" i="4"/>
  <c r="BA49" i="4"/>
  <c r="BC49" i="4"/>
  <c r="BI49" i="4"/>
  <c r="BJ49" i="4"/>
  <c r="BL49" i="4"/>
  <c r="BR49" i="4"/>
  <c r="BS49" i="4"/>
  <c r="BU49" i="4"/>
  <c r="CA49" i="4"/>
  <c r="CB49" i="4"/>
  <c r="CD49" i="4"/>
  <c r="CJ49" i="4"/>
  <c r="CK49" i="4"/>
  <c r="CM49" i="4"/>
  <c r="CS49" i="4"/>
  <c r="CT49" i="4"/>
  <c r="CV49" i="4"/>
  <c r="DB49" i="4"/>
  <c r="DC49" i="4"/>
  <c r="DE49" i="4"/>
  <c r="DK49" i="4"/>
  <c r="DL49" i="4"/>
  <c r="DN49" i="4"/>
  <c r="DT49" i="4"/>
  <c r="DU49" i="4"/>
  <c r="DW49" i="4"/>
  <c r="EC49" i="4"/>
  <c r="ED49" i="4"/>
  <c r="EF49" i="4"/>
  <c r="EL49" i="4"/>
  <c r="EM49" i="4"/>
  <c r="EO49" i="4"/>
  <c r="EU49" i="4"/>
  <c r="EV49" i="4"/>
  <c r="EX49" i="4"/>
  <c r="FD49" i="4"/>
  <c r="FE49" i="4"/>
  <c r="FG49" i="4"/>
  <c r="FM49" i="4"/>
  <c r="FN49" i="4"/>
  <c r="FP49" i="4"/>
  <c r="FV49" i="4"/>
  <c r="FW49" i="4"/>
  <c r="FY49" i="4"/>
  <c r="GE49" i="4"/>
  <c r="GF49" i="4"/>
  <c r="GH49" i="4"/>
  <c r="GN49" i="4"/>
  <c r="GO49" i="4"/>
  <c r="GQ49" i="4"/>
  <c r="G50" i="4"/>
  <c r="J50" i="4"/>
  <c r="P50" i="4"/>
  <c r="Q50" i="4"/>
  <c r="S50" i="4" s="1"/>
  <c r="Y50" i="4"/>
  <c r="Z50" i="4"/>
  <c r="AB50" i="4" s="1"/>
  <c r="AH50" i="4"/>
  <c r="AI50" i="4"/>
  <c r="AK50" i="4" s="1"/>
  <c r="AQ50" i="4"/>
  <c r="AR50" i="4"/>
  <c r="AT50" i="4" s="1"/>
  <c r="AZ50" i="4"/>
  <c r="BA50" i="4"/>
  <c r="BC50" i="4" s="1"/>
  <c r="BI50" i="4"/>
  <c r="BJ50" i="4"/>
  <c r="BL50" i="4" s="1"/>
  <c r="BR50" i="4"/>
  <c r="BS50" i="4"/>
  <c r="BU50" i="4" s="1"/>
  <c r="CA50" i="4"/>
  <c r="CB50" i="4"/>
  <c r="CD50" i="4" s="1"/>
  <c r="CJ50" i="4"/>
  <c r="CK50" i="4"/>
  <c r="CM50" i="4" s="1"/>
  <c r="CS50" i="4"/>
  <c r="CT50" i="4"/>
  <c r="CV50" i="4" s="1"/>
  <c r="DB50" i="4"/>
  <c r="DC50" i="4"/>
  <c r="DE50" i="4" s="1"/>
  <c r="DK50" i="4"/>
  <c r="DL50" i="4"/>
  <c r="DN50" i="4" s="1"/>
  <c r="DT50" i="4"/>
  <c r="DU50" i="4"/>
  <c r="DW50" i="4" s="1"/>
  <c r="EC50" i="4"/>
  <c r="ED50" i="4"/>
  <c r="EF50" i="4" s="1"/>
  <c r="EL50" i="4"/>
  <c r="EM50" i="4"/>
  <c r="EO50" i="4" s="1"/>
  <c r="EU50" i="4"/>
  <c r="EV50" i="4"/>
  <c r="EX50" i="4" s="1"/>
  <c r="FD50" i="4"/>
  <c r="FE50" i="4"/>
  <c r="FG50" i="4" s="1"/>
  <c r="FM50" i="4"/>
  <c r="FN50" i="4"/>
  <c r="FP50" i="4" s="1"/>
  <c r="FV50" i="4"/>
  <c r="FW50" i="4"/>
  <c r="FY50" i="4" s="1"/>
  <c r="GE50" i="4"/>
  <c r="GF50" i="4"/>
  <c r="GH50" i="4" s="1"/>
  <c r="GN50" i="4"/>
  <c r="GO50" i="4"/>
  <c r="GQ50" i="4"/>
  <c r="G51" i="4"/>
  <c r="J51" i="4"/>
  <c r="P51" i="4"/>
  <c r="Q51" i="4"/>
  <c r="S51" i="4" s="1"/>
  <c r="Y51" i="4"/>
  <c r="Z51" i="4"/>
  <c r="AB51" i="4"/>
  <c r="AH51" i="4"/>
  <c r="AI51" i="4"/>
  <c r="AK51" i="4"/>
  <c r="AQ51" i="4"/>
  <c r="AR51" i="4"/>
  <c r="AT51" i="4"/>
  <c r="AZ51" i="4"/>
  <c r="BA51" i="4"/>
  <c r="BC51" i="4"/>
  <c r="BI51" i="4"/>
  <c r="BJ51" i="4"/>
  <c r="BL51" i="4"/>
  <c r="BR51" i="4"/>
  <c r="BS51" i="4"/>
  <c r="BU51" i="4"/>
  <c r="CA51" i="4"/>
  <c r="CB51" i="4"/>
  <c r="CD51" i="4"/>
  <c r="CJ51" i="4"/>
  <c r="CK51" i="4"/>
  <c r="CM51" i="4"/>
  <c r="CS51" i="4"/>
  <c r="CT51" i="4"/>
  <c r="CV51" i="4"/>
  <c r="DB51" i="4"/>
  <c r="DC51" i="4"/>
  <c r="DE51" i="4"/>
  <c r="DK51" i="4"/>
  <c r="DL51" i="4"/>
  <c r="DN51" i="4"/>
  <c r="DT51" i="4"/>
  <c r="DU51" i="4"/>
  <c r="DW51" i="4"/>
  <c r="EC51" i="4"/>
  <c r="ED51" i="4"/>
  <c r="EF51" i="4"/>
  <c r="EL51" i="4"/>
  <c r="EM51" i="4"/>
  <c r="EO51" i="4"/>
  <c r="EU51" i="4"/>
  <c r="EV51" i="4"/>
  <c r="EX51" i="4"/>
  <c r="FD51" i="4"/>
  <c r="FE51" i="4"/>
  <c r="FG51" i="4"/>
  <c r="FM51" i="4"/>
  <c r="FN51" i="4"/>
  <c r="FP51" i="4"/>
  <c r="FV51" i="4"/>
  <c r="FW51" i="4"/>
  <c r="FY51" i="4"/>
  <c r="GE51" i="4"/>
  <c r="GF51" i="4"/>
  <c r="GH51" i="4"/>
  <c r="GN51" i="4"/>
  <c r="GO51" i="4"/>
  <c r="GQ51" i="4"/>
  <c r="G52" i="4"/>
  <c r="J52" i="4"/>
  <c r="P52" i="4"/>
  <c r="Q52" i="4"/>
  <c r="S52" i="4" s="1"/>
  <c r="Y52" i="4"/>
  <c r="Z52" i="4"/>
  <c r="AB52" i="4" s="1"/>
  <c r="AH52" i="4"/>
  <c r="AI52" i="4"/>
  <c r="AK52" i="4" s="1"/>
  <c r="AQ52" i="4"/>
  <c r="AR52" i="4"/>
  <c r="AT52" i="4" s="1"/>
  <c r="AZ52" i="4"/>
  <c r="BA52" i="4"/>
  <c r="BC52" i="4" s="1"/>
  <c r="BI52" i="4"/>
  <c r="BJ52" i="4"/>
  <c r="BL52" i="4" s="1"/>
  <c r="BR52" i="4"/>
  <c r="BS52" i="4"/>
  <c r="BU52" i="4" s="1"/>
  <c r="CA52" i="4"/>
  <c r="CB52" i="4"/>
  <c r="CD52" i="4" s="1"/>
  <c r="CJ52" i="4"/>
  <c r="CK52" i="4"/>
  <c r="CM52" i="4" s="1"/>
  <c r="CS52" i="4"/>
  <c r="CT52" i="4"/>
  <c r="CV52" i="4" s="1"/>
  <c r="DB52" i="4"/>
  <c r="DC52" i="4"/>
  <c r="DE52" i="4" s="1"/>
  <c r="DK52" i="4"/>
  <c r="DL52" i="4"/>
  <c r="DN52" i="4" s="1"/>
  <c r="DT52" i="4"/>
  <c r="DU52" i="4"/>
  <c r="DW52" i="4" s="1"/>
  <c r="EC52" i="4"/>
  <c r="ED52" i="4"/>
  <c r="EF52" i="4" s="1"/>
  <c r="EL52" i="4"/>
  <c r="EM52" i="4"/>
  <c r="EO52" i="4" s="1"/>
  <c r="EU52" i="4"/>
  <c r="EV52" i="4"/>
  <c r="EX52" i="4" s="1"/>
  <c r="FD52" i="4"/>
  <c r="FE52" i="4"/>
  <c r="FG52" i="4" s="1"/>
  <c r="FM52" i="4"/>
  <c r="FN52" i="4"/>
  <c r="FP52" i="4" s="1"/>
  <c r="FV52" i="4"/>
  <c r="FW52" i="4"/>
  <c r="FY52" i="4"/>
  <c r="GE52" i="4"/>
  <c r="GF52" i="4"/>
  <c r="GH52" i="4"/>
  <c r="GN52" i="4"/>
  <c r="GO52" i="4"/>
  <c r="GQ52" i="4"/>
  <c r="G53" i="4"/>
  <c r="J53" i="4"/>
  <c r="P53" i="4"/>
  <c r="Q53" i="4"/>
  <c r="S53" i="4" s="1"/>
  <c r="Y53" i="4"/>
  <c r="Z53" i="4"/>
  <c r="AB53" i="4"/>
  <c r="AH53" i="4"/>
  <c r="AI53" i="4"/>
  <c r="AK53" i="4" s="1"/>
  <c r="AQ53" i="4"/>
  <c r="AR53" i="4"/>
  <c r="AT53" i="4" s="1"/>
  <c r="AZ53" i="4"/>
  <c r="BA53" i="4"/>
  <c r="BC53" i="4"/>
  <c r="BI53" i="4"/>
  <c r="BJ53" i="4"/>
  <c r="BL53" i="4" s="1"/>
  <c r="BR53" i="4"/>
  <c r="BS53" i="4"/>
  <c r="BU53" i="4"/>
  <c r="CA53" i="4"/>
  <c r="CB53" i="4"/>
  <c r="CD53" i="4" s="1"/>
  <c r="CJ53" i="4"/>
  <c r="CK53" i="4"/>
  <c r="CM53" i="4" s="1"/>
  <c r="CS53" i="4"/>
  <c r="CT53" i="4"/>
  <c r="CV53" i="4"/>
  <c r="DB53" i="4"/>
  <c r="DC53" i="4"/>
  <c r="DE53" i="4" s="1"/>
  <c r="DK53" i="4"/>
  <c r="DL53" i="4"/>
  <c r="DN53" i="4" s="1"/>
  <c r="DT53" i="4"/>
  <c r="DU53" i="4"/>
  <c r="DW53" i="4" s="1"/>
  <c r="EC53" i="4"/>
  <c r="ED53" i="4"/>
  <c r="EF53" i="4" s="1"/>
  <c r="EL53" i="4"/>
  <c r="EM53" i="4"/>
  <c r="EO53" i="4" s="1"/>
  <c r="EU53" i="4"/>
  <c r="EV53" i="4"/>
  <c r="EX53" i="4" s="1"/>
  <c r="FD53" i="4"/>
  <c r="FE53" i="4"/>
  <c r="FG53" i="4" s="1"/>
  <c r="FM53" i="4"/>
  <c r="FN53" i="4"/>
  <c r="FP53" i="4"/>
  <c r="FV53" i="4"/>
  <c r="FW53" i="4"/>
  <c r="FY53" i="4"/>
  <c r="GE53" i="4"/>
  <c r="GF53" i="4"/>
  <c r="GH53" i="4"/>
  <c r="GN53" i="4"/>
  <c r="GO53" i="4"/>
  <c r="GQ53" i="4"/>
  <c r="G54" i="4"/>
  <c r="J54" i="4"/>
  <c r="P54" i="4"/>
  <c r="Q54" i="4"/>
  <c r="S54" i="4" s="1"/>
  <c r="Y54" i="4"/>
  <c r="Z54" i="4"/>
  <c r="AB54" i="4" s="1"/>
  <c r="AH54" i="4"/>
  <c r="AI54" i="4"/>
  <c r="AK54" i="4" s="1"/>
  <c r="AQ54" i="4"/>
  <c r="AR54" i="4"/>
  <c r="AT54" i="4" s="1"/>
  <c r="AZ54" i="4"/>
  <c r="BA54" i="4"/>
  <c r="BC54" i="4" s="1"/>
  <c r="BI54" i="4"/>
  <c r="BJ54" i="4"/>
  <c r="BL54" i="4" s="1"/>
  <c r="BR54" i="4"/>
  <c r="BS54" i="4"/>
  <c r="BU54" i="4" s="1"/>
  <c r="CA54" i="4"/>
  <c r="CB54" i="4"/>
  <c r="CD54" i="4" s="1"/>
  <c r="CJ54" i="4"/>
  <c r="CK54" i="4"/>
  <c r="CM54" i="4" s="1"/>
  <c r="CS54" i="4"/>
  <c r="CT54" i="4"/>
  <c r="CV54" i="4" s="1"/>
  <c r="DB54" i="4"/>
  <c r="DC54" i="4"/>
  <c r="DE54" i="4" s="1"/>
  <c r="DK54" i="4"/>
  <c r="DL54" i="4"/>
  <c r="DN54" i="4" s="1"/>
  <c r="DT54" i="4"/>
  <c r="DU54" i="4"/>
  <c r="DW54" i="4" s="1"/>
  <c r="EC54" i="4"/>
  <c r="ED54" i="4"/>
  <c r="EF54" i="4" s="1"/>
  <c r="EL54" i="4"/>
  <c r="EM54" i="4"/>
  <c r="EO54" i="4" s="1"/>
  <c r="EU54" i="4"/>
  <c r="EV54" i="4"/>
  <c r="EX54" i="4" s="1"/>
  <c r="FD54" i="4"/>
  <c r="FE54" i="4"/>
  <c r="FG54" i="4" s="1"/>
  <c r="FM54" i="4"/>
  <c r="FN54" i="4"/>
  <c r="FP54" i="4" s="1"/>
  <c r="FV54" i="4"/>
  <c r="FW54" i="4"/>
  <c r="FY54" i="4" s="1"/>
  <c r="GE54" i="4"/>
  <c r="GF54" i="4"/>
  <c r="GH54" i="4" s="1"/>
  <c r="GN54" i="4"/>
  <c r="GO54" i="4"/>
  <c r="GQ54" i="4"/>
  <c r="G55" i="4"/>
  <c r="J55" i="4"/>
  <c r="P55" i="4"/>
  <c r="Q55" i="4"/>
  <c r="S55" i="4" s="1"/>
  <c r="Y55" i="4"/>
  <c r="Z55" i="4"/>
  <c r="AB55" i="4" s="1"/>
  <c r="AH55" i="4"/>
  <c r="AI55" i="4"/>
  <c r="AK55" i="4" s="1"/>
  <c r="AQ55" i="4"/>
  <c r="AR55" i="4"/>
  <c r="AT55" i="4" s="1"/>
  <c r="AZ55" i="4"/>
  <c r="BA55" i="4"/>
  <c r="BC55" i="4" s="1"/>
  <c r="BI55" i="4"/>
  <c r="BJ55" i="4"/>
  <c r="BL55" i="4" s="1"/>
  <c r="BR55" i="4"/>
  <c r="BS55" i="4"/>
  <c r="BU55" i="4" s="1"/>
  <c r="CA55" i="4"/>
  <c r="CB55" i="4"/>
  <c r="CD55" i="4" s="1"/>
  <c r="CJ55" i="4"/>
  <c r="CK55" i="4"/>
  <c r="CM55" i="4" s="1"/>
  <c r="CS55" i="4"/>
  <c r="CT55" i="4"/>
  <c r="CV55" i="4" s="1"/>
  <c r="DB55" i="4"/>
  <c r="DC55" i="4"/>
  <c r="DE55" i="4" s="1"/>
  <c r="DK55" i="4"/>
  <c r="DL55" i="4"/>
  <c r="DN55" i="4" s="1"/>
  <c r="DT55" i="4"/>
  <c r="DU55" i="4"/>
  <c r="DW55" i="4" s="1"/>
  <c r="EC55" i="4"/>
  <c r="ED55" i="4"/>
  <c r="EF55" i="4" s="1"/>
  <c r="EL55" i="4"/>
  <c r="EM55" i="4"/>
  <c r="EO55" i="4" s="1"/>
  <c r="EU55" i="4"/>
  <c r="EV55" i="4"/>
  <c r="EX55" i="4" s="1"/>
  <c r="FD55" i="4"/>
  <c r="FE55" i="4"/>
  <c r="FG55" i="4" s="1"/>
  <c r="FM55" i="4"/>
  <c r="FN55" i="4"/>
  <c r="FP55" i="4"/>
  <c r="FV55" i="4"/>
  <c r="FW55" i="4"/>
  <c r="FY55" i="4"/>
  <c r="GE55" i="4"/>
  <c r="GF55" i="4"/>
  <c r="GH55" i="4"/>
  <c r="GN55" i="4"/>
  <c r="GO55" i="4"/>
  <c r="GQ55" i="4"/>
  <c r="G56" i="4"/>
  <c r="J56" i="4"/>
  <c r="P56" i="4"/>
  <c r="Q56" i="4"/>
  <c r="S56" i="4" s="1"/>
  <c r="Y56" i="4"/>
  <c r="Z56" i="4"/>
  <c r="AB56" i="4" s="1"/>
  <c r="AH56" i="4"/>
  <c r="AI56" i="4"/>
  <c r="AK56" i="4"/>
  <c r="AQ56" i="4"/>
  <c r="AR56" i="4"/>
  <c r="AT56" i="4" s="1"/>
  <c r="AZ56" i="4"/>
  <c r="BA56" i="4"/>
  <c r="BC56" i="4" s="1"/>
  <c r="BI56" i="4"/>
  <c r="BJ56" i="4"/>
  <c r="BL56" i="4" s="1"/>
  <c r="BR56" i="4"/>
  <c r="BS56" i="4"/>
  <c r="BU56" i="4" s="1"/>
  <c r="CA56" i="4"/>
  <c r="CB56" i="4"/>
  <c r="CD56" i="4" s="1"/>
  <c r="CJ56" i="4"/>
  <c r="CK56" i="4"/>
  <c r="CM56" i="4" s="1"/>
  <c r="CS56" i="4"/>
  <c r="CT56" i="4"/>
  <c r="CV56" i="4" s="1"/>
  <c r="DB56" i="4"/>
  <c r="DC56" i="4"/>
  <c r="DE56" i="4"/>
  <c r="DK56" i="4"/>
  <c r="DL56" i="4"/>
  <c r="DN56" i="4" s="1"/>
  <c r="DT56" i="4"/>
  <c r="DU56" i="4"/>
  <c r="DW56" i="4" s="1"/>
  <c r="EC56" i="4"/>
  <c r="ED56" i="4"/>
  <c r="EF56" i="4" s="1"/>
  <c r="EL56" i="4"/>
  <c r="EM56" i="4"/>
  <c r="EO56" i="4"/>
  <c r="EU56" i="4"/>
  <c r="EV56" i="4"/>
  <c r="EX56" i="4"/>
  <c r="FD56" i="4"/>
  <c r="FE56" i="4"/>
  <c r="FG56" i="4"/>
  <c r="FM56" i="4"/>
  <c r="FN56" i="4"/>
  <c r="FP56" i="4"/>
  <c r="FV56" i="4"/>
  <c r="FW56" i="4"/>
  <c r="FY56" i="4"/>
  <c r="GE56" i="4"/>
  <c r="GF56" i="4"/>
  <c r="GH56" i="4"/>
  <c r="GN56" i="4"/>
  <c r="GO56" i="4"/>
  <c r="GQ56" i="4"/>
  <c r="AG3" i="3"/>
  <c r="AK4" i="3"/>
  <c r="AT4" i="3"/>
  <c r="BC4" i="3"/>
  <c r="BL4" i="3"/>
  <c r="BU4" i="3"/>
  <c r="CD4" i="3"/>
  <c r="CM4" i="3"/>
  <c r="CV4" i="3"/>
  <c r="DE4" i="3"/>
  <c r="DN4" i="3"/>
  <c r="DW4" i="3"/>
  <c r="EF4" i="3"/>
  <c r="EO4" i="3"/>
  <c r="EX4" i="3"/>
  <c r="FG4" i="3"/>
  <c r="FP4" i="3"/>
  <c r="FY4" i="3"/>
  <c r="GH4" i="3"/>
  <c r="GQ4" i="3"/>
  <c r="GZ4" i="3"/>
  <c r="HI4" i="3"/>
  <c r="HR4" i="3"/>
  <c r="IA4" i="3"/>
  <c r="IJ4" i="3"/>
  <c r="IS4" i="3"/>
  <c r="JB4" i="3"/>
  <c r="JK4" i="3"/>
  <c r="L5" i="3"/>
  <c r="T5" i="3"/>
  <c r="B10" i="3"/>
  <c r="F10" i="3"/>
  <c r="J10" i="3" s="1"/>
  <c r="A11" i="3"/>
  <c r="A12" i="3" s="1"/>
  <c r="E11" i="3"/>
  <c r="E12" i="3" s="1"/>
  <c r="I11" i="3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M11" i="3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Q11" i="3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U11" i="3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Y11" i="3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AK41" i="3"/>
  <c r="AT41" i="3"/>
  <c r="BC41" i="3"/>
  <c r="BL41" i="3"/>
  <c r="BU41" i="3"/>
  <c r="CD41" i="3"/>
  <c r="CM41" i="3"/>
  <c r="CV41" i="3"/>
  <c r="DE41" i="3"/>
  <c r="DN41" i="3"/>
  <c r="DW41" i="3"/>
  <c r="EF41" i="3"/>
  <c r="EO41" i="3"/>
  <c r="EX41" i="3"/>
  <c r="FG41" i="3"/>
  <c r="FP41" i="3"/>
  <c r="FY41" i="3"/>
  <c r="GH41" i="3"/>
  <c r="GQ41" i="3"/>
  <c r="GZ41" i="3"/>
  <c r="HI41" i="3"/>
  <c r="HR41" i="3"/>
  <c r="IA41" i="3"/>
  <c r="IJ41" i="3"/>
  <c r="IS41" i="3"/>
  <c r="JB41" i="3"/>
  <c r="JK41" i="3"/>
  <c r="AB42" i="3"/>
  <c r="AK42" i="3"/>
  <c r="AT42" i="3"/>
  <c r="BC42" i="3"/>
  <c r="BL42" i="3"/>
  <c r="BU42" i="3"/>
  <c r="CD42" i="3"/>
  <c r="CM42" i="3"/>
  <c r="CV42" i="3"/>
  <c r="DE42" i="3"/>
  <c r="DN42" i="3"/>
  <c r="DW42" i="3"/>
  <c r="EF42" i="3"/>
  <c r="EO42" i="3"/>
  <c r="EX42" i="3"/>
  <c r="FG42" i="3"/>
  <c r="FP42" i="3"/>
  <c r="FY42" i="3"/>
  <c r="GH42" i="3"/>
  <c r="GQ42" i="3"/>
  <c r="GZ42" i="3"/>
  <c r="HI42" i="3"/>
  <c r="HR42" i="3"/>
  <c r="IA42" i="3"/>
  <c r="IJ42" i="3"/>
  <c r="IS42" i="3"/>
  <c r="JB42" i="3"/>
  <c r="JK42" i="3"/>
  <c r="AB43" i="3"/>
  <c r="AK43" i="3"/>
  <c r="AT43" i="3"/>
  <c r="BC43" i="3"/>
  <c r="BL43" i="3"/>
  <c r="BU43" i="3"/>
  <c r="CD43" i="3"/>
  <c r="CM43" i="3"/>
  <c r="CV43" i="3"/>
  <c r="DE43" i="3"/>
  <c r="DN43" i="3"/>
  <c r="DW43" i="3"/>
  <c r="EF43" i="3"/>
  <c r="EO43" i="3"/>
  <c r="EX43" i="3"/>
  <c r="FG43" i="3"/>
  <c r="FP43" i="3"/>
  <c r="FY43" i="3"/>
  <c r="GH43" i="3"/>
  <c r="GQ43" i="3"/>
  <c r="GZ43" i="3"/>
  <c r="HI43" i="3"/>
  <c r="HR43" i="3"/>
  <c r="IA43" i="3"/>
  <c r="IJ43" i="3"/>
  <c r="IS43" i="3"/>
  <c r="JB43" i="3"/>
  <c r="JK43" i="3"/>
  <c r="AB44" i="3"/>
  <c r="AK44" i="3"/>
  <c r="AT44" i="3"/>
  <c r="BC44" i="3"/>
  <c r="BL44" i="3"/>
  <c r="BU44" i="3"/>
  <c r="CD44" i="3"/>
  <c r="CM44" i="3"/>
  <c r="CV44" i="3"/>
  <c r="DE44" i="3"/>
  <c r="DN44" i="3"/>
  <c r="DW44" i="3"/>
  <c r="EF44" i="3"/>
  <c r="EO44" i="3"/>
  <c r="EX44" i="3"/>
  <c r="FG44" i="3"/>
  <c r="FP44" i="3"/>
  <c r="FY44" i="3"/>
  <c r="GH44" i="3"/>
  <c r="GQ44" i="3"/>
  <c r="GZ44" i="3"/>
  <c r="HI44" i="3"/>
  <c r="HR44" i="3"/>
  <c r="IA44" i="3"/>
  <c r="IJ44" i="3"/>
  <c r="IS44" i="3"/>
  <c r="JB44" i="3"/>
  <c r="JK44" i="3"/>
  <c r="AB45" i="3"/>
  <c r="AK45" i="3"/>
  <c r="AT45" i="3"/>
  <c r="BC45" i="3"/>
  <c r="BL45" i="3"/>
  <c r="BU45" i="3"/>
  <c r="CD45" i="3"/>
  <c r="CM45" i="3"/>
  <c r="CV45" i="3"/>
  <c r="DE45" i="3"/>
  <c r="DN45" i="3"/>
  <c r="DW45" i="3"/>
  <c r="EF45" i="3"/>
  <c r="EO45" i="3"/>
  <c r="EX45" i="3"/>
  <c r="FG45" i="3"/>
  <c r="FP45" i="3"/>
  <c r="FY45" i="3"/>
  <c r="GH45" i="3"/>
  <c r="GQ45" i="3"/>
  <c r="GZ45" i="3"/>
  <c r="HI45" i="3"/>
  <c r="HR45" i="3"/>
  <c r="IA45" i="3"/>
  <c r="IJ45" i="3"/>
  <c r="IS45" i="3"/>
  <c r="JB45" i="3"/>
  <c r="JK45" i="3"/>
  <c r="AB46" i="3"/>
  <c r="AK46" i="3"/>
  <c r="AT46" i="3"/>
  <c r="BC46" i="3"/>
  <c r="BL46" i="3"/>
  <c r="BU46" i="3"/>
  <c r="CD46" i="3"/>
  <c r="CM46" i="3"/>
  <c r="CV46" i="3"/>
  <c r="DE46" i="3"/>
  <c r="DN46" i="3"/>
  <c r="DW46" i="3"/>
  <c r="EF46" i="3"/>
  <c r="EO46" i="3"/>
  <c r="EX46" i="3"/>
  <c r="FG46" i="3"/>
  <c r="FP46" i="3"/>
  <c r="FY46" i="3"/>
  <c r="GH46" i="3"/>
  <c r="GQ46" i="3"/>
  <c r="GZ46" i="3"/>
  <c r="HI46" i="3"/>
  <c r="HR46" i="3"/>
  <c r="IA46" i="3"/>
  <c r="IJ46" i="3"/>
  <c r="IS46" i="3"/>
  <c r="JB46" i="3"/>
  <c r="JK46" i="3"/>
  <c r="AB47" i="3"/>
  <c r="AK47" i="3"/>
  <c r="AT47" i="3"/>
  <c r="BC47" i="3"/>
  <c r="BL47" i="3"/>
  <c r="BU47" i="3"/>
  <c r="CD47" i="3"/>
  <c r="CM47" i="3"/>
  <c r="CV47" i="3"/>
  <c r="DE47" i="3"/>
  <c r="DN47" i="3"/>
  <c r="DW47" i="3"/>
  <c r="EF47" i="3"/>
  <c r="EO47" i="3"/>
  <c r="EX47" i="3"/>
  <c r="FG47" i="3"/>
  <c r="FP47" i="3"/>
  <c r="FY47" i="3"/>
  <c r="GH47" i="3"/>
  <c r="GQ47" i="3"/>
  <c r="GZ47" i="3"/>
  <c r="HI47" i="3"/>
  <c r="HR47" i="3"/>
  <c r="IA47" i="3"/>
  <c r="IJ47" i="3"/>
  <c r="IS47" i="3"/>
  <c r="JB47" i="3"/>
  <c r="JK47" i="3"/>
  <c r="AB48" i="3"/>
  <c r="AK48" i="3"/>
  <c r="AT48" i="3"/>
  <c r="BC48" i="3"/>
  <c r="BL48" i="3"/>
  <c r="BU48" i="3"/>
  <c r="CD48" i="3"/>
  <c r="CM48" i="3"/>
  <c r="CV48" i="3"/>
  <c r="DE48" i="3"/>
  <c r="DN48" i="3"/>
  <c r="DW48" i="3"/>
  <c r="EF48" i="3"/>
  <c r="EO48" i="3"/>
  <c r="EX48" i="3"/>
  <c r="FG48" i="3"/>
  <c r="FP48" i="3"/>
  <c r="FY48" i="3"/>
  <c r="GH48" i="3"/>
  <c r="GQ48" i="3"/>
  <c r="GZ48" i="3"/>
  <c r="HI48" i="3"/>
  <c r="HR48" i="3"/>
  <c r="IA48" i="3"/>
  <c r="IJ48" i="3"/>
  <c r="IS48" i="3"/>
  <c r="JB48" i="3"/>
  <c r="JK48" i="3"/>
  <c r="AB49" i="3"/>
  <c r="AK49" i="3"/>
  <c r="AT49" i="3"/>
  <c r="BC49" i="3"/>
  <c r="BL49" i="3"/>
  <c r="BU49" i="3"/>
  <c r="CD49" i="3"/>
  <c r="CM49" i="3"/>
  <c r="CV49" i="3"/>
  <c r="DE49" i="3"/>
  <c r="DN49" i="3"/>
  <c r="DW49" i="3"/>
  <c r="EF49" i="3"/>
  <c r="EO49" i="3"/>
  <c r="EX49" i="3"/>
  <c r="FG49" i="3"/>
  <c r="FP49" i="3"/>
  <c r="FY49" i="3"/>
  <c r="GH49" i="3"/>
  <c r="GQ49" i="3"/>
  <c r="GZ49" i="3"/>
  <c r="HI49" i="3"/>
  <c r="HR49" i="3"/>
  <c r="IA49" i="3"/>
  <c r="IJ49" i="3"/>
  <c r="IS49" i="3"/>
  <c r="JB49" i="3"/>
  <c r="JK49" i="3"/>
  <c r="AB50" i="3"/>
  <c r="AK50" i="3"/>
  <c r="AT50" i="3"/>
  <c r="BC50" i="3"/>
  <c r="BL50" i="3"/>
  <c r="BU50" i="3"/>
  <c r="CD50" i="3"/>
  <c r="CM50" i="3"/>
  <c r="CV50" i="3"/>
  <c r="DE50" i="3"/>
  <c r="DN50" i="3"/>
  <c r="DW50" i="3"/>
  <c r="EF50" i="3"/>
  <c r="EO50" i="3"/>
  <c r="EX50" i="3"/>
  <c r="FG50" i="3"/>
  <c r="FP50" i="3"/>
  <c r="FY50" i="3"/>
  <c r="GH50" i="3"/>
  <c r="GQ50" i="3"/>
  <c r="GZ50" i="3"/>
  <c r="HI50" i="3"/>
  <c r="HR50" i="3"/>
  <c r="IA50" i="3"/>
  <c r="IJ50" i="3"/>
  <c r="IS50" i="3"/>
  <c r="JB50" i="3"/>
  <c r="JK50" i="3"/>
  <c r="AB51" i="3"/>
  <c r="AK51" i="3"/>
  <c r="AT51" i="3"/>
  <c r="BC51" i="3"/>
  <c r="BL51" i="3"/>
  <c r="BU51" i="3"/>
  <c r="CD51" i="3"/>
  <c r="CM51" i="3"/>
  <c r="CV51" i="3"/>
  <c r="DE51" i="3"/>
  <c r="DN51" i="3"/>
  <c r="DW51" i="3"/>
  <c r="EF51" i="3"/>
  <c r="EO51" i="3"/>
  <c r="EX51" i="3"/>
  <c r="FG51" i="3"/>
  <c r="FP51" i="3"/>
  <c r="FY51" i="3"/>
  <c r="GH51" i="3"/>
  <c r="GQ51" i="3"/>
  <c r="GZ51" i="3"/>
  <c r="HI51" i="3"/>
  <c r="HR51" i="3"/>
  <c r="IA51" i="3"/>
  <c r="IJ51" i="3"/>
  <c r="IS51" i="3"/>
  <c r="JB51" i="3"/>
  <c r="JK51" i="3"/>
  <c r="AB52" i="3"/>
  <c r="AK52" i="3"/>
  <c r="AT52" i="3"/>
  <c r="BC52" i="3"/>
  <c r="BL52" i="3"/>
  <c r="BU52" i="3"/>
  <c r="CD52" i="3"/>
  <c r="CM52" i="3"/>
  <c r="CV52" i="3"/>
  <c r="DE52" i="3"/>
  <c r="DN52" i="3"/>
  <c r="DW52" i="3"/>
  <c r="EF52" i="3"/>
  <c r="EO52" i="3"/>
  <c r="EX52" i="3"/>
  <c r="FG52" i="3"/>
  <c r="FP52" i="3"/>
  <c r="FY52" i="3"/>
  <c r="GH52" i="3"/>
  <c r="GQ52" i="3"/>
  <c r="GZ52" i="3"/>
  <c r="HI52" i="3"/>
  <c r="HR52" i="3"/>
  <c r="IA52" i="3"/>
  <c r="IJ52" i="3"/>
  <c r="IS52" i="3"/>
  <c r="JB52" i="3"/>
  <c r="JK52" i="3"/>
  <c r="AB53" i="3"/>
  <c r="AK53" i="3"/>
  <c r="AT53" i="3"/>
  <c r="BC53" i="3"/>
  <c r="BL53" i="3"/>
  <c r="BU53" i="3"/>
  <c r="CD53" i="3"/>
  <c r="CM53" i="3"/>
  <c r="CV53" i="3"/>
  <c r="DE53" i="3"/>
  <c r="DN53" i="3"/>
  <c r="DW53" i="3"/>
  <c r="EF53" i="3"/>
  <c r="EO53" i="3"/>
  <c r="EX53" i="3"/>
  <c r="FG53" i="3"/>
  <c r="FP53" i="3"/>
  <c r="FY53" i="3"/>
  <c r="GH53" i="3"/>
  <c r="GQ53" i="3"/>
  <c r="GZ53" i="3"/>
  <c r="HI53" i="3"/>
  <c r="HR53" i="3"/>
  <c r="IA53" i="3"/>
  <c r="IJ53" i="3"/>
  <c r="IS53" i="3"/>
  <c r="JB53" i="3"/>
  <c r="JK53" i="3"/>
  <c r="AB54" i="3"/>
  <c r="AK54" i="3"/>
  <c r="AT54" i="3"/>
  <c r="BC54" i="3"/>
  <c r="BL54" i="3"/>
  <c r="BU54" i="3"/>
  <c r="CD54" i="3"/>
  <c r="CM54" i="3"/>
  <c r="CV54" i="3"/>
  <c r="DE54" i="3"/>
  <c r="DN54" i="3"/>
  <c r="DW54" i="3"/>
  <c r="EF54" i="3"/>
  <c r="EO54" i="3"/>
  <c r="EX54" i="3"/>
  <c r="FG54" i="3"/>
  <c r="FP54" i="3"/>
  <c r="FY54" i="3"/>
  <c r="GH54" i="3"/>
  <c r="GQ54" i="3"/>
  <c r="GZ54" i="3"/>
  <c r="HI54" i="3"/>
  <c r="HR54" i="3"/>
  <c r="IA54" i="3"/>
  <c r="IJ54" i="3"/>
  <c r="IS54" i="3"/>
  <c r="JB54" i="3"/>
  <c r="JK54" i="3"/>
  <c r="AB55" i="3"/>
  <c r="AK55" i="3"/>
  <c r="AT55" i="3"/>
  <c r="BC55" i="3"/>
  <c r="BL55" i="3"/>
  <c r="BU55" i="3"/>
  <c r="CD55" i="3"/>
  <c r="CM55" i="3"/>
  <c r="CV55" i="3"/>
  <c r="DE55" i="3"/>
  <c r="DN55" i="3"/>
  <c r="DW55" i="3"/>
  <c r="EF55" i="3"/>
  <c r="EO55" i="3"/>
  <c r="EX55" i="3"/>
  <c r="FG55" i="3"/>
  <c r="FP55" i="3"/>
  <c r="FY55" i="3"/>
  <c r="GH55" i="3"/>
  <c r="GQ55" i="3"/>
  <c r="GZ55" i="3"/>
  <c r="HI55" i="3"/>
  <c r="HR55" i="3"/>
  <c r="IA55" i="3"/>
  <c r="IJ55" i="3"/>
  <c r="IS55" i="3"/>
  <c r="JB55" i="3"/>
  <c r="JK55" i="3"/>
  <c r="AB56" i="3"/>
  <c r="AK56" i="3"/>
  <c r="AT56" i="3"/>
  <c r="BC56" i="3"/>
  <c r="BL56" i="3"/>
  <c r="BU56" i="3"/>
  <c r="CD56" i="3"/>
  <c r="CM56" i="3"/>
  <c r="CV56" i="3"/>
  <c r="DE56" i="3"/>
  <c r="DN56" i="3"/>
  <c r="DW56" i="3"/>
  <c r="EF56" i="3"/>
  <c r="EO56" i="3"/>
  <c r="EX56" i="3"/>
  <c r="FG56" i="3"/>
  <c r="FP56" i="3"/>
  <c r="FY56" i="3"/>
  <c r="GH56" i="3"/>
  <c r="GQ56" i="3"/>
  <c r="GZ56" i="3"/>
  <c r="HI56" i="3"/>
  <c r="HR56" i="3"/>
  <c r="IA56" i="3"/>
  <c r="IJ56" i="3"/>
  <c r="IS56" i="3"/>
  <c r="JB56" i="3"/>
  <c r="JK56" i="3"/>
  <c r="AB57" i="3"/>
  <c r="AK57" i="3"/>
  <c r="AT57" i="3"/>
  <c r="BC57" i="3"/>
  <c r="BL57" i="3"/>
  <c r="BU57" i="3"/>
  <c r="CD57" i="3"/>
  <c r="CM57" i="3"/>
  <c r="CV57" i="3"/>
  <c r="DE57" i="3"/>
  <c r="DN57" i="3"/>
  <c r="DW57" i="3"/>
  <c r="EF57" i="3"/>
  <c r="EO57" i="3"/>
  <c r="EX57" i="3"/>
  <c r="FG57" i="3"/>
  <c r="FP57" i="3"/>
  <c r="FY57" i="3"/>
  <c r="GH57" i="3"/>
  <c r="GQ57" i="3"/>
  <c r="GZ57" i="3"/>
  <c r="HI57" i="3"/>
  <c r="HR57" i="3"/>
  <c r="IA57" i="3"/>
  <c r="IJ57" i="3"/>
  <c r="IS57" i="3"/>
  <c r="JB57" i="3"/>
  <c r="JK57" i="3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E1" i="2"/>
  <c r="EG1" i="2"/>
  <c r="EH1" i="2"/>
  <c r="EI1" i="2"/>
  <c r="EJ1" i="2"/>
  <c r="EK1" i="2"/>
  <c r="EN1" i="2"/>
  <c r="EP1" i="2"/>
  <c r="EQ1" i="2"/>
  <c r="ER1" i="2"/>
  <c r="ES1" i="2"/>
  <c r="ET1" i="2"/>
  <c r="EW1" i="2"/>
  <c r="EY1" i="2"/>
  <c r="EZ1" i="2"/>
  <c r="FA1" i="2"/>
  <c r="FB1" i="2"/>
  <c r="FC1" i="2"/>
  <c r="FF1" i="2"/>
  <c r="FH1" i="2"/>
  <c r="FI1" i="2"/>
  <c r="FJ1" i="2"/>
  <c r="FK1" i="2"/>
  <c r="FL1" i="2"/>
  <c r="FO1" i="2"/>
  <c r="FQ1" i="2"/>
  <c r="FR1" i="2"/>
  <c r="FS1" i="2"/>
  <c r="FT1" i="2"/>
  <c r="FU1" i="2"/>
  <c r="FX1" i="2"/>
  <c r="FZ1" i="2"/>
  <c r="GA1" i="2"/>
  <c r="GB1" i="2"/>
  <c r="GC1" i="2"/>
  <c r="GD1" i="2"/>
  <c r="GG1" i="2"/>
  <c r="GI1" i="2"/>
  <c r="GJ1" i="2"/>
  <c r="GK1" i="2"/>
  <c r="GL1" i="2"/>
  <c r="GM1" i="2"/>
  <c r="GP1" i="2"/>
  <c r="GR1" i="2"/>
  <c r="G3" i="2"/>
  <c r="J3" i="2"/>
  <c r="P3" i="2"/>
  <c r="Q3" i="2"/>
  <c r="S3" i="2" s="1"/>
  <c r="Y3" i="2"/>
  <c r="Z3" i="2"/>
  <c r="AB3" i="2" s="1"/>
  <c r="AH3" i="2"/>
  <c r="AI3" i="2"/>
  <c r="AK3" i="2" s="1"/>
  <c r="AQ3" i="2"/>
  <c r="AR3" i="2"/>
  <c r="AT3" i="2" s="1"/>
  <c r="AZ3" i="2"/>
  <c r="BA3" i="2"/>
  <c r="BC3" i="2" s="1"/>
  <c r="BI3" i="2"/>
  <c r="BJ3" i="2"/>
  <c r="BL3" i="2" s="1"/>
  <c r="BR3" i="2"/>
  <c r="BS3" i="2"/>
  <c r="BU3" i="2" s="1"/>
  <c r="CA3" i="2"/>
  <c r="CB3" i="2"/>
  <c r="CD3" i="2" s="1"/>
  <c r="CJ3" i="2"/>
  <c r="CK3" i="2"/>
  <c r="CM3" i="2" s="1"/>
  <c r="CS3" i="2"/>
  <c r="CT3" i="2"/>
  <c r="CV3" i="2" s="1"/>
  <c r="DB3" i="2"/>
  <c r="DC3" i="2"/>
  <c r="DE3" i="2" s="1"/>
  <c r="DK3" i="2"/>
  <c r="DL3" i="2"/>
  <c r="DN3" i="2" s="1"/>
  <c r="DT3" i="2"/>
  <c r="DU3" i="2"/>
  <c r="DW3" i="2" s="1"/>
  <c r="G4" i="2"/>
  <c r="J4" i="2"/>
  <c r="P4" i="2"/>
  <c r="Q4" i="2"/>
  <c r="S4" i="2"/>
  <c r="Y4" i="2"/>
  <c r="Z4" i="2"/>
  <c r="AB4" i="2" s="1"/>
  <c r="AH4" i="2"/>
  <c r="AI4" i="2"/>
  <c r="AK4" i="2" s="1"/>
  <c r="AQ4" i="2"/>
  <c r="AR4" i="2"/>
  <c r="AT4" i="2" s="1"/>
  <c r="AZ4" i="2"/>
  <c r="BA4" i="2"/>
  <c r="BC4" i="2"/>
  <c r="BI4" i="2"/>
  <c r="BJ4" i="2"/>
  <c r="BL4" i="2" s="1"/>
  <c r="BR4" i="2"/>
  <c r="BS4" i="2"/>
  <c r="BU4" i="2" s="1"/>
  <c r="CA4" i="2"/>
  <c r="CB4" i="2"/>
  <c r="CD4" i="2" s="1"/>
  <c r="CJ4" i="2"/>
  <c r="CK4" i="2"/>
  <c r="CM4" i="2"/>
  <c r="CS4" i="2"/>
  <c r="CT4" i="2"/>
  <c r="CV4" i="2" s="1"/>
  <c r="DB4" i="2"/>
  <c r="DC4" i="2"/>
  <c r="DE4" i="2" s="1"/>
  <c r="DK4" i="2"/>
  <c r="DL4" i="2"/>
  <c r="DN4" i="2" s="1"/>
  <c r="DT4" i="2"/>
  <c r="DU4" i="2"/>
  <c r="DW4" i="2"/>
  <c r="G5" i="2"/>
  <c r="J5" i="2"/>
  <c r="P5" i="2"/>
  <c r="Q5" i="2"/>
  <c r="S5" i="2" s="1"/>
  <c r="Y5" i="2"/>
  <c r="Z5" i="2"/>
  <c r="AB5" i="2" s="1"/>
  <c r="AH5" i="2"/>
  <c r="AI5" i="2"/>
  <c r="AK5" i="2" s="1"/>
  <c r="AQ5" i="2"/>
  <c r="AR5" i="2"/>
  <c r="AT5" i="2" s="1"/>
  <c r="AZ5" i="2"/>
  <c r="BA5" i="2"/>
  <c r="BC5" i="2" s="1"/>
  <c r="BI5" i="2"/>
  <c r="BJ5" i="2"/>
  <c r="BL5" i="2" s="1"/>
  <c r="BR5" i="2"/>
  <c r="BS5" i="2"/>
  <c r="BU5" i="2" s="1"/>
  <c r="CA5" i="2"/>
  <c r="CB5" i="2"/>
  <c r="CD5" i="2" s="1"/>
  <c r="CJ5" i="2"/>
  <c r="CK5" i="2"/>
  <c r="CM5" i="2" s="1"/>
  <c r="CS5" i="2"/>
  <c r="CT5" i="2"/>
  <c r="CV5" i="2" s="1"/>
  <c r="DB5" i="2"/>
  <c r="DC5" i="2"/>
  <c r="DE5" i="2" s="1"/>
  <c r="DK5" i="2"/>
  <c r="DL5" i="2"/>
  <c r="DN5" i="2" s="1"/>
  <c r="DT5" i="2"/>
  <c r="DU5" i="2"/>
  <c r="DW5" i="2" s="1"/>
  <c r="G6" i="2"/>
  <c r="J6" i="2"/>
  <c r="P6" i="2"/>
  <c r="Q6" i="2"/>
  <c r="S6" i="2" s="1"/>
  <c r="Y6" i="2"/>
  <c r="Z6" i="2"/>
  <c r="AB6" i="2" s="1"/>
  <c r="AH6" i="2"/>
  <c r="AI6" i="2"/>
  <c r="AK6" i="2" s="1"/>
  <c r="AQ6" i="2"/>
  <c r="AR6" i="2"/>
  <c r="AT6" i="2" s="1"/>
  <c r="AZ6" i="2"/>
  <c r="BA6" i="2"/>
  <c r="BC6" i="2" s="1"/>
  <c r="BI6" i="2"/>
  <c r="BJ6" i="2"/>
  <c r="BL6" i="2" s="1"/>
  <c r="BR6" i="2"/>
  <c r="BS6" i="2"/>
  <c r="BU6" i="2" s="1"/>
  <c r="CA6" i="2"/>
  <c r="CB6" i="2"/>
  <c r="CD6" i="2" s="1"/>
  <c r="CJ6" i="2"/>
  <c r="CK6" i="2"/>
  <c r="CM6" i="2" s="1"/>
  <c r="CS6" i="2"/>
  <c r="CT6" i="2"/>
  <c r="CV6" i="2" s="1"/>
  <c r="DB6" i="2"/>
  <c r="DC6" i="2"/>
  <c r="DE6" i="2" s="1"/>
  <c r="DK6" i="2"/>
  <c r="DL6" i="2"/>
  <c r="DN6" i="2" s="1"/>
  <c r="DT6" i="2"/>
  <c r="DU6" i="2"/>
  <c r="DW6" i="2" s="1"/>
  <c r="G7" i="2"/>
  <c r="J7" i="2"/>
  <c r="P7" i="2"/>
  <c r="Q7" i="2"/>
  <c r="S7" i="2" s="1"/>
  <c r="Y7" i="2"/>
  <c r="Z7" i="2"/>
  <c r="AB7" i="2"/>
  <c r="AH7" i="2"/>
  <c r="AI7" i="2"/>
  <c r="AK7" i="2" s="1"/>
  <c r="AQ7" i="2"/>
  <c r="AR7" i="2"/>
  <c r="AT7" i="2"/>
  <c r="AZ7" i="2"/>
  <c r="BA7" i="2"/>
  <c r="BC7" i="2"/>
  <c r="BI7" i="2"/>
  <c r="BJ7" i="2"/>
  <c r="BL7" i="2" s="1"/>
  <c r="BR7" i="2"/>
  <c r="BS7" i="2"/>
  <c r="BU7" i="2" s="1"/>
  <c r="CA7" i="2"/>
  <c r="CB7" i="2"/>
  <c r="CD7" i="2"/>
  <c r="CJ7" i="2"/>
  <c r="CK7" i="2"/>
  <c r="CM7" i="2"/>
  <c r="CS7" i="2"/>
  <c r="CT7" i="2"/>
  <c r="CV7" i="2"/>
  <c r="DB7" i="2"/>
  <c r="DC7" i="2"/>
  <c r="DE7" i="2"/>
  <c r="DK7" i="2"/>
  <c r="DL7" i="2"/>
  <c r="DN7" i="2"/>
  <c r="DT7" i="2"/>
  <c r="DU7" i="2"/>
  <c r="DW7" i="2"/>
  <c r="G8" i="2"/>
  <c r="J8" i="2"/>
  <c r="P8" i="2"/>
  <c r="Q8" i="2"/>
  <c r="S8" i="2" s="1"/>
  <c r="Y8" i="2"/>
  <c r="Z8" i="2"/>
  <c r="AB8" i="2" s="1"/>
  <c r="AH8" i="2"/>
  <c r="AI8" i="2"/>
  <c r="AK8" i="2" s="1"/>
  <c r="AQ8" i="2"/>
  <c r="AR8" i="2"/>
  <c r="AT8" i="2" s="1"/>
  <c r="AZ8" i="2"/>
  <c r="BA8" i="2"/>
  <c r="BC8" i="2" s="1"/>
  <c r="BI8" i="2"/>
  <c r="BJ8" i="2"/>
  <c r="BL8" i="2" s="1"/>
  <c r="BR8" i="2"/>
  <c r="BS8" i="2"/>
  <c r="BU8" i="2" s="1"/>
  <c r="CA8" i="2"/>
  <c r="CB8" i="2"/>
  <c r="CD8" i="2" s="1"/>
  <c r="CJ8" i="2"/>
  <c r="CK8" i="2"/>
  <c r="CM8" i="2"/>
  <c r="CS8" i="2"/>
  <c r="CT8" i="2"/>
  <c r="CV8" i="2"/>
  <c r="DB8" i="2"/>
  <c r="DC8" i="2"/>
  <c r="DE8" i="2"/>
  <c r="DK8" i="2"/>
  <c r="DL8" i="2"/>
  <c r="DN8" i="2"/>
  <c r="DT8" i="2"/>
  <c r="DU8" i="2"/>
  <c r="DW8" i="2"/>
  <c r="G9" i="2"/>
  <c r="J9" i="2"/>
  <c r="P9" i="2"/>
  <c r="Q9" i="2"/>
  <c r="S9" i="2"/>
  <c r="Y9" i="2"/>
  <c r="Z9" i="2"/>
  <c r="AB9" i="2" s="1"/>
  <c r="AH9" i="2"/>
  <c r="AI9" i="2"/>
  <c r="AK9" i="2" s="1"/>
  <c r="AQ9" i="2"/>
  <c r="AR9" i="2"/>
  <c r="AT9" i="2" s="1"/>
  <c r="AZ9" i="2"/>
  <c r="BA9" i="2"/>
  <c r="BC9" i="2"/>
  <c r="BI9" i="2"/>
  <c r="BJ9" i="2"/>
  <c r="BL9" i="2" s="1"/>
  <c r="BR9" i="2"/>
  <c r="BS9" i="2"/>
  <c r="BU9" i="2" s="1"/>
  <c r="CA9" i="2"/>
  <c r="CB9" i="2"/>
  <c r="CD9" i="2" s="1"/>
  <c r="CJ9" i="2"/>
  <c r="CK9" i="2"/>
  <c r="CM9" i="2" s="1"/>
  <c r="CS9" i="2"/>
  <c r="CT9" i="2"/>
  <c r="CV9" i="2" s="1"/>
  <c r="DB9" i="2"/>
  <c r="DC9" i="2"/>
  <c r="DE9" i="2" s="1"/>
  <c r="DK9" i="2"/>
  <c r="DL9" i="2"/>
  <c r="DN9" i="2" s="1"/>
  <c r="DT9" i="2"/>
  <c r="DU9" i="2"/>
  <c r="DW9" i="2"/>
  <c r="G10" i="2"/>
  <c r="J10" i="2"/>
  <c r="P10" i="2"/>
  <c r="Q10" i="2"/>
  <c r="S10" i="2" s="1"/>
  <c r="Y10" i="2"/>
  <c r="Z10" i="2"/>
  <c r="AB10" i="2" s="1"/>
  <c r="AH10" i="2"/>
  <c r="AI10" i="2"/>
  <c r="AK10" i="2" s="1"/>
  <c r="AQ10" i="2"/>
  <c r="AR10" i="2"/>
  <c r="AT10" i="2" s="1"/>
  <c r="AZ10" i="2"/>
  <c r="BA10" i="2"/>
  <c r="BC10" i="2" s="1"/>
  <c r="BI10" i="2"/>
  <c r="BJ10" i="2"/>
  <c r="BL10" i="2"/>
  <c r="BR10" i="2"/>
  <c r="BS10" i="2"/>
  <c r="BU10" i="2" s="1"/>
  <c r="CA10" i="2"/>
  <c r="CB10" i="2"/>
  <c r="CD10" i="2"/>
  <c r="CJ10" i="2"/>
  <c r="CK10" i="2"/>
  <c r="CM10" i="2" s="1"/>
  <c r="CS10" i="2"/>
  <c r="CT10" i="2"/>
  <c r="CV10" i="2" s="1"/>
  <c r="DB10" i="2"/>
  <c r="DC10" i="2"/>
  <c r="DE10" i="2" s="1"/>
  <c r="DK10" i="2"/>
  <c r="DL10" i="2"/>
  <c r="DN10" i="2"/>
  <c r="DT10" i="2"/>
  <c r="DU10" i="2"/>
  <c r="DW10" i="2" s="1"/>
  <c r="G11" i="2"/>
  <c r="J11" i="2"/>
  <c r="P11" i="2"/>
  <c r="Q11" i="2"/>
  <c r="S11" i="2" s="1"/>
  <c r="Y11" i="2"/>
  <c r="Z11" i="2"/>
  <c r="AB11" i="2" s="1"/>
  <c r="AH11" i="2"/>
  <c r="AI11" i="2"/>
  <c r="AK11" i="2" s="1"/>
  <c r="AQ11" i="2"/>
  <c r="AR11" i="2"/>
  <c r="AT11" i="2" s="1"/>
  <c r="AZ11" i="2"/>
  <c r="BA11" i="2"/>
  <c r="BC11" i="2" s="1"/>
  <c r="BI11" i="2"/>
  <c r="BJ11" i="2"/>
  <c r="BL11" i="2" s="1"/>
  <c r="BR11" i="2"/>
  <c r="BS11" i="2"/>
  <c r="BU11" i="2" s="1"/>
  <c r="CA11" i="2"/>
  <c r="CB11" i="2"/>
  <c r="CD11" i="2" s="1"/>
  <c r="CJ11" i="2"/>
  <c r="CK11" i="2"/>
  <c r="CM11" i="2" s="1"/>
  <c r="CS11" i="2"/>
  <c r="CT11" i="2"/>
  <c r="CV11" i="2" s="1"/>
  <c r="DB11" i="2"/>
  <c r="DC11" i="2"/>
  <c r="DE11" i="2" s="1"/>
  <c r="DK11" i="2"/>
  <c r="DL11" i="2"/>
  <c r="DN11" i="2" s="1"/>
  <c r="DT11" i="2"/>
  <c r="DU11" i="2"/>
  <c r="DW11" i="2" s="1"/>
  <c r="G12" i="2"/>
  <c r="J12" i="2"/>
  <c r="P12" i="2"/>
  <c r="Q12" i="2"/>
  <c r="S12" i="2" s="1"/>
  <c r="Y12" i="2"/>
  <c r="Z12" i="2"/>
  <c r="AB12" i="2" s="1"/>
  <c r="AH12" i="2"/>
  <c r="AI12" i="2"/>
  <c r="AK12" i="2" s="1"/>
  <c r="AQ12" i="2"/>
  <c r="AR12" i="2"/>
  <c r="AT12" i="2" s="1"/>
  <c r="AZ12" i="2"/>
  <c r="BA12" i="2"/>
  <c r="BC12" i="2" s="1"/>
  <c r="BI12" i="2"/>
  <c r="BJ12" i="2"/>
  <c r="BL12" i="2" s="1"/>
  <c r="BR12" i="2"/>
  <c r="BS12" i="2"/>
  <c r="BU12" i="2" s="1"/>
  <c r="CA12" i="2"/>
  <c r="CB12" i="2"/>
  <c r="CD12" i="2" s="1"/>
  <c r="CJ12" i="2"/>
  <c r="CK12" i="2"/>
  <c r="CM12" i="2" s="1"/>
  <c r="CS12" i="2"/>
  <c r="CT12" i="2"/>
  <c r="CV12" i="2" s="1"/>
  <c r="DB12" i="2"/>
  <c r="DC12" i="2"/>
  <c r="DE12" i="2" s="1"/>
  <c r="DK12" i="2"/>
  <c r="DL12" i="2"/>
  <c r="DN12" i="2" s="1"/>
  <c r="DT12" i="2"/>
  <c r="DU12" i="2"/>
  <c r="DW12" i="2" s="1"/>
  <c r="G13" i="2"/>
  <c r="J13" i="2"/>
  <c r="P13" i="2"/>
  <c r="Q13" i="2"/>
  <c r="S13" i="2" s="1"/>
  <c r="Y13" i="2"/>
  <c r="Z13" i="2"/>
  <c r="AB13" i="2" s="1"/>
  <c r="AH13" i="2"/>
  <c r="AI13" i="2"/>
  <c r="AK13" i="2" s="1"/>
  <c r="AQ13" i="2"/>
  <c r="AR13" i="2"/>
  <c r="AT13" i="2" s="1"/>
  <c r="AZ13" i="2"/>
  <c r="BA13" i="2"/>
  <c r="BC13" i="2" s="1"/>
  <c r="BI13" i="2"/>
  <c r="BJ13" i="2"/>
  <c r="BL13" i="2"/>
  <c r="BR13" i="2"/>
  <c r="BS13" i="2"/>
  <c r="BU13" i="2" s="1"/>
  <c r="CA13" i="2"/>
  <c r="CB13" i="2"/>
  <c r="CD13" i="2" s="1"/>
  <c r="CJ13" i="2"/>
  <c r="CK13" i="2"/>
  <c r="CM13" i="2" s="1"/>
  <c r="CS13" i="2"/>
  <c r="CT13" i="2"/>
  <c r="CV13" i="2" s="1"/>
  <c r="DB13" i="2"/>
  <c r="DC13" i="2"/>
  <c r="DE13" i="2" s="1"/>
  <c r="DK13" i="2"/>
  <c r="DL13" i="2"/>
  <c r="DN13" i="2"/>
  <c r="DT13" i="2"/>
  <c r="DU13" i="2"/>
  <c r="DW13" i="2" s="1"/>
  <c r="G14" i="2"/>
  <c r="J14" i="2"/>
  <c r="P14" i="2"/>
  <c r="Q14" i="2"/>
  <c r="S14" i="2" s="1"/>
  <c r="Y14" i="2"/>
  <c r="Z14" i="2"/>
  <c r="AB14" i="2" s="1"/>
  <c r="AH14" i="2"/>
  <c r="AI14" i="2"/>
  <c r="AK14" i="2" s="1"/>
  <c r="AQ14" i="2"/>
  <c r="AR14" i="2"/>
  <c r="AT14" i="2" s="1"/>
  <c r="AZ14" i="2"/>
  <c r="BA14" i="2"/>
  <c r="BC14" i="2" s="1"/>
  <c r="BI14" i="2"/>
  <c r="BJ14" i="2"/>
  <c r="BL14" i="2" s="1"/>
  <c r="BR14" i="2"/>
  <c r="BS14" i="2"/>
  <c r="BU14" i="2" s="1"/>
  <c r="CA14" i="2"/>
  <c r="CB14" i="2"/>
  <c r="CD14" i="2" s="1"/>
  <c r="CJ14" i="2"/>
  <c r="CK14" i="2"/>
  <c r="CM14" i="2" s="1"/>
  <c r="CS14" i="2"/>
  <c r="CT14" i="2"/>
  <c r="CV14" i="2" s="1"/>
  <c r="DB14" i="2"/>
  <c r="DC14" i="2"/>
  <c r="DE14" i="2" s="1"/>
  <c r="DK14" i="2"/>
  <c r="DL14" i="2"/>
  <c r="DN14" i="2"/>
  <c r="DT14" i="2"/>
  <c r="DU14" i="2"/>
  <c r="DW14" i="2"/>
  <c r="G15" i="2"/>
  <c r="J15" i="2"/>
  <c r="P15" i="2"/>
  <c r="Q15" i="2"/>
  <c r="S15" i="2" s="1"/>
  <c r="Y15" i="2"/>
  <c r="Z15" i="2"/>
  <c r="AB15" i="2" s="1"/>
  <c r="AH15" i="2"/>
  <c r="AI15" i="2"/>
  <c r="AK15" i="2" s="1"/>
  <c r="AQ15" i="2"/>
  <c r="AR15" i="2"/>
  <c r="AT15" i="2" s="1"/>
  <c r="AZ15" i="2"/>
  <c r="BA15" i="2"/>
  <c r="BC15" i="2" s="1"/>
  <c r="BI15" i="2"/>
  <c r="BJ15" i="2"/>
  <c r="BL15" i="2" s="1"/>
  <c r="BR15" i="2"/>
  <c r="BS15" i="2"/>
  <c r="BU15" i="2" s="1"/>
  <c r="CA15" i="2"/>
  <c r="CB15" i="2"/>
  <c r="CD15" i="2" s="1"/>
  <c r="CJ15" i="2"/>
  <c r="CK15" i="2"/>
  <c r="CM15" i="2" s="1"/>
  <c r="CS15" i="2"/>
  <c r="CT15" i="2"/>
  <c r="CV15" i="2"/>
  <c r="DB15" i="2"/>
  <c r="DC15" i="2"/>
  <c r="DE15" i="2"/>
  <c r="DK15" i="2"/>
  <c r="DL15" i="2"/>
  <c r="DN15" i="2"/>
  <c r="DT15" i="2"/>
  <c r="DU15" i="2"/>
  <c r="DW15" i="2"/>
  <c r="G16" i="2"/>
  <c r="J16" i="2"/>
  <c r="P16" i="2"/>
  <c r="Q16" i="2"/>
  <c r="S16" i="2"/>
  <c r="Y16" i="2"/>
  <c r="Z16" i="2"/>
  <c r="AB16" i="2" s="1"/>
  <c r="AH16" i="2"/>
  <c r="AI16" i="2"/>
  <c r="AK16" i="2" s="1"/>
  <c r="AQ16" i="2"/>
  <c r="AR16" i="2"/>
  <c r="AT16" i="2" s="1"/>
  <c r="AZ16" i="2"/>
  <c r="BA16" i="2"/>
  <c r="BC16" i="2" s="1"/>
  <c r="BI16" i="2"/>
  <c r="BJ16" i="2"/>
  <c r="BL16" i="2" s="1"/>
  <c r="BR16" i="2"/>
  <c r="BS16" i="2"/>
  <c r="BU16" i="2" s="1"/>
  <c r="CA16" i="2"/>
  <c r="CB16" i="2"/>
  <c r="CD16" i="2" s="1"/>
  <c r="CJ16" i="2"/>
  <c r="CK16" i="2"/>
  <c r="CM16" i="2" s="1"/>
  <c r="CS16" i="2"/>
  <c r="CT16" i="2"/>
  <c r="CV16" i="2" s="1"/>
  <c r="DB16" i="2"/>
  <c r="DC16" i="2"/>
  <c r="DE16" i="2" s="1"/>
  <c r="DK16" i="2"/>
  <c r="DL16" i="2"/>
  <c r="DN16" i="2" s="1"/>
  <c r="DT16" i="2"/>
  <c r="DU16" i="2"/>
  <c r="DW16" i="2" s="1"/>
  <c r="G17" i="2"/>
  <c r="J17" i="2"/>
  <c r="P17" i="2"/>
  <c r="Q17" i="2"/>
  <c r="S17" i="2" s="1"/>
  <c r="Y17" i="2"/>
  <c r="Z17" i="2"/>
  <c r="AB17" i="2" s="1"/>
  <c r="AH17" i="2"/>
  <c r="AI17" i="2"/>
  <c r="AK17" i="2" s="1"/>
  <c r="AQ17" i="2"/>
  <c r="AR17" i="2"/>
  <c r="AT17" i="2" s="1"/>
  <c r="AZ17" i="2"/>
  <c r="BA17" i="2"/>
  <c r="BC17" i="2" s="1"/>
  <c r="BI17" i="2"/>
  <c r="BJ17" i="2"/>
  <c r="BL17" i="2" s="1"/>
  <c r="BR17" i="2"/>
  <c r="BS17" i="2"/>
  <c r="BU17" i="2" s="1"/>
  <c r="CA17" i="2"/>
  <c r="CB17" i="2"/>
  <c r="CD17" i="2" s="1"/>
  <c r="CJ17" i="2"/>
  <c r="CK17" i="2"/>
  <c r="CM17" i="2" s="1"/>
  <c r="CS17" i="2"/>
  <c r="CT17" i="2"/>
  <c r="CV17" i="2" s="1"/>
  <c r="DB17" i="2"/>
  <c r="DC17" i="2"/>
  <c r="DE17" i="2" s="1"/>
  <c r="DK17" i="2"/>
  <c r="DL17" i="2"/>
  <c r="DN17" i="2"/>
  <c r="DT17" i="2"/>
  <c r="DU17" i="2"/>
  <c r="DW17" i="2" s="1"/>
  <c r="G18" i="2"/>
  <c r="J18" i="2"/>
  <c r="P18" i="2"/>
  <c r="Q18" i="2"/>
  <c r="S18" i="2" s="1"/>
  <c r="Y18" i="2"/>
  <c r="Z18" i="2"/>
  <c r="AB18" i="2" s="1"/>
  <c r="AH18" i="2"/>
  <c r="AI18" i="2"/>
  <c r="AK18" i="2" s="1"/>
  <c r="AQ18" i="2"/>
  <c r="AR18" i="2"/>
  <c r="AT18" i="2"/>
  <c r="AZ18" i="2"/>
  <c r="BA18" i="2"/>
  <c r="BC18" i="2" s="1"/>
  <c r="BI18" i="2"/>
  <c r="BJ18" i="2"/>
  <c r="BL18" i="2" s="1"/>
  <c r="BR18" i="2"/>
  <c r="BS18" i="2"/>
  <c r="BU18" i="2" s="1"/>
  <c r="CA18" i="2"/>
  <c r="CB18" i="2"/>
  <c r="CD18" i="2" s="1"/>
  <c r="CJ18" i="2"/>
  <c r="CK18" i="2"/>
  <c r="CM18" i="2" s="1"/>
  <c r="CS18" i="2"/>
  <c r="CT18" i="2"/>
  <c r="CV18" i="2"/>
  <c r="DB18" i="2"/>
  <c r="DC18" i="2"/>
  <c r="DE18" i="2" s="1"/>
  <c r="DK18" i="2"/>
  <c r="DL18" i="2"/>
  <c r="DN18" i="2"/>
  <c r="DT18" i="2"/>
  <c r="DU18" i="2"/>
  <c r="DW18" i="2"/>
  <c r="G19" i="2"/>
  <c r="J19" i="2"/>
  <c r="P19" i="2"/>
  <c r="Q19" i="2"/>
  <c r="S19" i="2" s="1"/>
  <c r="Y19" i="2"/>
  <c r="Z19" i="2"/>
  <c r="AB19" i="2" s="1"/>
  <c r="AH19" i="2"/>
  <c r="AI19" i="2"/>
  <c r="AK19" i="2" s="1"/>
  <c r="AQ19" i="2"/>
  <c r="AR19" i="2"/>
  <c r="AT19" i="2" s="1"/>
  <c r="AZ19" i="2"/>
  <c r="BA19" i="2"/>
  <c r="BC19" i="2" s="1"/>
  <c r="BI19" i="2"/>
  <c r="BJ19" i="2"/>
  <c r="BL19" i="2"/>
  <c r="BR19" i="2"/>
  <c r="BS19" i="2"/>
  <c r="BU19" i="2"/>
  <c r="CA19" i="2"/>
  <c r="CB19" i="2"/>
  <c r="CD19" i="2"/>
  <c r="CJ19" i="2"/>
  <c r="CK19" i="2"/>
  <c r="CM19" i="2"/>
  <c r="CS19" i="2"/>
  <c r="CT19" i="2"/>
  <c r="CV19" i="2"/>
  <c r="DB19" i="2"/>
  <c r="DC19" i="2"/>
  <c r="DE19" i="2"/>
  <c r="DK19" i="2"/>
  <c r="DL19" i="2"/>
  <c r="DN19" i="2"/>
  <c r="DT19" i="2"/>
  <c r="DU19" i="2"/>
  <c r="DW19" i="2"/>
  <c r="G20" i="2"/>
  <c r="J20" i="2"/>
  <c r="P20" i="2"/>
  <c r="Q20" i="2"/>
  <c r="S20" i="2" s="1"/>
  <c r="Y20" i="2"/>
  <c r="Z20" i="2"/>
  <c r="AB20" i="2" s="1"/>
  <c r="AH20" i="2"/>
  <c r="AI20" i="2"/>
  <c r="AK20" i="2" s="1"/>
  <c r="AQ20" i="2"/>
  <c r="AR20" i="2"/>
  <c r="AT20" i="2" s="1"/>
  <c r="AZ20" i="2"/>
  <c r="BA20" i="2"/>
  <c r="BC20" i="2" s="1"/>
  <c r="BI20" i="2"/>
  <c r="BJ20" i="2"/>
  <c r="BL20" i="2" s="1"/>
  <c r="BR20" i="2"/>
  <c r="BS20" i="2"/>
  <c r="BU20" i="2" s="1"/>
  <c r="CA20" i="2"/>
  <c r="CB20" i="2"/>
  <c r="CD20" i="2" s="1"/>
  <c r="CJ20" i="2"/>
  <c r="CK20" i="2"/>
  <c r="CM20" i="2" s="1"/>
  <c r="CS20" i="2"/>
  <c r="CT20" i="2"/>
  <c r="CV20" i="2" s="1"/>
  <c r="DB20" i="2"/>
  <c r="DC20" i="2"/>
  <c r="DE20" i="2" s="1"/>
  <c r="DK20" i="2"/>
  <c r="DL20" i="2"/>
  <c r="DN20" i="2" s="1"/>
  <c r="DT20" i="2"/>
  <c r="DU20" i="2"/>
  <c r="DW20" i="2" s="1"/>
  <c r="G21" i="2"/>
  <c r="J21" i="2"/>
  <c r="P21" i="2"/>
  <c r="Q21" i="2"/>
  <c r="S21" i="2" s="1"/>
  <c r="Y21" i="2"/>
  <c r="Z21" i="2"/>
  <c r="AB21" i="2" s="1"/>
  <c r="AH21" i="2"/>
  <c r="AI21" i="2"/>
  <c r="AK21" i="2" s="1"/>
  <c r="AQ21" i="2"/>
  <c r="AR21" i="2"/>
  <c r="AT21" i="2" s="1"/>
  <c r="AZ21" i="2"/>
  <c r="BA21" i="2"/>
  <c r="BC21" i="2" s="1"/>
  <c r="BI21" i="2"/>
  <c r="BJ21" i="2"/>
  <c r="BL21" i="2" s="1"/>
  <c r="BR21" i="2"/>
  <c r="BS21" i="2"/>
  <c r="BU21" i="2" s="1"/>
  <c r="CA21" i="2"/>
  <c r="CB21" i="2"/>
  <c r="CD21" i="2" s="1"/>
  <c r="CJ21" i="2"/>
  <c r="CK21" i="2"/>
  <c r="CM21" i="2" s="1"/>
  <c r="CS21" i="2"/>
  <c r="CT21" i="2"/>
  <c r="CV21" i="2" s="1"/>
  <c r="DB21" i="2"/>
  <c r="DC21" i="2"/>
  <c r="DE21" i="2" s="1"/>
  <c r="DK21" i="2"/>
  <c r="DL21" i="2"/>
  <c r="DN21" i="2"/>
  <c r="DT21" i="2"/>
  <c r="DU21" i="2"/>
  <c r="DW21" i="2"/>
  <c r="G22" i="2"/>
  <c r="J22" i="2"/>
  <c r="P22" i="2"/>
  <c r="Q22" i="2"/>
  <c r="S22" i="2" s="1"/>
  <c r="Y22" i="2"/>
  <c r="Z22" i="2"/>
  <c r="AB22" i="2" s="1"/>
  <c r="AH22" i="2"/>
  <c r="AI22" i="2"/>
  <c r="AK22" i="2" s="1"/>
  <c r="AQ22" i="2"/>
  <c r="AR22" i="2"/>
  <c r="AT22" i="2" s="1"/>
  <c r="AZ22" i="2"/>
  <c r="BA22" i="2"/>
  <c r="BC22" i="2" s="1"/>
  <c r="BI22" i="2"/>
  <c r="BJ22" i="2"/>
  <c r="BL22" i="2" s="1"/>
  <c r="BR22" i="2"/>
  <c r="BS22" i="2"/>
  <c r="BU22" i="2" s="1"/>
  <c r="CA22" i="2"/>
  <c r="CB22" i="2"/>
  <c r="CD22" i="2" s="1"/>
  <c r="CJ22" i="2"/>
  <c r="CK22" i="2"/>
  <c r="CM22" i="2" s="1"/>
  <c r="CS22" i="2"/>
  <c r="CT22" i="2"/>
  <c r="CV22" i="2" s="1"/>
  <c r="DB22" i="2"/>
  <c r="DC22" i="2"/>
  <c r="DE22" i="2" s="1"/>
  <c r="DK22" i="2"/>
  <c r="DL22" i="2"/>
  <c r="DN22" i="2"/>
  <c r="DT22" i="2"/>
  <c r="DU22" i="2"/>
  <c r="DW22" i="2"/>
  <c r="G23" i="2"/>
  <c r="J23" i="2"/>
  <c r="P23" i="2"/>
  <c r="Q23" i="2"/>
  <c r="S23" i="2" s="1"/>
  <c r="Y23" i="2"/>
  <c r="Z23" i="2"/>
  <c r="AB23" i="2" s="1"/>
  <c r="AH23" i="2"/>
  <c r="AI23" i="2"/>
  <c r="AK23" i="2" s="1"/>
  <c r="AQ23" i="2"/>
  <c r="AR23" i="2"/>
  <c r="AT23" i="2" s="1"/>
  <c r="AZ23" i="2"/>
  <c r="BA23" i="2"/>
  <c r="BC23" i="2" s="1"/>
  <c r="BI23" i="2"/>
  <c r="BJ23" i="2"/>
  <c r="BL23" i="2" s="1"/>
  <c r="BR23" i="2"/>
  <c r="BS23" i="2"/>
  <c r="BU23" i="2" s="1"/>
  <c r="CA23" i="2"/>
  <c r="CB23" i="2"/>
  <c r="CD23" i="2" s="1"/>
  <c r="CJ23" i="2"/>
  <c r="CK23" i="2"/>
  <c r="CM23" i="2" s="1"/>
  <c r="CS23" i="2"/>
  <c r="CT23" i="2"/>
  <c r="CV23" i="2" s="1"/>
  <c r="DB23" i="2"/>
  <c r="DC23" i="2"/>
  <c r="DE23" i="2" s="1"/>
  <c r="DK23" i="2"/>
  <c r="DL23" i="2"/>
  <c r="DN23" i="2" s="1"/>
  <c r="DT23" i="2"/>
  <c r="DU23" i="2"/>
  <c r="DW23" i="2" s="1"/>
  <c r="G24" i="2"/>
  <c r="J24" i="2"/>
  <c r="P24" i="2"/>
  <c r="Q24" i="2"/>
  <c r="S24" i="2" s="1"/>
  <c r="Y24" i="2"/>
  <c r="Z24" i="2"/>
  <c r="AB24" i="2" s="1"/>
  <c r="AH24" i="2"/>
  <c r="AI24" i="2"/>
  <c r="AK24" i="2" s="1"/>
  <c r="AQ24" i="2"/>
  <c r="AR24" i="2"/>
  <c r="AT24" i="2" s="1"/>
  <c r="AZ24" i="2"/>
  <c r="BA24" i="2"/>
  <c r="BC24" i="2" s="1"/>
  <c r="BI24" i="2"/>
  <c r="BJ24" i="2"/>
  <c r="BL24" i="2" s="1"/>
  <c r="BR24" i="2"/>
  <c r="BS24" i="2"/>
  <c r="BU24" i="2" s="1"/>
  <c r="CA24" i="2"/>
  <c r="CB24" i="2"/>
  <c r="CD24" i="2" s="1"/>
  <c r="CJ24" i="2"/>
  <c r="CK24" i="2"/>
  <c r="CM24" i="2" s="1"/>
  <c r="CS24" i="2"/>
  <c r="CT24" i="2"/>
  <c r="CV24" i="2" s="1"/>
  <c r="DB24" i="2"/>
  <c r="DC24" i="2"/>
  <c r="DE24" i="2" s="1"/>
  <c r="DK24" i="2"/>
  <c r="DL24" i="2"/>
  <c r="DN24" i="2" s="1"/>
  <c r="DT24" i="2"/>
  <c r="DU24" i="2"/>
  <c r="DW24" i="2"/>
  <c r="G25" i="2"/>
  <c r="J25" i="2"/>
  <c r="P25" i="2"/>
  <c r="Q25" i="2"/>
  <c r="S25" i="2" s="1"/>
  <c r="Y25" i="2"/>
  <c r="Z25" i="2"/>
  <c r="AB25" i="2" s="1"/>
  <c r="AH25" i="2"/>
  <c r="AI25" i="2"/>
  <c r="AK25" i="2" s="1"/>
  <c r="AQ25" i="2"/>
  <c r="AR25" i="2"/>
  <c r="AT25" i="2" s="1"/>
  <c r="AZ25" i="2"/>
  <c r="BA25" i="2"/>
  <c r="BC25" i="2" s="1"/>
  <c r="BI25" i="2"/>
  <c r="BJ25" i="2"/>
  <c r="BL25" i="2"/>
  <c r="BR25" i="2"/>
  <c r="BS25" i="2"/>
  <c r="BU25" i="2" s="1"/>
  <c r="CA25" i="2"/>
  <c r="CB25" i="2"/>
  <c r="CD25" i="2"/>
  <c r="CJ25" i="2"/>
  <c r="CK25" i="2"/>
  <c r="CM25" i="2"/>
  <c r="CS25" i="2"/>
  <c r="CT25" i="2"/>
  <c r="CV25" i="2"/>
  <c r="DB25" i="2"/>
  <c r="DC25" i="2"/>
  <c r="DE25" i="2"/>
  <c r="DK25" i="2"/>
  <c r="DL25" i="2"/>
  <c r="DN25" i="2"/>
  <c r="DT25" i="2"/>
  <c r="DU25" i="2"/>
  <c r="DW25" i="2"/>
  <c r="G26" i="2"/>
  <c r="J26" i="2"/>
  <c r="P26" i="2"/>
  <c r="Q26" i="2"/>
  <c r="S26" i="2" s="1"/>
  <c r="Y26" i="2"/>
  <c r="Z26" i="2"/>
  <c r="AB26" i="2" s="1"/>
  <c r="AH26" i="2"/>
  <c r="AI26" i="2"/>
  <c r="AK26" i="2" s="1"/>
  <c r="AQ26" i="2"/>
  <c r="AR26" i="2"/>
  <c r="AT26" i="2" s="1"/>
  <c r="AZ26" i="2"/>
  <c r="BA26" i="2"/>
  <c r="BC26" i="2" s="1"/>
  <c r="BI26" i="2"/>
  <c r="BJ26" i="2"/>
  <c r="BL26" i="2" s="1"/>
  <c r="BR26" i="2"/>
  <c r="BS26" i="2"/>
  <c r="BU26" i="2" s="1"/>
  <c r="CA26" i="2"/>
  <c r="CB26" i="2"/>
  <c r="CD26" i="2" s="1"/>
  <c r="CJ26" i="2"/>
  <c r="CK26" i="2"/>
  <c r="CM26" i="2" s="1"/>
  <c r="CS26" i="2"/>
  <c r="CT26" i="2"/>
  <c r="CV26" i="2" s="1"/>
  <c r="DB26" i="2"/>
  <c r="DC26" i="2"/>
  <c r="DE26" i="2" s="1"/>
  <c r="DK26" i="2"/>
  <c r="DL26" i="2"/>
  <c r="DN26" i="2" s="1"/>
  <c r="DT26" i="2"/>
  <c r="DU26" i="2"/>
  <c r="DW26" i="2" s="1"/>
  <c r="G27" i="2"/>
  <c r="J27" i="2"/>
  <c r="P27" i="2"/>
  <c r="Q27" i="2"/>
  <c r="S27" i="2"/>
  <c r="Y27" i="2"/>
  <c r="Z27" i="2"/>
  <c r="AB27" i="2" s="1"/>
  <c r="AH27" i="2"/>
  <c r="AI27" i="2"/>
  <c r="AK27" i="2" s="1"/>
  <c r="AQ27" i="2"/>
  <c r="AR27" i="2"/>
  <c r="AT27" i="2" s="1"/>
  <c r="AZ27" i="2"/>
  <c r="BA27" i="2"/>
  <c r="BC27" i="2" s="1"/>
  <c r="BI27" i="2"/>
  <c r="BJ27" i="2"/>
  <c r="BL27" i="2" s="1"/>
  <c r="BR27" i="2"/>
  <c r="BS27" i="2"/>
  <c r="BU27" i="2" s="1"/>
  <c r="CA27" i="2"/>
  <c r="CB27" i="2"/>
  <c r="CD27" i="2" s="1"/>
  <c r="CJ27" i="2"/>
  <c r="CK27" i="2"/>
  <c r="CM27" i="2" s="1"/>
  <c r="CS27" i="2"/>
  <c r="CT27" i="2"/>
  <c r="CV27" i="2" s="1"/>
  <c r="DB27" i="2"/>
  <c r="DC27" i="2"/>
  <c r="DE27" i="2"/>
  <c r="DK27" i="2"/>
  <c r="DL27" i="2"/>
  <c r="DN27" i="2" s="1"/>
  <c r="DT27" i="2"/>
  <c r="DU27" i="2"/>
  <c r="DW27" i="2" s="1"/>
  <c r="G28" i="2"/>
  <c r="J28" i="2"/>
  <c r="P28" i="2"/>
  <c r="Q28" i="2"/>
  <c r="S28" i="2" s="1"/>
  <c r="Y28" i="2"/>
  <c r="Z28" i="2"/>
  <c r="AB28" i="2" s="1"/>
  <c r="AH28" i="2"/>
  <c r="AI28" i="2"/>
  <c r="AK28" i="2" s="1"/>
  <c r="AQ28" i="2"/>
  <c r="AR28" i="2"/>
  <c r="AT28" i="2" s="1"/>
  <c r="AZ28" i="2"/>
  <c r="BA28" i="2"/>
  <c r="BC28" i="2" s="1"/>
  <c r="BI28" i="2"/>
  <c r="BJ28" i="2"/>
  <c r="BL28" i="2" s="1"/>
  <c r="BR28" i="2"/>
  <c r="BS28" i="2"/>
  <c r="BU28" i="2" s="1"/>
  <c r="CA28" i="2"/>
  <c r="CB28" i="2"/>
  <c r="CD28" i="2" s="1"/>
  <c r="CJ28" i="2"/>
  <c r="CK28" i="2"/>
  <c r="CM28" i="2" s="1"/>
  <c r="CS28" i="2"/>
  <c r="CT28" i="2"/>
  <c r="CV28" i="2" s="1"/>
  <c r="DB28" i="2"/>
  <c r="DC28" i="2"/>
  <c r="DE28" i="2" s="1"/>
  <c r="DK28" i="2"/>
  <c r="DL28" i="2"/>
  <c r="DN28" i="2"/>
  <c r="DT28" i="2"/>
  <c r="DU28" i="2"/>
  <c r="DW28" i="2" s="1"/>
  <c r="G29" i="2"/>
  <c r="J29" i="2"/>
  <c r="P29" i="2"/>
  <c r="Q29" i="2"/>
  <c r="S29" i="2" s="1"/>
  <c r="Y29" i="2"/>
  <c r="Z29" i="2"/>
  <c r="AB29" i="2" s="1"/>
  <c r="AH29" i="2"/>
  <c r="AI29" i="2"/>
  <c r="AK29" i="2" s="1"/>
  <c r="AQ29" i="2"/>
  <c r="AR29" i="2"/>
  <c r="AT29" i="2" s="1"/>
  <c r="AZ29" i="2"/>
  <c r="BA29" i="2"/>
  <c r="BC29" i="2" s="1"/>
  <c r="BI29" i="2"/>
  <c r="BJ29" i="2"/>
  <c r="BL29" i="2" s="1"/>
  <c r="BR29" i="2"/>
  <c r="BS29" i="2"/>
  <c r="BU29" i="2" s="1"/>
  <c r="CA29" i="2"/>
  <c r="CB29" i="2"/>
  <c r="CD29" i="2" s="1"/>
  <c r="CJ29" i="2"/>
  <c r="CK29" i="2"/>
  <c r="CM29" i="2" s="1"/>
  <c r="CS29" i="2"/>
  <c r="CT29" i="2"/>
  <c r="CV29" i="2" s="1"/>
  <c r="DB29" i="2"/>
  <c r="DC29" i="2"/>
  <c r="DE29" i="2" s="1"/>
  <c r="DK29" i="2"/>
  <c r="DL29" i="2"/>
  <c r="DN29" i="2" s="1"/>
  <c r="DT29" i="2"/>
  <c r="DU29" i="2"/>
  <c r="DW29" i="2" s="1"/>
  <c r="G30" i="2"/>
  <c r="J30" i="2"/>
  <c r="P30" i="2"/>
  <c r="Q30" i="2"/>
  <c r="S30" i="2" s="1"/>
  <c r="Y30" i="2"/>
  <c r="Z30" i="2"/>
  <c r="AB30" i="2" s="1"/>
  <c r="AH30" i="2"/>
  <c r="AI30" i="2"/>
  <c r="AK30" i="2" s="1"/>
  <c r="AQ30" i="2"/>
  <c r="AR30" i="2"/>
  <c r="AT30" i="2" s="1"/>
  <c r="AZ30" i="2"/>
  <c r="BA30" i="2"/>
  <c r="BC30" i="2" s="1"/>
  <c r="BI30" i="2"/>
  <c r="BJ30" i="2"/>
  <c r="BL30" i="2" s="1"/>
  <c r="BR30" i="2"/>
  <c r="BS30" i="2"/>
  <c r="BU30" i="2" s="1"/>
  <c r="CA30" i="2"/>
  <c r="CB30" i="2"/>
  <c r="CD30" i="2" s="1"/>
  <c r="CJ30" i="2"/>
  <c r="CK30" i="2"/>
  <c r="CM30" i="2" s="1"/>
  <c r="CS30" i="2"/>
  <c r="CT30" i="2"/>
  <c r="CV30" i="2" s="1"/>
  <c r="DB30" i="2"/>
  <c r="DC30" i="2"/>
  <c r="DE30" i="2" s="1"/>
  <c r="DK30" i="2"/>
  <c r="DL30" i="2"/>
  <c r="DN30" i="2" s="1"/>
  <c r="DT30" i="2"/>
  <c r="DU30" i="2"/>
  <c r="DW30" i="2"/>
  <c r="G31" i="2"/>
  <c r="J31" i="2"/>
  <c r="P31" i="2"/>
  <c r="Q31" i="2"/>
  <c r="S31" i="2" s="1"/>
  <c r="Y31" i="2"/>
  <c r="Z31" i="2"/>
  <c r="AB31" i="2" s="1"/>
  <c r="AH31" i="2"/>
  <c r="AI31" i="2"/>
  <c r="AK31" i="2"/>
  <c r="AQ31" i="2"/>
  <c r="AR31" i="2"/>
  <c r="AT31" i="2"/>
  <c r="AZ31" i="2"/>
  <c r="BA31" i="2"/>
  <c r="BC31" i="2"/>
  <c r="BI31" i="2"/>
  <c r="BJ31" i="2"/>
  <c r="BL31" i="2"/>
  <c r="BR31" i="2"/>
  <c r="BS31" i="2"/>
  <c r="BU31" i="2"/>
  <c r="CA31" i="2"/>
  <c r="CB31" i="2"/>
  <c r="CD31" i="2"/>
  <c r="CJ31" i="2"/>
  <c r="CK31" i="2"/>
  <c r="CM31" i="2"/>
  <c r="CS31" i="2"/>
  <c r="CT31" i="2"/>
  <c r="CV31" i="2"/>
  <c r="DB31" i="2"/>
  <c r="DC31" i="2"/>
  <c r="DE31" i="2"/>
  <c r="DK31" i="2"/>
  <c r="DL31" i="2"/>
  <c r="DN31" i="2"/>
  <c r="DT31" i="2"/>
  <c r="DU31" i="2"/>
  <c r="DW31" i="2"/>
  <c r="G32" i="2"/>
  <c r="J32" i="2"/>
  <c r="P32" i="2"/>
  <c r="Q32" i="2"/>
  <c r="S32" i="2" s="1"/>
  <c r="Y32" i="2"/>
  <c r="Z32" i="2"/>
  <c r="AB32" i="2" s="1"/>
  <c r="AH32" i="2"/>
  <c r="AI32" i="2"/>
  <c r="AK32" i="2" s="1"/>
  <c r="AQ32" i="2"/>
  <c r="AR32" i="2"/>
  <c r="AT32" i="2" s="1"/>
  <c r="AZ32" i="2"/>
  <c r="BA32" i="2"/>
  <c r="BC32" i="2" s="1"/>
  <c r="BI32" i="2"/>
  <c r="BJ32" i="2"/>
  <c r="BL32" i="2" s="1"/>
  <c r="BR32" i="2"/>
  <c r="BS32" i="2"/>
  <c r="BU32" i="2"/>
  <c r="CA32" i="2"/>
  <c r="CB32" i="2"/>
  <c r="CD32" i="2"/>
  <c r="CJ32" i="2"/>
  <c r="CK32" i="2"/>
  <c r="CM32" i="2"/>
  <c r="CS32" i="2"/>
  <c r="CT32" i="2"/>
  <c r="CV32" i="2"/>
  <c r="DB32" i="2"/>
  <c r="DC32" i="2"/>
  <c r="DE32" i="2"/>
  <c r="DK32" i="2"/>
  <c r="DL32" i="2"/>
  <c r="DN32" i="2"/>
  <c r="DT32" i="2"/>
  <c r="DU32" i="2"/>
  <c r="DW32" i="2"/>
  <c r="G33" i="2"/>
  <c r="J33" i="2"/>
  <c r="P33" i="2"/>
  <c r="Q33" i="2"/>
  <c r="S33" i="2"/>
  <c r="Y33" i="2"/>
  <c r="Z33" i="2"/>
  <c r="AB33" i="2"/>
  <c r="AH33" i="2"/>
  <c r="AI33" i="2"/>
  <c r="AK33" i="2"/>
  <c r="AQ33" i="2"/>
  <c r="AR33" i="2"/>
  <c r="AT33" i="2"/>
  <c r="AZ33" i="2"/>
  <c r="BA33" i="2"/>
  <c r="BC33" i="2"/>
  <c r="BI33" i="2"/>
  <c r="BJ33" i="2"/>
  <c r="BL33" i="2"/>
  <c r="BR33" i="2"/>
  <c r="BS33" i="2"/>
  <c r="BU33" i="2"/>
  <c r="CA33" i="2"/>
  <c r="CB33" i="2"/>
  <c r="CD33" i="2"/>
  <c r="CJ33" i="2"/>
  <c r="CK33" i="2"/>
  <c r="CM33" i="2"/>
  <c r="CS33" i="2"/>
  <c r="CT33" i="2"/>
  <c r="CV33" i="2"/>
  <c r="DB33" i="2"/>
  <c r="DC33" i="2"/>
  <c r="DE33" i="2"/>
  <c r="DK33" i="2"/>
  <c r="DL33" i="2"/>
  <c r="DN33" i="2"/>
  <c r="DT33" i="2"/>
  <c r="DU33" i="2"/>
  <c r="DW33" i="2"/>
  <c r="G34" i="2"/>
  <c r="J34" i="2"/>
  <c r="P34" i="2"/>
  <c r="Q34" i="2"/>
  <c r="S34" i="2"/>
  <c r="Y34" i="2"/>
  <c r="Z34" i="2"/>
  <c r="AB34" i="2" s="1"/>
  <c r="AH34" i="2"/>
  <c r="AI34" i="2"/>
  <c r="AK34" i="2" s="1"/>
  <c r="AQ34" i="2"/>
  <c r="AR34" i="2"/>
  <c r="AT34" i="2"/>
  <c r="AZ34" i="2"/>
  <c r="BA34" i="2"/>
  <c r="BC34" i="2"/>
  <c r="BI34" i="2"/>
  <c r="BJ34" i="2"/>
  <c r="BL34" i="2"/>
  <c r="BR34" i="2"/>
  <c r="BS34" i="2"/>
  <c r="BU34" i="2"/>
  <c r="CA34" i="2"/>
  <c r="CB34" i="2"/>
  <c r="CD34" i="2"/>
  <c r="CJ34" i="2"/>
  <c r="CK34" i="2"/>
  <c r="CM34" i="2"/>
  <c r="CS34" i="2"/>
  <c r="CT34" i="2"/>
  <c r="CV34" i="2"/>
  <c r="DB34" i="2"/>
  <c r="DC34" i="2"/>
  <c r="DE34" i="2"/>
  <c r="DK34" i="2"/>
  <c r="DL34" i="2"/>
  <c r="DN34" i="2"/>
  <c r="DT34" i="2"/>
  <c r="DU34" i="2"/>
  <c r="DW34" i="2"/>
  <c r="G35" i="2"/>
  <c r="J35" i="2"/>
  <c r="P35" i="2"/>
  <c r="Q35" i="2"/>
  <c r="S35" i="2"/>
  <c r="Y35" i="2"/>
  <c r="Z35" i="2"/>
  <c r="AB35" i="2"/>
  <c r="AH35" i="2"/>
  <c r="AI35" i="2"/>
  <c r="AK35" i="2"/>
  <c r="AQ35" i="2"/>
  <c r="AR35" i="2"/>
  <c r="AT35" i="2"/>
  <c r="AZ35" i="2"/>
  <c r="BA35" i="2"/>
  <c r="BC35" i="2"/>
  <c r="BI35" i="2"/>
  <c r="BJ35" i="2"/>
  <c r="BL35" i="2"/>
  <c r="BR35" i="2"/>
  <c r="BS35" i="2"/>
  <c r="BU35" i="2"/>
  <c r="CA35" i="2"/>
  <c r="CB35" i="2"/>
  <c r="CD35" i="2"/>
  <c r="CJ35" i="2"/>
  <c r="CK35" i="2"/>
  <c r="CM35" i="2"/>
  <c r="CS35" i="2"/>
  <c r="CT35" i="2"/>
  <c r="CV35" i="2"/>
  <c r="DB35" i="2"/>
  <c r="DC35" i="2"/>
  <c r="DE35" i="2"/>
  <c r="DK35" i="2"/>
  <c r="DL35" i="2"/>
  <c r="DN35" i="2"/>
  <c r="DT35" i="2"/>
  <c r="DU35" i="2"/>
  <c r="DW35" i="2"/>
  <c r="G36" i="2"/>
  <c r="J36" i="2"/>
  <c r="P36" i="2"/>
  <c r="Q36" i="2"/>
  <c r="S36" i="2" s="1"/>
  <c r="Y36" i="2"/>
  <c r="Z36" i="2"/>
  <c r="AB36" i="2" s="1"/>
  <c r="AH36" i="2"/>
  <c r="AI36" i="2"/>
  <c r="AK36" i="2" s="1"/>
  <c r="AQ36" i="2"/>
  <c r="AR36" i="2"/>
  <c r="AT36" i="2"/>
  <c r="AZ36" i="2"/>
  <c r="BA36" i="2"/>
  <c r="BC36" i="2" s="1"/>
  <c r="BI36" i="2"/>
  <c r="BJ36" i="2"/>
  <c r="BL36" i="2" s="1"/>
  <c r="BR36" i="2"/>
  <c r="BS36" i="2"/>
  <c r="BU36" i="2" s="1"/>
  <c r="CA36" i="2"/>
  <c r="CB36" i="2"/>
  <c r="CD36" i="2" s="1"/>
  <c r="CJ36" i="2"/>
  <c r="CK36" i="2"/>
  <c r="CM36" i="2" s="1"/>
  <c r="CS36" i="2"/>
  <c r="CT36" i="2"/>
  <c r="CV36" i="2" s="1"/>
  <c r="DB36" i="2"/>
  <c r="DC36" i="2"/>
  <c r="DE36" i="2" s="1"/>
  <c r="DK36" i="2"/>
  <c r="DL36" i="2"/>
  <c r="DN36" i="2"/>
  <c r="DT36" i="2"/>
  <c r="DU36" i="2"/>
  <c r="DW36" i="2"/>
  <c r="G37" i="2"/>
  <c r="J37" i="2"/>
  <c r="P37" i="2"/>
  <c r="Q37" i="2"/>
  <c r="S37" i="2" s="1"/>
  <c r="Y37" i="2"/>
  <c r="Z37" i="2"/>
  <c r="AB37" i="2" s="1"/>
  <c r="AH37" i="2"/>
  <c r="AI37" i="2"/>
  <c r="AK37" i="2" s="1"/>
  <c r="AQ37" i="2"/>
  <c r="AR37" i="2"/>
  <c r="AT37" i="2" s="1"/>
  <c r="AZ37" i="2"/>
  <c r="BA37" i="2"/>
  <c r="BC37" i="2" s="1"/>
  <c r="BI37" i="2"/>
  <c r="BJ37" i="2"/>
  <c r="BL37" i="2" s="1"/>
  <c r="BR37" i="2"/>
  <c r="BS37" i="2"/>
  <c r="BU37" i="2" s="1"/>
  <c r="CA37" i="2"/>
  <c r="CB37" i="2"/>
  <c r="CD37" i="2" s="1"/>
  <c r="CJ37" i="2"/>
  <c r="CK37" i="2"/>
  <c r="CM37" i="2" s="1"/>
  <c r="CS37" i="2"/>
  <c r="CT37" i="2"/>
  <c r="CV37" i="2" s="1"/>
  <c r="DB37" i="2"/>
  <c r="DC37" i="2"/>
  <c r="DE37" i="2"/>
  <c r="DK37" i="2"/>
  <c r="DL37" i="2"/>
  <c r="DN37" i="2"/>
  <c r="DT37" i="2"/>
  <c r="DU37" i="2"/>
  <c r="DW37" i="2"/>
  <c r="G38" i="2"/>
  <c r="J38" i="2"/>
  <c r="P38" i="2"/>
  <c r="Q38" i="2"/>
  <c r="S38" i="2" s="1"/>
  <c r="Y38" i="2"/>
  <c r="Z38" i="2"/>
  <c r="AB38" i="2" s="1"/>
  <c r="AH38" i="2"/>
  <c r="AI38" i="2"/>
  <c r="AK38" i="2" s="1"/>
  <c r="AQ38" i="2"/>
  <c r="AR38" i="2"/>
  <c r="AT38" i="2" s="1"/>
  <c r="AZ38" i="2"/>
  <c r="BA38" i="2"/>
  <c r="BC38" i="2" s="1"/>
  <c r="BI38" i="2"/>
  <c r="BJ38" i="2"/>
  <c r="BL38" i="2" s="1"/>
  <c r="BR38" i="2"/>
  <c r="BS38" i="2"/>
  <c r="BU38" i="2" s="1"/>
  <c r="CA38" i="2"/>
  <c r="CB38" i="2"/>
  <c r="CD38" i="2" s="1"/>
  <c r="CJ38" i="2"/>
  <c r="CK38" i="2"/>
  <c r="CM38" i="2" s="1"/>
  <c r="CS38" i="2"/>
  <c r="CT38" i="2"/>
  <c r="CV38" i="2" s="1"/>
  <c r="DB38" i="2"/>
  <c r="DC38" i="2"/>
  <c r="DE38" i="2" s="1"/>
  <c r="DK38" i="2"/>
  <c r="DL38" i="2"/>
  <c r="DN38" i="2" s="1"/>
  <c r="DT38" i="2"/>
  <c r="DU38" i="2"/>
  <c r="DW38" i="2" s="1"/>
  <c r="G39" i="2"/>
  <c r="J39" i="2"/>
  <c r="P39" i="2"/>
  <c r="Q39" i="2"/>
  <c r="S39" i="2" s="1"/>
  <c r="Y39" i="2"/>
  <c r="Z39" i="2"/>
  <c r="AB39" i="2" s="1"/>
  <c r="AH39" i="2"/>
  <c r="AI39" i="2"/>
  <c r="AK39" i="2" s="1"/>
  <c r="AQ39" i="2"/>
  <c r="AR39" i="2"/>
  <c r="AT39" i="2" s="1"/>
  <c r="AZ39" i="2"/>
  <c r="BA39" i="2"/>
  <c r="BC39" i="2"/>
  <c r="BI39" i="2"/>
  <c r="BJ39" i="2"/>
  <c r="BL39" i="2" s="1"/>
  <c r="BR39" i="2"/>
  <c r="BS39" i="2"/>
  <c r="BU39" i="2" s="1"/>
  <c r="CA39" i="2"/>
  <c r="CB39" i="2"/>
  <c r="CD39" i="2" s="1"/>
  <c r="CJ39" i="2"/>
  <c r="CK39" i="2"/>
  <c r="CM39" i="2" s="1"/>
  <c r="CS39" i="2"/>
  <c r="CT39" i="2"/>
  <c r="CV39" i="2" s="1"/>
  <c r="DB39" i="2"/>
  <c r="DC39" i="2"/>
  <c r="DE39" i="2" s="1"/>
  <c r="DK39" i="2"/>
  <c r="DL39" i="2"/>
  <c r="DN39" i="2" s="1"/>
  <c r="DT39" i="2"/>
  <c r="DU39" i="2"/>
  <c r="DW39" i="2" s="1"/>
  <c r="G40" i="2"/>
  <c r="J40" i="2"/>
  <c r="P40" i="2"/>
  <c r="Q40" i="2"/>
  <c r="S40" i="2" s="1"/>
  <c r="Y40" i="2"/>
  <c r="Z40" i="2"/>
  <c r="AB40" i="2" s="1"/>
  <c r="AH40" i="2"/>
  <c r="AI40" i="2"/>
  <c r="AK40" i="2" s="1"/>
  <c r="AQ40" i="2"/>
  <c r="AR40" i="2"/>
  <c r="AT40" i="2" s="1"/>
  <c r="AZ40" i="2"/>
  <c r="BA40" i="2"/>
  <c r="BC40" i="2"/>
  <c r="BI40" i="2"/>
  <c r="BJ40" i="2"/>
  <c r="BL40" i="2" s="1"/>
  <c r="BR40" i="2"/>
  <c r="BS40" i="2"/>
  <c r="BU40" i="2" s="1"/>
  <c r="CA40" i="2"/>
  <c r="CB40" i="2"/>
  <c r="CD40" i="2" s="1"/>
  <c r="CJ40" i="2"/>
  <c r="CK40" i="2"/>
  <c r="CM40" i="2" s="1"/>
  <c r="CS40" i="2"/>
  <c r="CT40" i="2"/>
  <c r="CV40" i="2" s="1"/>
  <c r="DB40" i="2"/>
  <c r="DC40" i="2"/>
  <c r="DE40" i="2" s="1"/>
  <c r="DK40" i="2"/>
  <c r="DL40" i="2"/>
  <c r="DN40" i="2"/>
  <c r="DT40" i="2"/>
  <c r="DU40" i="2"/>
  <c r="DW40" i="2" s="1"/>
  <c r="G41" i="2"/>
  <c r="J41" i="2"/>
  <c r="P41" i="2"/>
  <c r="Q41" i="2"/>
  <c r="S41" i="2" s="1"/>
  <c r="Y41" i="2"/>
  <c r="Z41" i="2"/>
  <c r="AB41" i="2" s="1"/>
  <c r="AH41" i="2"/>
  <c r="AI41" i="2"/>
  <c r="AK41" i="2" s="1"/>
  <c r="AQ41" i="2"/>
  <c r="AR41" i="2"/>
  <c r="AT41" i="2" s="1"/>
  <c r="AZ41" i="2"/>
  <c r="BA41" i="2"/>
  <c r="BC41" i="2" s="1"/>
  <c r="BI41" i="2"/>
  <c r="BJ41" i="2"/>
  <c r="BL41" i="2" s="1"/>
  <c r="BR41" i="2"/>
  <c r="BS41" i="2"/>
  <c r="BU41" i="2" s="1"/>
  <c r="CA41" i="2"/>
  <c r="CB41" i="2"/>
  <c r="CD41" i="2" s="1"/>
  <c r="CJ41" i="2"/>
  <c r="CK41" i="2"/>
  <c r="CM41" i="2" s="1"/>
  <c r="CS41" i="2"/>
  <c r="CT41" i="2"/>
  <c r="CV41" i="2" s="1"/>
  <c r="DB41" i="2"/>
  <c r="DC41" i="2"/>
  <c r="DE41" i="2" s="1"/>
  <c r="DK41" i="2"/>
  <c r="DL41" i="2"/>
  <c r="DN41" i="2" s="1"/>
  <c r="DT41" i="2"/>
  <c r="DU41" i="2"/>
  <c r="DW41" i="2" s="1"/>
  <c r="G42" i="2"/>
  <c r="J42" i="2"/>
  <c r="P42" i="2"/>
  <c r="Q42" i="2"/>
  <c r="S42" i="2" s="1"/>
  <c r="Y42" i="2"/>
  <c r="Z42" i="2"/>
  <c r="AB42" i="2" s="1"/>
  <c r="AH42" i="2"/>
  <c r="AI42" i="2"/>
  <c r="AK42" i="2" s="1"/>
  <c r="AQ42" i="2"/>
  <c r="AR42" i="2"/>
  <c r="AT42" i="2" s="1"/>
  <c r="AZ42" i="2"/>
  <c r="BA42" i="2"/>
  <c r="BC42" i="2" s="1"/>
  <c r="BI42" i="2"/>
  <c r="BJ42" i="2"/>
  <c r="BL42" i="2"/>
  <c r="BR42" i="2"/>
  <c r="BS42" i="2"/>
  <c r="BU42" i="2" s="1"/>
  <c r="CA42" i="2"/>
  <c r="CB42" i="2"/>
  <c r="CD42" i="2"/>
  <c r="CJ42" i="2"/>
  <c r="CK42" i="2"/>
  <c r="CM42" i="2" s="1"/>
  <c r="CS42" i="2"/>
  <c r="CT42" i="2"/>
  <c r="CV42" i="2" s="1"/>
  <c r="DB42" i="2"/>
  <c r="DC42" i="2"/>
  <c r="DE42" i="2" s="1"/>
  <c r="DK42" i="2"/>
  <c r="DL42" i="2"/>
  <c r="DN42" i="2"/>
  <c r="DT42" i="2"/>
  <c r="DU42" i="2"/>
  <c r="DW42" i="2"/>
  <c r="G43" i="2"/>
  <c r="J43" i="2"/>
  <c r="P43" i="2"/>
  <c r="Q43" i="2"/>
  <c r="S43" i="2" s="1"/>
  <c r="Y43" i="2"/>
  <c r="Z43" i="2"/>
  <c r="AB43" i="2" s="1"/>
  <c r="AH43" i="2"/>
  <c r="AI43" i="2"/>
  <c r="AK43" i="2" s="1"/>
  <c r="AQ43" i="2"/>
  <c r="AR43" i="2"/>
  <c r="AT43" i="2"/>
  <c r="AZ43" i="2"/>
  <c r="BA43" i="2"/>
  <c r="BC43" i="2"/>
  <c r="BI43" i="2"/>
  <c r="BJ43" i="2"/>
  <c r="BL43" i="2"/>
  <c r="BR43" i="2"/>
  <c r="BS43" i="2"/>
  <c r="BU43" i="2"/>
  <c r="CA43" i="2"/>
  <c r="CB43" i="2"/>
  <c r="CD43" i="2"/>
  <c r="CJ43" i="2"/>
  <c r="CK43" i="2"/>
  <c r="CM43" i="2"/>
  <c r="CS43" i="2"/>
  <c r="CT43" i="2"/>
  <c r="CV43" i="2"/>
  <c r="DB43" i="2"/>
  <c r="DC43" i="2"/>
  <c r="DE43" i="2"/>
  <c r="DK43" i="2"/>
  <c r="DL43" i="2"/>
  <c r="DN43" i="2"/>
  <c r="DT43" i="2"/>
  <c r="DU43" i="2"/>
  <c r="DW43" i="2"/>
  <c r="G44" i="2"/>
  <c r="J44" i="2"/>
  <c r="P44" i="2"/>
  <c r="Q44" i="2"/>
  <c r="S44" i="2" s="1"/>
  <c r="Y44" i="2"/>
  <c r="Z44" i="2"/>
  <c r="AB44" i="2" s="1"/>
  <c r="AH44" i="2"/>
  <c r="AI44" i="2"/>
  <c r="AK44" i="2" s="1"/>
  <c r="AQ44" i="2"/>
  <c r="AR44" i="2"/>
  <c r="AT44" i="2" s="1"/>
  <c r="AZ44" i="2"/>
  <c r="BA44" i="2"/>
  <c r="BC44" i="2" s="1"/>
  <c r="BI44" i="2"/>
  <c r="BJ44" i="2"/>
  <c r="BL44" i="2" s="1"/>
  <c r="BR44" i="2"/>
  <c r="BS44" i="2"/>
  <c r="BU44" i="2" s="1"/>
  <c r="CA44" i="2"/>
  <c r="CB44" i="2"/>
  <c r="CD44" i="2" s="1"/>
  <c r="CJ44" i="2"/>
  <c r="CK44" i="2"/>
  <c r="CM44" i="2" s="1"/>
  <c r="CS44" i="2"/>
  <c r="CT44" i="2"/>
  <c r="CV44" i="2"/>
  <c r="DB44" i="2"/>
  <c r="DC44" i="2"/>
  <c r="DE44" i="2" s="1"/>
  <c r="DK44" i="2"/>
  <c r="DL44" i="2"/>
  <c r="DN44" i="2" s="1"/>
  <c r="DT44" i="2"/>
  <c r="DU44" i="2"/>
  <c r="DW44" i="2"/>
  <c r="G45" i="2"/>
  <c r="J45" i="2"/>
  <c r="P45" i="2"/>
  <c r="Q45" i="2"/>
  <c r="S45" i="2" s="1"/>
  <c r="Y45" i="2"/>
  <c r="Z45" i="2"/>
  <c r="AB45" i="2" s="1"/>
  <c r="AH45" i="2"/>
  <c r="AI45" i="2"/>
  <c r="AK45" i="2" s="1"/>
  <c r="AQ45" i="2"/>
  <c r="AR45" i="2"/>
  <c r="AT45" i="2" s="1"/>
  <c r="AZ45" i="2"/>
  <c r="BA45" i="2"/>
  <c r="BC45" i="2"/>
  <c r="BI45" i="2"/>
  <c r="BJ45" i="2"/>
  <c r="BL45" i="2" s="1"/>
  <c r="BR45" i="2"/>
  <c r="BS45" i="2"/>
  <c r="BU45" i="2" s="1"/>
  <c r="CA45" i="2"/>
  <c r="CB45" i="2"/>
  <c r="CD45" i="2" s="1"/>
  <c r="CJ45" i="2"/>
  <c r="CK45" i="2"/>
  <c r="CM45" i="2" s="1"/>
  <c r="CS45" i="2"/>
  <c r="CT45" i="2"/>
  <c r="CV45" i="2" s="1"/>
  <c r="DB45" i="2"/>
  <c r="DC45" i="2"/>
  <c r="DE45" i="2"/>
  <c r="DK45" i="2"/>
  <c r="DL45" i="2"/>
  <c r="DN45" i="2"/>
  <c r="DT45" i="2"/>
  <c r="DU45" i="2"/>
  <c r="DW45" i="2"/>
  <c r="G46" i="2"/>
  <c r="J46" i="2"/>
  <c r="P46" i="2"/>
  <c r="Q46" i="2"/>
  <c r="S46" i="2" s="1"/>
  <c r="Y46" i="2"/>
  <c r="Z46" i="2"/>
  <c r="AB46" i="2" s="1"/>
  <c r="AH46" i="2"/>
  <c r="AI46" i="2"/>
  <c r="AK46" i="2" s="1"/>
  <c r="AQ46" i="2"/>
  <c r="AR46" i="2"/>
  <c r="AT46" i="2" s="1"/>
  <c r="AZ46" i="2"/>
  <c r="BA46" i="2"/>
  <c r="BC46" i="2" s="1"/>
  <c r="BI46" i="2"/>
  <c r="BJ46" i="2"/>
  <c r="BL46" i="2" s="1"/>
  <c r="BR46" i="2"/>
  <c r="BS46" i="2"/>
  <c r="BU46" i="2" s="1"/>
  <c r="CA46" i="2"/>
  <c r="CB46" i="2"/>
  <c r="CD46" i="2" s="1"/>
  <c r="CJ46" i="2"/>
  <c r="CK46" i="2"/>
  <c r="CM46" i="2" s="1"/>
  <c r="CS46" i="2"/>
  <c r="CT46" i="2"/>
  <c r="CV46" i="2"/>
  <c r="DB46" i="2"/>
  <c r="DC46" i="2"/>
  <c r="DE46" i="2"/>
  <c r="DK46" i="2"/>
  <c r="DL46" i="2"/>
  <c r="DN46" i="2"/>
  <c r="DT46" i="2"/>
  <c r="DU46" i="2"/>
  <c r="DW46" i="2"/>
  <c r="G47" i="2"/>
  <c r="J47" i="2"/>
  <c r="P47" i="2"/>
  <c r="Q47" i="2"/>
  <c r="S47" i="2" s="1"/>
  <c r="Y47" i="2"/>
  <c r="Z47" i="2"/>
  <c r="AB47" i="2" s="1"/>
  <c r="AH47" i="2"/>
  <c r="AI47" i="2"/>
  <c r="AK47" i="2" s="1"/>
  <c r="AQ47" i="2"/>
  <c r="AR47" i="2"/>
  <c r="AT47" i="2" s="1"/>
  <c r="AZ47" i="2"/>
  <c r="BA47" i="2"/>
  <c r="BC47" i="2" s="1"/>
  <c r="BI47" i="2"/>
  <c r="BJ47" i="2"/>
  <c r="BL47" i="2" s="1"/>
  <c r="BR47" i="2"/>
  <c r="BS47" i="2"/>
  <c r="BU47" i="2" s="1"/>
  <c r="CA47" i="2"/>
  <c r="CB47" i="2"/>
  <c r="CD47" i="2" s="1"/>
  <c r="CJ47" i="2"/>
  <c r="CK47" i="2"/>
  <c r="CM47" i="2" s="1"/>
  <c r="CS47" i="2"/>
  <c r="CT47" i="2"/>
  <c r="CV47" i="2"/>
  <c r="DB47" i="2"/>
  <c r="DC47" i="2"/>
  <c r="DE47" i="2"/>
  <c r="DK47" i="2"/>
  <c r="DL47" i="2"/>
  <c r="DN47" i="2"/>
  <c r="DT47" i="2"/>
  <c r="DU47" i="2"/>
  <c r="DW47" i="2"/>
  <c r="G48" i="2"/>
  <c r="J48" i="2"/>
  <c r="P48" i="2"/>
  <c r="Q48" i="2"/>
  <c r="S48" i="2"/>
  <c r="Y48" i="2"/>
  <c r="Z48" i="2"/>
  <c r="AB48" i="2"/>
  <c r="AH48" i="2"/>
  <c r="AI48" i="2"/>
  <c r="AK48" i="2"/>
  <c r="AQ48" i="2"/>
  <c r="AR48" i="2"/>
  <c r="AT48" i="2"/>
  <c r="AZ48" i="2"/>
  <c r="BA48" i="2"/>
  <c r="BC48" i="2"/>
  <c r="BI48" i="2"/>
  <c r="BJ48" i="2"/>
  <c r="BL48" i="2"/>
  <c r="BR48" i="2"/>
  <c r="BS48" i="2"/>
  <c r="BU48" i="2"/>
  <c r="CA48" i="2"/>
  <c r="CB48" i="2"/>
  <c r="CD48" i="2"/>
  <c r="CJ48" i="2"/>
  <c r="CK48" i="2"/>
  <c r="CM48" i="2"/>
  <c r="CS48" i="2"/>
  <c r="CT48" i="2"/>
  <c r="CV48" i="2"/>
  <c r="DB48" i="2"/>
  <c r="DC48" i="2"/>
  <c r="DE48" i="2"/>
  <c r="DK48" i="2"/>
  <c r="DL48" i="2"/>
  <c r="DN48" i="2"/>
  <c r="DT48" i="2"/>
  <c r="DU48" i="2"/>
  <c r="DW48" i="2"/>
  <c r="G49" i="2"/>
  <c r="J49" i="2"/>
  <c r="P49" i="2"/>
  <c r="Q49" i="2"/>
  <c r="S49" i="2" s="1"/>
  <c r="Y49" i="2"/>
  <c r="Z49" i="2"/>
  <c r="AB49" i="2" s="1"/>
  <c r="AH49" i="2"/>
  <c r="AI49" i="2"/>
  <c r="AK49" i="2"/>
  <c r="AQ49" i="2"/>
  <c r="AR49" i="2"/>
  <c r="AT49" i="2" s="1"/>
  <c r="AZ49" i="2"/>
  <c r="BA49" i="2"/>
  <c r="BC49" i="2"/>
  <c r="BI49" i="2"/>
  <c r="BJ49" i="2"/>
  <c r="BL49" i="2"/>
  <c r="BR49" i="2"/>
  <c r="BS49" i="2"/>
  <c r="BU49" i="2"/>
  <c r="CA49" i="2"/>
  <c r="CB49" i="2"/>
  <c r="CD49" i="2"/>
  <c r="CJ49" i="2"/>
  <c r="CK49" i="2"/>
  <c r="CM49" i="2"/>
  <c r="CS49" i="2"/>
  <c r="CT49" i="2"/>
  <c r="CV49" i="2"/>
  <c r="DB49" i="2"/>
  <c r="DC49" i="2"/>
  <c r="DE49" i="2"/>
  <c r="DK49" i="2"/>
  <c r="DL49" i="2"/>
  <c r="DN49" i="2"/>
  <c r="DT49" i="2"/>
  <c r="DU49" i="2"/>
  <c r="DW49" i="2"/>
  <c r="G50" i="2"/>
  <c r="J50" i="2"/>
  <c r="P50" i="2"/>
  <c r="Q50" i="2"/>
  <c r="S50" i="2" s="1"/>
  <c r="Y50" i="2"/>
  <c r="Z50" i="2"/>
  <c r="AB50" i="2" s="1"/>
  <c r="AH50" i="2"/>
  <c r="AI50" i="2"/>
  <c r="AK50" i="2" s="1"/>
  <c r="AQ50" i="2"/>
  <c r="AR50" i="2"/>
  <c r="AT50" i="2" s="1"/>
  <c r="AZ50" i="2"/>
  <c r="BA50" i="2"/>
  <c r="BC50" i="2" s="1"/>
  <c r="BI50" i="2"/>
  <c r="BJ50" i="2"/>
  <c r="BL50" i="2" s="1"/>
  <c r="BR50" i="2"/>
  <c r="BS50" i="2"/>
  <c r="BU50" i="2" s="1"/>
  <c r="CA50" i="2"/>
  <c r="CB50" i="2"/>
  <c r="CD50" i="2" s="1"/>
  <c r="CJ50" i="2"/>
  <c r="CK50" i="2"/>
  <c r="CM50" i="2" s="1"/>
  <c r="CS50" i="2"/>
  <c r="CT50" i="2"/>
  <c r="CV50" i="2" s="1"/>
  <c r="DB50" i="2"/>
  <c r="DC50" i="2"/>
  <c r="DE50" i="2" s="1"/>
  <c r="DK50" i="2"/>
  <c r="DL50" i="2"/>
  <c r="DN50" i="2"/>
  <c r="DT50" i="2"/>
  <c r="DU50" i="2"/>
  <c r="DW50" i="2" s="1"/>
  <c r="G51" i="2"/>
  <c r="J51" i="2"/>
  <c r="P51" i="2"/>
  <c r="Q51" i="2"/>
  <c r="S51" i="2" s="1"/>
  <c r="Y51" i="2"/>
  <c r="Z51" i="2"/>
  <c r="AB51" i="2" s="1"/>
  <c r="AH51" i="2"/>
  <c r="AI51" i="2"/>
  <c r="AK51" i="2" s="1"/>
  <c r="AQ51" i="2"/>
  <c r="AR51" i="2"/>
  <c r="AT51" i="2" s="1"/>
  <c r="AZ51" i="2"/>
  <c r="BA51" i="2"/>
  <c r="BC51" i="2" s="1"/>
  <c r="BI51" i="2"/>
  <c r="BJ51" i="2"/>
  <c r="BL51" i="2" s="1"/>
  <c r="BR51" i="2"/>
  <c r="BS51" i="2"/>
  <c r="BU51" i="2"/>
  <c r="CA51" i="2"/>
  <c r="CB51" i="2"/>
  <c r="CD51" i="2" s="1"/>
  <c r="CJ51" i="2"/>
  <c r="CK51" i="2"/>
  <c r="CM51" i="2" s="1"/>
  <c r="CS51" i="2"/>
  <c r="CT51" i="2"/>
  <c r="CV51" i="2"/>
  <c r="DB51" i="2"/>
  <c r="DC51" i="2"/>
  <c r="DE51" i="2"/>
  <c r="DK51" i="2"/>
  <c r="DL51" i="2"/>
  <c r="DN51" i="2"/>
  <c r="DT51" i="2"/>
  <c r="DU51" i="2"/>
  <c r="DW51" i="2"/>
  <c r="G52" i="2"/>
  <c r="J52" i="2"/>
  <c r="P52" i="2"/>
  <c r="Q52" i="2"/>
  <c r="S52" i="2"/>
  <c r="Y52" i="2"/>
  <c r="Z52" i="2"/>
  <c r="AB52" i="2" s="1"/>
  <c r="AH52" i="2"/>
  <c r="AI52" i="2"/>
  <c r="AK52" i="2" s="1"/>
  <c r="AQ52" i="2"/>
  <c r="AR52" i="2"/>
  <c r="AT52" i="2" s="1"/>
  <c r="AZ52" i="2"/>
  <c r="BA52" i="2"/>
  <c r="BC52" i="2"/>
  <c r="BI52" i="2"/>
  <c r="BJ52" i="2"/>
  <c r="BL52" i="2" s="1"/>
  <c r="BR52" i="2"/>
  <c r="BS52" i="2"/>
  <c r="BU52" i="2" s="1"/>
  <c r="CA52" i="2"/>
  <c r="CB52" i="2"/>
  <c r="CD52" i="2" s="1"/>
  <c r="CJ52" i="2"/>
  <c r="CK52" i="2"/>
  <c r="CM52" i="2" s="1"/>
  <c r="CS52" i="2"/>
  <c r="CT52" i="2"/>
  <c r="CV52" i="2" s="1"/>
  <c r="DB52" i="2"/>
  <c r="DC52" i="2"/>
  <c r="DE52" i="2"/>
  <c r="DK52" i="2"/>
  <c r="DL52" i="2"/>
  <c r="DN52" i="2"/>
  <c r="DT52" i="2"/>
  <c r="DU52" i="2"/>
  <c r="DW52" i="2"/>
  <c r="G53" i="2"/>
  <c r="J53" i="2"/>
  <c r="P53" i="2"/>
  <c r="Q53" i="2"/>
  <c r="S53" i="2" s="1"/>
  <c r="Y53" i="2"/>
  <c r="Z53" i="2"/>
  <c r="AB53" i="2" s="1"/>
  <c r="AH53" i="2"/>
  <c r="AI53" i="2"/>
  <c r="AK53" i="2" s="1"/>
  <c r="AQ53" i="2"/>
  <c r="AR53" i="2"/>
  <c r="AT53" i="2" s="1"/>
  <c r="AZ53" i="2"/>
  <c r="BA53" i="2"/>
  <c r="BC53" i="2" s="1"/>
  <c r="BI53" i="2"/>
  <c r="BJ53" i="2"/>
  <c r="BL53" i="2" s="1"/>
  <c r="BR53" i="2"/>
  <c r="BS53" i="2"/>
  <c r="BU53" i="2" s="1"/>
  <c r="CA53" i="2"/>
  <c r="CB53" i="2"/>
  <c r="CD53" i="2" s="1"/>
  <c r="CJ53" i="2"/>
  <c r="CK53" i="2"/>
  <c r="CM53" i="2" s="1"/>
  <c r="CS53" i="2"/>
  <c r="CT53" i="2"/>
  <c r="CV53" i="2" s="1"/>
  <c r="DB53" i="2"/>
  <c r="DC53" i="2"/>
  <c r="DE53" i="2"/>
  <c r="DK53" i="2"/>
  <c r="DL53" i="2"/>
  <c r="DN53" i="2"/>
  <c r="DT53" i="2"/>
  <c r="DU53" i="2"/>
  <c r="DW53" i="2"/>
  <c r="G54" i="2"/>
  <c r="J54" i="2"/>
  <c r="P54" i="2"/>
  <c r="Q54" i="2"/>
  <c r="S54" i="2" s="1"/>
  <c r="Y54" i="2"/>
  <c r="Z54" i="2"/>
  <c r="AB54" i="2"/>
  <c r="AH54" i="2"/>
  <c r="AI54" i="2"/>
  <c r="AK54" i="2" s="1"/>
  <c r="AQ54" i="2"/>
  <c r="AR54" i="2"/>
  <c r="AT54" i="2" s="1"/>
  <c r="AZ54" i="2"/>
  <c r="BA54" i="2"/>
  <c r="BC54" i="2" s="1"/>
  <c r="BI54" i="2"/>
  <c r="BJ54" i="2"/>
  <c r="BL54" i="2"/>
  <c r="BR54" i="2"/>
  <c r="BS54" i="2"/>
  <c r="BU54" i="2"/>
  <c r="CA54" i="2"/>
  <c r="CB54" i="2"/>
  <c r="CD54" i="2" s="1"/>
  <c r="CJ54" i="2"/>
  <c r="CK54" i="2"/>
  <c r="CM54" i="2" s="1"/>
  <c r="CS54" i="2"/>
  <c r="CT54" i="2"/>
  <c r="CV54" i="2" s="1"/>
  <c r="DB54" i="2"/>
  <c r="DC54" i="2"/>
  <c r="DE54" i="2" s="1"/>
  <c r="DK54" i="2"/>
  <c r="DL54" i="2"/>
  <c r="DN54" i="2"/>
  <c r="DT54" i="2"/>
  <c r="DU54" i="2"/>
  <c r="DW54" i="2" s="1"/>
  <c r="G55" i="2"/>
  <c r="J55" i="2"/>
  <c r="P55" i="2"/>
  <c r="Q55" i="2"/>
  <c r="S55" i="2"/>
  <c r="Y55" i="2"/>
  <c r="Z55" i="2"/>
  <c r="AB55" i="2"/>
  <c r="AH55" i="2"/>
  <c r="AI55" i="2"/>
  <c r="AK55" i="2"/>
  <c r="AQ55" i="2"/>
  <c r="AR55" i="2"/>
  <c r="AT55" i="2"/>
  <c r="AZ55" i="2"/>
  <c r="BA55" i="2"/>
  <c r="BC55" i="2"/>
  <c r="BI55" i="2"/>
  <c r="BJ55" i="2"/>
  <c r="BL55" i="2" s="1"/>
  <c r="BR55" i="2"/>
  <c r="BS55" i="2"/>
  <c r="BU55" i="2" s="1"/>
  <c r="CA55" i="2"/>
  <c r="CB55" i="2"/>
  <c r="CD55" i="2" s="1"/>
  <c r="CJ55" i="2"/>
  <c r="CK55" i="2"/>
  <c r="CM55" i="2" s="1"/>
  <c r="CS55" i="2"/>
  <c r="CT55" i="2"/>
  <c r="CV55" i="2" s="1"/>
  <c r="DB55" i="2"/>
  <c r="DC55" i="2"/>
  <c r="DE55" i="2" s="1"/>
  <c r="DK55" i="2"/>
  <c r="DL55" i="2"/>
  <c r="DN55" i="2"/>
  <c r="DT55" i="2"/>
  <c r="DU55" i="2"/>
  <c r="DW55" i="2"/>
  <c r="G56" i="2"/>
  <c r="J56" i="2"/>
  <c r="P56" i="2"/>
  <c r="Q56" i="2"/>
  <c r="S56" i="2"/>
  <c r="Y56" i="2"/>
  <c r="Z56" i="2"/>
  <c r="AB56" i="2" s="1"/>
  <c r="AH56" i="2"/>
  <c r="AI56" i="2"/>
  <c r="AK56" i="2" s="1"/>
  <c r="AQ56" i="2"/>
  <c r="AR56" i="2"/>
  <c r="AT56" i="2" s="1"/>
  <c r="AZ56" i="2"/>
  <c r="BA56" i="2"/>
  <c r="BC56" i="2"/>
  <c r="BI56" i="2"/>
  <c r="BJ56" i="2"/>
  <c r="BL56" i="2" s="1"/>
  <c r="BR56" i="2"/>
  <c r="BS56" i="2"/>
  <c r="BU56" i="2" s="1"/>
  <c r="CA56" i="2"/>
  <c r="CB56" i="2"/>
  <c r="CD56" i="2" s="1"/>
  <c r="CJ56" i="2"/>
  <c r="CK56" i="2"/>
  <c r="CM56" i="2" s="1"/>
  <c r="CS56" i="2"/>
  <c r="CT56" i="2"/>
  <c r="CV56" i="2"/>
  <c r="DB56" i="2"/>
  <c r="DC56" i="2"/>
  <c r="DE56" i="2"/>
  <c r="DK56" i="2"/>
  <c r="DL56" i="2"/>
  <c r="DN56" i="2"/>
  <c r="DT56" i="2"/>
  <c r="DU56" i="2"/>
  <c r="DW56" i="2"/>
  <c r="AG3" i="1"/>
  <c r="AK4" i="1"/>
  <c r="AT4" i="1"/>
  <c r="BC4" i="1"/>
  <c r="BL4" i="1"/>
  <c r="BU4" i="1"/>
  <c r="CD4" i="1"/>
  <c r="CM4" i="1"/>
  <c r="CV4" i="1"/>
  <c r="DE4" i="1"/>
  <c r="DN4" i="1"/>
  <c r="DW4" i="1"/>
  <c r="EF4" i="1"/>
  <c r="EO4" i="1"/>
  <c r="EX4" i="1"/>
  <c r="FG4" i="1"/>
  <c r="FP4" i="1"/>
  <c r="FY4" i="1"/>
  <c r="GH4" i="1"/>
  <c r="GQ4" i="1"/>
  <c r="GZ4" i="1"/>
  <c r="HI4" i="1"/>
  <c r="HR4" i="1"/>
  <c r="IA4" i="1"/>
  <c r="IJ4" i="1"/>
  <c r="IS4" i="1"/>
  <c r="JB4" i="1"/>
  <c r="JK4" i="1"/>
  <c r="L5" i="1"/>
  <c r="T5" i="1"/>
  <c r="T6" i="1" s="1"/>
  <c r="B10" i="1"/>
  <c r="F10" i="1"/>
  <c r="Z10" i="1" s="1"/>
  <c r="A11" i="1"/>
  <c r="A12" i="1" s="1"/>
  <c r="B12" i="1" s="1"/>
  <c r="E11" i="1"/>
  <c r="F11" i="1" s="1"/>
  <c r="J11" i="1" s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M11" i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Q11" i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U11" i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Y11" i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AK41" i="1"/>
  <c r="AT41" i="1"/>
  <c r="BC41" i="1"/>
  <c r="BL41" i="1"/>
  <c r="BU41" i="1"/>
  <c r="CD41" i="1"/>
  <c r="CM41" i="1"/>
  <c r="CV41" i="1"/>
  <c r="DE41" i="1"/>
  <c r="DN41" i="1"/>
  <c r="DW41" i="1"/>
  <c r="EF41" i="1"/>
  <c r="EO41" i="1"/>
  <c r="EX41" i="1"/>
  <c r="FG41" i="1"/>
  <c r="FP41" i="1"/>
  <c r="FY41" i="1"/>
  <c r="GH41" i="1"/>
  <c r="GQ41" i="1"/>
  <c r="GZ41" i="1"/>
  <c r="HI41" i="1"/>
  <c r="HR41" i="1"/>
  <c r="IA41" i="1"/>
  <c r="IJ41" i="1"/>
  <c r="IS41" i="1"/>
  <c r="JB41" i="1"/>
  <c r="JK41" i="1"/>
  <c r="AB42" i="1"/>
  <c r="AK42" i="1"/>
  <c r="AT42" i="1"/>
  <c r="BC42" i="1"/>
  <c r="BL42" i="1"/>
  <c r="BU42" i="1"/>
  <c r="CD42" i="1"/>
  <c r="CM42" i="1"/>
  <c r="CV42" i="1"/>
  <c r="DE42" i="1"/>
  <c r="DN42" i="1"/>
  <c r="DW42" i="1"/>
  <c r="EF42" i="1"/>
  <c r="EO42" i="1"/>
  <c r="EX42" i="1"/>
  <c r="FG42" i="1"/>
  <c r="FP42" i="1"/>
  <c r="FY42" i="1"/>
  <c r="GH42" i="1"/>
  <c r="GQ42" i="1"/>
  <c r="GZ42" i="1"/>
  <c r="HI42" i="1"/>
  <c r="HR42" i="1"/>
  <c r="IA42" i="1"/>
  <c r="IJ42" i="1"/>
  <c r="IS42" i="1"/>
  <c r="JB42" i="1"/>
  <c r="JK42" i="1"/>
  <c r="AB43" i="1"/>
  <c r="AK43" i="1"/>
  <c r="AT43" i="1"/>
  <c r="BC43" i="1"/>
  <c r="BL43" i="1"/>
  <c r="BU43" i="1"/>
  <c r="CD43" i="1"/>
  <c r="CM43" i="1"/>
  <c r="CV43" i="1"/>
  <c r="DE43" i="1"/>
  <c r="DN43" i="1"/>
  <c r="DW43" i="1"/>
  <c r="EF43" i="1"/>
  <c r="EO43" i="1"/>
  <c r="EX43" i="1"/>
  <c r="FG43" i="1"/>
  <c r="FP43" i="1"/>
  <c r="FY43" i="1"/>
  <c r="GH43" i="1"/>
  <c r="GQ43" i="1"/>
  <c r="GZ43" i="1"/>
  <c r="HI43" i="1"/>
  <c r="HR43" i="1"/>
  <c r="IA43" i="1"/>
  <c r="IJ43" i="1"/>
  <c r="IS43" i="1"/>
  <c r="JB43" i="1"/>
  <c r="JK43" i="1"/>
  <c r="AB44" i="1"/>
  <c r="AK44" i="1"/>
  <c r="AT44" i="1"/>
  <c r="BC44" i="1"/>
  <c r="BL44" i="1"/>
  <c r="BU44" i="1"/>
  <c r="CD44" i="1"/>
  <c r="CM44" i="1"/>
  <c r="CV44" i="1"/>
  <c r="DE44" i="1"/>
  <c r="DN44" i="1"/>
  <c r="DW44" i="1"/>
  <c r="EF44" i="1"/>
  <c r="EO44" i="1"/>
  <c r="EX44" i="1"/>
  <c r="FG44" i="1"/>
  <c r="FP44" i="1"/>
  <c r="FY44" i="1"/>
  <c r="GH44" i="1"/>
  <c r="GQ44" i="1"/>
  <c r="GZ44" i="1"/>
  <c r="HI44" i="1"/>
  <c r="HR44" i="1"/>
  <c r="IA44" i="1"/>
  <c r="IJ44" i="1"/>
  <c r="IS44" i="1"/>
  <c r="JB44" i="1"/>
  <c r="JK44" i="1"/>
  <c r="AB45" i="1"/>
  <c r="AK45" i="1"/>
  <c r="AT45" i="1"/>
  <c r="BC45" i="1"/>
  <c r="BL45" i="1"/>
  <c r="BU45" i="1"/>
  <c r="CD45" i="1"/>
  <c r="CM45" i="1"/>
  <c r="CV45" i="1"/>
  <c r="DE45" i="1"/>
  <c r="DN45" i="1"/>
  <c r="DW45" i="1"/>
  <c r="EF45" i="1"/>
  <c r="EO45" i="1"/>
  <c r="EX45" i="1"/>
  <c r="FG45" i="1"/>
  <c r="FP45" i="1"/>
  <c r="FY45" i="1"/>
  <c r="GH45" i="1"/>
  <c r="GQ45" i="1"/>
  <c r="GZ45" i="1"/>
  <c r="HI45" i="1"/>
  <c r="HR45" i="1"/>
  <c r="IA45" i="1"/>
  <c r="IJ45" i="1"/>
  <c r="IS45" i="1"/>
  <c r="JB45" i="1"/>
  <c r="JK45" i="1"/>
  <c r="AB46" i="1"/>
  <c r="AK46" i="1"/>
  <c r="AT46" i="1"/>
  <c r="BC46" i="1"/>
  <c r="BL46" i="1"/>
  <c r="BU46" i="1"/>
  <c r="CD46" i="1"/>
  <c r="CM46" i="1"/>
  <c r="CV46" i="1"/>
  <c r="DE46" i="1"/>
  <c r="DN46" i="1"/>
  <c r="DW46" i="1"/>
  <c r="EF46" i="1"/>
  <c r="EO46" i="1"/>
  <c r="EX46" i="1"/>
  <c r="FG46" i="1"/>
  <c r="FP46" i="1"/>
  <c r="FY46" i="1"/>
  <c r="GH46" i="1"/>
  <c r="GQ46" i="1"/>
  <c r="GZ46" i="1"/>
  <c r="HI46" i="1"/>
  <c r="HR46" i="1"/>
  <c r="IA46" i="1"/>
  <c r="IJ46" i="1"/>
  <c r="IS46" i="1"/>
  <c r="JB46" i="1"/>
  <c r="JK46" i="1"/>
  <c r="AB47" i="1"/>
  <c r="AK47" i="1"/>
  <c r="AT47" i="1"/>
  <c r="BC47" i="1"/>
  <c r="BL47" i="1"/>
  <c r="BU47" i="1"/>
  <c r="CD47" i="1"/>
  <c r="CM47" i="1"/>
  <c r="CV47" i="1"/>
  <c r="DE47" i="1"/>
  <c r="DN47" i="1"/>
  <c r="DW47" i="1"/>
  <c r="EF47" i="1"/>
  <c r="EO47" i="1"/>
  <c r="EX47" i="1"/>
  <c r="FG47" i="1"/>
  <c r="FP47" i="1"/>
  <c r="FY47" i="1"/>
  <c r="GH47" i="1"/>
  <c r="GQ47" i="1"/>
  <c r="GZ47" i="1"/>
  <c r="HI47" i="1"/>
  <c r="HR47" i="1"/>
  <c r="IA47" i="1"/>
  <c r="IJ47" i="1"/>
  <c r="IS47" i="1"/>
  <c r="JB47" i="1"/>
  <c r="JK47" i="1"/>
  <c r="AB48" i="1"/>
  <c r="AK48" i="1"/>
  <c r="AT48" i="1"/>
  <c r="BC48" i="1"/>
  <c r="BL48" i="1"/>
  <c r="BU48" i="1"/>
  <c r="CD48" i="1"/>
  <c r="CM48" i="1"/>
  <c r="CV48" i="1"/>
  <c r="DE48" i="1"/>
  <c r="DN48" i="1"/>
  <c r="DW48" i="1"/>
  <c r="EF48" i="1"/>
  <c r="EO48" i="1"/>
  <c r="EX48" i="1"/>
  <c r="FG48" i="1"/>
  <c r="FP48" i="1"/>
  <c r="FY48" i="1"/>
  <c r="GH48" i="1"/>
  <c r="GQ48" i="1"/>
  <c r="GZ48" i="1"/>
  <c r="HI48" i="1"/>
  <c r="HR48" i="1"/>
  <c r="IA48" i="1"/>
  <c r="IJ48" i="1"/>
  <c r="IS48" i="1"/>
  <c r="JB48" i="1"/>
  <c r="JK48" i="1"/>
  <c r="AB49" i="1"/>
  <c r="AK49" i="1"/>
  <c r="AT49" i="1"/>
  <c r="BC49" i="1"/>
  <c r="BL49" i="1"/>
  <c r="BU49" i="1"/>
  <c r="CD49" i="1"/>
  <c r="CM49" i="1"/>
  <c r="CV49" i="1"/>
  <c r="DE49" i="1"/>
  <c r="DN49" i="1"/>
  <c r="DW49" i="1"/>
  <c r="EF49" i="1"/>
  <c r="EO49" i="1"/>
  <c r="EX49" i="1"/>
  <c r="FG49" i="1"/>
  <c r="FP49" i="1"/>
  <c r="FY49" i="1"/>
  <c r="GH49" i="1"/>
  <c r="GQ49" i="1"/>
  <c r="GZ49" i="1"/>
  <c r="HI49" i="1"/>
  <c r="HR49" i="1"/>
  <c r="IA49" i="1"/>
  <c r="IJ49" i="1"/>
  <c r="IS49" i="1"/>
  <c r="JB49" i="1"/>
  <c r="JK49" i="1"/>
  <c r="AB50" i="1"/>
  <c r="AK50" i="1"/>
  <c r="AT50" i="1"/>
  <c r="BC50" i="1"/>
  <c r="BL50" i="1"/>
  <c r="BU50" i="1"/>
  <c r="CD50" i="1"/>
  <c r="CM50" i="1"/>
  <c r="CV50" i="1"/>
  <c r="DE50" i="1"/>
  <c r="DN50" i="1"/>
  <c r="DW50" i="1"/>
  <c r="EF50" i="1"/>
  <c r="EO50" i="1"/>
  <c r="EX50" i="1"/>
  <c r="FG50" i="1"/>
  <c r="FP50" i="1"/>
  <c r="FY50" i="1"/>
  <c r="GH50" i="1"/>
  <c r="GQ50" i="1"/>
  <c r="GZ50" i="1"/>
  <c r="HI50" i="1"/>
  <c r="HR50" i="1"/>
  <c r="IA50" i="1"/>
  <c r="IJ50" i="1"/>
  <c r="IS50" i="1"/>
  <c r="JB50" i="1"/>
  <c r="JK50" i="1"/>
  <c r="AB51" i="1"/>
  <c r="AK51" i="1"/>
  <c r="AT51" i="1"/>
  <c r="BC51" i="1"/>
  <c r="BL51" i="1"/>
  <c r="BU51" i="1"/>
  <c r="CD51" i="1"/>
  <c r="CM51" i="1"/>
  <c r="CV51" i="1"/>
  <c r="DE51" i="1"/>
  <c r="DN51" i="1"/>
  <c r="DW51" i="1"/>
  <c r="EF51" i="1"/>
  <c r="EO51" i="1"/>
  <c r="EX51" i="1"/>
  <c r="FG51" i="1"/>
  <c r="FP51" i="1"/>
  <c r="FY51" i="1"/>
  <c r="GH51" i="1"/>
  <c r="GQ51" i="1"/>
  <c r="GZ51" i="1"/>
  <c r="HI51" i="1"/>
  <c r="HR51" i="1"/>
  <c r="IA51" i="1"/>
  <c r="IJ51" i="1"/>
  <c r="IS51" i="1"/>
  <c r="JB51" i="1"/>
  <c r="JK51" i="1"/>
  <c r="AB52" i="1"/>
  <c r="AK52" i="1"/>
  <c r="AT52" i="1"/>
  <c r="BC52" i="1"/>
  <c r="BL52" i="1"/>
  <c r="BU52" i="1"/>
  <c r="CD52" i="1"/>
  <c r="CM52" i="1"/>
  <c r="CV52" i="1"/>
  <c r="DE52" i="1"/>
  <c r="DN52" i="1"/>
  <c r="DW52" i="1"/>
  <c r="EF52" i="1"/>
  <c r="EO52" i="1"/>
  <c r="EX52" i="1"/>
  <c r="FG52" i="1"/>
  <c r="FP52" i="1"/>
  <c r="FY52" i="1"/>
  <c r="GH52" i="1"/>
  <c r="GQ52" i="1"/>
  <c r="GZ52" i="1"/>
  <c r="HI52" i="1"/>
  <c r="HR52" i="1"/>
  <c r="IA52" i="1"/>
  <c r="IJ52" i="1"/>
  <c r="IS52" i="1"/>
  <c r="JB52" i="1"/>
  <c r="JK52" i="1"/>
  <c r="AB53" i="1"/>
  <c r="AK53" i="1"/>
  <c r="AT53" i="1"/>
  <c r="BC53" i="1"/>
  <c r="BL53" i="1"/>
  <c r="BU53" i="1"/>
  <c r="CD53" i="1"/>
  <c r="CM53" i="1"/>
  <c r="CV53" i="1"/>
  <c r="DE53" i="1"/>
  <c r="DN53" i="1"/>
  <c r="DW53" i="1"/>
  <c r="EF53" i="1"/>
  <c r="EO53" i="1"/>
  <c r="EX53" i="1"/>
  <c r="FG53" i="1"/>
  <c r="FP53" i="1"/>
  <c r="FY53" i="1"/>
  <c r="GH53" i="1"/>
  <c r="GQ53" i="1"/>
  <c r="GZ53" i="1"/>
  <c r="HI53" i="1"/>
  <c r="HR53" i="1"/>
  <c r="IA53" i="1"/>
  <c r="IJ53" i="1"/>
  <c r="IS53" i="1"/>
  <c r="JB53" i="1"/>
  <c r="JK53" i="1"/>
  <c r="AB54" i="1"/>
  <c r="AK54" i="1"/>
  <c r="AT54" i="1"/>
  <c r="BC54" i="1"/>
  <c r="BL54" i="1"/>
  <c r="BU54" i="1"/>
  <c r="CD54" i="1"/>
  <c r="CM54" i="1"/>
  <c r="CV54" i="1"/>
  <c r="DE54" i="1"/>
  <c r="DN54" i="1"/>
  <c r="DW54" i="1"/>
  <c r="EF54" i="1"/>
  <c r="EO54" i="1"/>
  <c r="EX54" i="1"/>
  <c r="FG54" i="1"/>
  <c r="FP54" i="1"/>
  <c r="FY54" i="1"/>
  <c r="GH54" i="1"/>
  <c r="GQ54" i="1"/>
  <c r="GZ54" i="1"/>
  <c r="HI54" i="1"/>
  <c r="HR54" i="1"/>
  <c r="IA54" i="1"/>
  <c r="IJ54" i="1"/>
  <c r="IS54" i="1"/>
  <c r="JB54" i="1"/>
  <c r="JK54" i="1"/>
  <c r="AB55" i="1"/>
  <c r="AK55" i="1"/>
  <c r="AT55" i="1"/>
  <c r="BC55" i="1"/>
  <c r="BL55" i="1"/>
  <c r="BU55" i="1"/>
  <c r="CD55" i="1"/>
  <c r="CM55" i="1"/>
  <c r="CV55" i="1"/>
  <c r="DE55" i="1"/>
  <c r="DN55" i="1"/>
  <c r="DW55" i="1"/>
  <c r="EF55" i="1"/>
  <c r="EO55" i="1"/>
  <c r="EX55" i="1"/>
  <c r="FG55" i="1"/>
  <c r="FP55" i="1"/>
  <c r="FY55" i="1"/>
  <c r="GH55" i="1"/>
  <c r="GQ55" i="1"/>
  <c r="GZ55" i="1"/>
  <c r="HI55" i="1"/>
  <c r="HR55" i="1"/>
  <c r="IA55" i="1"/>
  <c r="IJ55" i="1"/>
  <c r="IS55" i="1"/>
  <c r="JB55" i="1"/>
  <c r="JK55" i="1"/>
  <c r="AB56" i="1"/>
  <c r="AK56" i="1"/>
  <c r="AT56" i="1"/>
  <c r="BC56" i="1"/>
  <c r="BL56" i="1"/>
  <c r="BU56" i="1"/>
  <c r="CD56" i="1"/>
  <c r="CM56" i="1"/>
  <c r="CV56" i="1"/>
  <c r="DE56" i="1"/>
  <c r="DN56" i="1"/>
  <c r="DW56" i="1"/>
  <c r="EF56" i="1"/>
  <c r="EO56" i="1"/>
  <c r="EX56" i="1"/>
  <c r="FG56" i="1"/>
  <c r="FP56" i="1"/>
  <c r="FY56" i="1"/>
  <c r="GH56" i="1"/>
  <c r="GQ56" i="1"/>
  <c r="GZ56" i="1"/>
  <c r="HI56" i="1"/>
  <c r="HR56" i="1"/>
  <c r="IA56" i="1"/>
  <c r="IJ56" i="1"/>
  <c r="IS56" i="1"/>
  <c r="JB56" i="1"/>
  <c r="JK56" i="1"/>
  <c r="AB57" i="1"/>
  <c r="AK57" i="1"/>
  <c r="AT57" i="1"/>
  <c r="BC57" i="1"/>
  <c r="BL57" i="1"/>
  <c r="BU57" i="1"/>
  <c r="CD57" i="1"/>
  <c r="CM57" i="1"/>
  <c r="CV57" i="1"/>
  <c r="DE57" i="1"/>
  <c r="DN57" i="1"/>
  <c r="DW57" i="1"/>
  <c r="EF57" i="1"/>
  <c r="EO57" i="1"/>
  <c r="EX57" i="1"/>
  <c r="FG57" i="1"/>
  <c r="FP57" i="1"/>
  <c r="FY57" i="1"/>
  <c r="GH57" i="1"/>
  <c r="GQ57" i="1"/>
  <c r="GZ57" i="1"/>
  <c r="HI57" i="1"/>
  <c r="HR57" i="1"/>
  <c r="IA57" i="1"/>
  <c r="IJ57" i="1"/>
  <c r="IS57" i="1"/>
  <c r="JB57" i="1"/>
  <c r="JK57" i="1"/>
  <c r="N10" i="1" l="1"/>
  <c r="V10" i="1"/>
  <c r="N11" i="1"/>
  <c r="V11" i="1"/>
  <c r="R10" i="1"/>
  <c r="R11" i="1"/>
  <c r="Z11" i="1"/>
  <c r="J10" i="1"/>
  <c r="B60" i="2"/>
  <c r="B11" i="1"/>
  <c r="J10" i="6"/>
  <c r="V10" i="6"/>
  <c r="F11" i="3"/>
  <c r="Z11" i="3" s="1"/>
  <c r="Z11" i="6"/>
  <c r="Z10" i="6"/>
  <c r="B11" i="3"/>
  <c r="N11" i="6"/>
  <c r="R11" i="6"/>
  <c r="N10" i="6"/>
  <c r="B12" i="6"/>
  <c r="A13" i="6"/>
  <c r="J11" i="6"/>
  <c r="V11" i="6"/>
  <c r="B11" i="6"/>
  <c r="E12" i="6"/>
  <c r="A13" i="3"/>
  <c r="A14" i="3" s="1"/>
  <c r="B12" i="3"/>
  <c r="Z10" i="3"/>
  <c r="V10" i="3"/>
  <c r="N10" i="3"/>
  <c r="E13" i="3"/>
  <c r="F12" i="3"/>
  <c r="A13" i="1"/>
  <c r="E12" i="1"/>
  <c r="R10" i="3"/>
  <c r="B13" i="3" l="1"/>
  <c r="R11" i="3"/>
  <c r="N11" i="3"/>
  <c r="V11" i="3"/>
  <c r="J11" i="3"/>
  <c r="E13" i="6"/>
  <c r="F12" i="6"/>
  <c r="A14" i="6"/>
  <c r="B13" i="6"/>
  <c r="A15" i="3"/>
  <c r="B14" i="3"/>
  <c r="E13" i="1"/>
  <c r="F12" i="1"/>
  <c r="A14" i="1"/>
  <c r="B13" i="1"/>
  <c r="N12" i="3"/>
  <c r="J12" i="3"/>
  <c r="R12" i="3"/>
  <c r="V12" i="3"/>
  <c r="Z12" i="3"/>
  <c r="E14" i="3"/>
  <c r="F13" i="3"/>
  <c r="J12" i="1" l="1"/>
  <c r="Z12" i="1"/>
  <c r="R12" i="1"/>
  <c r="V12" i="1"/>
  <c r="N12" i="1"/>
  <c r="B14" i="6"/>
  <c r="A15" i="6"/>
  <c r="Z12" i="6"/>
  <c r="V12" i="6"/>
  <c r="R12" i="6"/>
  <c r="N12" i="6"/>
  <c r="J12" i="6"/>
  <c r="F13" i="6"/>
  <c r="E14" i="6"/>
  <c r="A16" i="3"/>
  <c r="B15" i="3"/>
  <c r="A15" i="1"/>
  <c r="B14" i="1"/>
  <c r="J13" i="3"/>
  <c r="N13" i="3"/>
  <c r="R13" i="3"/>
  <c r="V13" i="3"/>
  <c r="Z13" i="3"/>
  <c r="F13" i="1"/>
  <c r="E14" i="1"/>
  <c r="F14" i="3"/>
  <c r="E15" i="3"/>
  <c r="J13" i="1" l="1"/>
  <c r="Z13" i="1"/>
  <c r="R13" i="1"/>
  <c r="V13" i="1"/>
  <c r="N13" i="1"/>
  <c r="V13" i="6"/>
  <c r="N13" i="6"/>
  <c r="Z13" i="6"/>
  <c r="R13" i="6"/>
  <c r="J13" i="6"/>
  <c r="F14" i="6"/>
  <c r="E15" i="6"/>
  <c r="B15" i="6"/>
  <c r="A16" i="6"/>
  <c r="A17" i="3"/>
  <c r="B16" i="3"/>
  <c r="R14" i="3"/>
  <c r="V14" i="3"/>
  <c r="Z14" i="3"/>
  <c r="J14" i="3"/>
  <c r="N14" i="3"/>
  <c r="F14" i="1"/>
  <c r="E15" i="1"/>
  <c r="B15" i="1"/>
  <c r="A16" i="1"/>
  <c r="E16" i="3"/>
  <c r="F15" i="3"/>
  <c r="J14" i="1" l="1"/>
  <c r="Z14" i="1"/>
  <c r="R14" i="1"/>
  <c r="V14" i="1"/>
  <c r="N14" i="1"/>
  <c r="B16" i="6"/>
  <c r="A17" i="6"/>
  <c r="F15" i="6"/>
  <c r="E16" i="6"/>
  <c r="R14" i="6"/>
  <c r="Z14" i="6"/>
  <c r="V14" i="6"/>
  <c r="N14" i="6"/>
  <c r="J14" i="6"/>
  <c r="A18" i="3"/>
  <c r="B17" i="3"/>
  <c r="R15" i="3"/>
  <c r="V15" i="3"/>
  <c r="Z15" i="3"/>
  <c r="J15" i="3"/>
  <c r="N15" i="3"/>
  <c r="E17" i="3"/>
  <c r="F16" i="3"/>
  <c r="A17" i="1"/>
  <c r="B16" i="1"/>
  <c r="E16" i="1"/>
  <c r="F15" i="1"/>
  <c r="J15" i="1" l="1"/>
  <c r="Z15" i="1"/>
  <c r="R15" i="1"/>
  <c r="V15" i="1"/>
  <c r="N15" i="1"/>
  <c r="N15" i="6"/>
  <c r="Z15" i="6"/>
  <c r="V15" i="6"/>
  <c r="R15" i="6"/>
  <c r="J15" i="6"/>
  <c r="F16" i="6"/>
  <c r="E17" i="6"/>
  <c r="B17" i="6"/>
  <c r="A18" i="6"/>
  <c r="A19" i="3"/>
  <c r="B18" i="3"/>
  <c r="B17" i="1"/>
  <c r="A18" i="1"/>
  <c r="R16" i="3"/>
  <c r="V16" i="3"/>
  <c r="Z16" i="3"/>
  <c r="J16" i="3"/>
  <c r="N16" i="3"/>
  <c r="E18" i="3"/>
  <c r="F17" i="3"/>
  <c r="F16" i="1"/>
  <c r="E17" i="1"/>
  <c r="J16" i="1" l="1"/>
  <c r="Z16" i="1"/>
  <c r="R16" i="1"/>
  <c r="V16" i="1"/>
  <c r="N16" i="1"/>
  <c r="B18" i="6"/>
  <c r="A19" i="6"/>
  <c r="F17" i="6"/>
  <c r="E18" i="6"/>
  <c r="J16" i="6"/>
  <c r="Z16" i="6"/>
  <c r="V16" i="6"/>
  <c r="R16" i="6"/>
  <c r="N16" i="6"/>
  <c r="A20" i="3"/>
  <c r="B19" i="3"/>
  <c r="R17" i="3"/>
  <c r="V17" i="3"/>
  <c r="Z17" i="3"/>
  <c r="J17" i="3"/>
  <c r="N17" i="3"/>
  <c r="E19" i="3"/>
  <c r="F18" i="3"/>
  <c r="B18" i="1"/>
  <c r="A19" i="1"/>
  <c r="F17" i="1"/>
  <c r="E18" i="1"/>
  <c r="J17" i="1" l="1"/>
  <c r="V17" i="1"/>
  <c r="N17" i="1"/>
  <c r="Z17" i="1"/>
  <c r="R17" i="1"/>
  <c r="E19" i="6"/>
  <c r="F18" i="6"/>
  <c r="J17" i="6"/>
  <c r="R17" i="6"/>
  <c r="Z17" i="6"/>
  <c r="V17" i="6"/>
  <c r="N17" i="6"/>
  <c r="A20" i="6"/>
  <c r="B19" i="6"/>
  <c r="B20" i="3"/>
  <c r="A21" i="3"/>
  <c r="R18" i="3"/>
  <c r="V18" i="3"/>
  <c r="Z18" i="3"/>
  <c r="J18" i="3"/>
  <c r="N18" i="3"/>
  <c r="E19" i="1"/>
  <c r="F18" i="1"/>
  <c r="E20" i="3"/>
  <c r="F19" i="3"/>
  <c r="A20" i="1"/>
  <c r="B19" i="1"/>
  <c r="J18" i="1" l="1"/>
  <c r="V18" i="1"/>
  <c r="N18" i="1"/>
  <c r="Z18" i="1"/>
  <c r="R18" i="1"/>
  <c r="B20" i="6"/>
  <c r="A21" i="6"/>
  <c r="Z18" i="6"/>
  <c r="J18" i="6"/>
  <c r="V18" i="6"/>
  <c r="R18" i="6"/>
  <c r="N18" i="6"/>
  <c r="F19" i="6"/>
  <c r="E20" i="6"/>
  <c r="A22" i="3"/>
  <c r="B21" i="3"/>
  <c r="V19" i="3"/>
  <c r="Z19" i="3"/>
  <c r="J19" i="3"/>
  <c r="N19" i="3"/>
  <c r="R19" i="3"/>
  <c r="E21" i="3"/>
  <c r="F20" i="3"/>
  <c r="E20" i="1"/>
  <c r="F19" i="1"/>
  <c r="A21" i="1"/>
  <c r="B20" i="1"/>
  <c r="J19" i="1" l="1"/>
  <c r="V19" i="1"/>
  <c r="N19" i="1"/>
  <c r="Z19" i="1"/>
  <c r="R19" i="1"/>
  <c r="F20" i="6"/>
  <c r="E21" i="6"/>
  <c r="V19" i="6"/>
  <c r="J19" i="6"/>
  <c r="Z19" i="6"/>
  <c r="R19" i="6"/>
  <c r="N19" i="6"/>
  <c r="B21" i="6"/>
  <c r="A22" i="6"/>
  <c r="A23" i="3"/>
  <c r="B22" i="3"/>
  <c r="V20" i="3"/>
  <c r="Z20" i="3"/>
  <c r="J20" i="3"/>
  <c r="N20" i="3"/>
  <c r="R20" i="3"/>
  <c r="E22" i="3"/>
  <c r="F21" i="3"/>
  <c r="B21" i="1"/>
  <c r="A22" i="1"/>
  <c r="F20" i="1"/>
  <c r="E21" i="1"/>
  <c r="J20" i="1" l="1"/>
  <c r="V20" i="1"/>
  <c r="N20" i="1"/>
  <c r="Z20" i="1"/>
  <c r="R20" i="1"/>
  <c r="B22" i="6"/>
  <c r="A23" i="6"/>
  <c r="F21" i="6"/>
  <c r="E22" i="6"/>
  <c r="R20" i="6"/>
  <c r="J20" i="6"/>
  <c r="Z20" i="6"/>
  <c r="V20" i="6"/>
  <c r="N20" i="6"/>
  <c r="A24" i="3"/>
  <c r="B23" i="3"/>
  <c r="A23" i="1"/>
  <c r="B22" i="1"/>
  <c r="V21" i="3"/>
  <c r="Z21" i="3"/>
  <c r="J21" i="3"/>
  <c r="N21" i="3"/>
  <c r="R21" i="3"/>
  <c r="E22" i="1"/>
  <c r="F21" i="1"/>
  <c r="E23" i="3"/>
  <c r="F22" i="3"/>
  <c r="J21" i="1" l="1"/>
  <c r="V21" i="1"/>
  <c r="N21" i="1"/>
  <c r="Z21" i="1"/>
  <c r="R21" i="1"/>
  <c r="N21" i="6"/>
  <c r="R21" i="6"/>
  <c r="J21" i="6"/>
  <c r="Z21" i="6"/>
  <c r="V21" i="6"/>
  <c r="F22" i="6"/>
  <c r="E23" i="6"/>
  <c r="B23" i="6"/>
  <c r="A24" i="6"/>
  <c r="B24" i="3"/>
  <c r="A25" i="3"/>
  <c r="B23" i="1"/>
  <c r="A24" i="1"/>
  <c r="V22" i="3"/>
  <c r="Z22" i="3"/>
  <c r="J22" i="3"/>
  <c r="N22" i="3"/>
  <c r="R22" i="3"/>
  <c r="E24" i="3"/>
  <c r="F23" i="3"/>
  <c r="F22" i="1"/>
  <c r="E23" i="1"/>
  <c r="J22" i="1" l="1"/>
  <c r="V22" i="1"/>
  <c r="N22" i="1"/>
  <c r="Z22" i="1"/>
  <c r="R22" i="1"/>
  <c r="J22" i="6"/>
  <c r="N22" i="6"/>
  <c r="Z22" i="6"/>
  <c r="V22" i="6"/>
  <c r="R22" i="6"/>
  <c r="B24" i="6"/>
  <c r="A25" i="6"/>
  <c r="F23" i="6"/>
  <c r="E24" i="6"/>
  <c r="A26" i="3"/>
  <c r="B25" i="3"/>
  <c r="V23" i="3"/>
  <c r="Z23" i="3"/>
  <c r="J23" i="3"/>
  <c r="N23" i="3"/>
  <c r="R23" i="3"/>
  <c r="E25" i="3"/>
  <c r="F24" i="3"/>
  <c r="F23" i="1"/>
  <c r="E24" i="1"/>
  <c r="B24" i="1"/>
  <c r="A25" i="1"/>
  <c r="J23" i="1" l="1"/>
  <c r="Z23" i="1"/>
  <c r="R23" i="1"/>
  <c r="V23" i="1"/>
  <c r="N23" i="1"/>
  <c r="E25" i="6"/>
  <c r="F24" i="6"/>
  <c r="A26" i="6"/>
  <c r="B25" i="6"/>
  <c r="N23" i="6"/>
  <c r="J23" i="6"/>
  <c r="Z23" i="6"/>
  <c r="V23" i="6"/>
  <c r="R23" i="6"/>
  <c r="A27" i="3"/>
  <c r="B26" i="3"/>
  <c r="E25" i="1"/>
  <c r="F24" i="1"/>
  <c r="Z24" i="3"/>
  <c r="J24" i="3"/>
  <c r="N24" i="3"/>
  <c r="R24" i="3"/>
  <c r="V24" i="3"/>
  <c r="A26" i="1"/>
  <c r="B25" i="1"/>
  <c r="E26" i="3"/>
  <c r="F25" i="3"/>
  <c r="J24" i="1" l="1"/>
  <c r="Z24" i="1"/>
  <c r="R24" i="1"/>
  <c r="V24" i="1"/>
  <c r="N24" i="1"/>
  <c r="B26" i="6"/>
  <c r="A27" i="6"/>
  <c r="Z24" i="6"/>
  <c r="N24" i="6"/>
  <c r="V24" i="6"/>
  <c r="J24" i="6"/>
  <c r="R24" i="6"/>
  <c r="F25" i="6"/>
  <c r="E26" i="6"/>
  <c r="A28" i="3"/>
  <c r="B27" i="3"/>
  <c r="Z25" i="3"/>
  <c r="J25" i="3"/>
  <c r="N25" i="3"/>
  <c r="R25" i="3"/>
  <c r="V25" i="3"/>
  <c r="E27" i="3"/>
  <c r="F26" i="3"/>
  <c r="A27" i="1"/>
  <c r="B26" i="1"/>
  <c r="E26" i="1"/>
  <c r="F25" i="1"/>
  <c r="J25" i="1" l="1"/>
  <c r="Z25" i="1"/>
  <c r="R25" i="1"/>
  <c r="V25" i="1"/>
  <c r="N25" i="1"/>
  <c r="F26" i="6"/>
  <c r="E27" i="6"/>
  <c r="V25" i="6"/>
  <c r="N25" i="6"/>
  <c r="J25" i="6"/>
  <c r="Z25" i="6"/>
  <c r="R25" i="6"/>
  <c r="B27" i="6"/>
  <c r="A28" i="6"/>
  <c r="A29" i="3"/>
  <c r="B28" i="3"/>
  <c r="B27" i="1"/>
  <c r="A28" i="1"/>
  <c r="Z26" i="3"/>
  <c r="J26" i="3"/>
  <c r="N26" i="3"/>
  <c r="R26" i="3"/>
  <c r="V26" i="3"/>
  <c r="E28" i="3"/>
  <c r="F27" i="3"/>
  <c r="F26" i="1"/>
  <c r="E27" i="1"/>
  <c r="J26" i="1" l="1"/>
  <c r="Z26" i="1"/>
  <c r="R26" i="1"/>
  <c r="V26" i="1"/>
  <c r="N26" i="1"/>
  <c r="B28" i="6"/>
  <c r="A29" i="6"/>
  <c r="F27" i="6"/>
  <c r="E28" i="6"/>
  <c r="R26" i="6"/>
  <c r="N26" i="6"/>
  <c r="J26" i="6"/>
  <c r="V26" i="6"/>
  <c r="Z26" i="6"/>
  <c r="A30" i="3"/>
  <c r="B29" i="3"/>
  <c r="Z27" i="3"/>
  <c r="J27" i="3"/>
  <c r="N27" i="3"/>
  <c r="R27" i="3"/>
  <c r="V27" i="3"/>
  <c r="E29" i="3"/>
  <c r="F28" i="3"/>
  <c r="E28" i="1"/>
  <c r="F27" i="1"/>
  <c r="A29" i="1"/>
  <c r="B28" i="1"/>
  <c r="J27" i="1" l="1"/>
  <c r="Z27" i="1"/>
  <c r="R27" i="1"/>
  <c r="V27" i="1"/>
  <c r="N27" i="1"/>
  <c r="N27" i="6"/>
  <c r="R27" i="6"/>
  <c r="J27" i="6"/>
  <c r="Z27" i="6"/>
  <c r="V27" i="6"/>
  <c r="B29" i="6"/>
  <c r="A30" i="6"/>
  <c r="F28" i="6"/>
  <c r="E29" i="6"/>
  <c r="B30" i="3"/>
  <c r="A31" i="3"/>
  <c r="F28" i="1"/>
  <c r="E29" i="1"/>
  <c r="Z28" i="3"/>
  <c r="J28" i="3"/>
  <c r="N28" i="3"/>
  <c r="R28" i="3"/>
  <c r="V28" i="3"/>
  <c r="E30" i="3"/>
  <c r="F29" i="3"/>
  <c r="B29" i="1"/>
  <c r="A30" i="1"/>
  <c r="J28" i="1" l="1"/>
  <c r="Z28" i="1"/>
  <c r="R28" i="1"/>
  <c r="V28" i="1"/>
  <c r="N28" i="1"/>
  <c r="J28" i="6"/>
  <c r="R28" i="6"/>
  <c r="N28" i="6"/>
  <c r="Z28" i="6"/>
  <c r="V28" i="6"/>
  <c r="F29" i="6"/>
  <c r="E30" i="6"/>
  <c r="B30" i="6"/>
  <c r="A31" i="6"/>
  <c r="A32" i="3"/>
  <c r="B31" i="3"/>
  <c r="F29" i="1"/>
  <c r="E30" i="1"/>
  <c r="B30" i="1"/>
  <c r="A31" i="1"/>
  <c r="J29" i="3"/>
  <c r="N29" i="3"/>
  <c r="R29" i="3"/>
  <c r="V29" i="3"/>
  <c r="Z29" i="3"/>
  <c r="E31" i="3"/>
  <c r="F30" i="3"/>
  <c r="J29" i="1" l="1"/>
  <c r="V29" i="1"/>
  <c r="N29" i="1"/>
  <c r="Z29" i="1"/>
  <c r="R29" i="1"/>
  <c r="J29" i="6"/>
  <c r="V29" i="6"/>
  <c r="Z29" i="6"/>
  <c r="R29" i="6"/>
  <c r="N29" i="6"/>
  <c r="A32" i="6"/>
  <c r="B31" i="6"/>
  <c r="E31" i="6"/>
  <c r="F30" i="6"/>
  <c r="A33" i="3"/>
  <c r="B32" i="3"/>
  <c r="A32" i="1"/>
  <c r="B31" i="1"/>
  <c r="J30" i="3"/>
  <c r="N30" i="3"/>
  <c r="R30" i="3"/>
  <c r="V30" i="3"/>
  <c r="Z30" i="3"/>
  <c r="F31" i="3"/>
  <c r="E32" i="3"/>
  <c r="E31" i="1"/>
  <c r="F30" i="1"/>
  <c r="J30" i="1" l="1"/>
  <c r="V30" i="1"/>
  <c r="N30" i="1"/>
  <c r="Z30" i="1"/>
  <c r="R30" i="1"/>
  <c r="E32" i="6"/>
  <c r="F31" i="6"/>
  <c r="Z30" i="6"/>
  <c r="V30" i="6"/>
  <c r="R30" i="6"/>
  <c r="N30" i="6"/>
  <c r="J30" i="6"/>
  <c r="B32" i="6"/>
  <c r="A33" i="6"/>
  <c r="B33" i="3"/>
  <c r="A34" i="3"/>
  <c r="F32" i="3"/>
  <c r="E33" i="3"/>
  <c r="Z31" i="3"/>
  <c r="J31" i="3"/>
  <c r="N31" i="3"/>
  <c r="R31" i="3"/>
  <c r="V31" i="3"/>
  <c r="E32" i="1"/>
  <c r="F31" i="1"/>
  <c r="A33" i="1"/>
  <c r="B32" i="1"/>
  <c r="J31" i="1" l="1"/>
  <c r="V31" i="1"/>
  <c r="N31" i="1"/>
  <c r="Z31" i="1"/>
  <c r="R31" i="1"/>
  <c r="B33" i="6"/>
  <c r="A34" i="6"/>
  <c r="Z31" i="6"/>
  <c r="V31" i="6"/>
  <c r="R31" i="6"/>
  <c r="N31" i="6"/>
  <c r="J31" i="6"/>
  <c r="E33" i="6"/>
  <c r="F32" i="6"/>
  <c r="A35" i="3"/>
  <c r="B34" i="3"/>
  <c r="E34" i="3"/>
  <c r="F33" i="3"/>
  <c r="Z32" i="3"/>
  <c r="J32" i="3"/>
  <c r="N32" i="3"/>
  <c r="R32" i="3"/>
  <c r="V32" i="3"/>
  <c r="B33" i="1"/>
  <c r="A34" i="1"/>
  <c r="F32" i="1"/>
  <c r="E33" i="1"/>
  <c r="J32" i="1" l="1"/>
  <c r="V32" i="1"/>
  <c r="N32" i="1"/>
  <c r="Z32" i="1"/>
  <c r="R32" i="1"/>
  <c r="F33" i="6"/>
  <c r="E34" i="6"/>
  <c r="V32" i="6"/>
  <c r="R32" i="6"/>
  <c r="Z32" i="6"/>
  <c r="J32" i="6"/>
  <c r="N32" i="6"/>
  <c r="B34" i="6"/>
  <c r="A35" i="6"/>
  <c r="B35" i="3"/>
  <c r="A36" i="3"/>
  <c r="A35" i="1"/>
  <c r="B34" i="1"/>
  <c r="E34" i="1"/>
  <c r="F33" i="1"/>
  <c r="V33" i="3"/>
  <c r="Z33" i="3"/>
  <c r="J33" i="3"/>
  <c r="N33" i="3"/>
  <c r="R33" i="3"/>
  <c r="F34" i="3"/>
  <c r="E35" i="3"/>
  <c r="J33" i="1" l="1"/>
  <c r="V33" i="1"/>
  <c r="N33" i="1"/>
  <c r="Z33" i="1"/>
  <c r="R33" i="1"/>
  <c r="B35" i="6"/>
  <c r="A36" i="6"/>
  <c r="F34" i="6"/>
  <c r="E35" i="6"/>
  <c r="R33" i="6"/>
  <c r="N33" i="6"/>
  <c r="J33" i="6"/>
  <c r="Z33" i="6"/>
  <c r="V33" i="6"/>
  <c r="A37" i="3"/>
  <c r="B36" i="3"/>
  <c r="F35" i="3"/>
  <c r="E36" i="3"/>
  <c r="V34" i="3"/>
  <c r="Z34" i="3"/>
  <c r="J34" i="3"/>
  <c r="N34" i="3"/>
  <c r="R34" i="3"/>
  <c r="F34" i="1"/>
  <c r="E35" i="1"/>
  <c r="B35" i="1"/>
  <c r="A36" i="1"/>
  <c r="J34" i="1" l="1"/>
  <c r="V34" i="1"/>
  <c r="N34" i="1"/>
  <c r="Z34" i="1"/>
  <c r="R34" i="1"/>
  <c r="F35" i="6"/>
  <c r="E36" i="6"/>
  <c r="N34" i="6"/>
  <c r="J34" i="6"/>
  <c r="R34" i="6"/>
  <c r="Z34" i="6"/>
  <c r="V34" i="6"/>
  <c r="B36" i="6"/>
  <c r="A37" i="6"/>
  <c r="B37" i="3"/>
  <c r="A38" i="3"/>
  <c r="B36" i="1"/>
  <c r="A37" i="1"/>
  <c r="F35" i="1"/>
  <c r="E36" i="1"/>
  <c r="F36" i="3"/>
  <c r="E37" i="3"/>
  <c r="R35" i="3"/>
  <c r="V35" i="3"/>
  <c r="Z35" i="3"/>
  <c r="J35" i="3"/>
  <c r="N35" i="3"/>
  <c r="J35" i="1" l="1"/>
  <c r="Z35" i="1"/>
  <c r="R35" i="1"/>
  <c r="V35" i="1"/>
  <c r="N35" i="1"/>
  <c r="E37" i="6"/>
  <c r="F36" i="6"/>
  <c r="A38" i="6"/>
  <c r="B37" i="6"/>
  <c r="J35" i="6"/>
  <c r="N35" i="6"/>
  <c r="Z35" i="6"/>
  <c r="V35" i="6"/>
  <c r="R35" i="6"/>
  <c r="B38" i="3"/>
  <c r="A39" i="3"/>
  <c r="B39" i="3" s="1"/>
  <c r="F37" i="3"/>
  <c r="E38" i="3"/>
  <c r="R36" i="3"/>
  <c r="V36" i="3"/>
  <c r="Z36" i="3"/>
  <c r="J36" i="3"/>
  <c r="N36" i="3"/>
  <c r="E37" i="1"/>
  <c r="F36" i="1"/>
  <c r="A38" i="1"/>
  <c r="B37" i="1"/>
  <c r="J36" i="1" l="1"/>
  <c r="Z36" i="1"/>
  <c r="R36" i="1"/>
  <c r="V36" i="1"/>
  <c r="N36" i="1"/>
  <c r="Z36" i="6"/>
  <c r="R36" i="6"/>
  <c r="V36" i="6"/>
  <c r="N36" i="6"/>
  <c r="J36" i="6"/>
  <c r="A39" i="6"/>
  <c r="B39" i="6" s="1"/>
  <c r="B38" i="6"/>
  <c r="F37" i="6"/>
  <c r="E38" i="6"/>
  <c r="E38" i="1"/>
  <c r="F37" i="1"/>
  <c r="A39" i="1"/>
  <c r="B39" i="1" s="1"/>
  <c r="B38" i="1"/>
  <c r="F38" i="3"/>
  <c r="E39" i="3"/>
  <c r="F39" i="3" s="1"/>
  <c r="N37" i="3"/>
  <c r="R37" i="3"/>
  <c r="V37" i="3"/>
  <c r="Z37" i="3"/>
  <c r="J37" i="3"/>
  <c r="J37" i="1" l="1"/>
  <c r="Z37" i="1"/>
  <c r="R37" i="1"/>
  <c r="V37" i="1"/>
  <c r="N37" i="1"/>
  <c r="F38" i="6"/>
  <c r="E39" i="6"/>
  <c r="F39" i="6" s="1"/>
  <c r="Z37" i="6"/>
  <c r="V37" i="6"/>
  <c r="R37" i="6"/>
  <c r="N37" i="6"/>
  <c r="J37" i="6"/>
  <c r="N39" i="3"/>
  <c r="R39" i="3"/>
  <c r="V39" i="3"/>
  <c r="Z39" i="3"/>
  <c r="J39" i="3"/>
  <c r="N38" i="3"/>
  <c r="R38" i="3"/>
  <c r="V38" i="3"/>
  <c r="Z38" i="3"/>
  <c r="J38" i="3"/>
  <c r="E39" i="1"/>
  <c r="F39" i="1" s="1"/>
  <c r="F38" i="1"/>
  <c r="J38" i="1" l="1"/>
  <c r="Z38" i="1"/>
  <c r="R38" i="1"/>
  <c r="V38" i="1"/>
  <c r="N38" i="1"/>
  <c r="J39" i="1"/>
  <c r="Z39" i="1"/>
  <c r="R39" i="1"/>
  <c r="V39" i="1"/>
  <c r="N39" i="1"/>
  <c r="R39" i="6"/>
  <c r="N39" i="6"/>
  <c r="Z39" i="6"/>
  <c r="V39" i="6"/>
  <c r="J39" i="6"/>
  <c r="V38" i="6"/>
  <c r="R38" i="6"/>
  <c r="Z38" i="6"/>
  <c r="N38" i="6"/>
  <c r="J38" i="6"/>
  <c r="Z41" i="3"/>
  <c r="R41" i="3"/>
  <c r="Z41" i="6" l="1"/>
  <c r="R41" i="6"/>
  <c r="R41" i="1"/>
  <c r="Z41" i="1"/>
</calcChain>
</file>

<file path=xl/sharedStrings.xml><?xml version="1.0" encoding="utf-8"?>
<sst xmlns="http://schemas.openxmlformats.org/spreadsheetml/2006/main" count="3308" uniqueCount="190">
  <si>
    <t>總數</t>
    <phoneticPr fontId="5" type="noConversion"/>
  </si>
  <si>
    <t>沖壓次數</t>
    <phoneticPr fontId="3" type="noConversion"/>
  </si>
  <si>
    <t>沖壓計次</t>
    <phoneticPr fontId="3" type="noConversion"/>
  </si>
  <si>
    <t>生產數量</t>
    <phoneticPr fontId="5" type="noConversion"/>
  </si>
  <si>
    <t>(晚)數量</t>
    <phoneticPr fontId="3" type="noConversion"/>
  </si>
  <si>
    <t>(早)數量</t>
    <phoneticPr fontId="3" type="noConversion"/>
  </si>
  <si>
    <t>人員</t>
    <phoneticPr fontId="3" type="noConversion"/>
  </si>
  <si>
    <t>日期</t>
    <phoneticPr fontId="3" type="noConversion"/>
  </si>
  <si>
    <t>沖壓記錄</t>
    <phoneticPr fontId="3" type="noConversion"/>
  </si>
  <si>
    <t>格式查詢</t>
    <phoneticPr fontId="3" type="noConversion"/>
  </si>
  <si>
    <t>人員變動</t>
    <phoneticPr fontId="3" type="noConversion"/>
  </si>
  <si>
    <t>止</t>
    <phoneticPr fontId="5" type="noConversion"/>
  </si>
  <si>
    <t>數量格式  0!,0"000"</t>
    <phoneticPr fontId="5" type="noConversion"/>
  </si>
  <si>
    <t>至</t>
    <phoneticPr fontId="5" type="noConversion"/>
  </si>
  <si>
    <t>日期區間</t>
    <phoneticPr fontId="3" type="noConversion"/>
  </si>
  <si>
    <t>噸數</t>
    <phoneticPr fontId="3" type="noConversion"/>
  </si>
  <si>
    <t>機台編號</t>
    <phoneticPr fontId="3" type="noConversion"/>
  </si>
  <si>
    <t>紀泳漳</t>
  </si>
  <si>
    <t>40T</t>
  </si>
  <si>
    <t>321</t>
  </si>
  <si>
    <t>320</t>
  </si>
  <si>
    <t>艾可</t>
  </si>
  <si>
    <t>15T</t>
  </si>
  <si>
    <t>318</t>
  </si>
  <si>
    <t>60T</t>
  </si>
  <si>
    <t>317</t>
  </si>
  <si>
    <t xml:space="preserve"> </t>
  </si>
  <si>
    <t>110T</t>
  </si>
  <si>
    <t>315</t>
  </si>
  <si>
    <t>312</t>
  </si>
  <si>
    <t>80T</t>
  </si>
  <si>
    <t>311</t>
  </si>
  <si>
    <t>合利</t>
  </si>
  <si>
    <t>25T</t>
  </si>
  <si>
    <t>310</t>
  </si>
  <si>
    <t>309</t>
  </si>
  <si>
    <t>合利</t>
    <phoneticPr fontId="5" type="noConversion"/>
  </si>
  <si>
    <t>307</t>
  </si>
  <si>
    <t>306</t>
  </si>
  <si>
    <t>305</t>
  </si>
  <si>
    <t>304</t>
  </si>
  <si>
    <t>160T</t>
  </si>
  <si>
    <t>302</t>
  </si>
  <si>
    <t>65T</t>
  </si>
  <si>
    <t>301</t>
  </si>
  <si>
    <t>武文達</t>
  </si>
  <si>
    <t>45T</t>
  </si>
  <si>
    <t>218</t>
  </si>
  <si>
    <t>217</t>
  </si>
  <si>
    <t>216</t>
  </si>
  <si>
    <t>215</t>
  </si>
  <si>
    <t>黎文俊</t>
  </si>
  <si>
    <t>214</t>
  </si>
  <si>
    <t>謝明華</t>
  </si>
  <si>
    <t>213</t>
  </si>
  <si>
    <t>黎進誠</t>
  </si>
  <si>
    <t>210</t>
  </si>
  <si>
    <t>209</t>
  </si>
  <si>
    <t>20T</t>
  </si>
  <si>
    <t>208</t>
  </si>
  <si>
    <t>207</t>
  </si>
  <si>
    <t>206</t>
  </si>
  <si>
    <t>205</t>
  </si>
  <si>
    <t>204</t>
  </si>
  <si>
    <t>203</t>
  </si>
  <si>
    <t>202</t>
  </si>
  <si>
    <t>201</t>
  </si>
  <si>
    <t>蔡承志</t>
  </si>
  <si>
    <t>123</t>
  </si>
  <si>
    <t>馬隆</t>
  </si>
  <si>
    <t>122</t>
  </si>
  <si>
    <t>羅祥維</t>
  </si>
  <si>
    <t>121</t>
  </si>
  <si>
    <t>120</t>
  </si>
  <si>
    <t>119</t>
  </si>
  <si>
    <t>陸希多</t>
  </si>
  <si>
    <t>118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</si>
  <si>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</si>
  <si>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</si>
  <si>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</si>
  <si>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</si>
  <si>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</si>
  <si>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</si>
  <si>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</si>
  <si>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</si>
  <si>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</si>
  <si>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阮德利</t>
  </si>
  <si>
    <t>108</t>
  </si>
  <si>
    <t>107</t>
  </si>
  <si>
    <t>106</t>
  </si>
  <si>
    <t>105</t>
  </si>
  <si>
    <t>104</t>
  </si>
  <si>
    <t>103</t>
  </si>
  <si>
    <t>102</t>
  </si>
  <si>
    <t>101</t>
  </si>
  <si>
    <t>沖壓次數</t>
    <phoneticPr fontId="5" type="noConversion"/>
  </si>
  <si>
    <t>沖壓計次</t>
    <phoneticPr fontId="5" type="noConversion"/>
  </si>
  <si>
    <t>前次沖壓計次</t>
    <phoneticPr fontId="5" type="noConversion"/>
  </si>
  <si>
    <t>(晚)數量</t>
    <phoneticPr fontId="5" type="noConversion"/>
  </si>
  <si>
    <t>(早)數量</t>
    <phoneticPr fontId="5" type="noConversion"/>
  </si>
  <si>
    <t>人員</t>
    <phoneticPr fontId="5" type="noConversion"/>
  </si>
  <si>
    <t>日期</t>
    <phoneticPr fontId="5" type="noConversion"/>
  </si>
  <si>
    <t>儀器編號</t>
    <phoneticPr fontId="5" type="noConversion"/>
  </si>
  <si>
    <t>103</t>
    <phoneticPr fontId="5" type="noConversion"/>
  </si>
  <si>
    <t>蔡承志</t>
    <phoneticPr fontId="5" type="noConversion"/>
  </si>
  <si>
    <t>阮德利</t>
    <phoneticPr fontId="5" type="noConversion"/>
  </si>
  <si>
    <t>紀泳漳</t>
    <phoneticPr fontId="3" type="noConversion"/>
  </si>
  <si>
    <t>321/40T(興)</t>
    <phoneticPr fontId="3" type="noConversion"/>
  </si>
  <si>
    <t>320/40T(興)</t>
    <phoneticPr fontId="3" type="noConversion"/>
  </si>
  <si>
    <t>艾可</t>
    <phoneticPr fontId="3" type="noConversion"/>
  </si>
  <si>
    <t>318/15T(立)</t>
    <phoneticPr fontId="3" type="noConversion"/>
  </si>
  <si>
    <t>317/60T(協)</t>
  </si>
  <si>
    <t>315/110T(興)</t>
  </si>
  <si>
    <t>312/40T(立)</t>
  </si>
  <si>
    <t>311/80T(興)</t>
  </si>
  <si>
    <t>310/25T(立)</t>
  </si>
  <si>
    <t>309/40T(立)</t>
  </si>
  <si>
    <t>307/15T(立)</t>
  </si>
  <si>
    <t>306/25T(立)</t>
  </si>
  <si>
    <t>305/40T(協)</t>
  </si>
  <si>
    <t>304/40T(協)</t>
  </si>
  <si>
    <t>302/160T(協)</t>
  </si>
  <si>
    <t>301/65T(協)</t>
  </si>
  <si>
    <t>218/45T(興)</t>
  </si>
  <si>
    <t>217/45T(興)</t>
  </si>
  <si>
    <t>216/60T(興)</t>
  </si>
  <si>
    <t>215/60T(興)</t>
  </si>
  <si>
    <t>214/60T(興)</t>
    <phoneticPr fontId="3" type="noConversion"/>
  </si>
  <si>
    <t>謝明華</t>
    <phoneticPr fontId="3" type="noConversion"/>
  </si>
  <si>
    <t>213/60T(協)</t>
  </si>
  <si>
    <t>黎進誠</t>
    <phoneticPr fontId="3" type="noConversion"/>
  </si>
  <si>
    <t>210/40T(協)</t>
    <phoneticPr fontId="3" type="noConversion"/>
  </si>
  <si>
    <t>209/15T(立)</t>
  </si>
  <si>
    <t>208/20T(協)</t>
  </si>
  <si>
    <t>207/20T(興)</t>
    <phoneticPr fontId="3" type="noConversion"/>
  </si>
  <si>
    <t>206/20T(興)</t>
    <phoneticPr fontId="3" type="noConversion"/>
  </si>
  <si>
    <t>205/80T(興)</t>
    <phoneticPr fontId="3" type="noConversion"/>
  </si>
  <si>
    <t>204/80T(興)</t>
    <phoneticPr fontId="3" type="noConversion"/>
  </si>
  <si>
    <t>203/80T(立)</t>
  </si>
  <si>
    <t>202/80T(興)</t>
    <phoneticPr fontId="3" type="noConversion"/>
  </si>
  <si>
    <t>201/80T(立)</t>
  </si>
  <si>
    <t>蔡承志</t>
    <phoneticPr fontId="3" type="noConversion"/>
  </si>
  <si>
    <t>123/40T(興)</t>
    <phoneticPr fontId="3" type="noConversion"/>
  </si>
  <si>
    <t>122/40T(興)</t>
  </si>
  <si>
    <t>羅祥維</t>
    <phoneticPr fontId="3" type="noConversion"/>
  </si>
  <si>
    <t>121/20T(協)</t>
  </si>
  <si>
    <t>120/40T(協)</t>
  </si>
  <si>
    <t>119/40T(協)</t>
  </si>
  <si>
    <t>陸希多</t>
    <phoneticPr fontId="3" type="noConversion"/>
  </si>
  <si>
    <t>118/20T(協)</t>
  </si>
  <si>
    <t>117/80T(金)</t>
  </si>
  <si>
    <t>116/20T(協)</t>
  </si>
  <si>
    <t>115/20T(協)</t>
  </si>
  <si>
    <t>114/40T(立)</t>
  </si>
  <si>
    <t>113/40T(協)</t>
  </si>
  <si>
    <t>112/25T(立)</t>
  </si>
  <si>
    <t>111/65T(立)</t>
  </si>
  <si>
    <t>110/20T(協)</t>
  </si>
  <si>
    <t>109/40T(協)</t>
  </si>
  <si>
    <t>阮德利</t>
    <phoneticPr fontId="3" type="noConversion"/>
  </si>
  <si>
    <t>108/20T(協)</t>
  </si>
  <si>
    <t>107/25T(興)</t>
  </si>
  <si>
    <t>106/110T(立)</t>
  </si>
  <si>
    <t>105/65T(協)</t>
  </si>
  <si>
    <t>堆高機</t>
    <phoneticPr fontId="5" type="noConversion"/>
  </si>
  <si>
    <t>翰平</t>
    <phoneticPr fontId="5" type="noConversion"/>
  </si>
  <si>
    <t>104/60T(協)</t>
    <phoneticPr fontId="3" type="noConversion"/>
  </si>
  <si>
    <t>AAY-6928</t>
    <phoneticPr fontId="5" type="noConversion"/>
  </si>
  <si>
    <t>致緯</t>
    <phoneticPr fontId="5" type="noConversion"/>
  </si>
  <si>
    <t>103/80T(協)</t>
  </si>
  <si>
    <t>5273-DJ</t>
    <phoneticPr fontId="5" type="noConversion"/>
  </si>
  <si>
    <t>大魏</t>
    <phoneticPr fontId="5" type="noConversion"/>
  </si>
  <si>
    <t>102/60T(興)</t>
    <phoneticPr fontId="3" type="noConversion"/>
  </si>
  <si>
    <t>AUB-1081</t>
    <phoneticPr fontId="5" type="noConversion"/>
  </si>
  <si>
    <t>湘霖</t>
    <phoneticPr fontId="5" type="noConversion"/>
  </si>
  <si>
    <t>101/65T(協)</t>
  </si>
  <si>
    <t>下拉式選單</t>
    <phoneticPr fontId="5" type="noConversion"/>
  </si>
  <si>
    <t>機台</t>
    <phoneticPr fontId="5" type="noConversion"/>
  </si>
  <si>
    <t>機台編號</t>
    <phoneticPr fontId="5" type="noConversion"/>
  </si>
  <si>
    <t>噸數</t>
    <phoneticPr fontId="5" type="noConversion"/>
  </si>
  <si>
    <t>生產數量</t>
  </si>
  <si>
    <t>前次沖壓計次</t>
  </si>
  <si>
    <t>沖壓次數</t>
  </si>
  <si>
    <t xml:space="preserve"> </t>
    <phoneticPr fontId="3" type="noConversion"/>
  </si>
  <si>
    <t>4-PD-EM001-01</t>
    <phoneticPr fontId="3" type="noConversion"/>
  </si>
  <si>
    <t>320</t>
    <phoneticPr fontId="5" type="noConversion"/>
  </si>
  <si>
    <t>2</t>
    <phoneticPr fontId="5" type="noConversion"/>
  </si>
  <si>
    <t>307</t>
    <phoneticPr fontId="5" type="noConversion"/>
  </si>
  <si>
    <t>208</t>
    <phoneticPr fontId="5" type="noConversion"/>
  </si>
  <si>
    <t>碩隆精密工業股份有限公司
現場沖壓用電基線表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</si>
</sst>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yy&quot;年&quot;mm&quot;月&quot;dd&quot;日&quot;;@"/>
    <numFmt numFmtId="177" formatCode="0\,0&quot;000&quot;"/>
    <numFmt numFmtId="178" formatCode="yyyy\ &quot;年&quot;\ mm\ &quot;月&quot;\ dd\ &quot;日  止&quot;"/>
    <numFmt numFmtId="179" formatCode="yyyy\ &quot;年&quot;\ mm\ &quot;月&quot;\ dd\ &quot;日  至&quot;"/>
    <numFmt numFmtId="180" formatCode="yyyy&quot;年&quot;m&quot;月&quot;d&quot;日&quot;;@"/>
    <numFmt numFmtId="181" formatCode="#,##0_ "/>
    <numFmt numFmtId="182" formatCode="yyyy/mm/dd"/>
  </numFmts>
  <fonts count="23"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20"/>
      <color rgb="FFFF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8"/>
      <name val="微軟正黑體"/>
      <family val="2"/>
      <charset val="136"/>
    </font>
    <font>
      <sz val="18"/>
      <color theme="1"/>
      <name val="微軟正黑體"/>
      <family val="2"/>
      <charset val="136"/>
    </font>
    <font>
      <b/>
      <sz val="12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4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1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20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22"/>
      <name val="微軟正黑體"/>
      <family val="2"/>
      <charset val="136"/>
    </font>
    <font>
      <sz val="16"/>
      <name val="微軟正黑體"/>
      <family val="2"/>
      <charset val="136"/>
    </font>
    <font>
      <sz val="6"/>
      <color theme="0"/>
      <name val="微軟正黑體"/>
      <family val="2"/>
      <charset val="136"/>
    </font>
    <font>
      <sz val="14"/>
      <color theme="0"/>
      <name val="微軟正黑體"/>
      <family val="2"/>
      <charset val="136"/>
    </font>
    <font>
      <sz val="20"/>
      <color rgb="FFFF0000"/>
      <name val="微軟正黑體"/>
      <family val="2"/>
      <charset val="136"/>
    </font>
    <font>
      <sz val="28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499984740745262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20">
    <xf numFmtId="0" fontId="0" fillId="0" borderId="0" xfId="0"/>
    <xf numFmtId="0" fontId="2" fillId="0" borderId="0" xfId="1" applyFont="1">
      <alignment vertical="center"/>
    </xf>
    <xf numFmtId="177" fontId="6" fillId="3" borderId="28" xfId="1" applyNumberFormat="1" applyFont="1" applyFill="1" applyBorder="1" applyAlignment="1" applyProtection="1">
      <alignment horizontal="center" vertical="center"/>
      <protection locked="0"/>
    </xf>
    <xf numFmtId="0" fontId="7" fillId="0" borderId="29" xfId="1" applyFont="1" applyBorder="1" applyAlignment="1">
      <alignment horizontal="center" vertical="center"/>
    </xf>
    <xf numFmtId="0" fontId="2" fillId="0" borderId="0" xfId="1" quotePrefix="1" applyFont="1">
      <alignment vertical="center"/>
    </xf>
    <xf numFmtId="0" fontId="8" fillId="0" borderId="0" xfId="1" applyFont="1">
      <alignment vertical="center"/>
    </xf>
    <xf numFmtId="0" fontId="7" fillId="4" borderId="33" xfId="1" applyFont="1" applyFill="1" applyBorder="1" applyAlignment="1" applyProtection="1">
      <alignment horizontal="center" vertical="center"/>
      <protection locked="0"/>
    </xf>
    <xf numFmtId="181" fontId="7" fillId="4" borderId="8" xfId="1" applyNumberFormat="1" applyFont="1" applyFill="1" applyBorder="1" applyAlignment="1" applyProtection="1">
      <alignment horizontal="center" vertical="center"/>
      <protection locked="0"/>
    </xf>
    <xf numFmtId="0" fontId="7" fillId="0" borderId="8" xfId="1" applyFont="1" applyBorder="1" applyAlignment="1">
      <alignment horizontal="center" vertical="center"/>
    </xf>
    <xf numFmtId="182" fontId="7" fillId="4" borderId="8" xfId="1" applyNumberFormat="1" applyFont="1" applyFill="1" applyBorder="1" applyAlignment="1" applyProtection="1">
      <alignment horizontal="center" vertical="center" wrapText="1" shrinkToFit="1"/>
      <protection locked="0"/>
    </xf>
    <xf numFmtId="49" fontId="7" fillId="4" borderId="9" xfId="1" applyNumberFormat="1" applyFont="1" applyFill="1" applyBorder="1" applyAlignment="1" applyProtection="1">
      <alignment horizontal="center" vertical="center"/>
      <protection locked="0"/>
    </xf>
    <xf numFmtId="0" fontId="7" fillId="0" borderId="34" xfId="1" applyFont="1" applyBorder="1" applyAlignment="1">
      <alignment horizontal="center" vertical="center"/>
    </xf>
    <xf numFmtId="0" fontId="7" fillId="0" borderId="35" xfId="1" applyFont="1" applyBorder="1" applyAlignment="1">
      <alignment horizontal="center" vertical="center"/>
    </xf>
    <xf numFmtId="0" fontId="7" fillId="0" borderId="36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6" borderId="0" xfId="1" applyFont="1" applyFill="1" applyAlignment="1">
      <alignment horizontal="center" vertical="center"/>
    </xf>
    <xf numFmtId="0" fontId="10" fillId="0" borderId="0" xfId="1" applyFont="1" applyAlignment="1">
      <alignment horizontal="center" vertical="center" wrapText="1" shrinkToFit="1"/>
    </xf>
    <xf numFmtId="0" fontId="10" fillId="5" borderId="0" xfId="1" applyFont="1" applyFill="1" applyAlignment="1">
      <alignment horizontal="center" vertical="center" wrapText="1" shrinkToFit="1"/>
    </xf>
    <xf numFmtId="181" fontId="10" fillId="0" borderId="0" xfId="1" applyNumberFormat="1" applyFont="1" applyAlignment="1">
      <alignment horizontal="center" vertical="center" wrapText="1" shrinkToFit="1"/>
    </xf>
    <xf numFmtId="181" fontId="10" fillId="5" borderId="0" xfId="1" applyNumberFormat="1" applyFont="1" applyFill="1" applyAlignment="1">
      <alignment horizontal="center" vertical="center" wrapText="1" shrinkToFit="1"/>
    </xf>
    <xf numFmtId="176" fontId="10" fillId="5" borderId="0" xfId="1" applyNumberFormat="1" applyFont="1" applyFill="1" applyAlignment="1">
      <alignment horizontal="center" vertical="center" wrapText="1" shrinkToFit="1"/>
    </xf>
    <xf numFmtId="49" fontId="10" fillId="0" borderId="0" xfId="1" applyNumberFormat="1" applyFont="1" applyAlignment="1">
      <alignment horizontal="center" vertical="center" wrapText="1" shrinkToFit="1"/>
    </xf>
    <xf numFmtId="0" fontId="9" fillId="6" borderId="16" xfId="1" applyFont="1" applyFill="1" applyBorder="1" applyAlignment="1">
      <alignment horizontal="center" vertical="center"/>
    </xf>
    <xf numFmtId="0" fontId="10" fillId="0" borderId="16" xfId="1" applyFont="1" applyBorder="1" applyAlignment="1">
      <alignment horizontal="center" vertical="center" wrapText="1" shrinkToFit="1"/>
    </xf>
    <xf numFmtId="0" fontId="10" fillId="5" borderId="16" xfId="1" applyFont="1" applyFill="1" applyBorder="1" applyAlignment="1">
      <alignment horizontal="center" vertical="center" wrapText="1" shrinkToFit="1"/>
    </xf>
    <xf numFmtId="181" fontId="10" fillId="0" borderId="16" xfId="1" applyNumberFormat="1" applyFont="1" applyBorder="1" applyAlignment="1">
      <alignment horizontal="center" vertical="center" wrapText="1" shrinkToFit="1"/>
    </xf>
    <xf numFmtId="181" fontId="10" fillId="5" borderId="16" xfId="1" applyNumberFormat="1" applyFont="1" applyFill="1" applyBorder="1" applyAlignment="1">
      <alignment horizontal="center" vertical="center" wrapText="1" shrinkToFit="1"/>
    </xf>
    <xf numFmtId="176" fontId="10" fillId="5" borderId="16" xfId="1" applyNumberFormat="1" applyFont="1" applyFill="1" applyBorder="1" applyAlignment="1">
      <alignment horizontal="center" vertical="center" wrapText="1" shrinkToFit="1"/>
    </xf>
    <xf numFmtId="49" fontId="10" fillId="0" borderId="16" xfId="1" applyNumberFormat="1" applyFont="1" applyBorder="1" applyAlignment="1">
      <alignment horizontal="center" vertical="center" wrapText="1" shrinkToFit="1"/>
    </xf>
    <xf numFmtId="0" fontId="9" fillId="0" borderId="16" xfId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1" applyNumberFormat="1" applyFont="1" applyAlignment="1">
      <alignment horizontal="center" vertical="center" wrapText="1" shrinkToFit="1"/>
    </xf>
    <xf numFmtId="0" fontId="13" fillId="0" borderId="16" xfId="0" applyFont="1" applyBorder="1" applyAlignment="1">
      <alignment horizontal="center" vertical="center"/>
    </xf>
    <xf numFmtId="49" fontId="13" fillId="0" borderId="16" xfId="0" applyNumberFormat="1" applyFont="1" applyBorder="1" applyAlignment="1">
      <alignment horizontal="center" vertical="center"/>
    </xf>
    <xf numFmtId="0" fontId="14" fillId="0" borderId="0" xfId="1" applyFont="1" applyAlignment="1">
      <alignment horizontal="center" vertical="center" shrinkToFit="1"/>
    </xf>
    <xf numFmtId="0" fontId="15" fillId="0" borderId="16" xfId="0" applyFont="1" applyBorder="1" applyAlignment="1">
      <alignment horizontal="center" vertical="center"/>
    </xf>
    <xf numFmtId="49" fontId="13" fillId="0" borderId="16" xfId="1" applyNumberFormat="1" applyFont="1" applyBorder="1" applyAlignment="1">
      <alignment horizontal="center" vertical="center" wrapText="1" shrinkToFit="1"/>
    </xf>
    <xf numFmtId="0" fontId="4" fillId="0" borderId="0" xfId="1" applyFont="1" applyAlignment="1">
      <alignment horizontal="center" vertical="center"/>
    </xf>
    <xf numFmtId="0" fontId="6" fillId="0" borderId="32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49" fontId="17" fillId="5" borderId="32" xfId="1" applyNumberFormat="1" applyFont="1" applyFill="1" applyBorder="1" applyAlignment="1" applyProtection="1">
      <alignment horizontal="center" vertical="center"/>
      <protection locked="0"/>
    </xf>
    <xf numFmtId="49" fontId="17" fillId="5" borderId="1" xfId="1" applyNumberFormat="1" applyFont="1" applyFill="1" applyBorder="1" applyAlignment="1" applyProtection="1">
      <alignment horizontal="center" vertical="center"/>
      <protection locked="0"/>
    </xf>
    <xf numFmtId="49" fontId="17" fillId="5" borderId="20" xfId="1" applyNumberFormat="1" applyFont="1" applyFill="1" applyBorder="1" applyAlignment="1" applyProtection="1">
      <alignment horizontal="center" vertical="center"/>
      <protection locked="0"/>
    </xf>
    <xf numFmtId="0" fontId="17" fillId="0" borderId="32" xfId="1" applyFont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17" fillId="0" borderId="20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 wrapText="1"/>
    </xf>
    <xf numFmtId="176" fontId="6" fillId="0" borderId="27" xfId="1" applyNumberFormat="1" applyFont="1" applyBorder="1" applyAlignment="1">
      <alignment horizontal="distributed" vertical="center" indent="1"/>
    </xf>
    <xf numFmtId="176" fontId="6" fillId="0" borderId="26" xfId="1" applyNumberFormat="1" applyFont="1" applyBorder="1" applyAlignment="1">
      <alignment horizontal="distributed" vertical="center" indent="1"/>
    </xf>
    <xf numFmtId="179" fontId="6" fillId="0" borderId="25" xfId="1" applyNumberFormat="1" applyFont="1" applyBorder="1" applyAlignment="1">
      <alignment horizontal="center" vertical="center"/>
    </xf>
    <xf numFmtId="0" fontId="6" fillId="0" borderId="31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49" fontId="17" fillId="5" borderId="31" xfId="1" applyNumberFormat="1" applyFont="1" applyFill="1" applyBorder="1" applyAlignment="1" applyProtection="1">
      <alignment horizontal="center" vertical="center"/>
      <protection locked="0"/>
    </xf>
    <xf numFmtId="49" fontId="17" fillId="5" borderId="7" xfId="1" applyNumberFormat="1" applyFont="1" applyFill="1" applyBorder="1" applyAlignment="1" applyProtection="1">
      <alignment horizontal="center" vertical="center"/>
      <protection locked="0"/>
    </xf>
    <xf numFmtId="49" fontId="17" fillId="5" borderId="30" xfId="1" applyNumberFormat="1" applyFont="1" applyFill="1" applyBorder="1" applyAlignment="1" applyProtection="1">
      <alignment horizontal="center" vertical="center"/>
      <protection locked="0"/>
    </xf>
    <xf numFmtId="0" fontId="17" fillId="0" borderId="31" xfId="1" applyFont="1" applyBorder="1" applyAlignment="1">
      <alignment horizontal="center" vertical="center"/>
    </xf>
    <xf numFmtId="0" fontId="17" fillId="0" borderId="7" xfId="1" applyFont="1" applyBorder="1" applyAlignment="1">
      <alignment horizontal="center" vertical="center"/>
    </xf>
    <xf numFmtId="0" fontId="17" fillId="0" borderId="30" xfId="1" applyFont="1" applyBorder="1" applyAlignment="1">
      <alignment horizontal="center" vertical="center"/>
    </xf>
    <xf numFmtId="0" fontId="6" fillId="0" borderId="30" xfId="1" applyFont="1" applyBorder="1" applyAlignment="1">
      <alignment horizontal="center" vertical="center" wrapText="1"/>
    </xf>
    <xf numFmtId="178" fontId="6" fillId="0" borderId="25" xfId="1" applyNumberFormat="1" applyFont="1" applyBorder="1" applyAlignment="1">
      <alignment horizontal="center" vertical="center"/>
    </xf>
    <xf numFmtId="0" fontId="18" fillId="2" borderId="27" xfId="1" applyFont="1" applyFill="1" applyBorder="1" applyAlignment="1">
      <alignment horizontal="center" vertical="center"/>
    </xf>
    <xf numFmtId="0" fontId="18" fillId="2" borderId="26" xfId="1" applyFont="1" applyFill="1" applyBorder="1" applyAlignment="1">
      <alignment horizontal="center" vertical="center"/>
    </xf>
    <xf numFmtId="0" fontId="18" fillId="2" borderId="25" xfId="1" applyFont="1" applyFill="1" applyBorder="1" applyAlignment="1">
      <alignment horizontal="center" vertical="center"/>
    </xf>
    <xf numFmtId="0" fontId="6" fillId="0" borderId="24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 wrapText="1"/>
    </xf>
    <xf numFmtId="0" fontId="6" fillId="0" borderId="21" xfId="1" applyFont="1" applyBorder="1" applyAlignment="1">
      <alignment horizontal="center" vertical="center" wrapText="1"/>
    </xf>
    <xf numFmtId="0" fontId="6" fillId="0" borderId="22" xfId="1" applyFont="1" applyBorder="1" applyAlignment="1">
      <alignment horizontal="center" vertical="center" wrapText="1"/>
    </xf>
    <xf numFmtId="0" fontId="6" fillId="0" borderId="2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 wrapText="1"/>
    </xf>
    <xf numFmtId="176" fontId="10" fillId="0" borderId="17" xfId="1" applyNumberFormat="1" applyFont="1" applyBorder="1" applyAlignment="1">
      <alignment horizontal="center" vertical="center"/>
    </xf>
    <xf numFmtId="176" fontId="10" fillId="0" borderId="16" xfId="1" applyNumberFormat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20" fillId="0" borderId="18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20" fillId="0" borderId="12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176" fontId="10" fillId="0" borderId="9" xfId="1" applyNumberFormat="1" applyFont="1" applyBorder="1" applyAlignment="1">
      <alignment horizontal="center" vertical="center"/>
    </xf>
    <xf numFmtId="176" fontId="10" fillId="0" borderId="8" xfId="1" applyNumberFormat="1" applyFont="1" applyBorder="1" applyAlignment="1">
      <alignment horizontal="center" vertical="center"/>
    </xf>
    <xf numFmtId="0" fontId="19" fillId="0" borderId="4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20" fillId="0" borderId="4" xfId="1" applyFont="1" applyBorder="1" applyAlignment="1">
      <alignment horizontal="center" vertical="center"/>
    </xf>
    <xf numFmtId="176" fontId="10" fillId="0" borderId="1" xfId="1" applyNumberFormat="1" applyFont="1" applyBorder="1" applyAlignment="1">
      <alignment horizontal="center" vertical="center"/>
    </xf>
    <xf numFmtId="0" fontId="1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right" vertical="center"/>
    </xf>
    <xf numFmtId="180" fontId="6" fillId="0" borderId="27" xfId="1" applyNumberFormat="1" applyFont="1" applyBorder="1" applyAlignment="1">
      <alignment horizontal="distributed" vertical="center" indent="1"/>
    </xf>
    <xf numFmtId="180" fontId="6" fillId="0" borderId="26" xfId="1" applyNumberFormat="1" applyFont="1" applyBorder="1" applyAlignment="1">
      <alignment horizontal="distributed" vertical="center" indent="1"/>
    </xf>
    <xf numFmtId="180" fontId="6" fillId="4" borderId="27" xfId="1" applyNumberFormat="1" applyFont="1" applyFill="1" applyBorder="1" applyAlignment="1" applyProtection="1">
      <alignment horizontal="distributed" vertical="center" indent="1"/>
      <protection locked="0"/>
    </xf>
    <xf numFmtId="180" fontId="6" fillId="4" borderId="26" xfId="1" applyNumberFormat="1" applyFont="1" applyFill="1" applyBorder="1" applyAlignment="1" applyProtection="1">
      <alignment horizontal="distributed" vertical="center" indent="1"/>
      <protection locked="0"/>
    </xf>
    <xf numFmtId="0" fontId="10" fillId="0" borderId="3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16" fillId="0" borderId="0" xfId="1" applyFont="1">
      <alignment vertical="center"/>
    </xf>
    <xf numFmtId="0" fontId="22" fillId="0" borderId="32" xfId="1" applyFont="1" applyBorder="1" applyAlignment="1">
      <alignment horizontal="center" vertical="center" wrapText="1"/>
    </xf>
    <xf numFmtId="0" fontId="22" fillId="0" borderId="1" xfId="1" applyFont="1" applyBorder="1" applyAlignment="1">
      <alignment horizontal="center" vertical="center" wrapText="1"/>
    </xf>
    <xf numFmtId="0" fontId="22" fillId="0" borderId="20" xfId="1" applyFont="1" applyBorder="1" applyAlignment="1">
      <alignment horizontal="center" vertical="center" wrapText="1"/>
    </xf>
    <xf numFmtId="0" fontId="22" fillId="0" borderId="37" xfId="1" applyFont="1" applyBorder="1" applyAlignment="1">
      <alignment horizontal="center" vertical="center" wrapText="1"/>
    </xf>
    <xf numFmtId="0" fontId="22" fillId="0" borderId="0" xfId="1" applyFont="1" applyBorder="1" applyAlignment="1">
      <alignment horizontal="center" vertical="center" wrapText="1"/>
    </xf>
    <xf numFmtId="0" fontId="22" fillId="0" borderId="38" xfId="1" applyFont="1" applyBorder="1" applyAlignment="1">
      <alignment horizontal="center" vertical="center" wrapText="1"/>
    </xf>
    <xf numFmtId="0" fontId="22" fillId="0" borderId="31" xfId="1" applyFont="1" applyBorder="1" applyAlignment="1">
      <alignment horizontal="center" vertical="center" wrapText="1"/>
    </xf>
    <xf numFmtId="0" fontId="22" fillId="0" borderId="7" xfId="1" applyFont="1" applyBorder="1" applyAlignment="1">
      <alignment horizontal="center" vertical="center" wrapText="1"/>
    </xf>
    <xf numFmtId="0" fontId="22" fillId="0" borderId="30" xfId="1" applyFont="1" applyBorder="1" applyAlignment="1">
      <alignment horizontal="center" vertical="center" wrapText="1"/>
    </xf>
  </cellXfs>
  <cellStyles count="2">
    <cellStyle name="一般" xfId="0" builtinId="0"/>
    <cellStyle name="一般 2" xfId="1" xr:uid="{6BBBBF73-A7BE-47AB-89CF-923AB9496E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L-NAS\ShareFiles\&#21729;&#24037;&#36039;&#26009;&#22846;\52.&#32654;&#29577;\&#26657;&#27491;&#30917;&#31204;\&#32654;&#29577;1110708&#20462;&#25913;&#27298;&#27491;&#36664;&#20837;&#34920;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20231101_&#38651;&#37709;&#30332;&#25918;.xlsm" TargetMode="External"/><Relationship Id="rId1" Type="http://schemas.openxmlformats.org/officeDocument/2006/relationships/externalLinkPath" Target="/Users/user/Desktop/20231101_&#38651;&#37709;&#30332;&#25918;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gl-nas\ShareFiles\~&#29983;&#31649;&#37096;\&#25209;&#34399;&#36039;&#26009;&#32000;&#37636;0327.xlsx" TargetMode="External"/><Relationship Id="rId1" Type="http://schemas.openxmlformats.org/officeDocument/2006/relationships/externalLinkPath" Target="file:///\\gl-nas\ShareFiles\~&#29983;&#31649;&#37096;\&#25209;&#34399;&#36039;&#26009;&#32000;&#37636;03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總表"/>
      <sheetName val="校驗記錄表"/>
      <sheetName val="維修記錄表"/>
      <sheetName val="表單"/>
      <sheetName val="LKC"/>
      <sheetName val="LRC"/>
      <sheetName val="PSC"/>
      <sheetName val="JEC500"/>
      <sheetName val="NHC"/>
      <sheetName val="JC1200"/>
    </sheetNames>
    <sheetDataSet>
      <sheetData sheetId="0">
        <row r="1">
          <cell r="A1" t="str">
            <v>機器編號</v>
          </cell>
          <cell r="B1" t="str">
            <v>圖片</v>
          </cell>
        </row>
        <row r="2">
          <cell r="A2" t="str">
            <v>ES-01</v>
          </cell>
          <cell r="B2"/>
        </row>
        <row r="3">
          <cell r="A3" t="str">
            <v>ES-02</v>
          </cell>
          <cell r="B3"/>
        </row>
        <row r="4">
          <cell r="A4" t="str">
            <v>ES-03</v>
          </cell>
          <cell r="B4"/>
        </row>
        <row r="5">
          <cell r="A5" t="str">
            <v>ES-04</v>
          </cell>
          <cell r="B5"/>
        </row>
        <row r="6">
          <cell r="A6" t="str">
            <v>ES-05</v>
          </cell>
          <cell r="B6"/>
        </row>
        <row r="7">
          <cell r="A7" t="str">
            <v>ES-06</v>
          </cell>
          <cell r="B7"/>
        </row>
        <row r="8">
          <cell r="A8" t="str">
            <v>ES-07</v>
          </cell>
          <cell r="B8"/>
        </row>
        <row r="9">
          <cell r="A9" t="str">
            <v>ES-08</v>
          </cell>
          <cell r="B9"/>
        </row>
        <row r="10">
          <cell r="A10" t="str">
            <v>ES-09</v>
          </cell>
          <cell r="B10"/>
        </row>
        <row r="11">
          <cell r="A11" t="str">
            <v>ES-10</v>
          </cell>
          <cell r="B11"/>
        </row>
        <row r="12">
          <cell r="A12" t="str">
            <v>ES-11</v>
          </cell>
          <cell r="B12"/>
        </row>
        <row r="13">
          <cell r="A13" t="str">
            <v>ES-12</v>
          </cell>
          <cell r="B13"/>
        </row>
        <row r="14">
          <cell r="A14" t="str">
            <v>ES-13</v>
          </cell>
          <cell r="B14"/>
        </row>
        <row r="15">
          <cell r="A15" t="str">
            <v>ES-14</v>
          </cell>
          <cell r="B15"/>
        </row>
        <row r="16">
          <cell r="A16" t="str">
            <v>ES-15</v>
          </cell>
          <cell r="B16"/>
        </row>
        <row r="17">
          <cell r="A17" t="str">
            <v>ES-16</v>
          </cell>
          <cell r="B17"/>
        </row>
        <row r="18">
          <cell r="A18" t="str">
            <v>ES-17</v>
          </cell>
          <cell r="B18"/>
        </row>
        <row r="19">
          <cell r="A19" t="str">
            <v>ES-18</v>
          </cell>
          <cell r="B19"/>
        </row>
        <row r="20">
          <cell r="A20" t="str">
            <v>ES-19</v>
          </cell>
          <cell r="B20"/>
        </row>
        <row r="21">
          <cell r="A21" t="str">
            <v>ES-20</v>
          </cell>
          <cell r="B21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電鍍發放"/>
      <sheetName val="直接放電鍍"/>
      <sheetName val="Data"/>
    </sheetNames>
    <sheetDataSet>
      <sheetData sheetId="0"/>
      <sheetData sheetId="1"/>
      <sheetData sheetId="2">
        <row r="1">
          <cell r="A1" t="str">
            <v>瑞人</v>
          </cell>
          <cell r="B1" t="str">
            <v>染黑</v>
          </cell>
        </row>
        <row r="2">
          <cell r="A2" t="str">
            <v>錦鎂</v>
          </cell>
          <cell r="B2" t="str">
            <v>磷酸鹽</v>
          </cell>
        </row>
        <row r="3">
          <cell r="A3" t="str">
            <v>炘益</v>
          </cell>
          <cell r="B3" t="str">
            <v>磷酸鹽(乾)</v>
          </cell>
        </row>
        <row r="4">
          <cell r="A4" t="str">
            <v>勝楓</v>
          </cell>
          <cell r="B4" t="str">
            <v>黑磷酸鹽</v>
          </cell>
        </row>
        <row r="5">
          <cell r="A5" t="str">
            <v>健田</v>
          </cell>
          <cell r="B5" t="str">
            <v>鍍鋅</v>
          </cell>
        </row>
        <row r="6">
          <cell r="A6" t="str">
            <v>格立</v>
          </cell>
          <cell r="B6" t="str">
            <v>五彩</v>
          </cell>
        </row>
        <row r="7">
          <cell r="A7" t="str">
            <v>富星</v>
          </cell>
          <cell r="B7" t="str">
            <v>三價鉻鋅</v>
          </cell>
        </row>
        <row r="8">
          <cell r="A8" t="str">
            <v>鼎凱</v>
          </cell>
          <cell r="B8" t="str">
            <v>三價五彩</v>
          </cell>
        </row>
        <row r="9">
          <cell r="A9" t="str">
            <v>日宏</v>
          </cell>
          <cell r="B9" t="str">
            <v>三價黑鋅</v>
          </cell>
        </row>
        <row r="10">
          <cell r="A10" t="str">
            <v>太登</v>
          </cell>
          <cell r="B10" t="str">
            <v>三價綠鋅</v>
          </cell>
        </row>
        <row r="11">
          <cell r="A11" t="str">
            <v>農翼全</v>
          </cell>
          <cell r="B11" t="str">
            <v>鍍鎳</v>
          </cell>
        </row>
        <row r="12">
          <cell r="A12" t="str">
            <v>金順利</v>
          </cell>
          <cell r="B12" t="str">
            <v>鍍錫(亮)</v>
          </cell>
        </row>
        <row r="13">
          <cell r="A13" t="str">
            <v>久美特</v>
          </cell>
          <cell r="B13" t="str">
            <v>鍍錫(霧)</v>
          </cell>
        </row>
        <row r="14">
          <cell r="A14" t="str">
            <v>天郁城</v>
          </cell>
          <cell r="B14" t="str">
            <v>打銅底</v>
          </cell>
        </row>
        <row r="15">
          <cell r="A15" t="str">
            <v>特振</v>
          </cell>
          <cell r="B15" t="str">
            <v>鍍黑鋅</v>
          </cell>
        </row>
        <row r="16">
          <cell r="A16" t="str">
            <v>鑫源</v>
          </cell>
          <cell r="B16" t="str">
            <v>鍍黑鎳</v>
          </cell>
        </row>
        <row r="17">
          <cell r="A17" t="str">
            <v>羿昶</v>
          </cell>
          <cell r="B17" t="str">
            <v>環保達可銹</v>
          </cell>
        </row>
        <row r="18">
          <cell r="A18" t="str">
            <v>X</v>
          </cell>
          <cell r="B18" t="str">
            <v>達可銹</v>
          </cell>
        </row>
        <row r="19">
          <cell r="B19" t="str">
            <v>環保達可銹</v>
          </cell>
        </row>
        <row r="20">
          <cell r="B20" t="str">
            <v>機械鍍鋅</v>
          </cell>
        </row>
        <row r="21">
          <cell r="B21" t="str">
            <v>環保機械鍍鋅</v>
          </cell>
        </row>
        <row r="22">
          <cell r="B22" t="str">
            <v>墨綠鋅</v>
          </cell>
        </row>
        <row r="23">
          <cell r="B23" t="str">
            <v>GEOMET</v>
          </cell>
        </row>
        <row r="24">
          <cell r="B24" t="str">
            <v>X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總表"/>
      <sheetName val="樣品單"/>
      <sheetName val="貼批號表連結工單"/>
      <sheetName val="沖壓單"/>
      <sheetName val="編碼資料"/>
    </sheetNames>
    <sheetDataSet>
      <sheetData sheetId="0">
        <row r="1">
          <cell r="A1" t="str">
            <v>機台</v>
          </cell>
        </row>
        <row r="2">
          <cell r="A2" t="str">
            <v>101/65T(協)</v>
          </cell>
        </row>
        <row r="3">
          <cell r="A3" t="str">
            <v>102/60T(興)</v>
          </cell>
        </row>
        <row r="4">
          <cell r="A4" t="str">
            <v>103/80T(協)</v>
          </cell>
        </row>
        <row r="5">
          <cell r="A5" t="str">
            <v>104/60T(協)</v>
          </cell>
        </row>
        <row r="6">
          <cell r="A6" t="str">
            <v>105/65T(協)</v>
          </cell>
        </row>
        <row r="7">
          <cell r="A7" t="str">
            <v>106/110T(立)</v>
          </cell>
        </row>
        <row r="8">
          <cell r="A8" t="str">
            <v>107/25T(興)</v>
          </cell>
        </row>
        <row r="9">
          <cell r="A9" t="str">
            <v>108/20T(協)</v>
          </cell>
        </row>
        <row r="10">
          <cell r="A10" t="str">
            <v>109/40T(協)</v>
          </cell>
        </row>
        <row r="11">
          <cell r="A11" t="str">
            <v>110/20T(協)</v>
          </cell>
        </row>
        <row r="12">
          <cell r="A12" t="str">
            <v>111/65T(立)</v>
          </cell>
        </row>
        <row r="13">
          <cell r="A13" t="str">
            <v>112/25T(立)</v>
          </cell>
        </row>
        <row r="14">
          <cell r="A14" t="str">
            <v>113/40T(協)</v>
          </cell>
        </row>
        <row r="15">
          <cell r="A15" t="str">
            <v>114/40T(立)</v>
          </cell>
        </row>
        <row r="16">
          <cell r="A16" t="str">
            <v>115/20T(協)</v>
          </cell>
        </row>
        <row r="17">
          <cell r="A17" t="str">
            <v>116/20T(協)</v>
          </cell>
        </row>
        <row r="18">
          <cell r="A18" t="str">
            <v>117/80T(金)</v>
          </cell>
        </row>
        <row r="19">
          <cell r="A19" t="str">
            <v>118/20T(協)</v>
          </cell>
        </row>
        <row r="20">
          <cell r="A20" t="str">
            <v>119/40T(協)</v>
          </cell>
        </row>
        <row r="21">
          <cell r="A21" t="str">
            <v>120/40T(協)</v>
          </cell>
        </row>
        <row r="22">
          <cell r="A22" t="str">
            <v>121/20T(協)</v>
          </cell>
        </row>
        <row r="23">
          <cell r="A23" t="str">
            <v>122/40T(興)</v>
          </cell>
        </row>
        <row r="24">
          <cell r="A24" t="str">
            <v>123/40T(興)</v>
          </cell>
        </row>
        <row r="25">
          <cell r="A25" t="str">
            <v>201/80T(立)</v>
          </cell>
        </row>
        <row r="26">
          <cell r="A26" t="str">
            <v>202/80T(興)</v>
          </cell>
        </row>
        <row r="27">
          <cell r="A27" t="str">
            <v>203/80T(立)</v>
          </cell>
        </row>
        <row r="28">
          <cell r="A28" t="str">
            <v>204/80T(興)</v>
          </cell>
        </row>
        <row r="29">
          <cell r="A29" t="str">
            <v>205/80T(興)</v>
          </cell>
        </row>
        <row r="30">
          <cell r="A30" t="str">
            <v>206/20T(興)</v>
          </cell>
        </row>
        <row r="31">
          <cell r="A31" t="str">
            <v>207/20T(興)</v>
          </cell>
        </row>
        <row r="32">
          <cell r="A32" t="str">
            <v>208/20T(協)</v>
          </cell>
        </row>
        <row r="33">
          <cell r="A33" t="str">
            <v>209/15T(立)</v>
          </cell>
        </row>
        <row r="34">
          <cell r="A34" t="str">
            <v>210/40T(協)</v>
          </cell>
        </row>
        <row r="35">
          <cell r="A35" t="str">
            <v>213/60T(協)</v>
          </cell>
        </row>
        <row r="36">
          <cell r="A36" t="str">
            <v>214/60T(興)</v>
          </cell>
        </row>
        <row r="37">
          <cell r="A37" t="str">
            <v>215/60T(興)</v>
          </cell>
        </row>
        <row r="38">
          <cell r="A38" t="str">
            <v>216/60T(興)</v>
          </cell>
        </row>
        <row r="39">
          <cell r="A39" t="str">
            <v>217/45T(興)</v>
          </cell>
        </row>
        <row r="40">
          <cell r="A40" t="str">
            <v>218/45T(興)</v>
          </cell>
        </row>
        <row r="41">
          <cell r="A41" t="str">
            <v>301/65T(協)</v>
          </cell>
        </row>
        <row r="42">
          <cell r="A42" t="str">
            <v>302/160T(協)</v>
          </cell>
        </row>
        <row r="43">
          <cell r="A43" t="str">
            <v>304/40T(協)</v>
          </cell>
        </row>
        <row r="44">
          <cell r="A44" t="str">
            <v>305/40T(協)</v>
          </cell>
        </row>
        <row r="45">
          <cell r="A45" t="str">
            <v>306/25T(立)</v>
          </cell>
        </row>
        <row r="46">
          <cell r="A46" t="str">
            <v>307/15T(立)</v>
          </cell>
        </row>
        <row r="47">
          <cell r="A47" t="str">
            <v>309/40T(立)</v>
          </cell>
        </row>
        <row r="48">
          <cell r="A48" t="str">
            <v>310/25T(立)</v>
          </cell>
        </row>
        <row r="49">
          <cell r="A49" t="str">
            <v>311/80T(興)</v>
          </cell>
        </row>
        <row r="50">
          <cell r="A50" t="str">
            <v>312/40T(立)</v>
          </cell>
        </row>
        <row r="51">
          <cell r="A51" t="str">
            <v>315/110T(興)</v>
          </cell>
        </row>
        <row r="52">
          <cell r="A52" t="str">
            <v>317/60T(協)</v>
          </cell>
        </row>
        <row r="53">
          <cell r="A53" t="str">
            <v>318/15T(立)</v>
          </cell>
        </row>
        <row r="54">
          <cell r="A54" t="str">
            <v>320/40T(興)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A49C-8EDD-4FD1-B331-367651C14038}">
  <sheetPr codeName="工作表12"/>
  <dimension ref="B1:G55"/>
  <sheetViews>
    <sheetView workbookViewId="0">
      <selection activeCell="G10" sqref="G10"/>
    </sheetView>
  </sheetViews>
  <sheetFormatPr defaultRowHeight="18.75"/>
  <cols>
    <col min="1" max="1" width="9.140625" style="30"/>
    <col min="2" max="2" width="16.140625" style="32" customWidth="1"/>
    <col min="3" max="3" width="19.5703125" style="31" bestFit="1" customWidth="1"/>
    <col min="4" max="4" width="10.140625" style="31" bestFit="1" customWidth="1"/>
    <col min="5" max="5" width="9.140625" style="30"/>
    <col min="6" max="6" width="12.7109375" style="30" bestFit="1" customWidth="1"/>
    <col min="7" max="7" width="22.42578125" style="30" bestFit="1" customWidth="1"/>
    <col min="8" max="16384" width="9.140625" style="30"/>
  </cols>
  <sheetData>
    <row r="1" spans="2:7" s="31" customFormat="1">
      <c r="B1" s="37" t="s">
        <v>178</v>
      </c>
      <c r="C1" s="33" t="s">
        <v>177</v>
      </c>
      <c r="D1" s="33" t="s">
        <v>100</v>
      </c>
      <c r="F1" s="33"/>
      <c r="G1" s="33" t="s">
        <v>176</v>
      </c>
    </row>
    <row r="2" spans="2:7" ht="26.25">
      <c r="B2" s="28" t="s">
        <v>94</v>
      </c>
      <c r="C2" s="34" t="s">
        <v>175</v>
      </c>
      <c r="D2" s="33" t="s">
        <v>159</v>
      </c>
      <c r="F2" s="36" t="s">
        <v>174</v>
      </c>
      <c r="G2" s="36" t="s">
        <v>173</v>
      </c>
    </row>
    <row r="3" spans="2:7" ht="26.25">
      <c r="B3" s="28" t="s">
        <v>93</v>
      </c>
      <c r="C3" s="34" t="s">
        <v>172</v>
      </c>
      <c r="D3" s="33" t="s">
        <v>159</v>
      </c>
      <c r="F3" s="36" t="s">
        <v>171</v>
      </c>
      <c r="G3" s="36" t="s">
        <v>170</v>
      </c>
    </row>
    <row r="4" spans="2:7" ht="26.25">
      <c r="B4" s="28" t="s">
        <v>92</v>
      </c>
      <c r="C4" s="34" t="s">
        <v>169</v>
      </c>
      <c r="D4" s="33" t="s">
        <v>141</v>
      </c>
      <c r="F4" s="36" t="s">
        <v>168</v>
      </c>
      <c r="G4" s="36" t="s">
        <v>167</v>
      </c>
    </row>
    <row r="5" spans="2:7" ht="26.25">
      <c r="B5" s="28" t="s">
        <v>91</v>
      </c>
      <c r="C5" s="34" t="s">
        <v>166</v>
      </c>
      <c r="D5" s="33" t="s">
        <v>141</v>
      </c>
      <c r="F5" s="36" t="s">
        <v>165</v>
      </c>
      <c r="G5" s="36" t="s">
        <v>164</v>
      </c>
    </row>
    <row r="6" spans="2:7">
      <c r="B6" s="28" t="s">
        <v>90</v>
      </c>
      <c r="C6" s="34" t="s">
        <v>163</v>
      </c>
      <c r="D6" s="33" t="s">
        <v>128</v>
      </c>
      <c r="F6" s="16"/>
      <c r="G6" s="35"/>
    </row>
    <row r="7" spans="2:7">
      <c r="B7" s="28" t="s">
        <v>89</v>
      </c>
      <c r="C7" s="34" t="s">
        <v>162</v>
      </c>
      <c r="D7" s="33" t="s">
        <v>128</v>
      </c>
      <c r="F7" s="16"/>
      <c r="G7" s="35"/>
    </row>
    <row r="8" spans="2:7">
      <c r="B8" s="28" t="s">
        <v>88</v>
      </c>
      <c r="C8" s="34" t="s">
        <v>161</v>
      </c>
      <c r="D8" s="33" t="s">
        <v>159</v>
      </c>
      <c r="F8" s="16"/>
      <c r="G8" s="35"/>
    </row>
    <row r="9" spans="2:7">
      <c r="B9" s="28" t="s">
        <v>87</v>
      </c>
      <c r="C9" s="34" t="s">
        <v>160</v>
      </c>
      <c r="D9" s="33" t="s">
        <v>159</v>
      </c>
      <c r="F9" s="16"/>
      <c r="G9" s="35"/>
    </row>
    <row r="10" spans="2:7">
      <c r="B10" s="28" t="s">
        <v>85</v>
      </c>
      <c r="C10" s="34" t="s">
        <v>158</v>
      </c>
      <c r="D10" s="33" t="s">
        <v>141</v>
      </c>
      <c r="F10" s="16"/>
      <c r="G10" s="35"/>
    </row>
    <row r="11" spans="2:7">
      <c r="B11" s="28" t="s">
        <v>84</v>
      </c>
      <c r="C11" s="34" t="s">
        <v>157</v>
      </c>
      <c r="D11" s="33" t="s">
        <v>148</v>
      </c>
      <c r="F11" s="16"/>
      <c r="G11" s="35"/>
    </row>
    <row r="12" spans="2:7">
      <c r="B12" s="28" t="s">
        <v>83</v>
      </c>
      <c r="C12" s="34" t="s">
        <v>156</v>
      </c>
      <c r="D12" s="33" t="s">
        <v>148</v>
      </c>
      <c r="F12" s="16"/>
    </row>
    <row r="13" spans="2:7">
      <c r="B13" s="28" t="s">
        <v>82</v>
      </c>
      <c r="C13" s="34" t="s">
        <v>155</v>
      </c>
      <c r="D13" s="33" t="s">
        <v>69</v>
      </c>
    </row>
    <row r="14" spans="2:7">
      <c r="B14" s="28" t="s">
        <v>81</v>
      </c>
      <c r="C14" s="34" t="s">
        <v>154</v>
      </c>
      <c r="D14" s="33" t="s">
        <v>69</v>
      </c>
    </row>
    <row r="15" spans="2:7">
      <c r="B15" s="28" t="s">
        <v>80</v>
      </c>
      <c r="C15" s="34" t="s">
        <v>153</v>
      </c>
      <c r="D15" s="33" t="s">
        <v>144</v>
      </c>
    </row>
    <row r="16" spans="2:7">
      <c r="B16" s="28" t="s">
        <v>79</v>
      </c>
      <c r="C16" s="34" t="s">
        <v>152</v>
      </c>
      <c r="D16" s="33" t="s">
        <v>144</v>
      </c>
    </row>
    <row r="17" spans="2:4">
      <c r="B17" s="28" t="s">
        <v>78</v>
      </c>
      <c r="C17" s="34" t="s">
        <v>151</v>
      </c>
      <c r="D17" s="33" t="s">
        <v>128</v>
      </c>
    </row>
    <row r="18" spans="2:4">
      <c r="B18" s="28" t="s">
        <v>77</v>
      </c>
      <c r="C18" s="34" t="s">
        <v>150</v>
      </c>
      <c r="D18" s="33" t="s">
        <v>148</v>
      </c>
    </row>
    <row r="19" spans="2:4">
      <c r="B19" s="28" t="s">
        <v>76</v>
      </c>
      <c r="C19" s="34" t="s">
        <v>149</v>
      </c>
      <c r="D19" s="33" t="s">
        <v>148</v>
      </c>
    </row>
    <row r="20" spans="2:4">
      <c r="B20" s="28" t="s">
        <v>74</v>
      </c>
      <c r="C20" s="34" t="s">
        <v>147</v>
      </c>
      <c r="D20" s="33" t="s">
        <v>69</v>
      </c>
    </row>
    <row r="21" spans="2:4">
      <c r="B21" s="28" t="s">
        <v>73</v>
      </c>
      <c r="C21" s="34" t="s">
        <v>146</v>
      </c>
      <c r="D21" s="33" t="s">
        <v>144</v>
      </c>
    </row>
    <row r="22" spans="2:4">
      <c r="B22" s="28" t="s">
        <v>72</v>
      </c>
      <c r="C22" s="34" t="s">
        <v>145</v>
      </c>
      <c r="D22" s="33" t="s">
        <v>144</v>
      </c>
    </row>
    <row r="23" spans="2:4">
      <c r="B23" s="28" t="s">
        <v>70</v>
      </c>
      <c r="C23" s="34" t="s">
        <v>143</v>
      </c>
      <c r="D23" s="33" t="s">
        <v>69</v>
      </c>
    </row>
    <row r="24" spans="2:4">
      <c r="B24" s="28" t="s">
        <v>68</v>
      </c>
      <c r="C24" s="34" t="s">
        <v>142</v>
      </c>
      <c r="D24" s="33" t="s">
        <v>141</v>
      </c>
    </row>
    <row r="25" spans="2:4">
      <c r="B25" s="28" t="s">
        <v>66</v>
      </c>
      <c r="C25" s="34" t="s">
        <v>140</v>
      </c>
      <c r="D25" s="33" t="s">
        <v>51</v>
      </c>
    </row>
    <row r="26" spans="2:4">
      <c r="B26" s="28" t="s">
        <v>65</v>
      </c>
      <c r="C26" s="34" t="s">
        <v>139</v>
      </c>
      <c r="D26" s="33" t="s">
        <v>51</v>
      </c>
    </row>
    <row r="27" spans="2:4">
      <c r="B27" s="28" t="s">
        <v>64</v>
      </c>
      <c r="C27" s="34" t="s">
        <v>138</v>
      </c>
      <c r="D27" s="33" t="s">
        <v>51</v>
      </c>
    </row>
    <row r="28" spans="2:4">
      <c r="B28" s="28" t="s">
        <v>63</v>
      </c>
      <c r="C28" s="34" t="s">
        <v>137</v>
      </c>
      <c r="D28" s="33" t="s">
        <v>51</v>
      </c>
    </row>
    <row r="29" spans="2:4">
      <c r="B29" s="28" t="s">
        <v>62</v>
      </c>
      <c r="C29" s="34" t="s">
        <v>136</v>
      </c>
      <c r="D29" s="33" t="s">
        <v>45</v>
      </c>
    </row>
    <row r="30" spans="2:4">
      <c r="B30" s="28" t="s">
        <v>61</v>
      </c>
      <c r="C30" s="34" t="s">
        <v>135</v>
      </c>
      <c r="D30" s="33" t="s">
        <v>130</v>
      </c>
    </row>
    <row r="31" spans="2:4">
      <c r="B31" s="28" t="s">
        <v>60</v>
      </c>
      <c r="C31" s="34" t="s">
        <v>134</v>
      </c>
      <c r="D31" s="33" t="s">
        <v>130</v>
      </c>
    </row>
    <row r="32" spans="2:4">
      <c r="B32" s="28" t="s">
        <v>59</v>
      </c>
      <c r="C32" s="34" t="s">
        <v>133</v>
      </c>
      <c r="D32" s="33" t="s">
        <v>130</v>
      </c>
    </row>
    <row r="33" spans="2:4">
      <c r="B33" s="28" t="s">
        <v>57</v>
      </c>
      <c r="C33" s="34" t="s">
        <v>132</v>
      </c>
      <c r="D33" s="33" t="s">
        <v>130</v>
      </c>
    </row>
    <row r="34" spans="2:4">
      <c r="B34" s="28" t="s">
        <v>56</v>
      </c>
      <c r="C34" s="34" t="s">
        <v>131</v>
      </c>
      <c r="D34" s="33" t="s">
        <v>130</v>
      </c>
    </row>
    <row r="35" spans="2:4">
      <c r="B35" s="28" t="s">
        <v>54</v>
      </c>
      <c r="C35" s="34" t="s">
        <v>129</v>
      </c>
      <c r="D35" s="33" t="s">
        <v>128</v>
      </c>
    </row>
    <row r="36" spans="2:4">
      <c r="B36" s="28" t="s">
        <v>52</v>
      </c>
      <c r="C36" s="34" t="s">
        <v>127</v>
      </c>
      <c r="D36" s="33" t="s">
        <v>51</v>
      </c>
    </row>
    <row r="37" spans="2:4">
      <c r="B37" s="28" t="s">
        <v>50</v>
      </c>
      <c r="C37" s="34" t="s">
        <v>126</v>
      </c>
      <c r="D37" s="33" t="s">
        <v>45</v>
      </c>
    </row>
    <row r="38" spans="2:4">
      <c r="B38" s="28" t="s">
        <v>49</v>
      </c>
      <c r="C38" s="34" t="s">
        <v>125</v>
      </c>
      <c r="D38" s="33" t="s">
        <v>45</v>
      </c>
    </row>
    <row r="39" spans="2:4">
      <c r="B39" s="28" t="s">
        <v>48</v>
      </c>
      <c r="C39" s="34" t="s">
        <v>124</v>
      </c>
      <c r="D39" s="33" t="s">
        <v>45</v>
      </c>
    </row>
    <row r="40" spans="2:4">
      <c r="B40" s="28" t="s">
        <v>47</v>
      </c>
      <c r="C40" s="34" t="s">
        <v>123</v>
      </c>
      <c r="D40" s="33" t="s">
        <v>45</v>
      </c>
    </row>
    <row r="41" spans="2:4">
      <c r="B41" s="28" t="s">
        <v>44</v>
      </c>
      <c r="C41" s="34" t="s">
        <v>122</v>
      </c>
      <c r="D41" s="33" t="s">
        <v>109</v>
      </c>
    </row>
    <row r="42" spans="2:4">
      <c r="B42" s="28" t="s">
        <v>42</v>
      </c>
      <c r="C42" s="34" t="s">
        <v>121</v>
      </c>
      <c r="D42" s="33" t="s">
        <v>106</v>
      </c>
    </row>
    <row r="43" spans="2:4">
      <c r="B43" s="28" t="s">
        <v>40</v>
      </c>
      <c r="C43" s="34" t="s">
        <v>120</v>
      </c>
      <c r="D43" s="33" t="s">
        <v>109</v>
      </c>
    </row>
    <row r="44" spans="2:4">
      <c r="B44" s="28" t="s">
        <v>39</v>
      </c>
      <c r="C44" s="34" t="s">
        <v>119</v>
      </c>
      <c r="D44" s="33" t="s">
        <v>109</v>
      </c>
    </row>
    <row r="45" spans="2:4">
      <c r="B45" s="28" t="s">
        <v>38</v>
      </c>
      <c r="C45" s="34" t="s">
        <v>118</v>
      </c>
      <c r="D45" s="33" t="s">
        <v>109</v>
      </c>
    </row>
    <row r="46" spans="2:4">
      <c r="B46" s="28" t="s">
        <v>37</v>
      </c>
      <c r="C46" s="34" t="s">
        <v>117</v>
      </c>
      <c r="D46" s="33"/>
    </row>
    <row r="47" spans="2:4">
      <c r="B47" s="28" t="s">
        <v>35</v>
      </c>
      <c r="C47" s="34" t="s">
        <v>116</v>
      </c>
      <c r="D47" s="33"/>
    </row>
    <row r="48" spans="2:4">
      <c r="B48" s="28" t="s">
        <v>34</v>
      </c>
      <c r="C48" s="34" t="s">
        <v>115</v>
      </c>
      <c r="D48" s="33"/>
    </row>
    <row r="49" spans="2:4">
      <c r="B49" s="28" t="s">
        <v>31</v>
      </c>
      <c r="C49" s="34" t="s">
        <v>114</v>
      </c>
      <c r="D49" s="33" t="s">
        <v>106</v>
      </c>
    </row>
    <row r="50" spans="2:4">
      <c r="B50" s="28" t="s">
        <v>29</v>
      </c>
      <c r="C50" s="34" t="s">
        <v>113</v>
      </c>
      <c r="D50" s="33" t="s">
        <v>106</v>
      </c>
    </row>
    <row r="51" spans="2:4">
      <c r="B51" s="28" t="s">
        <v>28</v>
      </c>
      <c r="C51" s="34" t="s">
        <v>112</v>
      </c>
      <c r="D51" s="33" t="s">
        <v>106</v>
      </c>
    </row>
    <row r="52" spans="2:4">
      <c r="B52" s="28" t="s">
        <v>25</v>
      </c>
      <c r="C52" s="34" t="s">
        <v>111</v>
      </c>
      <c r="D52" s="33" t="s">
        <v>109</v>
      </c>
    </row>
    <row r="53" spans="2:4">
      <c r="B53" s="28" t="s">
        <v>23</v>
      </c>
      <c r="C53" s="34" t="s">
        <v>110</v>
      </c>
      <c r="D53" s="33" t="s">
        <v>109</v>
      </c>
    </row>
    <row r="54" spans="2:4">
      <c r="B54" s="28" t="s">
        <v>20</v>
      </c>
      <c r="C54" s="34" t="s">
        <v>108</v>
      </c>
      <c r="D54" s="33" t="s">
        <v>106</v>
      </c>
    </row>
    <row r="55" spans="2:4">
      <c r="B55" s="28" t="s">
        <v>19</v>
      </c>
      <c r="C55" s="34" t="s">
        <v>107</v>
      </c>
      <c r="D55" s="33" t="s">
        <v>106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AB7A-1D1B-433A-90C1-58C2B10CDA92}">
  <sheetPr codeName="工作表4"/>
  <dimension ref="A1:JK118"/>
  <sheetViews>
    <sheetView showZeros="0" tabSelected="1" zoomScaleNormal="100" workbookViewId="0">
      <selection activeCell="AE3" sqref="AE3"/>
    </sheetView>
  </sheetViews>
  <sheetFormatPr defaultColWidth="9.140625" defaultRowHeight="16.5"/>
  <cols>
    <col min="1" max="1" width="1.140625" style="1" customWidth="1"/>
    <col min="2" max="4" width="7.7109375" style="1" customWidth="1"/>
    <col min="5" max="5" width="0.85546875" style="1" customWidth="1"/>
    <col min="6" max="7" width="4.5703125" style="1" customWidth="1"/>
    <col min="8" max="8" width="5.28515625" style="1" customWidth="1"/>
    <col min="9" max="9" width="0.85546875" style="1" customWidth="1"/>
    <col min="10" max="12" width="4.7109375" style="1" customWidth="1"/>
    <col min="13" max="13" width="0.85546875" style="1" customWidth="1"/>
    <col min="14" max="16" width="4.7109375" style="1" customWidth="1"/>
    <col min="17" max="17" width="0.85546875" style="1" customWidth="1"/>
    <col min="18" max="20" width="7.7109375" style="1" customWidth="1"/>
    <col min="21" max="21" width="0.85546875" style="1" customWidth="1"/>
    <col min="22" max="24" width="5.28515625" style="1" customWidth="1"/>
    <col min="25" max="25" width="0.85546875" style="1" customWidth="1"/>
    <col min="26" max="28" width="7.7109375" style="1" customWidth="1"/>
    <col min="29" max="30" width="5" style="1" customWidth="1"/>
    <col min="31" max="31" width="14.7109375" style="1" customWidth="1"/>
    <col min="32" max="32" width="27.140625" style="1" customWidth="1"/>
    <col min="33" max="33" width="14.7109375" style="1" customWidth="1"/>
    <col min="34" max="35" width="25.7109375" style="1" customWidth="1"/>
    <col min="36" max="36" width="20.7109375" style="1" customWidth="1"/>
    <col min="37" max="39" width="5" style="1" customWidth="1"/>
    <col min="40" max="16384" width="9.140625" style="1"/>
  </cols>
  <sheetData>
    <row r="1" spans="1:271" ht="17.25" thickBot="1"/>
    <row r="2" spans="1:271" ht="32.25" customHeight="1">
      <c r="B2" s="111" t="s">
        <v>189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3"/>
      <c r="AE2" s="13" t="s">
        <v>16</v>
      </c>
      <c r="AF2" s="12" t="s">
        <v>7</v>
      </c>
      <c r="AG2" s="12" t="s">
        <v>6</v>
      </c>
      <c r="AH2" s="12" t="s">
        <v>5</v>
      </c>
      <c r="AI2" s="12" t="s">
        <v>4</v>
      </c>
      <c r="AJ2" s="11" t="s">
        <v>2</v>
      </c>
    </row>
    <row r="3" spans="1:271" s="5" customFormat="1" ht="39" customHeight="1" thickBot="1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6"/>
      <c r="AE3" s="10" t="s">
        <v>185</v>
      </c>
      <c r="AF3" s="9">
        <v>45275</v>
      </c>
      <c r="AG3" s="8" t="str">
        <f>IF(AG6="",VLOOKUP($AE$3,機台總表!$B2:$D1001,3), AG6)</f>
        <v>紀泳漳</v>
      </c>
      <c r="AH3" s="7"/>
      <c r="AI3" s="7"/>
      <c r="AJ3" s="6"/>
    </row>
    <row r="4" spans="1:271" s="5" customFormat="1" ht="9.9499999999999993" customHeight="1" thickBot="1">
      <c r="B4" s="117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K4" s="5" t="str">
        <f>IF(AJ4=0,"",IF(SIGN(AJ4-AI4)=-1,AJ4,AJ4-AI4))</f>
        <v/>
      </c>
      <c r="AT4" s="5" t="str">
        <f>IF(AS4=0,"",IF(SIGN(AS4-AR4)=-1,AS4,AS4-AR4))</f>
        <v/>
      </c>
      <c r="BC4" s="5" t="str">
        <f>IF(BB4=0,"",IF(SIGN(BB4-BA4)=-1,BB4,BB4-BA4))</f>
        <v/>
      </c>
      <c r="BL4" s="5" t="str">
        <f>IF(BK4=0,"",IF(SIGN(BK4-BJ4)=-1,BK4,BK4-BJ4))</f>
        <v/>
      </c>
      <c r="BU4" s="5" t="str">
        <f>IF(BT4=0,"",IF(SIGN(BT4-BS4)=-1,BT4,BT4-BS4))</f>
        <v/>
      </c>
      <c r="CD4" s="5" t="str">
        <f>IF(CC4=0,"",IF(SIGN(CC4-CB4)=-1,CC4,CC4-CB4))</f>
        <v/>
      </c>
      <c r="CM4" s="5" t="str">
        <f>IF(CL4=0,"",IF(SIGN(CL4-CK4)=-1,CL4,CL4-CK4))</f>
        <v/>
      </c>
      <c r="CV4" s="5" t="str">
        <f>IF(CU4=0,"",IF(SIGN(CU4-CT4)=-1,CU4,CU4-CT4))</f>
        <v/>
      </c>
      <c r="DE4" s="5" t="str">
        <f>IF(DD4=0,"",IF(SIGN(DD4-DC4)=-1,DD4,DD4-DC4))</f>
        <v/>
      </c>
      <c r="DN4" s="5" t="str">
        <f>IF(DM4=0,"",IF(SIGN(DM4-DL4)=-1,DM4,DM4-DL4))</f>
        <v/>
      </c>
      <c r="DW4" s="5" t="str">
        <f>IF(DV4=0,"",IF(SIGN(DV4-DU4)=-1,DV4,DV4-DU4))</f>
        <v/>
      </c>
      <c r="EF4" s="5" t="str">
        <f>IF(EE4=0,"",IF(SIGN(EE4-ED4)=-1,EE4,EE4-ED4))</f>
        <v/>
      </c>
      <c r="EO4" s="5" t="str">
        <f>IF(EN4=0,"",IF(SIGN(EN4-EM4)=-1,EN4,EN4-EM4))</f>
        <v/>
      </c>
      <c r="EX4" s="5" t="str">
        <f>IF(EW4=0,"",IF(SIGN(EW4-EV4)=-1,EW4,EW4-EV4))</f>
        <v/>
      </c>
      <c r="FG4" s="5" t="str">
        <f>IF(FF4=0,"",IF(SIGN(FF4-FE4)=-1,FF4,FF4-FE4))</f>
        <v/>
      </c>
      <c r="FP4" s="5" t="str">
        <f>IF(FO4=0,"",IF(SIGN(FO4-FN4)=-1,FO4,FO4-FN4))</f>
        <v/>
      </c>
      <c r="FY4" s="5" t="str">
        <f>IF(FX4=0,"",IF(SIGN(FX4-FW4)=-1,FX4,FX4-FW4))</f>
        <v/>
      </c>
      <c r="GH4" s="5" t="str">
        <f>IF(GG4=0,"",IF(SIGN(GG4-GF4)=-1,GG4,GG4-GF4))</f>
        <v/>
      </c>
      <c r="GQ4" s="5" t="str">
        <f>IF(GP4=0,"",IF(SIGN(GP4-GO4)=-1,GP4,GP4-GO4))</f>
        <v/>
      </c>
      <c r="GZ4" s="5" t="str">
        <f>IF(GY4=0,"",IF(SIGN(GY4-GX4)=-1,GY4,GY4-GX4))</f>
        <v/>
      </c>
      <c r="HI4" s="5" t="str">
        <f>IF(HH4=0,"",IF(SIGN(HH4-HG4)=-1,HH4,HH4-HG4))</f>
        <v/>
      </c>
      <c r="HR4" s="5" t="str">
        <f>IF(HQ4=0,"",IF(SIGN(HQ4-HP4)=-1,HQ4,HQ4-HP4))</f>
        <v/>
      </c>
      <c r="IA4" s="5" t="str">
        <f>IF(HZ4=0,"",IF(SIGN(HZ4-HY4)=-1,HZ4,HZ4-HY4))</f>
        <v/>
      </c>
      <c r="IJ4" s="5" t="str">
        <f>IF(II4=0,"",IF(SIGN(II4-IH4)=-1,II4,II4-IH4))</f>
        <v/>
      </c>
      <c r="IS4" s="5" t="str">
        <f>IF(IR4=0,"",IF(SIGN(IR4-IQ4)=-1,IR4,IR4-IQ4))</f>
        <v/>
      </c>
      <c r="JB4" s="5" t="str">
        <f>IF(JA4=0,"",IF(SIGN(JA4-IZ4)=-1,JA4,JA4-IZ4))</f>
        <v/>
      </c>
      <c r="JK4" s="5" t="str">
        <f>IF(JJ4=0,"",IF(SIGN(JJ4-JI4)=-1,JJ4,JJ4-JI4))</f>
        <v/>
      </c>
    </row>
    <row r="5" spans="1:271" ht="26.25" customHeight="1" thickBot="1">
      <c r="B5" s="39" t="s">
        <v>16</v>
      </c>
      <c r="C5" s="40"/>
      <c r="D5" s="40"/>
      <c r="E5" s="41"/>
      <c r="F5" s="42"/>
      <c r="G5" s="42"/>
      <c r="H5" s="42"/>
      <c r="I5" s="43"/>
      <c r="J5" s="39" t="s">
        <v>15</v>
      </c>
      <c r="K5" s="40"/>
      <c r="L5" s="44" t="str">
        <f>IFERROR(VLOOKUP($E$5,現場沖壓用電基線總表!$A$2:$JL$1000,2,0),"")</f>
        <v/>
      </c>
      <c r="M5" s="45"/>
      <c r="N5" s="46"/>
      <c r="O5" s="39" t="s">
        <v>14</v>
      </c>
      <c r="P5" s="40"/>
      <c r="Q5" s="40"/>
      <c r="R5" s="40"/>
      <c r="S5" s="47"/>
      <c r="T5" s="48" t="str">
        <f>IFERROR(VLOOKUP($E$5,現場沖壓用電基線總表!$A$2:$JL$1000,$A10,0),"")</f>
        <v/>
      </c>
      <c r="U5" s="49"/>
      <c r="V5" s="49"/>
      <c r="W5" s="49"/>
      <c r="X5" s="49"/>
      <c r="Y5" s="49"/>
      <c r="Z5" s="49"/>
      <c r="AA5" s="49"/>
      <c r="AB5" s="50" t="s">
        <v>13</v>
      </c>
      <c r="AI5" s="4" t="s">
        <v>12</v>
      </c>
    </row>
    <row r="6" spans="1:271" ht="26.25" customHeight="1" thickBot="1">
      <c r="B6" s="51"/>
      <c r="C6" s="52"/>
      <c r="D6" s="52"/>
      <c r="E6" s="53"/>
      <c r="F6" s="54"/>
      <c r="G6" s="54"/>
      <c r="H6" s="54"/>
      <c r="I6" s="55"/>
      <c r="J6" s="51"/>
      <c r="K6" s="52"/>
      <c r="L6" s="56"/>
      <c r="M6" s="57"/>
      <c r="N6" s="58"/>
      <c r="O6" s="51"/>
      <c r="P6" s="52"/>
      <c r="Q6" s="52"/>
      <c r="R6" s="52"/>
      <c r="S6" s="59"/>
      <c r="T6" s="48" t="str">
        <f>IF(E5="","",IF(T5=0,"",TEXT(EOMONTH(T5,0),"YYYY年MM月DD日")))</f>
        <v/>
      </c>
      <c r="U6" s="49"/>
      <c r="V6" s="49"/>
      <c r="W6" s="49"/>
      <c r="X6" s="49"/>
      <c r="Y6" s="49"/>
      <c r="Z6" s="49"/>
      <c r="AA6" s="49"/>
      <c r="AB6" s="60" t="s">
        <v>11</v>
      </c>
      <c r="AF6" s="3" t="s">
        <v>10</v>
      </c>
      <c r="AG6" s="2"/>
      <c r="AH6" s="3" t="s">
        <v>9</v>
      </c>
      <c r="AI6" s="2"/>
    </row>
    <row r="7" spans="1:271" ht="28.35" customHeight="1" thickBot="1">
      <c r="B7" s="61" t="s">
        <v>8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3"/>
    </row>
    <row r="8" spans="1:271" ht="16.5" customHeight="1">
      <c r="B8" s="64" t="s">
        <v>7</v>
      </c>
      <c r="C8" s="65"/>
      <c r="D8" s="65"/>
      <c r="E8" s="66" t="s">
        <v>6</v>
      </c>
      <c r="F8" s="40"/>
      <c r="G8" s="40"/>
      <c r="H8" s="67"/>
      <c r="I8" s="66" t="s">
        <v>5</v>
      </c>
      <c r="J8" s="40"/>
      <c r="K8" s="40"/>
      <c r="L8" s="67"/>
      <c r="M8" s="68" t="s">
        <v>4</v>
      </c>
      <c r="N8" s="69"/>
      <c r="O8" s="69"/>
      <c r="P8" s="70"/>
      <c r="Q8" s="68" t="s">
        <v>3</v>
      </c>
      <c r="R8" s="69"/>
      <c r="S8" s="69"/>
      <c r="T8" s="70"/>
      <c r="U8" s="66" t="s">
        <v>2</v>
      </c>
      <c r="V8" s="40"/>
      <c r="W8" s="40"/>
      <c r="X8" s="67"/>
      <c r="Y8" s="66" t="s">
        <v>1</v>
      </c>
      <c r="Z8" s="40"/>
      <c r="AA8" s="40"/>
      <c r="AB8" s="47"/>
    </row>
    <row r="9" spans="1:271" ht="22.5" customHeight="1">
      <c r="B9" s="71"/>
      <c r="C9" s="72"/>
      <c r="D9" s="72"/>
      <c r="E9" s="73"/>
      <c r="F9" s="74"/>
      <c r="G9" s="74"/>
      <c r="H9" s="75"/>
      <c r="I9" s="73"/>
      <c r="J9" s="74"/>
      <c r="K9" s="74"/>
      <c r="L9" s="75"/>
      <c r="M9" s="76"/>
      <c r="N9" s="77"/>
      <c r="O9" s="77"/>
      <c r="P9" s="78"/>
      <c r="Q9" s="76"/>
      <c r="R9" s="77"/>
      <c r="S9" s="77"/>
      <c r="T9" s="78"/>
      <c r="U9" s="73"/>
      <c r="V9" s="74"/>
      <c r="W9" s="74"/>
      <c r="X9" s="75"/>
      <c r="Y9" s="73"/>
      <c r="Z9" s="74"/>
      <c r="AA9" s="74"/>
      <c r="AB9" s="79"/>
    </row>
    <row r="10" spans="1:271" ht="28.35" customHeight="1">
      <c r="A10" s="1">
        <v>3</v>
      </c>
      <c r="B10" s="80" t="str">
        <f>IFERROR(VLOOKUP($E$5,現場沖壓用電基線總表!$A$2:$JL$1000,$A10,0),"")</f>
        <v/>
      </c>
      <c r="C10" s="81"/>
      <c r="D10" s="81"/>
      <c r="E10" s="82">
        <v>4</v>
      </c>
      <c r="F10" s="83" t="str">
        <f>IFERROR(VLOOKUP($E$5,現場沖壓用電基線總表!$A$2:$JL$1000,$E10,0),"")</f>
        <v/>
      </c>
      <c r="G10" s="83"/>
      <c r="H10" s="84"/>
      <c r="I10" s="85">
        <v>5</v>
      </c>
      <c r="J10" s="86" t="str">
        <f>IF($E$5="","",IF(AND(VLOOKUP($E$5,現場沖壓用電基線總表!$A$2:$JL$1000,I10,0)=0,$F10=0),"",IF(VLOOKUP($E$5,現場沖壓用電基線總表!$A$2:$JL$1000,I10,0)=0,"0",VLOOKUP($E$5,現場沖壓用電基線總表!$A$2:$JL$1000,I10,0))))</f>
        <v/>
      </c>
      <c r="K10" s="86"/>
      <c r="L10" s="87"/>
      <c r="M10" s="88">
        <v>6</v>
      </c>
      <c r="N10" s="86" t="str">
        <f>IF($E$5="","",IF(AND(VLOOKUP($E$5,現場沖壓用電基線總表!$A$2:$JL$1000,M10,0)=0,$F10=0),"",IF(VLOOKUP($E$5,現場沖壓用電基線總表!$A$2:$JL$1000,M10,0)=0,"0",VLOOKUP($E$5,現場沖壓用電基線總表!$A$2:$JL$1000,M10,0))))</f>
        <v/>
      </c>
      <c r="O10" s="86"/>
      <c r="P10" s="87"/>
      <c r="Q10" s="88">
        <v>7</v>
      </c>
      <c r="R10" s="86" t="str">
        <f>IF($E$5="","",IF(AND(VLOOKUP($E$5,現場沖壓用電基線總表!$A$2:$JL$1000,Q10,0)=0,$F10=0),"",IF(VLOOKUP($E$5,現場沖壓用電基線總表!$A$2:$JL$1000,Q10,0)=0,"0",VLOOKUP($E$5,現場沖壓用電基線總表!$A$2:$JL$1000,Q10,0))))</f>
        <v/>
      </c>
      <c r="S10" s="86"/>
      <c r="T10" s="87"/>
      <c r="U10" s="88">
        <v>9</v>
      </c>
      <c r="V10" s="86" t="str">
        <f>IF($E$5="","",IF(AND(VLOOKUP($E$5,現場沖壓用電基線總表!$A$2:$JL$1000,U10,0)=0,$F10=0),"",IF(VLOOKUP($E$5,現場沖壓用電基線總表!$A$2:$JL$1000,U10,0)=0,"0",VLOOKUP($E$5,現場沖壓用電基線總表!$A$2:$JL$1000,U10,0))))</f>
        <v/>
      </c>
      <c r="W10" s="86"/>
      <c r="X10" s="87"/>
      <c r="Y10" s="88">
        <v>10</v>
      </c>
      <c r="Z10" s="86" t="str">
        <f>IF($E$5="","",IF(AND(VLOOKUP($E$5,現場沖壓用電基線總表!$A$2:$JL$1000,Y10,0)=0,$F10=0),"",IF(VLOOKUP($E$5,現場沖壓用電基線總表!$A$2:$JL$1000,Y10,0)=0,"0",VLOOKUP($E$5,現場沖壓用電基線總表!$A$2:$JL$1000,Y10,0))))</f>
        <v/>
      </c>
      <c r="AA10" s="86"/>
      <c r="AB10" s="89"/>
    </row>
    <row r="11" spans="1:271" ht="28.35" customHeight="1">
      <c r="A11" s="1">
        <f t="shared" ref="A11:A39" si="0">A10+9</f>
        <v>12</v>
      </c>
      <c r="B11" s="80" t="str">
        <f>IFERROR(VLOOKUP($E$5,現場沖壓用電基線總表!$A$2:$JL$1000,$A11,0),"")</f>
        <v/>
      </c>
      <c r="C11" s="81"/>
      <c r="D11" s="81"/>
      <c r="E11" s="90">
        <f t="shared" ref="E11:E39" si="1">E10+9</f>
        <v>13</v>
      </c>
      <c r="F11" s="83" t="str">
        <f>IFERROR(VLOOKUP($E$5,現場沖壓用電基線總表!$A$2:$JL$1000,$E11,0),"")</f>
        <v/>
      </c>
      <c r="G11" s="83"/>
      <c r="H11" s="84"/>
      <c r="I11" s="88">
        <f t="shared" ref="I11:I39" si="2">I10+9</f>
        <v>14</v>
      </c>
      <c r="J11" s="86" t="str">
        <f>IF($E$5="","",IF(AND(VLOOKUP($E$5,現場沖壓用電基線總表!$A$2:$JL$1000,I11,0)=0,$F11=0),"",IF(VLOOKUP($E$5,現場沖壓用電基線總表!$A$2:$JL$1000,I11,0)=0,"0",VLOOKUP($E$5,現場沖壓用電基線總表!$A$2:$JL$1000,I11,0))))</f>
        <v/>
      </c>
      <c r="K11" s="86"/>
      <c r="L11" s="87"/>
      <c r="M11" s="88">
        <f t="shared" ref="M11:M39" si="3">M10+9</f>
        <v>15</v>
      </c>
      <c r="N11" s="86" t="str">
        <f>IF($E$5="","",IF(AND(VLOOKUP($E$5,現場沖壓用電基線總表!$A$2:$JL$1000,M11,0)=0,$F11=0),"",IF(VLOOKUP($E$5,現場沖壓用電基線總表!$A$2:$JL$1000,M11,0)=0,"0",VLOOKUP($E$5,現場沖壓用電基線總表!$A$2:$JL$1000,M11,0))))</f>
        <v/>
      </c>
      <c r="O11" s="86"/>
      <c r="P11" s="87"/>
      <c r="Q11" s="88">
        <f t="shared" ref="Q11:Q39" si="4">Q10+9</f>
        <v>16</v>
      </c>
      <c r="R11" s="86" t="str">
        <f>IF($E$5="","",IF(AND(VLOOKUP($E$5,現場沖壓用電基線總表!$A$2:$JL$1000,Q11,0)=0,$F11=0),"",IF(VLOOKUP($E$5,現場沖壓用電基線總表!$A$2:$JL$1000,Q11,0)=0,"0",VLOOKUP($E$5,現場沖壓用電基線總表!$A$2:$JL$1000,Q11,0))))</f>
        <v/>
      </c>
      <c r="S11" s="86"/>
      <c r="T11" s="87"/>
      <c r="U11" s="88">
        <f t="shared" ref="U11:U39" si="5">U10+9</f>
        <v>18</v>
      </c>
      <c r="V11" s="86" t="str">
        <f>IF($E$5="","",IF(AND(VLOOKUP($E$5,現場沖壓用電基線總表!$A$2:$JL$1000,U11,0)=0,$F11=0),"",IF(VLOOKUP($E$5,現場沖壓用電基線總表!$A$2:$JL$1000,U11,0)=0,"0",VLOOKUP($E$5,現場沖壓用電基線總表!$A$2:$JL$1000,U11,0))))</f>
        <v/>
      </c>
      <c r="W11" s="86"/>
      <c r="X11" s="87"/>
      <c r="Y11" s="88">
        <f t="shared" ref="Y11:Y39" si="6">Y10+9</f>
        <v>19</v>
      </c>
      <c r="Z11" s="86" t="str">
        <f>IF($E$5="","",IF(AND(VLOOKUP($E$5,現場沖壓用電基線總表!$A$2:$JL$1000,Y11,0)=0,$F11=0),"",IF(VLOOKUP($E$5,現場沖壓用電基線總表!$A$2:$JL$1000,Y11,0)=0,"0",VLOOKUP($E$5,現場沖壓用電基線總表!$A$2:$JL$1000,Y11,0))))</f>
        <v/>
      </c>
      <c r="AA11" s="86"/>
      <c r="AB11" s="89"/>
    </row>
    <row r="12" spans="1:271" ht="28.35" customHeight="1">
      <c r="A12" s="1">
        <f t="shared" si="0"/>
        <v>21</v>
      </c>
      <c r="B12" s="80" t="str">
        <f>IFERROR(VLOOKUP($E$5,現場沖壓用電基線總表!$A$2:$JL$1000,$A12,0),"")</f>
        <v/>
      </c>
      <c r="C12" s="81"/>
      <c r="D12" s="81"/>
      <c r="E12" s="90">
        <f t="shared" si="1"/>
        <v>22</v>
      </c>
      <c r="F12" s="83" t="str">
        <f>IFERROR(VLOOKUP($E$5,現場沖壓用電基線總表!$A$2:$JL$1000,$E12,0),"")</f>
        <v/>
      </c>
      <c r="G12" s="83"/>
      <c r="H12" s="84"/>
      <c r="I12" s="88">
        <f t="shared" si="2"/>
        <v>23</v>
      </c>
      <c r="J12" s="86" t="str">
        <f>IF($E$5="","",IF(AND(VLOOKUP($E$5,現場沖壓用電基線總表!$A$2:$JL$1000,I12,0)=0,$F12=0),"",IF(VLOOKUP($E$5,現場沖壓用電基線總表!$A$2:$JL$1000,I12,0)=0,"0",VLOOKUP($E$5,現場沖壓用電基線總表!$A$2:$JL$1000,I12,0))))</f>
        <v/>
      </c>
      <c r="K12" s="86"/>
      <c r="L12" s="87"/>
      <c r="M12" s="88">
        <f t="shared" si="3"/>
        <v>24</v>
      </c>
      <c r="N12" s="86" t="str">
        <f>IF($E$5="","",IF(AND(VLOOKUP($E$5,現場沖壓用電基線總表!$A$2:$JL$1000,M12,0)=0,$F12=0),"",IF(VLOOKUP($E$5,現場沖壓用電基線總表!$A$2:$JL$1000,M12,0)=0,"0",VLOOKUP($E$5,現場沖壓用電基線總表!$A$2:$JL$1000,M12,0))))</f>
        <v/>
      </c>
      <c r="O12" s="86"/>
      <c r="P12" s="87"/>
      <c r="Q12" s="88">
        <f t="shared" si="4"/>
        <v>25</v>
      </c>
      <c r="R12" s="86" t="str">
        <f>IF($E$5="","",IF(AND(VLOOKUP($E$5,現場沖壓用電基線總表!$A$2:$JL$1000,Q12,0)=0,$F12=0),"",IF(VLOOKUP($E$5,現場沖壓用電基線總表!$A$2:$JL$1000,Q12,0)=0,"0",VLOOKUP($E$5,現場沖壓用電基線總表!$A$2:$JL$1000,Q12,0))))</f>
        <v/>
      </c>
      <c r="S12" s="86"/>
      <c r="T12" s="87"/>
      <c r="U12" s="88">
        <f t="shared" si="5"/>
        <v>27</v>
      </c>
      <c r="V12" s="86" t="str">
        <f>IF($E$5="","",IF(AND(VLOOKUP($E$5,現場沖壓用電基線總表!$A$2:$JL$1000,U12,0)=0,$F12=0),"",IF(VLOOKUP($E$5,現場沖壓用電基線總表!$A$2:$JL$1000,U12,0)=0,"0",VLOOKUP($E$5,現場沖壓用電基線總表!$A$2:$JL$1000,U12,0))))</f>
        <v/>
      </c>
      <c r="W12" s="86"/>
      <c r="X12" s="87"/>
      <c r="Y12" s="88">
        <f t="shared" si="6"/>
        <v>28</v>
      </c>
      <c r="Z12" s="86" t="str">
        <f>IF($E$5="","",IF(AND(VLOOKUP($E$5,現場沖壓用電基線總表!$A$2:$JL$1000,Y12,0)=0,$F12=0),"",IF(VLOOKUP($E$5,現場沖壓用電基線總表!$A$2:$JL$1000,Y12,0)=0,"0",VLOOKUP($E$5,現場沖壓用電基線總表!$A$2:$JL$1000,Y12,0))))</f>
        <v/>
      </c>
      <c r="AA12" s="86"/>
      <c r="AB12" s="89"/>
    </row>
    <row r="13" spans="1:271" ht="28.35" customHeight="1">
      <c r="A13" s="1">
        <f t="shared" si="0"/>
        <v>30</v>
      </c>
      <c r="B13" s="80" t="str">
        <f>IFERROR(VLOOKUP($E$5,現場沖壓用電基線總表!$A$2:$JL$1000,$A13,0),"")</f>
        <v/>
      </c>
      <c r="C13" s="81"/>
      <c r="D13" s="81"/>
      <c r="E13" s="90">
        <f t="shared" si="1"/>
        <v>31</v>
      </c>
      <c r="F13" s="83" t="str">
        <f>IFERROR(VLOOKUP($E$5,現場沖壓用電基線總表!$A$2:$JL$1000,$E13,0),"")</f>
        <v/>
      </c>
      <c r="G13" s="83"/>
      <c r="H13" s="84"/>
      <c r="I13" s="88">
        <f t="shared" si="2"/>
        <v>32</v>
      </c>
      <c r="J13" s="86" t="str">
        <f>IF($E$5="","",IF(AND(VLOOKUP($E$5,現場沖壓用電基線總表!$A$2:$JL$1000,I13,0)=0,$F13=0),"",IF(VLOOKUP($E$5,現場沖壓用電基線總表!$A$2:$JL$1000,I13,0)=0,"0",VLOOKUP($E$5,現場沖壓用電基線總表!$A$2:$JL$1000,I13,0))))</f>
        <v/>
      </c>
      <c r="K13" s="86"/>
      <c r="L13" s="87"/>
      <c r="M13" s="88">
        <f t="shared" si="3"/>
        <v>33</v>
      </c>
      <c r="N13" s="86" t="str">
        <f>IF($E$5="","",IF(AND(VLOOKUP($E$5,現場沖壓用電基線總表!$A$2:$JL$1000,M13,0)=0,$F13=0),"",IF(VLOOKUP($E$5,現場沖壓用電基線總表!$A$2:$JL$1000,M13,0)=0,"0",VLOOKUP($E$5,現場沖壓用電基線總表!$A$2:$JL$1000,M13,0))))</f>
        <v/>
      </c>
      <c r="O13" s="86"/>
      <c r="P13" s="87"/>
      <c r="Q13" s="88">
        <f t="shared" si="4"/>
        <v>34</v>
      </c>
      <c r="R13" s="86" t="str">
        <f>IF($E$5="","",IF(AND(VLOOKUP($E$5,現場沖壓用電基線總表!$A$2:$JL$1000,Q13,0)=0,$F13=0),"",IF(VLOOKUP($E$5,現場沖壓用電基線總表!$A$2:$JL$1000,Q13,0)=0,"0",VLOOKUP($E$5,現場沖壓用電基線總表!$A$2:$JL$1000,Q13,0))))</f>
        <v/>
      </c>
      <c r="S13" s="86"/>
      <c r="T13" s="87"/>
      <c r="U13" s="88">
        <f t="shared" si="5"/>
        <v>36</v>
      </c>
      <c r="V13" s="86" t="str">
        <f>IF($E$5="","",IF(AND(VLOOKUP($E$5,現場沖壓用電基線總表!$A$2:$JL$1000,U13,0)=0,$F13=0),"",IF(VLOOKUP($E$5,現場沖壓用電基線總表!$A$2:$JL$1000,U13,0)=0,"0",VLOOKUP($E$5,現場沖壓用電基線總表!$A$2:$JL$1000,U13,0))))</f>
        <v/>
      </c>
      <c r="W13" s="86"/>
      <c r="X13" s="87"/>
      <c r="Y13" s="88">
        <f t="shared" si="6"/>
        <v>37</v>
      </c>
      <c r="Z13" s="86" t="str">
        <f>IF($E$5="","",IF(AND(VLOOKUP($E$5,現場沖壓用電基線總表!$A$2:$JL$1000,Y13,0)=0,$F13=0),"",IF(VLOOKUP($E$5,現場沖壓用電基線總表!$A$2:$JL$1000,Y13,0)=0,"0",VLOOKUP($E$5,現場沖壓用電基線總表!$A$2:$JL$1000,Y13,0))))</f>
        <v/>
      </c>
      <c r="AA13" s="86"/>
      <c r="AB13" s="89"/>
    </row>
    <row r="14" spans="1:271" ht="28.35" customHeight="1">
      <c r="A14" s="1">
        <f t="shared" si="0"/>
        <v>39</v>
      </c>
      <c r="B14" s="80" t="str">
        <f>IFERROR(VLOOKUP($E$5,現場沖壓用電基線總表!$A$2:$JL$1000,$A14,0),"")</f>
        <v/>
      </c>
      <c r="C14" s="81"/>
      <c r="D14" s="81"/>
      <c r="E14" s="90">
        <f t="shared" si="1"/>
        <v>40</v>
      </c>
      <c r="F14" s="83" t="str">
        <f>IFERROR(VLOOKUP($E$5,現場沖壓用電基線總表!$A$2:$JL$1000,$E14,0),"")</f>
        <v/>
      </c>
      <c r="G14" s="83"/>
      <c r="H14" s="84"/>
      <c r="I14" s="88">
        <f t="shared" si="2"/>
        <v>41</v>
      </c>
      <c r="J14" s="86" t="str">
        <f>IF($E$5="","",IF(AND(VLOOKUP($E$5,現場沖壓用電基線總表!$A$2:$JL$1000,I14,0)=0,$F14=0),"",IF(VLOOKUP($E$5,現場沖壓用電基線總表!$A$2:$JL$1000,I14,0)=0,"0",VLOOKUP($E$5,現場沖壓用電基線總表!$A$2:$JL$1000,I14,0))))</f>
        <v/>
      </c>
      <c r="K14" s="86"/>
      <c r="L14" s="87"/>
      <c r="M14" s="88">
        <f t="shared" si="3"/>
        <v>42</v>
      </c>
      <c r="N14" s="86" t="str">
        <f>IF($E$5="","",IF(AND(VLOOKUP($E$5,現場沖壓用電基線總表!$A$2:$JL$1000,M14,0)=0,$F14=0),"",IF(VLOOKUP($E$5,現場沖壓用電基線總表!$A$2:$JL$1000,M14,0)=0,"0",VLOOKUP($E$5,現場沖壓用電基線總表!$A$2:$JL$1000,M14,0))))</f>
        <v/>
      </c>
      <c r="O14" s="86"/>
      <c r="P14" s="87"/>
      <c r="Q14" s="88">
        <f t="shared" si="4"/>
        <v>43</v>
      </c>
      <c r="R14" s="86" t="str">
        <f>IF($E$5="","",IF(AND(VLOOKUP($E$5,現場沖壓用電基線總表!$A$2:$JL$1000,Q14,0)=0,$F14=0),"",IF(VLOOKUP($E$5,現場沖壓用電基線總表!$A$2:$JL$1000,Q14,0)=0,"0",VLOOKUP($E$5,現場沖壓用電基線總表!$A$2:$JL$1000,Q14,0))))</f>
        <v/>
      </c>
      <c r="S14" s="86"/>
      <c r="T14" s="87"/>
      <c r="U14" s="88">
        <f t="shared" si="5"/>
        <v>45</v>
      </c>
      <c r="V14" s="86" t="str">
        <f>IF($E$5="","",IF(AND(VLOOKUP($E$5,現場沖壓用電基線總表!$A$2:$JL$1000,U14,0)=0,$F14=0),"",IF(VLOOKUP($E$5,現場沖壓用電基線總表!$A$2:$JL$1000,U14,0)=0,"0",VLOOKUP($E$5,現場沖壓用電基線總表!$A$2:$JL$1000,U14,0))))</f>
        <v/>
      </c>
      <c r="W14" s="86"/>
      <c r="X14" s="87"/>
      <c r="Y14" s="88">
        <f t="shared" si="6"/>
        <v>46</v>
      </c>
      <c r="Z14" s="86" t="str">
        <f>IF($E$5="","",IF(AND(VLOOKUP($E$5,現場沖壓用電基線總表!$A$2:$JL$1000,Y14,0)=0,$F14=0),"",IF(VLOOKUP($E$5,現場沖壓用電基線總表!$A$2:$JL$1000,Y14,0)=0,"0",VLOOKUP($E$5,現場沖壓用電基線總表!$A$2:$JL$1000,Y14,0))))</f>
        <v/>
      </c>
      <c r="AA14" s="86"/>
      <c r="AB14" s="89"/>
    </row>
    <row r="15" spans="1:271" ht="28.35" customHeight="1">
      <c r="A15" s="1">
        <f t="shared" si="0"/>
        <v>48</v>
      </c>
      <c r="B15" s="80" t="str">
        <f>IFERROR(VLOOKUP($E$5,現場沖壓用電基線總表!$A$2:$JL$1000,$A15,0),"")</f>
        <v/>
      </c>
      <c r="C15" s="81"/>
      <c r="D15" s="81"/>
      <c r="E15" s="90">
        <f t="shared" si="1"/>
        <v>49</v>
      </c>
      <c r="F15" s="83" t="str">
        <f>IFERROR(VLOOKUP($E$5,現場沖壓用電基線總表!$A$2:$JL$1000,$E15,0),"")</f>
        <v/>
      </c>
      <c r="G15" s="83"/>
      <c r="H15" s="84"/>
      <c r="I15" s="88">
        <f t="shared" si="2"/>
        <v>50</v>
      </c>
      <c r="J15" s="86" t="str">
        <f>IF($E$5="","",IF(AND(VLOOKUP($E$5,現場沖壓用電基線總表!$A$2:$JL$1000,I15,0)=0,$F15=0),"",IF(VLOOKUP($E$5,現場沖壓用電基線總表!$A$2:$JL$1000,I15,0)=0,"0",VLOOKUP($E$5,現場沖壓用電基線總表!$A$2:$JL$1000,I15,0))))</f>
        <v/>
      </c>
      <c r="K15" s="86"/>
      <c r="L15" s="87"/>
      <c r="M15" s="88">
        <f t="shared" si="3"/>
        <v>51</v>
      </c>
      <c r="N15" s="86" t="str">
        <f>IF($E$5="","",IF(AND(VLOOKUP($E$5,現場沖壓用電基線總表!$A$2:$JL$1000,M15,0)=0,$F15=0),"",IF(VLOOKUP($E$5,現場沖壓用電基線總表!$A$2:$JL$1000,M15,0)=0,"0",VLOOKUP($E$5,現場沖壓用電基線總表!$A$2:$JL$1000,M15,0))))</f>
        <v/>
      </c>
      <c r="O15" s="86"/>
      <c r="P15" s="87"/>
      <c r="Q15" s="88">
        <f t="shared" si="4"/>
        <v>52</v>
      </c>
      <c r="R15" s="86" t="str">
        <f>IF($E$5="","",IF(AND(VLOOKUP($E$5,現場沖壓用電基線總表!$A$2:$JL$1000,Q15,0)=0,$F15=0),"",IF(VLOOKUP($E$5,現場沖壓用電基線總表!$A$2:$JL$1000,Q15,0)=0,"0",VLOOKUP($E$5,現場沖壓用電基線總表!$A$2:$JL$1000,Q15,0))))</f>
        <v/>
      </c>
      <c r="S15" s="86"/>
      <c r="T15" s="87"/>
      <c r="U15" s="88">
        <f t="shared" si="5"/>
        <v>54</v>
      </c>
      <c r="V15" s="86" t="str">
        <f>IF($E$5="","",IF(AND(VLOOKUP($E$5,現場沖壓用電基線總表!$A$2:$JL$1000,U15,0)=0,$F15=0),"",IF(VLOOKUP($E$5,現場沖壓用電基線總表!$A$2:$JL$1000,U15,0)=0,"0",VLOOKUP($E$5,現場沖壓用電基線總表!$A$2:$JL$1000,U15,0))))</f>
        <v/>
      </c>
      <c r="W15" s="86"/>
      <c r="X15" s="87"/>
      <c r="Y15" s="88">
        <f t="shared" si="6"/>
        <v>55</v>
      </c>
      <c r="Z15" s="86" t="str">
        <f>IF($E$5="","",IF(AND(VLOOKUP($E$5,現場沖壓用電基線總表!$A$2:$JL$1000,Y15,0)=0,$F15=0),"",IF(VLOOKUP($E$5,現場沖壓用電基線總表!$A$2:$JL$1000,Y15,0)=0,"0",VLOOKUP($E$5,現場沖壓用電基線總表!$A$2:$JL$1000,Y15,0))))</f>
        <v/>
      </c>
      <c r="AA15" s="86"/>
      <c r="AB15" s="89"/>
    </row>
    <row r="16" spans="1:271" ht="28.35" customHeight="1">
      <c r="A16" s="1">
        <f t="shared" si="0"/>
        <v>57</v>
      </c>
      <c r="B16" s="80" t="str">
        <f>IFERROR(VLOOKUP($E$5,現場沖壓用電基線總表!$A$2:$JL$1000,$A16,0),"")</f>
        <v/>
      </c>
      <c r="C16" s="81"/>
      <c r="D16" s="81"/>
      <c r="E16" s="90">
        <f t="shared" si="1"/>
        <v>58</v>
      </c>
      <c r="F16" s="83" t="str">
        <f>IFERROR(VLOOKUP($E$5,現場沖壓用電基線總表!$A$2:$JL$1000,$E16,0),"")</f>
        <v/>
      </c>
      <c r="G16" s="83"/>
      <c r="H16" s="84"/>
      <c r="I16" s="88">
        <f t="shared" si="2"/>
        <v>59</v>
      </c>
      <c r="J16" s="86" t="str">
        <f>IF($E$5="","",IF(AND(VLOOKUP($E$5,現場沖壓用電基線總表!$A$2:$JL$1000,I16,0)=0,$F16=0),"",IF(VLOOKUP($E$5,現場沖壓用電基線總表!$A$2:$JL$1000,I16,0)=0,"0",VLOOKUP($E$5,現場沖壓用電基線總表!$A$2:$JL$1000,I16,0))))</f>
        <v/>
      </c>
      <c r="K16" s="86"/>
      <c r="L16" s="87"/>
      <c r="M16" s="88">
        <f t="shared" si="3"/>
        <v>60</v>
      </c>
      <c r="N16" s="86" t="str">
        <f>IF($E$5="","",IF(AND(VLOOKUP($E$5,現場沖壓用電基線總表!$A$2:$JL$1000,M16,0)=0,$F16=0),"",IF(VLOOKUP($E$5,現場沖壓用電基線總表!$A$2:$JL$1000,M16,0)=0,"0",VLOOKUP($E$5,現場沖壓用電基線總表!$A$2:$JL$1000,M16,0))))</f>
        <v/>
      </c>
      <c r="O16" s="86"/>
      <c r="P16" s="87"/>
      <c r="Q16" s="88">
        <f t="shared" si="4"/>
        <v>61</v>
      </c>
      <c r="R16" s="86" t="str">
        <f>IF($E$5="","",IF(AND(VLOOKUP($E$5,現場沖壓用電基線總表!$A$2:$JL$1000,Q16,0)=0,$F16=0),"",IF(VLOOKUP($E$5,現場沖壓用電基線總表!$A$2:$JL$1000,Q16,0)=0,"0",VLOOKUP($E$5,現場沖壓用電基線總表!$A$2:$JL$1000,Q16,0))))</f>
        <v/>
      </c>
      <c r="S16" s="86"/>
      <c r="T16" s="87"/>
      <c r="U16" s="88">
        <f t="shared" si="5"/>
        <v>63</v>
      </c>
      <c r="V16" s="86" t="str">
        <f>IF($E$5="","",IF(AND(VLOOKUP($E$5,現場沖壓用電基線總表!$A$2:$JL$1000,U16,0)=0,$F16=0),"",IF(VLOOKUP($E$5,現場沖壓用電基線總表!$A$2:$JL$1000,U16,0)=0,"0",VLOOKUP($E$5,現場沖壓用電基線總表!$A$2:$JL$1000,U16,0))))</f>
        <v/>
      </c>
      <c r="W16" s="86"/>
      <c r="X16" s="87"/>
      <c r="Y16" s="88">
        <f t="shared" si="6"/>
        <v>64</v>
      </c>
      <c r="Z16" s="86" t="str">
        <f>IF($E$5="","",IF(AND(VLOOKUP($E$5,現場沖壓用電基線總表!$A$2:$JL$1000,Y16,0)=0,$F16=0),"",IF(VLOOKUP($E$5,現場沖壓用電基線總表!$A$2:$JL$1000,Y16,0)=0,"0",VLOOKUP($E$5,現場沖壓用電基線總表!$A$2:$JL$1000,Y16,0))))</f>
        <v/>
      </c>
      <c r="AA16" s="86"/>
      <c r="AB16" s="89"/>
    </row>
    <row r="17" spans="1:28" ht="28.35" customHeight="1">
      <c r="A17" s="1">
        <f t="shared" si="0"/>
        <v>66</v>
      </c>
      <c r="B17" s="80" t="str">
        <f>IFERROR(VLOOKUP($E$5,現場沖壓用電基線總表!$A$2:$JL$1000,$A17,0),"")</f>
        <v/>
      </c>
      <c r="C17" s="81"/>
      <c r="D17" s="81"/>
      <c r="E17" s="90">
        <f t="shared" si="1"/>
        <v>67</v>
      </c>
      <c r="F17" s="83" t="str">
        <f>IFERROR(VLOOKUP($E$5,現場沖壓用電基線總表!$A$2:$JL$1000,$E17,0),"")</f>
        <v/>
      </c>
      <c r="G17" s="83"/>
      <c r="H17" s="84"/>
      <c r="I17" s="88">
        <f t="shared" si="2"/>
        <v>68</v>
      </c>
      <c r="J17" s="86" t="str">
        <f>IF($E$5="","",IF(AND(VLOOKUP($E$5,現場沖壓用電基線總表!$A$2:$JL$1000,I17,0)=0,$F17=0),"",IF(VLOOKUP($E$5,現場沖壓用電基線總表!$A$2:$JL$1000,I17,0)=0,"0",VLOOKUP($E$5,現場沖壓用電基線總表!$A$2:$JL$1000,I17,0))))</f>
        <v/>
      </c>
      <c r="K17" s="86"/>
      <c r="L17" s="87"/>
      <c r="M17" s="88">
        <f t="shared" si="3"/>
        <v>69</v>
      </c>
      <c r="N17" s="86" t="str">
        <f>IF($E$5="","",IF(AND(VLOOKUP($E$5,現場沖壓用電基線總表!$A$2:$JL$1000,M17,0)=0,$F17=0),"",IF(VLOOKUP($E$5,現場沖壓用電基線總表!$A$2:$JL$1000,M17,0)=0,"0",VLOOKUP($E$5,現場沖壓用電基線總表!$A$2:$JL$1000,M17,0))))</f>
        <v/>
      </c>
      <c r="O17" s="86"/>
      <c r="P17" s="87"/>
      <c r="Q17" s="88">
        <f t="shared" si="4"/>
        <v>70</v>
      </c>
      <c r="R17" s="86" t="str">
        <f>IF($E$5="","",IF(AND(VLOOKUP($E$5,現場沖壓用電基線總表!$A$2:$JL$1000,Q17,0)=0,$F17=0),"",IF(VLOOKUP($E$5,現場沖壓用電基線總表!$A$2:$JL$1000,Q17,0)=0,"0",VLOOKUP($E$5,現場沖壓用電基線總表!$A$2:$JL$1000,Q17,0))))</f>
        <v/>
      </c>
      <c r="S17" s="86"/>
      <c r="T17" s="87"/>
      <c r="U17" s="88">
        <f t="shared" si="5"/>
        <v>72</v>
      </c>
      <c r="V17" s="86" t="str">
        <f>IF($E$5="","",IF(AND(VLOOKUP($E$5,現場沖壓用電基線總表!$A$2:$JL$1000,U17,0)=0,$F17=0),"",IF(VLOOKUP($E$5,現場沖壓用電基線總表!$A$2:$JL$1000,U17,0)=0,"0",VLOOKUP($E$5,現場沖壓用電基線總表!$A$2:$JL$1000,U17,0))))</f>
        <v/>
      </c>
      <c r="W17" s="86"/>
      <c r="X17" s="87"/>
      <c r="Y17" s="88">
        <f t="shared" si="6"/>
        <v>73</v>
      </c>
      <c r="Z17" s="86" t="str">
        <f>IF($E$5="","",IF(AND(VLOOKUP($E$5,現場沖壓用電基線總表!$A$2:$JL$1000,Y17,0)=0,$F17=0),"",IF(VLOOKUP($E$5,現場沖壓用電基線總表!$A$2:$JL$1000,Y17,0)=0,"0",VLOOKUP($E$5,現場沖壓用電基線總表!$A$2:$JL$1000,Y17,0))))</f>
        <v/>
      </c>
      <c r="AA17" s="86"/>
      <c r="AB17" s="89"/>
    </row>
    <row r="18" spans="1:28" ht="28.35" customHeight="1">
      <c r="A18" s="1">
        <f t="shared" si="0"/>
        <v>75</v>
      </c>
      <c r="B18" s="80" t="str">
        <f>IFERROR(VLOOKUP($E$5,現場沖壓用電基線總表!$A$2:$JL$1000,$A18,0),"")</f>
        <v/>
      </c>
      <c r="C18" s="81"/>
      <c r="D18" s="81"/>
      <c r="E18" s="90">
        <f t="shared" si="1"/>
        <v>76</v>
      </c>
      <c r="F18" s="83" t="str">
        <f>IFERROR(VLOOKUP($E$5,現場沖壓用電基線總表!$A$2:$JL$1000,$E18,0),"")</f>
        <v/>
      </c>
      <c r="G18" s="83"/>
      <c r="H18" s="84"/>
      <c r="I18" s="88">
        <f t="shared" si="2"/>
        <v>77</v>
      </c>
      <c r="J18" s="86" t="str">
        <f>IF($E$5="","",IF(AND(VLOOKUP($E$5,現場沖壓用電基線總表!$A$2:$JL$1000,I18,0)=0,$F18=0),"",IF(VLOOKUP($E$5,現場沖壓用電基線總表!$A$2:$JL$1000,I18,0)=0,"0",VLOOKUP($E$5,現場沖壓用電基線總表!$A$2:$JL$1000,I18,0))))</f>
        <v/>
      </c>
      <c r="K18" s="86"/>
      <c r="L18" s="87"/>
      <c r="M18" s="88">
        <f t="shared" si="3"/>
        <v>78</v>
      </c>
      <c r="N18" s="86" t="str">
        <f>IF($E$5="","",IF(AND(VLOOKUP($E$5,現場沖壓用電基線總表!$A$2:$JL$1000,M18,0)=0,$F18=0),"",IF(VLOOKUP($E$5,現場沖壓用電基線總表!$A$2:$JL$1000,M18,0)=0,"0",VLOOKUP($E$5,現場沖壓用電基線總表!$A$2:$JL$1000,M18,0))))</f>
        <v/>
      </c>
      <c r="O18" s="86"/>
      <c r="P18" s="87"/>
      <c r="Q18" s="88">
        <f t="shared" si="4"/>
        <v>79</v>
      </c>
      <c r="R18" s="86" t="str">
        <f>IF($E$5="","",IF(AND(VLOOKUP($E$5,現場沖壓用電基線總表!$A$2:$JL$1000,Q18,0)=0,$F18=0),"",IF(VLOOKUP($E$5,現場沖壓用電基線總表!$A$2:$JL$1000,Q18,0)=0,"0",VLOOKUP($E$5,現場沖壓用電基線總表!$A$2:$JL$1000,Q18,0))))</f>
        <v/>
      </c>
      <c r="S18" s="86"/>
      <c r="T18" s="87"/>
      <c r="U18" s="88">
        <f t="shared" si="5"/>
        <v>81</v>
      </c>
      <c r="V18" s="86" t="str">
        <f>IF($E$5="","",IF(AND(VLOOKUP($E$5,現場沖壓用電基線總表!$A$2:$JL$1000,U18,0)=0,$F18=0),"",IF(VLOOKUP($E$5,現場沖壓用電基線總表!$A$2:$JL$1000,U18,0)=0,"0",VLOOKUP($E$5,現場沖壓用電基線總表!$A$2:$JL$1000,U18,0))))</f>
        <v/>
      </c>
      <c r="W18" s="86"/>
      <c r="X18" s="87"/>
      <c r="Y18" s="88">
        <f t="shared" si="6"/>
        <v>82</v>
      </c>
      <c r="Z18" s="86" t="str">
        <f>IF($E$5="","",IF(AND(VLOOKUP($E$5,現場沖壓用電基線總表!$A$2:$JL$1000,Y18,0)=0,$F18=0),"",IF(VLOOKUP($E$5,現場沖壓用電基線總表!$A$2:$JL$1000,Y18,0)=0,"0",VLOOKUP($E$5,現場沖壓用電基線總表!$A$2:$JL$1000,Y18,0))))</f>
        <v/>
      </c>
      <c r="AA18" s="86"/>
      <c r="AB18" s="89"/>
    </row>
    <row r="19" spans="1:28" ht="28.35" customHeight="1">
      <c r="A19" s="1">
        <f t="shared" si="0"/>
        <v>84</v>
      </c>
      <c r="B19" s="80" t="str">
        <f>IFERROR(VLOOKUP($E$5,現場沖壓用電基線總表!$A$2:$JL$1000,$A19,0),"")</f>
        <v/>
      </c>
      <c r="C19" s="81"/>
      <c r="D19" s="81"/>
      <c r="E19" s="90">
        <f t="shared" si="1"/>
        <v>85</v>
      </c>
      <c r="F19" s="83" t="str">
        <f>IFERROR(VLOOKUP($E$5,現場沖壓用電基線總表!$A$2:$JL$1000,$E19,0),"")</f>
        <v/>
      </c>
      <c r="G19" s="83"/>
      <c r="H19" s="84"/>
      <c r="I19" s="88">
        <f t="shared" si="2"/>
        <v>86</v>
      </c>
      <c r="J19" s="86" t="str">
        <f>IF($E$5="","",IF(AND(VLOOKUP($E$5,現場沖壓用電基線總表!$A$2:$JL$1000,I19,0)=0,$F19=0),"",IF(VLOOKUP($E$5,現場沖壓用電基線總表!$A$2:$JL$1000,I19,0)=0,"0",VLOOKUP($E$5,現場沖壓用電基線總表!$A$2:$JL$1000,I19,0))))</f>
        <v/>
      </c>
      <c r="K19" s="86"/>
      <c r="L19" s="87"/>
      <c r="M19" s="88">
        <f t="shared" si="3"/>
        <v>87</v>
      </c>
      <c r="N19" s="86" t="str">
        <f>IF($E$5="","",IF(AND(VLOOKUP($E$5,現場沖壓用電基線總表!$A$2:$JL$1000,M19,0)=0,$F19=0),"",IF(VLOOKUP($E$5,現場沖壓用電基線總表!$A$2:$JL$1000,M19,0)=0,"0",VLOOKUP($E$5,現場沖壓用電基線總表!$A$2:$JL$1000,M19,0))))</f>
        <v/>
      </c>
      <c r="O19" s="86"/>
      <c r="P19" s="87"/>
      <c r="Q19" s="88">
        <f t="shared" si="4"/>
        <v>88</v>
      </c>
      <c r="R19" s="86" t="str">
        <f>IF($E$5="","",IF(AND(VLOOKUP($E$5,現場沖壓用電基線總表!$A$2:$JL$1000,Q19,0)=0,$F19=0),"",IF(VLOOKUP($E$5,現場沖壓用電基線總表!$A$2:$JL$1000,Q19,0)=0,"0",VLOOKUP($E$5,現場沖壓用電基線總表!$A$2:$JL$1000,Q19,0))))</f>
        <v/>
      </c>
      <c r="S19" s="86"/>
      <c r="T19" s="87"/>
      <c r="U19" s="88">
        <f t="shared" si="5"/>
        <v>90</v>
      </c>
      <c r="V19" s="86" t="str">
        <f>IF($E$5="","",IF(AND(VLOOKUP($E$5,現場沖壓用電基線總表!$A$2:$JL$1000,U19,0)=0,$F19=0),"",IF(VLOOKUP($E$5,現場沖壓用電基線總表!$A$2:$JL$1000,U19,0)=0,"0",VLOOKUP($E$5,現場沖壓用電基線總表!$A$2:$JL$1000,U19,0))))</f>
        <v/>
      </c>
      <c r="W19" s="86"/>
      <c r="X19" s="87"/>
      <c r="Y19" s="88">
        <f t="shared" si="6"/>
        <v>91</v>
      </c>
      <c r="Z19" s="86" t="str">
        <f>IF($E$5="","",IF(AND(VLOOKUP($E$5,現場沖壓用電基線總表!$A$2:$JL$1000,Y19,0)=0,$F19=0),"",IF(VLOOKUP($E$5,現場沖壓用電基線總表!$A$2:$JL$1000,Y19,0)=0,"0",VLOOKUP($E$5,現場沖壓用電基線總表!$A$2:$JL$1000,Y19,0))))</f>
        <v/>
      </c>
      <c r="AA19" s="86"/>
      <c r="AB19" s="89"/>
    </row>
    <row r="20" spans="1:28" ht="28.35" customHeight="1">
      <c r="A20" s="1">
        <f t="shared" si="0"/>
        <v>93</v>
      </c>
      <c r="B20" s="80" t="str">
        <f>IFERROR(VLOOKUP($E$5,現場沖壓用電基線總表!$A$2:$JL$1000,$A20,0),"")</f>
        <v/>
      </c>
      <c r="C20" s="81"/>
      <c r="D20" s="81"/>
      <c r="E20" s="90">
        <f t="shared" si="1"/>
        <v>94</v>
      </c>
      <c r="F20" s="83" t="str">
        <f>IFERROR(VLOOKUP($E$5,現場沖壓用電基線總表!$A$2:$JL$1000,$E20,0),"")</f>
        <v/>
      </c>
      <c r="G20" s="83"/>
      <c r="H20" s="84"/>
      <c r="I20" s="88">
        <f t="shared" si="2"/>
        <v>95</v>
      </c>
      <c r="J20" s="86" t="str">
        <f>IF($E$5="","",IF(AND(VLOOKUP($E$5,現場沖壓用電基線總表!$A$2:$JL$1000,I20,0)=0,$F20=0),"",IF(VLOOKUP($E$5,現場沖壓用電基線總表!$A$2:$JL$1000,I20,0)=0,"0",VLOOKUP($E$5,現場沖壓用電基線總表!$A$2:$JL$1000,I20,0))))</f>
        <v/>
      </c>
      <c r="K20" s="86"/>
      <c r="L20" s="87"/>
      <c r="M20" s="88">
        <f t="shared" si="3"/>
        <v>96</v>
      </c>
      <c r="N20" s="86" t="str">
        <f>IF($E$5="","",IF(AND(VLOOKUP($E$5,現場沖壓用電基線總表!$A$2:$JL$1000,M20,0)=0,$F20=0),"",IF(VLOOKUP($E$5,現場沖壓用電基線總表!$A$2:$JL$1000,M20,0)=0,"0",VLOOKUP($E$5,現場沖壓用電基線總表!$A$2:$JL$1000,M20,0))))</f>
        <v/>
      </c>
      <c r="O20" s="86"/>
      <c r="P20" s="87"/>
      <c r="Q20" s="88">
        <f t="shared" si="4"/>
        <v>97</v>
      </c>
      <c r="R20" s="86" t="str">
        <f>IF($E$5="","",IF(AND(VLOOKUP($E$5,現場沖壓用電基線總表!$A$2:$JL$1000,Q20,0)=0,$F20=0),"",IF(VLOOKUP($E$5,現場沖壓用電基線總表!$A$2:$JL$1000,Q20,0)=0,"0",VLOOKUP($E$5,現場沖壓用電基線總表!$A$2:$JL$1000,Q20,0))))</f>
        <v/>
      </c>
      <c r="S20" s="86"/>
      <c r="T20" s="87"/>
      <c r="U20" s="88">
        <f t="shared" si="5"/>
        <v>99</v>
      </c>
      <c r="V20" s="86" t="str">
        <f>IF($E$5="","",IF(AND(VLOOKUP($E$5,現場沖壓用電基線總表!$A$2:$JL$1000,U20,0)=0,$F20=0),"",IF(VLOOKUP($E$5,現場沖壓用電基線總表!$A$2:$JL$1000,U20,0)=0,"0",VLOOKUP($E$5,現場沖壓用電基線總表!$A$2:$JL$1000,U20,0))))</f>
        <v/>
      </c>
      <c r="W20" s="86"/>
      <c r="X20" s="87"/>
      <c r="Y20" s="88">
        <f t="shared" si="6"/>
        <v>100</v>
      </c>
      <c r="Z20" s="86" t="str">
        <f>IF($E$5="","",IF(AND(VLOOKUP($E$5,現場沖壓用電基線總表!$A$2:$JL$1000,Y20,0)=0,$F20=0),"",IF(VLOOKUP($E$5,現場沖壓用電基線總表!$A$2:$JL$1000,Y20,0)=0,"0",VLOOKUP($E$5,現場沖壓用電基線總表!$A$2:$JL$1000,Y20,0))))</f>
        <v/>
      </c>
      <c r="AA20" s="86"/>
      <c r="AB20" s="89"/>
    </row>
    <row r="21" spans="1:28" ht="28.35" customHeight="1">
      <c r="A21" s="1">
        <f t="shared" si="0"/>
        <v>102</v>
      </c>
      <c r="B21" s="80" t="str">
        <f>IFERROR(VLOOKUP($E$5,現場沖壓用電基線總表!$A$2:$JL$1000,$A21,0),"")</f>
        <v/>
      </c>
      <c r="C21" s="81"/>
      <c r="D21" s="81"/>
      <c r="E21" s="90">
        <f t="shared" si="1"/>
        <v>103</v>
      </c>
      <c r="F21" s="83" t="str">
        <f>IFERROR(VLOOKUP($E$5,現場沖壓用電基線總表!$A$2:$JL$1000,$E21,0),"")</f>
        <v/>
      </c>
      <c r="G21" s="83"/>
      <c r="H21" s="84"/>
      <c r="I21" s="88">
        <f t="shared" si="2"/>
        <v>104</v>
      </c>
      <c r="J21" s="86" t="str">
        <f>IF($E$5="","",IF(AND(VLOOKUP($E$5,現場沖壓用電基線總表!$A$2:$JL$1000,I21,0)=0,$F21=0),"",IF(VLOOKUP($E$5,現場沖壓用電基線總表!$A$2:$JL$1000,I21,0)=0,"0",VLOOKUP($E$5,現場沖壓用電基線總表!$A$2:$JL$1000,I21,0))))</f>
        <v/>
      </c>
      <c r="K21" s="86"/>
      <c r="L21" s="87"/>
      <c r="M21" s="88">
        <f t="shared" si="3"/>
        <v>105</v>
      </c>
      <c r="N21" s="86" t="str">
        <f>IF($E$5="","",IF(AND(VLOOKUP($E$5,現場沖壓用電基線總表!$A$2:$JL$1000,M21,0)=0,$F21=0),"",IF(VLOOKUP($E$5,現場沖壓用電基線總表!$A$2:$JL$1000,M21,0)=0,"0",VLOOKUP($E$5,現場沖壓用電基線總表!$A$2:$JL$1000,M21,0))))</f>
        <v/>
      </c>
      <c r="O21" s="86"/>
      <c r="P21" s="87"/>
      <c r="Q21" s="88">
        <f t="shared" si="4"/>
        <v>106</v>
      </c>
      <c r="R21" s="86" t="str">
        <f>IF($E$5="","",IF(AND(VLOOKUP($E$5,現場沖壓用電基線總表!$A$2:$JL$1000,Q21,0)=0,$F21=0),"",IF(VLOOKUP($E$5,現場沖壓用電基線總表!$A$2:$JL$1000,Q21,0)=0,"0",VLOOKUP($E$5,現場沖壓用電基線總表!$A$2:$JL$1000,Q21,0))))</f>
        <v/>
      </c>
      <c r="S21" s="86"/>
      <c r="T21" s="87"/>
      <c r="U21" s="88">
        <f t="shared" si="5"/>
        <v>108</v>
      </c>
      <c r="V21" s="86" t="str">
        <f>IF($E$5="","",IF(AND(VLOOKUP($E$5,現場沖壓用電基線總表!$A$2:$JL$1000,U21,0)=0,$F21=0),"",IF(VLOOKUP($E$5,現場沖壓用電基線總表!$A$2:$JL$1000,U21,0)=0,"0",VLOOKUP($E$5,現場沖壓用電基線總表!$A$2:$JL$1000,U21,0))))</f>
        <v/>
      </c>
      <c r="W21" s="86"/>
      <c r="X21" s="87"/>
      <c r="Y21" s="88">
        <f t="shared" si="6"/>
        <v>109</v>
      </c>
      <c r="Z21" s="86" t="str">
        <f>IF($E$5="","",IF(AND(VLOOKUP($E$5,現場沖壓用電基線總表!$A$2:$JL$1000,Y21,0)=0,$F21=0),"",IF(VLOOKUP($E$5,現場沖壓用電基線總表!$A$2:$JL$1000,Y21,0)=0,"0",VLOOKUP($E$5,現場沖壓用電基線總表!$A$2:$JL$1000,Y21,0))))</f>
        <v/>
      </c>
      <c r="AA21" s="86"/>
      <c r="AB21" s="89"/>
    </row>
    <row r="22" spans="1:28" ht="28.35" customHeight="1">
      <c r="A22" s="1">
        <f t="shared" si="0"/>
        <v>111</v>
      </c>
      <c r="B22" s="80" t="str">
        <f>IFERROR(VLOOKUP($E$5,現場沖壓用電基線總表!$A$2:$JL$1000,$A22,0),"")</f>
        <v/>
      </c>
      <c r="C22" s="81"/>
      <c r="D22" s="81"/>
      <c r="E22" s="90">
        <f t="shared" si="1"/>
        <v>112</v>
      </c>
      <c r="F22" s="83" t="str">
        <f>IFERROR(VLOOKUP($E$5,現場沖壓用電基線總表!$A$2:$JL$1000,$E22,0),"")</f>
        <v/>
      </c>
      <c r="G22" s="83"/>
      <c r="H22" s="84"/>
      <c r="I22" s="88">
        <f t="shared" si="2"/>
        <v>113</v>
      </c>
      <c r="J22" s="86" t="str">
        <f>IF($E$5="","",IF(AND(VLOOKUP($E$5,現場沖壓用電基線總表!$A$2:$JL$1000,I22,0)=0,$F22=0),"",IF(VLOOKUP($E$5,現場沖壓用電基線總表!$A$2:$JL$1000,I22,0)=0,"0",VLOOKUP($E$5,現場沖壓用電基線總表!$A$2:$JL$1000,I22,0))))</f>
        <v/>
      </c>
      <c r="K22" s="86"/>
      <c r="L22" s="87"/>
      <c r="M22" s="88">
        <f t="shared" si="3"/>
        <v>114</v>
      </c>
      <c r="N22" s="86" t="str">
        <f>IF($E$5="","",IF(AND(VLOOKUP($E$5,現場沖壓用電基線總表!$A$2:$JL$1000,M22,0)=0,$F22=0),"",IF(VLOOKUP($E$5,現場沖壓用電基線總表!$A$2:$JL$1000,M22,0)=0,"0",VLOOKUP($E$5,現場沖壓用電基線總表!$A$2:$JL$1000,M22,0))))</f>
        <v/>
      </c>
      <c r="O22" s="86"/>
      <c r="P22" s="87"/>
      <c r="Q22" s="88">
        <f t="shared" si="4"/>
        <v>115</v>
      </c>
      <c r="R22" s="86" t="str">
        <f>IF($E$5="","",IF(AND(VLOOKUP($E$5,現場沖壓用電基線總表!$A$2:$JL$1000,Q22,0)=0,$F22=0),"",IF(VLOOKUP($E$5,現場沖壓用電基線總表!$A$2:$JL$1000,Q22,0)=0,"0",VLOOKUP($E$5,現場沖壓用電基線總表!$A$2:$JL$1000,Q22,0))))</f>
        <v/>
      </c>
      <c r="S22" s="86"/>
      <c r="T22" s="87"/>
      <c r="U22" s="88">
        <f t="shared" si="5"/>
        <v>117</v>
      </c>
      <c r="V22" s="86" t="str">
        <f>IF($E$5="","",IF(AND(VLOOKUP($E$5,現場沖壓用電基線總表!$A$2:$JL$1000,U22,0)=0,$F22=0),"",IF(VLOOKUP($E$5,現場沖壓用電基線總表!$A$2:$JL$1000,U22,0)=0,"0",VLOOKUP($E$5,現場沖壓用電基線總表!$A$2:$JL$1000,U22,0))))</f>
        <v/>
      </c>
      <c r="W22" s="86"/>
      <c r="X22" s="87"/>
      <c r="Y22" s="88">
        <f t="shared" si="6"/>
        <v>118</v>
      </c>
      <c r="Z22" s="86" t="str">
        <f>IF($E$5="","",IF(AND(VLOOKUP($E$5,現場沖壓用電基線總表!$A$2:$JL$1000,Y22,0)=0,$F22=0),"",IF(VLOOKUP($E$5,現場沖壓用電基線總表!$A$2:$JL$1000,Y22,0)=0,"0",VLOOKUP($E$5,現場沖壓用電基線總表!$A$2:$JL$1000,Y22,0))))</f>
        <v/>
      </c>
      <c r="AA22" s="86"/>
      <c r="AB22" s="89"/>
    </row>
    <row r="23" spans="1:28" ht="28.35" customHeight="1">
      <c r="A23" s="1">
        <f t="shared" si="0"/>
        <v>120</v>
      </c>
      <c r="B23" s="80" t="str">
        <f>IFERROR(VLOOKUP($E$5,現場沖壓用電基線總表!$A$2:$JL$1000,$A23,0),"")</f>
        <v/>
      </c>
      <c r="C23" s="81"/>
      <c r="D23" s="81"/>
      <c r="E23" s="90">
        <f t="shared" si="1"/>
        <v>121</v>
      </c>
      <c r="F23" s="83" t="str">
        <f>IFERROR(VLOOKUP($E$5,現場沖壓用電基線總表!$A$2:$JL$1000,$E23,0),"")</f>
        <v/>
      </c>
      <c r="G23" s="83"/>
      <c r="H23" s="84"/>
      <c r="I23" s="88">
        <f t="shared" si="2"/>
        <v>122</v>
      </c>
      <c r="J23" s="86" t="str">
        <f>IF($E$5="","",IF(AND(VLOOKUP($E$5,現場沖壓用電基線總表!$A$2:$JL$1000,I23,0)=0,$F23=0),"",IF(VLOOKUP($E$5,現場沖壓用電基線總表!$A$2:$JL$1000,I23,0)=0,"0",VLOOKUP($E$5,現場沖壓用電基線總表!$A$2:$JL$1000,I23,0))))</f>
        <v/>
      </c>
      <c r="K23" s="86"/>
      <c r="L23" s="87"/>
      <c r="M23" s="88">
        <f t="shared" si="3"/>
        <v>123</v>
      </c>
      <c r="N23" s="86" t="str">
        <f>IF($E$5="","",IF(AND(VLOOKUP($E$5,現場沖壓用電基線總表!$A$2:$JL$1000,M23,0)=0,$F23=0),"",IF(VLOOKUP($E$5,現場沖壓用電基線總表!$A$2:$JL$1000,M23,0)=0,"0",VLOOKUP($E$5,現場沖壓用電基線總表!$A$2:$JL$1000,M23,0))))</f>
        <v/>
      </c>
      <c r="O23" s="86"/>
      <c r="P23" s="87"/>
      <c r="Q23" s="88">
        <f t="shared" si="4"/>
        <v>124</v>
      </c>
      <c r="R23" s="86" t="str">
        <f>IF($E$5="","",IF(AND(VLOOKUP($E$5,現場沖壓用電基線總表!$A$2:$JL$1000,Q23,0)=0,$F23=0),"",IF(VLOOKUP($E$5,現場沖壓用電基線總表!$A$2:$JL$1000,Q23,0)=0,"0",VLOOKUP($E$5,現場沖壓用電基線總表!$A$2:$JL$1000,Q23,0))))</f>
        <v/>
      </c>
      <c r="S23" s="86"/>
      <c r="T23" s="87"/>
      <c r="U23" s="88">
        <f t="shared" si="5"/>
        <v>126</v>
      </c>
      <c r="V23" s="86" t="str">
        <f>IF($E$5="","",IF(AND(VLOOKUP($E$5,現場沖壓用電基線總表!$A$2:$JL$1000,U23,0)=0,$F23=0),"",IF(VLOOKUP($E$5,現場沖壓用電基線總表!$A$2:$JL$1000,U23,0)=0,"0",VLOOKUP($E$5,現場沖壓用電基線總表!$A$2:$JL$1000,U23,0))))</f>
        <v/>
      </c>
      <c r="W23" s="86"/>
      <c r="X23" s="87"/>
      <c r="Y23" s="88">
        <f t="shared" si="6"/>
        <v>127</v>
      </c>
      <c r="Z23" s="86" t="str">
        <f>IF($E$5="","",IF(AND(VLOOKUP($E$5,現場沖壓用電基線總表!$A$2:$JL$1000,Y23,0)=0,$F23=0),"",IF(VLOOKUP($E$5,現場沖壓用電基線總表!$A$2:$JL$1000,Y23,0)=0,"0",VLOOKUP($E$5,現場沖壓用電基線總表!$A$2:$JL$1000,Y23,0))))</f>
        <v/>
      </c>
      <c r="AA23" s="86"/>
      <c r="AB23" s="89"/>
    </row>
    <row r="24" spans="1:28" ht="28.35" customHeight="1">
      <c r="A24" s="1">
        <f t="shared" si="0"/>
        <v>129</v>
      </c>
      <c r="B24" s="80" t="str">
        <f>IFERROR(VLOOKUP($E$5,現場沖壓用電基線總表!$A$2:$JL$1000,$A24,0),"")</f>
        <v/>
      </c>
      <c r="C24" s="81"/>
      <c r="D24" s="81"/>
      <c r="E24" s="90">
        <f t="shared" si="1"/>
        <v>130</v>
      </c>
      <c r="F24" s="83" t="str">
        <f>IFERROR(VLOOKUP($E$5,現場沖壓用電基線總表!$A$2:$JL$1000,$E24,0),"")</f>
        <v/>
      </c>
      <c r="G24" s="83"/>
      <c r="H24" s="84"/>
      <c r="I24" s="88">
        <f t="shared" si="2"/>
        <v>131</v>
      </c>
      <c r="J24" s="86" t="str">
        <f>IF($E$5="","",IF(AND(VLOOKUP($E$5,現場沖壓用電基線總表!$A$2:$JL$1000,I24,0)=0,$F24=0),"",IF(VLOOKUP($E$5,現場沖壓用電基線總表!$A$2:$JL$1000,I24,0)=0,"0",VLOOKUP($E$5,現場沖壓用電基線總表!$A$2:$JL$1000,I24,0))))</f>
        <v/>
      </c>
      <c r="K24" s="86"/>
      <c r="L24" s="87"/>
      <c r="M24" s="88">
        <f t="shared" si="3"/>
        <v>132</v>
      </c>
      <c r="N24" s="86" t="str">
        <f>IF($E$5="","",IF(AND(VLOOKUP($E$5,現場沖壓用電基線總表!$A$2:$JL$1000,M24,0)=0,$F24=0),"",IF(VLOOKUP($E$5,現場沖壓用電基線總表!$A$2:$JL$1000,M24,0)=0,"0",VLOOKUP($E$5,現場沖壓用電基線總表!$A$2:$JL$1000,M24,0))))</f>
        <v/>
      </c>
      <c r="O24" s="86"/>
      <c r="P24" s="87"/>
      <c r="Q24" s="88">
        <f t="shared" si="4"/>
        <v>133</v>
      </c>
      <c r="R24" s="86" t="str">
        <f>IF($E$5="","",IF(AND(VLOOKUP($E$5,現場沖壓用電基線總表!$A$2:$JL$1000,Q24,0)=0,$F24=0),"",IF(VLOOKUP($E$5,現場沖壓用電基線總表!$A$2:$JL$1000,Q24,0)=0,"0",VLOOKUP($E$5,現場沖壓用電基線總表!$A$2:$JL$1000,Q24,0))))</f>
        <v/>
      </c>
      <c r="S24" s="86"/>
      <c r="T24" s="87"/>
      <c r="U24" s="88">
        <f t="shared" si="5"/>
        <v>135</v>
      </c>
      <c r="V24" s="86" t="str">
        <f>IF($E$5="","",IF(AND(VLOOKUP($E$5,現場沖壓用電基線總表!$A$2:$JL$1000,U24,0)=0,$F24=0),"",IF(VLOOKUP($E$5,現場沖壓用電基線總表!$A$2:$JL$1000,U24,0)=0,"0",VLOOKUP($E$5,現場沖壓用電基線總表!$A$2:$JL$1000,U24,0))))</f>
        <v/>
      </c>
      <c r="W24" s="86"/>
      <c r="X24" s="87"/>
      <c r="Y24" s="88">
        <f t="shared" si="6"/>
        <v>136</v>
      </c>
      <c r="Z24" s="86" t="str">
        <f>IF($E$5="","",IF(AND(VLOOKUP($E$5,現場沖壓用電基線總表!$A$2:$JL$1000,Y24,0)=0,$F24=0),"",IF(VLOOKUP($E$5,現場沖壓用電基線總表!$A$2:$JL$1000,Y24,0)=0,"0",VLOOKUP($E$5,現場沖壓用電基線總表!$A$2:$JL$1000,Y24,0))))</f>
        <v/>
      </c>
      <c r="AA24" s="86"/>
      <c r="AB24" s="89"/>
    </row>
    <row r="25" spans="1:28" ht="28.35" customHeight="1">
      <c r="A25" s="1">
        <f t="shared" si="0"/>
        <v>138</v>
      </c>
      <c r="B25" s="80" t="str">
        <f>IFERROR(VLOOKUP($E$5,現場沖壓用電基線總表!$A$2:$JL$1000,$A25,0),"")</f>
        <v/>
      </c>
      <c r="C25" s="81"/>
      <c r="D25" s="81"/>
      <c r="E25" s="90">
        <f t="shared" si="1"/>
        <v>139</v>
      </c>
      <c r="F25" s="83" t="str">
        <f>IFERROR(VLOOKUP($E$5,現場沖壓用電基線總表!$A$2:$JL$1000,$E25,0),"")</f>
        <v/>
      </c>
      <c r="G25" s="83"/>
      <c r="H25" s="84"/>
      <c r="I25" s="88">
        <f t="shared" si="2"/>
        <v>140</v>
      </c>
      <c r="J25" s="86" t="str">
        <f>IF($E$5="","",IF(AND(VLOOKUP($E$5,現場沖壓用電基線總表!$A$2:$JL$1000,I25,0)=0,$F25=0),"",IF(VLOOKUP($E$5,現場沖壓用電基線總表!$A$2:$JL$1000,I25,0)=0,"0",VLOOKUP($E$5,現場沖壓用電基線總表!$A$2:$JL$1000,I25,0))))</f>
        <v/>
      </c>
      <c r="K25" s="86"/>
      <c r="L25" s="87"/>
      <c r="M25" s="88">
        <f t="shared" si="3"/>
        <v>141</v>
      </c>
      <c r="N25" s="86" t="str">
        <f>IF($E$5="","",IF(AND(VLOOKUP($E$5,現場沖壓用電基線總表!$A$2:$JL$1000,M25,0)=0,$F25=0),"",IF(VLOOKUP($E$5,現場沖壓用電基線總表!$A$2:$JL$1000,M25,0)=0,"0",VLOOKUP($E$5,現場沖壓用電基線總表!$A$2:$JL$1000,M25,0))))</f>
        <v/>
      </c>
      <c r="O25" s="86"/>
      <c r="P25" s="87"/>
      <c r="Q25" s="88">
        <f t="shared" si="4"/>
        <v>142</v>
      </c>
      <c r="R25" s="86" t="str">
        <f>IF($E$5="","",IF(AND(VLOOKUP($E$5,現場沖壓用電基線總表!$A$2:$JL$1000,Q25,0)=0,$F25=0),"",IF(VLOOKUP($E$5,現場沖壓用電基線總表!$A$2:$JL$1000,Q25,0)=0,"0",VLOOKUP($E$5,現場沖壓用電基線總表!$A$2:$JL$1000,Q25,0))))</f>
        <v/>
      </c>
      <c r="S25" s="86"/>
      <c r="T25" s="87"/>
      <c r="U25" s="88">
        <f t="shared" si="5"/>
        <v>144</v>
      </c>
      <c r="V25" s="86" t="str">
        <f>IF($E$5="","",IF(AND(VLOOKUP($E$5,現場沖壓用電基線總表!$A$2:$JL$1000,U25,0)=0,$F25=0),"",IF(VLOOKUP($E$5,現場沖壓用電基線總表!$A$2:$JL$1000,U25,0)=0,"0",VLOOKUP($E$5,現場沖壓用電基線總表!$A$2:$JL$1000,U25,0))))</f>
        <v/>
      </c>
      <c r="W25" s="86"/>
      <c r="X25" s="87"/>
      <c r="Y25" s="88">
        <f t="shared" si="6"/>
        <v>145</v>
      </c>
      <c r="Z25" s="86" t="str">
        <f>IF($E$5="","",IF(AND(VLOOKUP($E$5,現場沖壓用電基線總表!$A$2:$JL$1000,Y25,0)=0,$F25=0),"",IF(VLOOKUP($E$5,現場沖壓用電基線總表!$A$2:$JL$1000,Y25,0)=0,"0",VLOOKUP($E$5,現場沖壓用電基線總表!$A$2:$JL$1000,Y25,0))))</f>
        <v/>
      </c>
      <c r="AA25" s="86"/>
      <c r="AB25" s="89"/>
    </row>
    <row r="26" spans="1:28" ht="28.35" customHeight="1">
      <c r="A26" s="1">
        <f t="shared" si="0"/>
        <v>147</v>
      </c>
      <c r="B26" s="80" t="str">
        <f>IFERROR(VLOOKUP($E$5,現場沖壓用電基線總表!$A$2:$JL$1000,$A26,0),"")</f>
        <v/>
      </c>
      <c r="C26" s="81"/>
      <c r="D26" s="81"/>
      <c r="E26" s="90">
        <f t="shared" si="1"/>
        <v>148</v>
      </c>
      <c r="F26" s="83" t="str">
        <f>IFERROR(VLOOKUP($E$5,現場沖壓用電基線總表!$A$2:$JL$1000,$E26,0),"")</f>
        <v/>
      </c>
      <c r="G26" s="83"/>
      <c r="H26" s="84"/>
      <c r="I26" s="88">
        <f t="shared" si="2"/>
        <v>149</v>
      </c>
      <c r="J26" s="86" t="str">
        <f>IF($E$5="","",IF(AND(VLOOKUP($E$5,現場沖壓用電基線總表!$A$2:$JL$1000,I26,0)=0,$F26=0),"",IF(VLOOKUP($E$5,現場沖壓用電基線總表!$A$2:$JL$1000,I26,0)=0,"0",VLOOKUP($E$5,現場沖壓用電基線總表!$A$2:$JL$1000,I26,0))))</f>
        <v/>
      </c>
      <c r="K26" s="86"/>
      <c r="L26" s="87"/>
      <c r="M26" s="88">
        <f t="shared" si="3"/>
        <v>150</v>
      </c>
      <c r="N26" s="86" t="str">
        <f>IF($E$5="","",IF(AND(VLOOKUP($E$5,現場沖壓用電基線總表!$A$2:$JL$1000,M26,0)=0,$F26=0),"",IF(VLOOKUP($E$5,現場沖壓用電基線總表!$A$2:$JL$1000,M26,0)=0,"0",VLOOKUP($E$5,現場沖壓用電基線總表!$A$2:$JL$1000,M26,0))))</f>
        <v/>
      </c>
      <c r="O26" s="86"/>
      <c r="P26" s="87"/>
      <c r="Q26" s="88">
        <f t="shared" si="4"/>
        <v>151</v>
      </c>
      <c r="R26" s="86" t="str">
        <f>IF($E$5="","",IF(AND(VLOOKUP($E$5,現場沖壓用電基線總表!$A$2:$JL$1000,Q26,0)=0,$F26=0),"",IF(VLOOKUP($E$5,現場沖壓用電基線總表!$A$2:$JL$1000,Q26,0)=0,"0",VLOOKUP($E$5,現場沖壓用電基線總表!$A$2:$JL$1000,Q26,0))))</f>
        <v/>
      </c>
      <c r="S26" s="86"/>
      <c r="T26" s="87"/>
      <c r="U26" s="88">
        <f t="shared" si="5"/>
        <v>153</v>
      </c>
      <c r="V26" s="86" t="str">
        <f>IF($E$5="","",IF(AND(VLOOKUP($E$5,現場沖壓用電基線總表!$A$2:$JL$1000,U26,0)=0,$F26=0),"",IF(VLOOKUP($E$5,現場沖壓用電基線總表!$A$2:$JL$1000,U26,0)=0,"0",VLOOKUP($E$5,現場沖壓用電基線總表!$A$2:$JL$1000,U26,0))))</f>
        <v/>
      </c>
      <c r="W26" s="86"/>
      <c r="X26" s="87"/>
      <c r="Y26" s="88">
        <f t="shared" si="6"/>
        <v>154</v>
      </c>
      <c r="Z26" s="86" t="str">
        <f>IF($E$5="","",IF(AND(VLOOKUP($E$5,現場沖壓用電基線總表!$A$2:$JL$1000,Y26,0)=0,$F26=0),"",IF(VLOOKUP($E$5,現場沖壓用電基線總表!$A$2:$JL$1000,Y26,0)=0,"0",VLOOKUP($E$5,現場沖壓用電基線總表!$A$2:$JL$1000,Y26,0))))</f>
        <v/>
      </c>
      <c r="AA26" s="86"/>
      <c r="AB26" s="89"/>
    </row>
    <row r="27" spans="1:28" ht="28.35" customHeight="1">
      <c r="A27" s="1">
        <f t="shared" si="0"/>
        <v>156</v>
      </c>
      <c r="B27" s="80" t="str">
        <f>IFERROR(VLOOKUP($E$5,現場沖壓用電基線總表!$A$2:$JL$1000,$A27,0),"")</f>
        <v/>
      </c>
      <c r="C27" s="81"/>
      <c r="D27" s="81"/>
      <c r="E27" s="90">
        <f t="shared" si="1"/>
        <v>157</v>
      </c>
      <c r="F27" s="83" t="str">
        <f>IFERROR(VLOOKUP($E$5,現場沖壓用電基線總表!$A$2:$JL$1000,$E27,0),"")</f>
        <v/>
      </c>
      <c r="G27" s="83"/>
      <c r="H27" s="84"/>
      <c r="I27" s="88">
        <f t="shared" si="2"/>
        <v>158</v>
      </c>
      <c r="J27" s="86" t="str">
        <f>IF($E$5="","",IF(AND(VLOOKUP($E$5,現場沖壓用電基線總表!$A$2:$JL$1000,I27,0)=0,$F27=0),"",IF(VLOOKUP($E$5,現場沖壓用電基線總表!$A$2:$JL$1000,I27,0)=0,"0",VLOOKUP($E$5,現場沖壓用電基線總表!$A$2:$JL$1000,I27,0))))</f>
        <v/>
      </c>
      <c r="K27" s="86"/>
      <c r="L27" s="87"/>
      <c r="M27" s="88">
        <f t="shared" si="3"/>
        <v>159</v>
      </c>
      <c r="N27" s="86" t="str">
        <f>IF($E$5="","",IF(AND(VLOOKUP($E$5,現場沖壓用電基線總表!$A$2:$JL$1000,M27,0)=0,$F27=0),"",IF(VLOOKUP($E$5,現場沖壓用電基線總表!$A$2:$JL$1000,M27,0)=0,"0",VLOOKUP($E$5,現場沖壓用電基線總表!$A$2:$JL$1000,M27,0))))</f>
        <v/>
      </c>
      <c r="O27" s="86"/>
      <c r="P27" s="87"/>
      <c r="Q27" s="88">
        <f t="shared" si="4"/>
        <v>160</v>
      </c>
      <c r="R27" s="86" t="str">
        <f>IF($E$5="","",IF(AND(VLOOKUP($E$5,現場沖壓用電基線總表!$A$2:$JL$1000,Q27,0)=0,$F27=0),"",IF(VLOOKUP($E$5,現場沖壓用電基線總表!$A$2:$JL$1000,Q27,0)=0,"0",VLOOKUP($E$5,現場沖壓用電基線總表!$A$2:$JL$1000,Q27,0))))</f>
        <v/>
      </c>
      <c r="S27" s="86"/>
      <c r="T27" s="87"/>
      <c r="U27" s="88">
        <f t="shared" si="5"/>
        <v>162</v>
      </c>
      <c r="V27" s="86" t="str">
        <f>IF($E$5="","",IF(AND(VLOOKUP($E$5,現場沖壓用電基線總表!$A$2:$JL$1000,U27,0)=0,$F27=0),"",IF(VLOOKUP($E$5,現場沖壓用電基線總表!$A$2:$JL$1000,U27,0)=0,"0",VLOOKUP($E$5,現場沖壓用電基線總表!$A$2:$JL$1000,U27,0))))</f>
        <v/>
      </c>
      <c r="W27" s="86"/>
      <c r="X27" s="87"/>
      <c r="Y27" s="88">
        <f t="shared" si="6"/>
        <v>163</v>
      </c>
      <c r="Z27" s="86" t="str">
        <f>IF($E$5="","",IF(AND(VLOOKUP($E$5,現場沖壓用電基線總表!$A$2:$JL$1000,Y27,0)=0,$F27=0),"",IF(VLOOKUP($E$5,現場沖壓用電基線總表!$A$2:$JL$1000,Y27,0)=0,"0",VLOOKUP($E$5,現場沖壓用電基線總表!$A$2:$JL$1000,Y27,0))))</f>
        <v/>
      </c>
      <c r="AA27" s="86"/>
      <c r="AB27" s="89"/>
    </row>
    <row r="28" spans="1:28" ht="28.35" customHeight="1">
      <c r="A28" s="1">
        <f t="shared" si="0"/>
        <v>165</v>
      </c>
      <c r="B28" s="80" t="str">
        <f>IFERROR(VLOOKUP($E$5,現場沖壓用電基線總表!$A$2:$JL$1000,$A28,0),"")</f>
        <v/>
      </c>
      <c r="C28" s="81"/>
      <c r="D28" s="81"/>
      <c r="E28" s="90">
        <f t="shared" si="1"/>
        <v>166</v>
      </c>
      <c r="F28" s="83" t="str">
        <f>IFERROR(VLOOKUP($E$5,現場沖壓用電基線總表!$A$2:$JL$1000,$E28,0),"")</f>
        <v/>
      </c>
      <c r="G28" s="83"/>
      <c r="H28" s="84"/>
      <c r="I28" s="88">
        <f t="shared" si="2"/>
        <v>167</v>
      </c>
      <c r="J28" s="86" t="str">
        <f>IF($E$5="","",IF(AND(VLOOKUP($E$5,現場沖壓用電基線總表!$A$2:$JL$1000,I28,0)=0,$F28=0),"",IF(VLOOKUP($E$5,現場沖壓用電基線總表!$A$2:$JL$1000,I28,0)=0,"0",VLOOKUP($E$5,現場沖壓用電基線總表!$A$2:$JL$1000,I28,0))))</f>
        <v/>
      </c>
      <c r="K28" s="86"/>
      <c r="L28" s="87"/>
      <c r="M28" s="88">
        <f t="shared" si="3"/>
        <v>168</v>
      </c>
      <c r="N28" s="86" t="str">
        <f>IF($E$5="","",IF(AND(VLOOKUP($E$5,現場沖壓用電基線總表!$A$2:$JL$1000,M28,0)=0,$F28=0),"",IF(VLOOKUP($E$5,現場沖壓用電基線總表!$A$2:$JL$1000,M28,0)=0,"0",VLOOKUP($E$5,現場沖壓用電基線總表!$A$2:$JL$1000,M28,0))))</f>
        <v/>
      </c>
      <c r="O28" s="86"/>
      <c r="P28" s="87"/>
      <c r="Q28" s="88">
        <f t="shared" si="4"/>
        <v>169</v>
      </c>
      <c r="R28" s="86" t="str">
        <f>IF($E$5="","",IF(AND(VLOOKUP($E$5,現場沖壓用電基線總表!$A$2:$JL$1000,Q28,0)=0,$F28=0),"",IF(VLOOKUP($E$5,現場沖壓用電基線總表!$A$2:$JL$1000,Q28,0)=0,"0",VLOOKUP($E$5,現場沖壓用電基線總表!$A$2:$JL$1000,Q28,0))))</f>
        <v/>
      </c>
      <c r="S28" s="86"/>
      <c r="T28" s="87"/>
      <c r="U28" s="88">
        <f t="shared" si="5"/>
        <v>171</v>
      </c>
      <c r="V28" s="86" t="str">
        <f>IF($E$5="","",IF(AND(VLOOKUP($E$5,現場沖壓用電基線總表!$A$2:$JL$1000,U28,0)=0,$F28=0),"",IF(VLOOKUP($E$5,現場沖壓用電基線總表!$A$2:$JL$1000,U28,0)=0,"0",VLOOKUP($E$5,現場沖壓用電基線總表!$A$2:$JL$1000,U28,0))))</f>
        <v/>
      </c>
      <c r="W28" s="86"/>
      <c r="X28" s="87"/>
      <c r="Y28" s="88">
        <f t="shared" si="6"/>
        <v>172</v>
      </c>
      <c r="Z28" s="86" t="str">
        <f>IF($E$5="","",IF(AND(VLOOKUP($E$5,現場沖壓用電基線總表!$A$2:$JL$1000,Y28,0)=0,$F28=0),"",IF(VLOOKUP($E$5,現場沖壓用電基線總表!$A$2:$JL$1000,Y28,0)=0,"0",VLOOKUP($E$5,現場沖壓用電基線總表!$A$2:$JL$1000,Y28,0))))</f>
        <v/>
      </c>
      <c r="AA28" s="86"/>
      <c r="AB28" s="89"/>
    </row>
    <row r="29" spans="1:28" ht="28.35" customHeight="1">
      <c r="A29" s="1">
        <f t="shared" si="0"/>
        <v>174</v>
      </c>
      <c r="B29" s="80" t="str">
        <f>IFERROR(VLOOKUP($E$5,現場沖壓用電基線總表!$A$2:$JL$1000,$A29,0),"")</f>
        <v/>
      </c>
      <c r="C29" s="81"/>
      <c r="D29" s="81"/>
      <c r="E29" s="90">
        <f t="shared" si="1"/>
        <v>175</v>
      </c>
      <c r="F29" s="83" t="str">
        <f>IFERROR(VLOOKUP($E$5,現場沖壓用電基線總表!$A$2:$JL$1000,$E29,0),"")</f>
        <v/>
      </c>
      <c r="G29" s="83"/>
      <c r="H29" s="84"/>
      <c r="I29" s="88">
        <f t="shared" si="2"/>
        <v>176</v>
      </c>
      <c r="J29" s="86" t="str">
        <f>IF($E$5="","",IF(AND(VLOOKUP($E$5,現場沖壓用電基線總表!$A$2:$JL$1000,I29,0)=0,$F29=0),"",IF(VLOOKUP($E$5,現場沖壓用電基線總表!$A$2:$JL$1000,I29,0)=0,"0",VLOOKUP($E$5,現場沖壓用電基線總表!$A$2:$JL$1000,I29,0))))</f>
        <v/>
      </c>
      <c r="K29" s="86"/>
      <c r="L29" s="87"/>
      <c r="M29" s="88">
        <f t="shared" si="3"/>
        <v>177</v>
      </c>
      <c r="N29" s="86" t="str">
        <f>IF($E$5="","",IF(AND(VLOOKUP($E$5,現場沖壓用電基線總表!$A$2:$JL$1000,M29,0)=0,$F29=0),"",IF(VLOOKUP($E$5,現場沖壓用電基線總表!$A$2:$JL$1000,M29,0)=0,"0",VLOOKUP($E$5,現場沖壓用電基線總表!$A$2:$JL$1000,M29,0))))</f>
        <v/>
      </c>
      <c r="O29" s="86"/>
      <c r="P29" s="87"/>
      <c r="Q29" s="88">
        <f t="shared" si="4"/>
        <v>178</v>
      </c>
      <c r="R29" s="86" t="str">
        <f>IF($E$5="","",IF(AND(VLOOKUP($E$5,現場沖壓用電基線總表!$A$2:$JL$1000,Q29,0)=0,$F29=0),"",IF(VLOOKUP($E$5,現場沖壓用電基線總表!$A$2:$JL$1000,Q29,0)=0,"0",VLOOKUP($E$5,現場沖壓用電基線總表!$A$2:$JL$1000,Q29,0))))</f>
        <v/>
      </c>
      <c r="S29" s="86"/>
      <c r="T29" s="87"/>
      <c r="U29" s="88">
        <f t="shared" si="5"/>
        <v>180</v>
      </c>
      <c r="V29" s="86" t="str">
        <f>IF($E$5="","",IF(AND(VLOOKUP($E$5,現場沖壓用電基線總表!$A$2:$JL$1000,U29,0)=0,$F29=0),"",IF(VLOOKUP($E$5,現場沖壓用電基線總表!$A$2:$JL$1000,U29,0)=0,"0",VLOOKUP($E$5,現場沖壓用電基線總表!$A$2:$JL$1000,U29,0))))</f>
        <v/>
      </c>
      <c r="W29" s="86"/>
      <c r="X29" s="87"/>
      <c r="Y29" s="88">
        <f t="shared" si="6"/>
        <v>181</v>
      </c>
      <c r="Z29" s="86" t="str">
        <f>IF($E$5="","",IF(AND(VLOOKUP($E$5,現場沖壓用電基線總表!$A$2:$JL$1000,Y29,0)=0,$F29=0),"",IF(VLOOKUP($E$5,現場沖壓用電基線總表!$A$2:$JL$1000,Y29,0)=0,"0",VLOOKUP($E$5,現場沖壓用電基線總表!$A$2:$JL$1000,Y29,0))))</f>
        <v/>
      </c>
      <c r="AA29" s="86"/>
      <c r="AB29" s="89"/>
    </row>
    <row r="30" spans="1:28" ht="28.35" customHeight="1">
      <c r="A30" s="1">
        <f t="shared" si="0"/>
        <v>183</v>
      </c>
      <c r="B30" s="80" t="str">
        <f>IFERROR(VLOOKUP($E$5,現場沖壓用電基線總表!$A$2:$JL$1000,$A30,0),"")</f>
        <v/>
      </c>
      <c r="C30" s="81"/>
      <c r="D30" s="81"/>
      <c r="E30" s="90">
        <f t="shared" si="1"/>
        <v>184</v>
      </c>
      <c r="F30" s="83" t="str">
        <f>IFERROR(VLOOKUP($E$5,現場沖壓用電基線總表!$A$2:$JL$1000,$E30,0),"")</f>
        <v/>
      </c>
      <c r="G30" s="83"/>
      <c r="H30" s="84"/>
      <c r="I30" s="88">
        <f t="shared" si="2"/>
        <v>185</v>
      </c>
      <c r="J30" s="86" t="str">
        <f>IF($E$5="","",IF(AND(VLOOKUP($E$5,現場沖壓用電基線總表!$A$2:$JL$1000,I30,0)=0,$F30=0),"",IF(VLOOKUP($E$5,現場沖壓用電基線總表!$A$2:$JL$1000,I30,0)=0,"0",VLOOKUP($E$5,現場沖壓用電基線總表!$A$2:$JL$1000,I30,0))))</f>
        <v/>
      </c>
      <c r="K30" s="86"/>
      <c r="L30" s="87"/>
      <c r="M30" s="88">
        <f t="shared" si="3"/>
        <v>186</v>
      </c>
      <c r="N30" s="86" t="str">
        <f>IF($E$5="","",IF(AND(VLOOKUP($E$5,現場沖壓用電基線總表!$A$2:$JL$1000,M30,0)=0,$F30=0),"",IF(VLOOKUP($E$5,現場沖壓用電基線總表!$A$2:$JL$1000,M30,0)=0,"0",VLOOKUP($E$5,現場沖壓用電基線總表!$A$2:$JL$1000,M30,0))))</f>
        <v/>
      </c>
      <c r="O30" s="86"/>
      <c r="P30" s="87"/>
      <c r="Q30" s="88">
        <f t="shared" si="4"/>
        <v>187</v>
      </c>
      <c r="R30" s="86" t="str">
        <f>IF($E$5="","",IF(AND(VLOOKUP($E$5,現場沖壓用電基線總表!$A$2:$JL$1000,Q30,0)=0,$F30=0),"",IF(VLOOKUP($E$5,現場沖壓用電基線總表!$A$2:$JL$1000,Q30,0)=0,"0",VLOOKUP($E$5,現場沖壓用電基線總表!$A$2:$JL$1000,Q30,0))))</f>
        <v/>
      </c>
      <c r="S30" s="86"/>
      <c r="T30" s="87"/>
      <c r="U30" s="88">
        <f t="shared" si="5"/>
        <v>189</v>
      </c>
      <c r="V30" s="86" t="str">
        <f>IF($E$5="","",IF(AND(VLOOKUP($E$5,現場沖壓用電基線總表!$A$2:$JL$1000,U30,0)=0,$F30=0),"",IF(VLOOKUP($E$5,現場沖壓用電基線總表!$A$2:$JL$1000,U30,0)=0,"0",VLOOKUP($E$5,現場沖壓用電基線總表!$A$2:$JL$1000,U30,0))))</f>
        <v/>
      </c>
      <c r="W30" s="86"/>
      <c r="X30" s="87"/>
      <c r="Y30" s="88">
        <f t="shared" si="6"/>
        <v>190</v>
      </c>
      <c r="Z30" s="86" t="str">
        <f>IF($E$5="","",IF(AND(VLOOKUP($E$5,現場沖壓用電基線總表!$A$2:$JL$1000,Y30,0)=0,$F30=0),"",IF(VLOOKUP($E$5,現場沖壓用電基線總表!$A$2:$JL$1000,Y30,0)=0,"0",VLOOKUP($E$5,現場沖壓用電基線總表!$A$2:$JL$1000,Y30,0))))</f>
        <v/>
      </c>
      <c r="AA30" s="86"/>
      <c r="AB30" s="89"/>
    </row>
    <row r="31" spans="1:28" ht="28.35" customHeight="1">
      <c r="A31" s="1">
        <f t="shared" si="0"/>
        <v>192</v>
      </c>
      <c r="B31" s="80" t="str">
        <f>IFERROR(VLOOKUP($E$5,現場沖壓用電基線總表!$A$2:$JL$1000,$A31,0),"")</f>
        <v/>
      </c>
      <c r="C31" s="81"/>
      <c r="D31" s="81"/>
      <c r="E31" s="90">
        <f t="shared" si="1"/>
        <v>193</v>
      </c>
      <c r="F31" s="83" t="str">
        <f>IFERROR(VLOOKUP($E$5,現場沖壓用電基線總表!$A$2:$JL$1000,$E31,0),"")</f>
        <v/>
      </c>
      <c r="G31" s="83"/>
      <c r="H31" s="84"/>
      <c r="I31" s="88">
        <f t="shared" si="2"/>
        <v>194</v>
      </c>
      <c r="J31" s="86" t="str">
        <f>IF($E$5="","",IF(AND(VLOOKUP($E$5,現場沖壓用電基線總表!$A$2:$JL$1000,I31,0)=0,$F31=0),"",IF(VLOOKUP($E$5,現場沖壓用電基線總表!$A$2:$JL$1000,I31,0)=0,"0",VLOOKUP($E$5,現場沖壓用電基線總表!$A$2:$JL$1000,I31,0))))</f>
        <v/>
      </c>
      <c r="K31" s="86"/>
      <c r="L31" s="87"/>
      <c r="M31" s="88">
        <f t="shared" si="3"/>
        <v>195</v>
      </c>
      <c r="N31" s="86" t="str">
        <f>IF($E$5="","",IF(AND(VLOOKUP($E$5,現場沖壓用電基線總表!$A$2:$JL$1000,M31,0)=0,$F31=0),"",IF(VLOOKUP($E$5,現場沖壓用電基線總表!$A$2:$JL$1000,M31,0)=0,"0",VLOOKUP($E$5,現場沖壓用電基線總表!$A$2:$JL$1000,M31,0))))</f>
        <v/>
      </c>
      <c r="O31" s="86"/>
      <c r="P31" s="87"/>
      <c r="Q31" s="88">
        <f t="shared" si="4"/>
        <v>196</v>
      </c>
      <c r="R31" s="86" t="str">
        <f>IF($E$5="","",IF(AND(VLOOKUP($E$5,現場沖壓用電基線總表!$A$2:$JL$1000,Q31,0)=0,$F31=0),"",IF(VLOOKUP($E$5,現場沖壓用電基線總表!$A$2:$JL$1000,Q31,0)=0,"0",VLOOKUP($E$5,現場沖壓用電基線總表!$A$2:$JL$1000,Q31,0))))</f>
        <v/>
      </c>
      <c r="S31" s="86"/>
      <c r="T31" s="87"/>
      <c r="U31" s="88">
        <f t="shared" si="5"/>
        <v>198</v>
      </c>
      <c r="V31" s="86" t="str">
        <f>IF($E$5="","",IF(AND(VLOOKUP($E$5,現場沖壓用電基線總表!$A$2:$JL$1000,U31,0)=0,$F31=0),"",IF(VLOOKUP($E$5,現場沖壓用電基線總表!$A$2:$JL$1000,U31,0)=0,"0",VLOOKUP($E$5,現場沖壓用電基線總表!$A$2:$JL$1000,U31,0))))</f>
        <v/>
      </c>
      <c r="W31" s="86"/>
      <c r="X31" s="87"/>
      <c r="Y31" s="88">
        <f t="shared" si="6"/>
        <v>199</v>
      </c>
      <c r="Z31" s="86" t="str">
        <f>IF($E$5="","",IF(AND(VLOOKUP($E$5,現場沖壓用電基線總表!$A$2:$JL$1000,Y31,0)=0,$F31=0),"",IF(VLOOKUP($E$5,現場沖壓用電基線總表!$A$2:$JL$1000,Y31,0)=0,"0",VLOOKUP($E$5,現場沖壓用電基線總表!$A$2:$JL$1000,Y31,0))))</f>
        <v/>
      </c>
      <c r="AA31" s="86"/>
      <c r="AB31" s="89"/>
    </row>
    <row r="32" spans="1:28" ht="28.35" customHeight="1">
      <c r="A32" s="1">
        <f t="shared" si="0"/>
        <v>201</v>
      </c>
      <c r="B32" s="80" t="str">
        <f>IFERROR(VLOOKUP($E$5,現場沖壓用電基線總表!$A$2:$JL$1000,$A32,0),"")</f>
        <v/>
      </c>
      <c r="C32" s="81"/>
      <c r="D32" s="81"/>
      <c r="E32" s="90">
        <f t="shared" si="1"/>
        <v>202</v>
      </c>
      <c r="F32" s="83" t="str">
        <f>IFERROR(VLOOKUP($E$5,現場沖壓用電基線總表!$A$2:$JL$1000,$E32,0),"")</f>
        <v/>
      </c>
      <c r="G32" s="83"/>
      <c r="H32" s="84"/>
      <c r="I32" s="88">
        <f t="shared" si="2"/>
        <v>203</v>
      </c>
      <c r="J32" s="86" t="str">
        <f>IF($E$5="","",IF(AND(VLOOKUP($E$5,現場沖壓用電基線總表!$A$2:$JL$1000,I32,0)=0,$F32=0),"",IF(VLOOKUP($E$5,現場沖壓用電基線總表!$A$2:$JL$1000,I32,0)=0,"0",VLOOKUP($E$5,現場沖壓用電基線總表!$A$2:$JL$1000,I32,0))))</f>
        <v/>
      </c>
      <c r="K32" s="86"/>
      <c r="L32" s="87"/>
      <c r="M32" s="88">
        <f t="shared" si="3"/>
        <v>204</v>
      </c>
      <c r="N32" s="86" t="str">
        <f>IF($E$5="","",IF(AND(VLOOKUP($E$5,現場沖壓用電基線總表!$A$2:$JL$1000,M32,0)=0,$F32=0),"",IF(VLOOKUP($E$5,現場沖壓用電基線總表!$A$2:$JL$1000,M32,0)=0,"0",VLOOKUP($E$5,現場沖壓用電基線總表!$A$2:$JL$1000,M32,0))))</f>
        <v/>
      </c>
      <c r="O32" s="86"/>
      <c r="P32" s="87"/>
      <c r="Q32" s="88">
        <f t="shared" si="4"/>
        <v>205</v>
      </c>
      <c r="R32" s="86" t="str">
        <f>IF($E$5="","",IF(AND(VLOOKUP($E$5,現場沖壓用電基線總表!$A$2:$JL$1000,Q32,0)=0,$F32=0),"",IF(VLOOKUP($E$5,現場沖壓用電基線總表!$A$2:$JL$1000,Q32,0)=0,"0",VLOOKUP($E$5,現場沖壓用電基線總表!$A$2:$JL$1000,Q32,0))))</f>
        <v/>
      </c>
      <c r="S32" s="86"/>
      <c r="T32" s="87"/>
      <c r="U32" s="88">
        <f t="shared" si="5"/>
        <v>207</v>
      </c>
      <c r="V32" s="86" t="str">
        <f>IF($E$5="","",IF(AND(VLOOKUP($E$5,現場沖壓用電基線總表!$A$2:$JL$1000,U32,0)=0,$F32=0),"",IF(VLOOKUP($E$5,現場沖壓用電基線總表!$A$2:$JL$1000,U32,0)=0,"0",VLOOKUP($E$5,現場沖壓用電基線總表!$A$2:$JL$1000,U32,0))))</f>
        <v/>
      </c>
      <c r="W32" s="86"/>
      <c r="X32" s="87"/>
      <c r="Y32" s="88">
        <f t="shared" si="6"/>
        <v>208</v>
      </c>
      <c r="Z32" s="86" t="str">
        <f>IF($E$5="","",IF(AND(VLOOKUP($E$5,現場沖壓用電基線總表!$A$2:$JL$1000,Y32,0)=0,$F32=0),"",IF(VLOOKUP($E$5,現場沖壓用電基線總表!$A$2:$JL$1000,Y32,0)=0,"0",VLOOKUP($E$5,現場沖壓用電基線總表!$A$2:$JL$1000,Y32,0))))</f>
        <v/>
      </c>
      <c r="AA32" s="86"/>
      <c r="AB32" s="89"/>
    </row>
    <row r="33" spans="1:271" ht="28.35" customHeight="1">
      <c r="A33" s="1">
        <f t="shared" si="0"/>
        <v>210</v>
      </c>
      <c r="B33" s="80" t="str">
        <f>IFERROR(VLOOKUP($E$5,現場沖壓用電基線總表!$A$2:$JL$1000,$A33,0),"")</f>
        <v/>
      </c>
      <c r="C33" s="81"/>
      <c r="D33" s="81"/>
      <c r="E33" s="90">
        <f t="shared" si="1"/>
        <v>211</v>
      </c>
      <c r="F33" s="83" t="str">
        <f>IFERROR(VLOOKUP($E$5,現場沖壓用電基線總表!$A$2:$JL$1000,$E33,0),"")</f>
        <v/>
      </c>
      <c r="G33" s="83"/>
      <c r="H33" s="84"/>
      <c r="I33" s="88">
        <f t="shared" si="2"/>
        <v>212</v>
      </c>
      <c r="J33" s="86" t="str">
        <f>IF($E$5="","",IF(AND(VLOOKUP($E$5,現場沖壓用電基線總表!$A$2:$JL$1000,I33,0)=0,$F33=0),"",IF(VLOOKUP($E$5,現場沖壓用電基線總表!$A$2:$JL$1000,I33,0)=0,"0",VLOOKUP($E$5,現場沖壓用電基線總表!$A$2:$JL$1000,I33,0))))</f>
        <v/>
      </c>
      <c r="K33" s="86"/>
      <c r="L33" s="87"/>
      <c r="M33" s="88">
        <f t="shared" si="3"/>
        <v>213</v>
      </c>
      <c r="N33" s="86" t="str">
        <f>IF($E$5="","",IF(AND(VLOOKUP($E$5,現場沖壓用電基線總表!$A$2:$JL$1000,M33,0)=0,$F33=0),"",IF(VLOOKUP($E$5,現場沖壓用電基線總表!$A$2:$JL$1000,M33,0)=0,"0",VLOOKUP($E$5,現場沖壓用電基線總表!$A$2:$JL$1000,M33,0))))</f>
        <v/>
      </c>
      <c r="O33" s="86"/>
      <c r="P33" s="87"/>
      <c r="Q33" s="88">
        <f t="shared" si="4"/>
        <v>214</v>
      </c>
      <c r="R33" s="86" t="str">
        <f>IF($E$5="","",IF(AND(VLOOKUP($E$5,現場沖壓用電基線總表!$A$2:$JL$1000,Q33,0)=0,$F33=0),"",IF(VLOOKUP($E$5,現場沖壓用電基線總表!$A$2:$JL$1000,Q33,0)=0,"0",VLOOKUP($E$5,現場沖壓用電基線總表!$A$2:$JL$1000,Q33,0))))</f>
        <v/>
      </c>
      <c r="S33" s="86"/>
      <c r="T33" s="87"/>
      <c r="U33" s="88">
        <f t="shared" si="5"/>
        <v>216</v>
      </c>
      <c r="V33" s="86" t="str">
        <f>IF($E$5="","",IF(AND(VLOOKUP($E$5,現場沖壓用電基線總表!$A$2:$JL$1000,U33,0)=0,$F33=0),"",IF(VLOOKUP($E$5,現場沖壓用電基線總表!$A$2:$JL$1000,U33,0)=0,"0",VLOOKUP($E$5,現場沖壓用電基線總表!$A$2:$JL$1000,U33,0))))</f>
        <v/>
      </c>
      <c r="W33" s="86"/>
      <c r="X33" s="87"/>
      <c r="Y33" s="88">
        <f t="shared" si="6"/>
        <v>217</v>
      </c>
      <c r="Z33" s="86" t="str">
        <f>IF($E$5="","",IF(AND(VLOOKUP($E$5,現場沖壓用電基線總表!$A$2:$JL$1000,Y33,0)=0,$F33=0),"",IF(VLOOKUP($E$5,現場沖壓用電基線總表!$A$2:$JL$1000,Y33,0)=0,"0",VLOOKUP($E$5,現場沖壓用電基線總表!$A$2:$JL$1000,Y33,0))))</f>
        <v/>
      </c>
      <c r="AA33" s="86"/>
      <c r="AB33" s="89"/>
    </row>
    <row r="34" spans="1:271" ht="28.35" customHeight="1">
      <c r="A34" s="1">
        <f t="shared" si="0"/>
        <v>219</v>
      </c>
      <c r="B34" s="80" t="str">
        <f>IFERROR(VLOOKUP($E$5,現場沖壓用電基線總表!$A$2:$JL$1000,$A34,0),"")</f>
        <v/>
      </c>
      <c r="C34" s="81"/>
      <c r="D34" s="81"/>
      <c r="E34" s="90">
        <f t="shared" si="1"/>
        <v>220</v>
      </c>
      <c r="F34" s="83" t="str">
        <f>IFERROR(VLOOKUP($E$5,現場沖壓用電基線總表!$A$2:$JL$1000,$E34,0),"")</f>
        <v/>
      </c>
      <c r="G34" s="83"/>
      <c r="H34" s="84"/>
      <c r="I34" s="88">
        <f t="shared" si="2"/>
        <v>221</v>
      </c>
      <c r="J34" s="86" t="str">
        <f>IF($E$5="","",IF(AND(VLOOKUP($E$5,現場沖壓用電基線總表!$A$2:$JL$1000,I34,0)=0,$F34=0),"",IF(VLOOKUP($E$5,現場沖壓用電基線總表!$A$2:$JL$1000,I34,0)=0,"0",VLOOKUP($E$5,現場沖壓用電基線總表!$A$2:$JL$1000,I34,0))))</f>
        <v/>
      </c>
      <c r="K34" s="86"/>
      <c r="L34" s="87"/>
      <c r="M34" s="88">
        <f t="shared" si="3"/>
        <v>222</v>
      </c>
      <c r="N34" s="86" t="str">
        <f>IF($E$5="","",IF(AND(VLOOKUP($E$5,現場沖壓用電基線總表!$A$2:$JL$1000,M34,0)=0,$F34=0),"",IF(VLOOKUP($E$5,現場沖壓用電基線總表!$A$2:$JL$1000,M34,0)=0,"0",VLOOKUP($E$5,現場沖壓用電基線總表!$A$2:$JL$1000,M34,0))))</f>
        <v/>
      </c>
      <c r="O34" s="86"/>
      <c r="P34" s="87"/>
      <c r="Q34" s="88">
        <f t="shared" si="4"/>
        <v>223</v>
      </c>
      <c r="R34" s="86" t="str">
        <f>IF($E$5="","",IF(AND(VLOOKUP($E$5,現場沖壓用電基線總表!$A$2:$JL$1000,Q34,0)=0,$F34=0),"",IF(VLOOKUP($E$5,現場沖壓用電基線總表!$A$2:$JL$1000,Q34,0)=0,"0",VLOOKUP($E$5,現場沖壓用電基線總表!$A$2:$JL$1000,Q34,0))))</f>
        <v/>
      </c>
      <c r="S34" s="86"/>
      <c r="T34" s="87"/>
      <c r="U34" s="88">
        <f t="shared" si="5"/>
        <v>225</v>
      </c>
      <c r="V34" s="86" t="str">
        <f>IF($E$5="","",IF(AND(VLOOKUP($E$5,現場沖壓用電基線總表!$A$2:$JL$1000,U34,0)=0,$F34=0),"",IF(VLOOKUP($E$5,現場沖壓用電基線總表!$A$2:$JL$1000,U34,0)=0,"0",VLOOKUP($E$5,現場沖壓用電基線總表!$A$2:$JL$1000,U34,0))))</f>
        <v/>
      </c>
      <c r="W34" s="86"/>
      <c r="X34" s="87"/>
      <c r="Y34" s="88">
        <f t="shared" si="6"/>
        <v>226</v>
      </c>
      <c r="Z34" s="86" t="str">
        <f>IF($E$5="","",IF(AND(VLOOKUP($E$5,現場沖壓用電基線總表!$A$2:$JL$1000,Y34,0)=0,$F34=0),"",IF(VLOOKUP($E$5,現場沖壓用電基線總表!$A$2:$JL$1000,Y34,0)=0,"0",VLOOKUP($E$5,現場沖壓用電基線總表!$A$2:$JL$1000,Y34,0))))</f>
        <v/>
      </c>
      <c r="AA34" s="86"/>
      <c r="AB34" s="89"/>
    </row>
    <row r="35" spans="1:271" ht="28.35" customHeight="1">
      <c r="A35" s="1">
        <f t="shared" si="0"/>
        <v>228</v>
      </c>
      <c r="B35" s="80" t="str">
        <f>IFERROR(VLOOKUP($E$5,現場沖壓用電基線總表!$A$2:$JL$1000,$A35,0),"")</f>
        <v/>
      </c>
      <c r="C35" s="81"/>
      <c r="D35" s="81"/>
      <c r="E35" s="90">
        <f t="shared" si="1"/>
        <v>229</v>
      </c>
      <c r="F35" s="83" t="str">
        <f>IFERROR(VLOOKUP($E$5,現場沖壓用電基線總表!$A$2:$JL$1000,$E35,0),"")</f>
        <v/>
      </c>
      <c r="G35" s="83"/>
      <c r="H35" s="84"/>
      <c r="I35" s="88">
        <f t="shared" si="2"/>
        <v>230</v>
      </c>
      <c r="J35" s="86" t="str">
        <f>IF($E$5="","",IF(AND(VLOOKUP($E$5,現場沖壓用電基線總表!$A$2:$JL$1000,I35,0)=0,$F35=0),"",IF(VLOOKUP($E$5,現場沖壓用電基線總表!$A$2:$JL$1000,I35,0)=0,"0",VLOOKUP($E$5,現場沖壓用電基線總表!$A$2:$JL$1000,I35,0))))</f>
        <v/>
      </c>
      <c r="K35" s="86"/>
      <c r="L35" s="87"/>
      <c r="M35" s="88">
        <f t="shared" si="3"/>
        <v>231</v>
      </c>
      <c r="N35" s="86" t="str">
        <f>IF($E$5="","",IF(AND(VLOOKUP($E$5,現場沖壓用電基線總表!$A$2:$JL$1000,M35,0)=0,$F35=0),"",IF(VLOOKUP($E$5,現場沖壓用電基線總表!$A$2:$JL$1000,M35,0)=0,"0",VLOOKUP($E$5,現場沖壓用電基線總表!$A$2:$JL$1000,M35,0))))</f>
        <v/>
      </c>
      <c r="O35" s="86"/>
      <c r="P35" s="87"/>
      <c r="Q35" s="88">
        <f t="shared" si="4"/>
        <v>232</v>
      </c>
      <c r="R35" s="86" t="str">
        <f>IF($E$5="","",IF(AND(VLOOKUP($E$5,現場沖壓用電基線總表!$A$2:$JL$1000,Q35,0)=0,$F35=0),"",IF(VLOOKUP($E$5,現場沖壓用電基線總表!$A$2:$JL$1000,Q35,0)=0,"0",VLOOKUP($E$5,現場沖壓用電基線總表!$A$2:$JL$1000,Q35,0))))</f>
        <v/>
      </c>
      <c r="S35" s="86"/>
      <c r="T35" s="87"/>
      <c r="U35" s="88">
        <f t="shared" si="5"/>
        <v>234</v>
      </c>
      <c r="V35" s="86" t="str">
        <f>IF($E$5="","",IF(AND(VLOOKUP($E$5,現場沖壓用電基線總表!$A$2:$JL$1000,U35,0)=0,$F35=0),"",IF(VLOOKUP($E$5,現場沖壓用電基線總表!$A$2:$JL$1000,U35,0)=0,"0",VLOOKUP($E$5,現場沖壓用電基線總表!$A$2:$JL$1000,U35,0))))</f>
        <v/>
      </c>
      <c r="W35" s="86"/>
      <c r="X35" s="87"/>
      <c r="Y35" s="88">
        <f t="shared" si="6"/>
        <v>235</v>
      </c>
      <c r="Z35" s="86" t="str">
        <f>IF($E$5="","",IF(AND(VLOOKUP($E$5,現場沖壓用電基線總表!$A$2:$JL$1000,Y35,0)=0,$F35=0),"",IF(VLOOKUP($E$5,現場沖壓用電基線總表!$A$2:$JL$1000,Y35,0)=0,"0",VLOOKUP($E$5,現場沖壓用電基線總表!$A$2:$JL$1000,Y35,0))))</f>
        <v/>
      </c>
      <c r="AA35" s="86"/>
      <c r="AB35" s="89"/>
    </row>
    <row r="36" spans="1:271" ht="28.35" customHeight="1">
      <c r="A36" s="1">
        <f t="shared" si="0"/>
        <v>237</v>
      </c>
      <c r="B36" s="80" t="str">
        <f>IFERROR(VLOOKUP($E$5,現場沖壓用電基線總表!$A$2:$JL$1000,$A36,0),"")</f>
        <v/>
      </c>
      <c r="C36" s="81"/>
      <c r="D36" s="81"/>
      <c r="E36" s="90">
        <f t="shared" si="1"/>
        <v>238</v>
      </c>
      <c r="F36" s="83" t="str">
        <f>IFERROR(VLOOKUP($E$5,現場沖壓用電基線總表!$A$2:$JL$1000,$E36,0),"")</f>
        <v/>
      </c>
      <c r="G36" s="83"/>
      <c r="H36" s="84"/>
      <c r="I36" s="88">
        <f t="shared" si="2"/>
        <v>239</v>
      </c>
      <c r="J36" s="86" t="str">
        <f>IF($E$5="","",IF(AND(VLOOKUP($E$5,現場沖壓用電基線總表!$A$2:$JL$1000,I36,0)=0,$F36=0),"",IF(VLOOKUP($E$5,現場沖壓用電基線總表!$A$2:$JL$1000,I36,0)=0,"0",VLOOKUP($E$5,現場沖壓用電基線總表!$A$2:$JL$1000,I36,0))))</f>
        <v/>
      </c>
      <c r="K36" s="86"/>
      <c r="L36" s="87"/>
      <c r="M36" s="88">
        <f t="shared" si="3"/>
        <v>240</v>
      </c>
      <c r="N36" s="86" t="str">
        <f>IF($E$5="","",IF(AND(VLOOKUP($E$5,現場沖壓用電基線總表!$A$2:$JL$1000,M36,0)=0,$F36=0),"",IF(VLOOKUP($E$5,現場沖壓用電基線總表!$A$2:$JL$1000,M36,0)=0,"0",VLOOKUP($E$5,現場沖壓用電基線總表!$A$2:$JL$1000,M36,0))))</f>
        <v/>
      </c>
      <c r="O36" s="86"/>
      <c r="P36" s="87"/>
      <c r="Q36" s="88">
        <f t="shared" si="4"/>
        <v>241</v>
      </c>
      <c r="R36" s="86" t="str">
        <f>IF($E$5="","",IF(AND(VLOOKUP($E$5,現場沖壓用電基線總表!$A$2:$JL$1000,Q36,0)=0,$F36=0),"",IF(VLOOKUP($E$5,現場沖壓用電基線總表!$A$2:$JL$1000,Q36,0)=0,"0",VLOOKUP($E$5,現場沖壓用電基線總表!$A$2:$JL$1000,Q36,0))))</f>
        <v/>
      </c>
      <c r="S36" s="86"/>
      <c r="T36" s="87"/>
      <c r="U36" s="88">
        <f t="shared" si="5"/>
        <v>243</v>
      </c>
      <c r="V36" s="86" t="str">
        <f>IF($E$5="","",IF(AND(VLOOKUP($E$5,現場沖壓用電基線總表!$A$2:$JL$1000,U36,0)=0,$F36=0),"",IF(VLOOKUP($E$5,現場沖壓用電基線總表!$A$2:$JL$1000,U36,0)=0,"0",VLOOKUP($E$5,現場沖壓用電基線總表!$A$2:$JL$1000,U36,0))))</f>
        <v/>
      </c>
      <c r="W36" s="86"/>
      <c r="X36" s="87"/>
      <c r="Y36" s="88">
        <f t="shared" si="6"/>
        <v>244</v>
      </c>
      <c r="Z36" s="86" t="str">
        <f>IF($E$5="","",IF(AND(VLOOKUP($E$5,現場沖壓用電基線總表!$A$2:$JL$1000,Y36,0)=0,$F36=0),"",IF(VLOOKUP($E$5,現場沖壓用電基線總表!$A$2:$JL$1000,Y36,0)=0,"0",VLOOKUP($E$5,現場沖壓用電基線總表!$A$2:$JL$1000,Y36,0))))</f>
        <v/>
      </c>
      <c r="AA36" s="86"/>
      <c r="AB36" s="89"/>
    </row>
    <row r="37" spans="1:271" ht="28.35" customHeight="1">
      <c r="A37" s="1">
        <f t="shared" si="0"/>
        <v>246</v>
      </c>
      <c r="B37" s="80" t="str">
        <f>IFERROR(VLOOKUP($E$5,現場沖壓用電基線總表!$A$2:$JL$1000,$A37,0),"")</f>
        <v/>
      </c>
      <c r="C37" s="81"/>
      <c r="D37" s="81"/>
      <c r="E37" s="90">
        <f t="shared" si="1"/>
        <v>247</v>
      </c>
      <c r="F37" s="83" t="str">
        <f>IFERROR(VLOOKUP($E$5,現場沖壓用電基線總表!$A$2:$JL$1000,$E37,0),"")</f>
        <v/>
      </c>
      <c r="G37" s="83"/>
      <c r="H37" s="84"/>
      <c r="I37" s="88">
        <f t="shared" si="2"/>
        <v>248</v>
      </c>
      <c r="J37" s="86" t="str">
        <f>IF($E$5="","",IF(AND(VLOOKUP($E$5,現場沖壓用電基線總表!$A$2:$JL$1000,I37,0)=0,$F37=0),"",IF(VLOOKUP($E$5,現場沖壓用電基線總表!$A$2:$JL$1000,I37,0)=0,"0",VLOOKUP($E$5,現場沖壓用電基線總表!$A$2:$JL$1000,I37,0))))</f>
        <v/>
      </c>
      <c r="K37" s="86"/>
      <c r="L37" s="87"/>
      <c r="M37" s="88">
        <f t="shared" si="3"/>
        <v>249</v>
      </c>
      <c r="N37" s="86" t="str">
        <f>IF($E$5="","",IF(AND(VLOOKUP($E$5,現場沖壓用電基線總表!$A$2:$JL$1000,M37,0)=0,$F37=0),"",IF(VLOOKUP($E$5,現場沖壓用電基線總表!$A$2:$JL$1000,M37,0)=0,"0",VLOOKUP($E$5,現場沖壓用電基線總表!$A$2:$JL$1000,M37,0))))</f>
        <v/>
      </c>
      <c r="O37" s="86"/>
      <c r="P37" s="87"/>
      <c r="Q37" s="88">
        <f t="shared" si="4"/>
        <v>250</v>
      </c>
      <c r="R37" s="86" t="str">
        <f>IF($E$5="","",IF(AND(VLOOKUP($E$5,現場沖壓用電基線總表!$A$2:$JL$1000,Q37,0)=0,$F37=0),"",IF(VLOOKUP($E$5,現場沖壓用電基線總表!$A$2:$JL$1000,Q37,0)=0,"0",VLOOKUP($E$5,現場沖壓用電基線總表!$A$2:$JL$1000,Q37,0))))</f>
        <v/>
      </c>
      <c r="S37" s="86"/>
      <c r="T37" s="87"/>
      <c r="U37" s="88">
        <f t="shared" si="5"/>
        <v>252</v>
      </c>
      <c r="V37" s="86" t="str">
        <f>IF($E$5="","",IF(AND(VLOOKUP($E$5,現場沖壓用電基線總表!$A$2:$JL$1000,U37,0)=0,$F37=0),"",IF(VLOOKUP($E$5,現場沖壓用電基線總表!$A$2:$JL$1000,U37,0)=0,"0",VLOOKUP($E$5,現場沖壓用電基線總表!$A$2:$JL$1000,U37,0))))</f>
        <v/>
      </c>
      <c r="W37" s="86"/>
      <c r="X37" s="87"/>
      <c r="Y37" s="88">
        <f t="shared" si="6"/>
        <v>253</v>
      </c>
      <c r="Z37" s="86" t="str">
        <f>IF($E$5="","",IF(AND(VLOOKUP($E$5,現場沖壓用電基線總表!$A$2:$JL$1000,Y37,0)=0,$F37=0),"",IF(VLOOKUP($E$5,現場沖壓用電基線總表!$A$2:$JL$1000,Y37,0)=0,"0",VLOOKUP($E$5,現場沖壓用電基線總表!$A$2:$JL$1000,Y37,0))))</f>
        <v/>
      </c>
      <c r="AA37" s="86"/>
      <c r="AB37" s="89"/>
    </row>
    <row r="38" spans="1:271" ht="28.35" customHeight="1">
      <c r="A38" s="1">
        <f t="shared" si="0"/>
        <v>255</v>
      </c>
      <c r="B38" s="80" t="str">
        <f>IFERROR(VLOOKUP($E$5,現場沖壓用電基線總表!$A$2:$JL$1000,$A38,0),"")</f>
        <v/>
      </c>
      <c r="C38" s="81"/>
      <c r="D38" s="81"/>
      <c r="E38" s="90">
        <f t="shared" si="1"/>
        <v>256</v>
      </c>
      <c r="F38" s="83" t="str">
        <f>IFERROR(VLOOKUP($E$5,現場沖壓用電基線總表!$A$2:$JL$1000,$E38,0),"")</f>
        <v/>
      </c>
      <c r="G38" s="83"/>
      <c r="H38" s="84"/>
      <c r="I38" s="88">
        <f t="shared" si="2"/>
        <v>257</v>
      </c>
      <c r="J38" s="86" t="str">
        <f>IF($E$5="","",IF(AND(VLOOKUP($E$5,現場沖壓用電基線總表!$A$2:$JL$1000,I38,0)=0,$F38=0),"",IF(VLOOKUP($E$5,現場沖壓用電基線總表!$A$2:$JL$1000,I38,0)=0,"0",VLOOKUP($E$5,現場沖壓用電基線總表!$A$2:$JL$1000,I38,0))))</f>
        <v/>
      </c>
      <c r="K38" s="86"/>
      <c r="L38" s="87"/>
      <c r="M38" s="88">
        <f t="shared" si="3"/>
        <v>258</v>
      </c>
      <c r="N38" s="86" t="str">
        <f>IF($E$5="","",IF(AND(VLOOKUP($E$5,現場沖壓用電基線總表!$A$2:$JL$1000,M38,0)=0,$F38=0),"",IF(VLOOKUP($E$5,現場沖壓用電基線總表!$A$2:$JL$1000,M38,0)=0,"0",VLOOKUP($E$5,現場沖壓用電基線總表!$A$2:$JL$1000,M38,0))))</f>
        <v/>
      </c>
      <c r="O38" s="86"/>
      <c r="P38" s="87"/>
      <c r="Q38" s="88">
        <f t="shared" si="4"/>
        <v>259</v>
      </c>
      <c r="R38" s="86" t="str">
        <f>IF($E$5="","",IF(AND(VLOOKUP($E$5,現場沖壓用電基線總表!$A$2:$JL$1000,Q38,0)=0,$F38=0),"",IF(VLOOKUP($E$5,現場沖壓用電基線總表!$A$2:$JL$1000,Q38,0)=0,"0",VLOOKUP($E$5,現場沖壓用電基線總表!$A$2:$JL$1000,Q38,0))))</f>
        <v/>
      </c>
      <c r="S38" s="86"/>
      <c r="T38" s="87"/>
      <c r="U38" s="88">
        <f t="shared" si="5"/>
        <v>261</v>
      </c>
      <c r="V38" s="86" t="str">
        <f>IF($E$5="","",IF(AND(VLOOKUP($E$5,現場沖壓用電基線總表!$A$2:$JL$1000,U38,0)=0,$F38=0),"",IF(VLOOKUP($E$5,現場沖壓用電基線總表!$A$2:$JL$1000,U38,0)=0,"0",VLOOKUP($E$5,現場沖壓用電基線總表!$A$2:$JL$1000,U38,0))))</f>
        <v/>
      </c>
      <c r="W38" s="86"/>
      <c r="X38" s="87"/>
      <c r="Y38" s="88">
        <f t="shared" si="6"/>
        <v>262</v>
      </c>
      <c r="Z38" s="86" t="str">
        <f>IF($E$5="","",IF(AND(VLOOKUP($E$5,現場沖壓用電基線總表!$A$2:$JL$1000,Y38,0)=0,$F38=0),"",IF(VLOOKUP($E$5,現場沖壓用電基線總表!$A$2:$JL$1000,Y38,0)=0,"0",VLOOKUP($E$5,現場沖壓用電基線總表!$A$2:$JL$1000,Y38,0))))</f>
        <v/>
      </c>
      <c r="AA38" s="86"/>
      <c r="AB38" s="89"/>
    </row>
    <row r="39" spans="1:271" ht="28.35" customHeight="1" thickBot="1">
      <c r="A39" s="1">
        <f t="shared" si="0"/>
        <v>264</v>
      </c>
      <c r="B39" s="91" t="str">
        <f>IFERROR(VLOOKUP($E$5,現場沖壓用電基線總表!$A$2:$JL$1000,$A39,0),"")</f>
        <v/>
      </c>
      <c r="C39" s="92"/>
      <c r="D39" s="92"/>
      <c r="E39" s="93">
        <f t="shared" si="1"/>
        <v>265</v>
      </c>
      <c r="F39" s="94" t="str">
        <f>IFERROR(VLOOKUP($E$5,現場沖壓用電基線總表!$A$2:$JL$1000,$E39,0),"")</f>
        <v/>
      </c>
      <c r="G39" s="94"/>
      <c r="H39" s="95"/>
      <c r="I39" s="96">
        <f t="shared" si="2"/>
        <v>266</v>
      </c>
      <c r="J39" s="106" t="str">
        <f>IF($E$5="","",IF(AND(VLOOKUP($E$5,現場沖壓用電基線總表!$A$2:$JL$1000,I39,0)=0,$F39=0),"",IF(VLOOKUP($E$5,現場沖壓用電基線總表!$A$2:$JL$1000,I39,0)=0,"0",VLOOKUP($E$5,現場沖壓用電基線總表!$A$2:$JL$1000,I39,0))))</f>
        <v/>
      </c>
      <c r="K39" s="106"/>
      <c r="L39" s="107"/>
      <c r="M39" s="96">
        <f t="shared" si="3"/>
        <v>267</v>
      </c>
      <c r="N39" s="106" t="str">
        <f>IF($E$5="","",IF(AND(VLOOKUP($E$5,現場沖壓用電基線總表!$A$2:$JL$1000,M39,0)=0,$F39=0),"",IF(VLOOKUP($E$5,現場沖壓用電基線總表!$A$2:$JL$1000,M39,0)=0,"0",VLOOKUP($E$5,現場沖壓用電基線總表!$A$2:$JL$1000,M39,0))))</f>
        <v/>
      </c>
      <c r="O39" s="106"/>
      <c r="P39" s="107"/>
      <c r="Q39" s="96">
        <f t="shared" si="4"/>
        <v>268</v>
      </c>
      <c r="R39" s="106" t="str">
        <f>IF($E$5="","",IF(AND(VLOOKUP($E$5,現場沖壓用電基線總表!$A$2:$JL$1000,Q39,0)=0,$F39=0),"",IF(VLOOKUP($E$5,現場沖壓用電基線總表!$A$2:$JL$1000,Q39,0)=0,"0",VLOOKUP($E$5,現場沖壓用電基線總表!$A$2:$JL$1000,Q39,0))))</f>
        <v/>
      </c>
      <c r="S39" s="106"/>
      <c r="T39" s="107"/>
      <c r="U39" s="96">
        <f t="shared" si="5"/>
        <v>270</v>
      </c>
      <c r="V39" s="106" t="str">
        <f>IF($E$5="","",IF(AND(VLOOKUP($E$5,現場沖壓用電基線總表!$A$2:$JL$1000,U39,0)=0,$F39=0),"",IF(VLOOKUP($E$5,現場沖壓用電基線總表!$A$2:$JL$1000,U39,0)=0,"0",VLOOKUP($E$5,現場沖壓用電基線總表!$A$2:$JL$1000,U39,0))))</f>
        <v/>
      </c>
      <c r="W39" s="106"/>
      <c r="X39" s="107"/>
      <c r="Y39" s="96">
        <f t="shared" si="6"/>
        <v>271</v>
      </c>
      <c r="Z39" s="106" t="str">
        <f>IF($E$5="","",IF(AND(VLOOKUP($E$5,現場沖壓用電基線總表!$A$2:$JL$1000,Y39,0)=0,$F39=0),"",IF(VLOOKUP($E$5,現場沖壓用電基線總表!$A$2:$JL$1000,Y39,0)=0,"0",VLOOKUP($E$5,現場沖壓用電基線總表!$A$2:$JL$1000,Y39,0))))</f>
        <v/>
      </c>
      <c r="AA39" s="106"/>
      <c r="AB39" s="108"/>
    </row>
    <row r="40" spans="1:271" ht="20.100000000000001" customHeight="1">
      <c r="B40" s="97"/>
      <c r="C40" s="97"/>
      <c r="D40" s="97"/>
      <c r="E40" s="98"/>
      <c r="F40" s="99"/>
      <c r="G40" s="99"/>
      <c r="H40" s="99"/>
      <c r="I40" s="100"/>
      <c r="J40" s="99"/>
      <c r="K40" s="99"/>
      <c r="L40" s="99"/>
      <c r="M40" s="100"/>
      <c r="N40" s="99"/>
      <c r="O40" s="99"/>
      <c r="P40" s="99"/>
      <c r="Q40" s="100"/>
      <c r="R40" s="99"/>
      <c r="S40" s="99"/>
      <c r="T40" s="99"/>
      <c r="U40" s="100"/>
      <c r="V40" s="99"/>
      <c r="W40" s="99"/>
      <c r="X40" s="99"/>
      <c r="Y40" s="100"/>
      <c r="Z40" s="101" t="s">
        <v>184</v>
      </c>
      <c r="AA40" s="101"/>
      <c r="AB40" s="101"/>
    </row>
    <row r="41" spans="1:271" ht="28.35" customHeight="1">
      <c r="B41" s="38" t="s">
        <v>0</v>
      </c>
      <c r="C41" s="38"/>
      <c r="D41" s="38"/>
      <c r="R41" s="38">
        <f>SUM(R10:T39)</f>
        <v>0</v>
      </c>
      <c r="S41" s="38"/>
      <c r="T41" s="38"/>
      <c r="Z41" s="38">
        <f>SUM(Z10:AB39)</f>
        <v>0</v>
      </c>
      <c r="AA41" s="38"/>
      <c r="AB41" s="38"/>
      <c r="AK41" s="1" t="str">
        <f t="shared" ref="AK41:AK57" si="7">IF(AJ41=0,"",IF(SIGN(AJ41-AI41)=-1,AJ41,AJ41-AI41))</f>
        <v/>
      </c>
      <c r="AT41" s="1" t="str">
        <f t="shared" ref="AT41:AT57" si="8">IF(AS41=0,"",IF(SIGN(AS41-AR41)=-1,AS41,AS41-AR41))</f>
        <v/>
      </c>
      <c r="BC41" s="1" t="str">
        <f t="shared" ref="BC41:BC57" si="9">IF(BB41=0,"",IF(SIGN(BB41-BA41)=-1,BB41,BB41-BA41))</f>
        <v/>
      </c>
      <c r="BL41" s="1" t="str">
        <f t="shared" ref="BL41:BL57" si="10">IF(BK41=0,"",IF(SIGN(BK41-BJ41)=-1,BK41,BK41-BJ41))</f>
        <v/>
      </c>
      <c r="BU41" s="1" t="str">
        <f t="shared" ref="BU41:BU57" si="11">IF(BT41=0,"",IF(SIGN(BT41-BS41)=-1,BT41,BT41-BS41))</f>
        <v/>
      </c>
      <c r="CD41" s="1" t="str">
        <f t="shared" ref="CD41:CD57" si="12">IF(CC41=0,"",IF(SIGN(CC41-CB41)=-1,CC41,CC41-CB41))</f>
        <v/>
      </c>
      <c r="CM41" s="1" t="str">
        <f t="shared" ref="CM41:CM57" si="13">IF(CL41=0,"",IF(SIGN(CL41-CK41)=-1,CL41,CL41-CK41))</f>
        <v/>
      </c>
      <c r="CV41" s="1" t="str">
        <f t="shared" ref="CV41:CV57" si="14">IF(CU41=0,"",IF(SIGN(CU41-CT41)=-1,CU41,CU41-CT41))</f>
        <v/>
      </c>
      <c r="DE41" s="1" t="str">
        <f t="shared" ref="DE41:DE57" si="15">IF(DD41=0,"",IF(SIGN(DD41-DC41)=-1,DD41,DD41-DC41))</f>
        <v/>
      </c>
      <c r="DN41" s="1" t="str">
        <f t="shared" ref="DN41:DN57" si="16">IF(DM41=0,"",IF(SIGN(DM41-DL41)=-1,DM41,DM41-DL41))</f>
        <v/>
      </c>
      <c r="DW41" s="1" t="str">
        <f t="shared" ref="DW41:DW57" si="17">IF(DV41=0,"",IF(SIGN(DV41-DU41)=-1,DV41,DV41-DU41))</f>
        <v/>
      </c>
      <c r="EF41" s="1" t="str">
        <f t="shared" ref="EF41:EF57" si="18">IF(EE41=0,"",IF(SIGN(EE41-ED41)=-1,EE41,EE41-ED41))</f>
        <v/>
      </c>
      <c r="EO41" s="1" t="str">
        <f t="shared" ref="EO41:EO57" si="19">IF(EN41=0,"",IF(SIGN(EN41-EM41)=-1,EN41,EN41-EM41))</f>
        <v/>
      </c>
      <c r="EX41" s="1" t="str">
        <f t="shared" ref="EX41:EX57" si="20">IF(EW41=0,"",IF(SIGN(EW41-EV41)=-1,EW41,EW41-EV41))</f>
        <v/>
      </c>
      <c r="FG41" s="1" t="str">
        <f t="shared" ref="FG41:FG57" si="21">IF(FF41=0,"",IF(SIGN(FF41-FE41)=-1,FF41,FF41-FE41))</f>
        <v/>
      </c>
      <c r="FP41" s="1" t="str">
        <f t="shared" ref="FP41:FP57" si="22">IF(FO41=0,"",IF(SIGN(FO41-FN41)=-1,FO41,FO41-FN41))</f>
        <v/>
      </c>
      <c r="FY41" s="1" t="str">
        <f t="shared" ref="FY41:FY57" si="23">IF(FX41=0,"",IF(SIGN(FX41-FW41)=-1,FX41,FX41-FW41))</f>
        <v/>
      </c>
      <c r="GH41" s="1" t="str">
        <f t="shared" ref="GH41:GH57" si="24">IF(GG41=0,"",IF(SIGN(GG41-GF41)=-1,GG41,GG41-GF41))</f>
        <v/>
      </c>
      <c r="GQ41" s="1" t="str">
        <f t="shared" ref="GQ41:GQ57" si="25">IF(GP41=0,"",IF(SIGN(GP41-GO41)=-1,GP41,GP41-GO41))</f>
        <v/>
      </c>
      <c r="GZ41" s="1" t="str">
        <f t="shared" ref="GZ41:GZ57" si="26">IF(GY41=0,"",IF(SIGN(GY41-GX41)=-1,GY41,GY41-GX41))</f>
        <v/>
      </c>
      <c r="HI41" s="1" t="str">
        <f t="shared" ref="HI41:HI57" si="27">IF(HH41=0,"",IF(SIGN(HH41-HG41)=-1,HH41,HH41-HG41))</f>
        <v/>
      </c>
      <c r="HR41" s="1" t="str">
        <f t="shared" ref="HR41:HR57" si="28">IF(HQ41=0,"",IF(SIGN(HQ41-HP41)=-1,HQ41,HQ41-HP41))</f>
        <v/>
      </c>
      <c r="IA41" s="1" t="str">
        <f t="shared" ref="IA41:IA57" si="29">IF(HZ41=0,"",IF(SIGN(HZ41-HY41)=-1,HZ41,HZ41-HY41))</f>
        <v/>
      </c>
      <c r="IJ41" s="1" t="str">
        <f t="shared" ref="IJ41:IJ57" si="30">IF(II41=0,"",IF(SIGN(II41-IH41)=-1,II41,II41-IH41))</f>
        <v/>
      </c>
      <c r="IS41" s="1" t="str">
        <f t="shared" ref="IS41:IS57" si="31">IF(IR41=0,"",IF(SIGN(IR41-IQ41)=-1,IR41,IR41-IQ41))</f>
        <v/>
      </c>
      <c r="JB41" s="1" t="str">
        <f t="shared" ref="JB41:JB57" si="32">IF(JA41=0,"",IF(SIGN(JA41-IZ41)=-1,JA41,JA41-IZ41))</f>
        <v/>
      </c>
      <c r="JK41" s="1" t="str">
        <f t="shared" ref="JK41:JK57" si="33">IF(JJ41=0,"",IF(SIGN(JJ41-JI41)=-1,JJ41,JJ41-JI41))</f>
        <v/>
      </c>
    </row>
    <row r="42" spans="1:271" ht="28.35" customHeight="1">
      <c r="AB42" s="1" t="str">
        <f t="shared" ref="AB42:AB57" si="34">IF(AA42=0,"",IF(SIGN(AA42-Z42)=-1,AA42,AA42-Z42))</f>
        <v/>
      </c>
      <c r="AK42" s="1" t="str">
        <f t="shared" si="7"/>
        <v/>
      </c>
      <c r="AT42" s="1" t="str">
        <f t="shared" si="8"/>
        <v/>
      </c>
      <c r="BC42" s="1" t="str">
        <f t="shared" si="9"/>
        <v/>
      </c>
      <c r="BL42" s="1" t="str">
        <f t="shared" si="10"/>
        <v/>
      </c>
      <c r="BU42" s="1" t="str">
        <f t="shared" si="11"/>
        <v/>
      </c>
      <c r="CD42" s="1" t="str">
        <f t="shared" si="12"/>
        <v/>
      </c>
      <c r="CM42" s="1" t="str">
        <f t="shared" si="13"/>
        <v/>
      </c>
      <c r="CV42" s="1" t="str">
        <f t="shared" si="14"/>
        <v/>
      </c>
      <c r="DE42" s="1" t="str">
        <f t="shared" si="15"/>
        <v/>
      </c>
      <c r="DN42" s="1" t="str">
        <f t="shared" si="16"/>
        <v/>
      </c>
      <c r="DW42" s="1" t="str">
        <f t="shared" si="17"/>
        <v/>
      </c>
      <c r="EF42" s="1" t="str">
        <f t="shared" si="18"/>
        <v/>
      </c>
      <c r="EO42" s="1" t="str">
        <f t="shared" si="19"/>
        <v/>
      </c>
      <c r="EX42" s="1" t="str">
        <f t="shared" si="20"/>
        <v/>
      </c>
      <c r="FG42" s="1" t="str">
        <f t="shared" si="21"/>
        <v/>
      </c>
      <c r="FP42" s="1" t="str">
        <f t="shared" si="22"/>
        <v/>
      </c>
      <c r="FY42" s="1" t="str">
        <f t="shared" si="23"/>
        <v/>
      </c>
      <c r="GH42" s="1" t="str">
        <f t="shared" si="24"/>
        <v/>
      </c>
      <c r="GQ42" s="1" t="str">
        <f t="shared" si="25"/>
        <v/>
      </c>
      <c r="GZ42" s="1" t="str">
        <f t="shared" si="26"/>
        <v/>
      </c>
      <c r="HI42" s="1" t="str">
        <f t="shared" si="27"/>
        <v/>
      </c>
      <c r="HR42" s="1" t="str">
        <f t="shared" si="28"/>
        <v/>
      </c>
      <c r="IA42" s="1" t="str">
        <f t="shared" si="29"/>
        <v/>
      </c>
      <c r="IJ42" s="1" t="str">
        <f t="shared" si="30"/>
        <v/>
      </c>
      <c r="IS42" s="1" t="str">
        <f t="shared" si="31"/>
        <v/>
      </c>
      <c r="JB42" s="1" t="str">
        <f t="shared" si="32"/>
        <v/>
      </c>
      <c r="JK42" s="1" t="str">
        <f t="shared" si="33"/>
        <v/>
      </c>
    </row>
    <row r="43" spans="1:271" ht="28.35" customHeight="1">
      <c r="AB43" s="1" t="str">
        <f t="shared" si="34"/>
        <v/>
      </c>
      <c r="AK43" s="1" t="str">
        <f t="shared" si="7"/>
        <v/>
      </c>
      <c r="AT43" s="1" t="str">
        <f t="shared" si="8"/>
        <v/>
      </c>
      <c r="BC43" s="1" t="str">
        <f t="shared" si="9"/>
        <v/>
      </c>
      <c r="BL43" s="1" t="str">
        <f t="shared" si="10"/>
        <v/>
      </c>
      <c r="BU43" s="1" t="str">
        <f t="shared" si="11"/>
        <v/>
      </c>
      <c r="CD43" s="1" t="str">
        <f t="shared" si="12"/>
        <v/>
      </c>
      <c r="CM43" s="1" t="str">
        <f t="shared" si="13"/>
        <v/>
      </c>
      <c r="CV43" s="1" t="str">
        <f t="shared" si="14"/>
        <v/>
      </c>
      <c r="DE43" s="1" t="str">
        <f t="shared" si="15"/>
        <v/>
      </c>
      <c r="DN43" s="1" t="str">
        <f t="shared" si="16"/>
        <v/>
      </c>
      <c r="DW43" s="1" t="str">
        <f t="shared" si="17"/>
        <v/>
      </c>
      <c r="EF43" s="1" t="str">
        <f t="shared" si="18"/>
        <v/>
      </c>
      <c r="EO43" s="1" t="str">
        <f t="shared" si="19"/>
        <v/>
      </c>
      <c r="EX43" s="1" t="str">
        <f t="shared" si="20"/>
        <v/>
      </c>
      <c r="FG43" s="1" t="str">
        <f t="shared" si="21"/>
        <v/>
      </c>
      <c r="FP43" s="1" t="str">
        <f t="shared" si="22"/>
        <v/>
      </c>
      <c r="FY43" s="1" t="str">
        <f t="shared" si="23"/>
        <v/>
      </c>
      <c r="GH43" s="1" t="str">
        <f t="shared" si="24"/>
        <v/>
      </c>
      <c r="GQ43" s="1" t="str">
        <f t="shared" si="25"/>
        <v/>
      </c>
      <c r="GZ43" s="1" t="str">
        <f t="shared" si="26"/>
        <v/>
      </c>
      <c r="HI43" s="1" t="str">
        <f t="shared" si="27"/>
        <v/>
      </c>
      <c r="HR43" s="1" t="str">
        <f t="shared" si="28"/>
        <v/>
      </c>
      <c r="IA43" s="1" t="str">
        <f t="shared" si="29"/>
        <v/>
      </c>
      <c r="IJ43" s="1" t="str">
        <f t="shared" si="30"/>
        <v/>
      </c>
      <c r="IS43" s="1" t="str">
        <f t="shared" si="31"/>
        <v/>
      </c>
      <c r="JB43" s="1" t="str">
        <f t="shared" si="32"/>
        <v/>
      </c>
      <c r="JK43" s="1" t="str">
        <f t="shared" si="33"/>
        <v/>
      </c>
    </row>
    <row r="44" spans="1:271" ht="28.35" customHeight="1">
      <c r="AB44" s="1" t="str">
        <f t="shared" si="34"/>
        <v/>
      </c>
      <c r="AK44" s="1" t="str">
        <f t="shared" si="7"/>
        <v/>
      </c>
      <c r="AT44" s="1" t="str">
        <f t="shared" si="8"/>
        <v/>
      </c>
      <c r="BC44" s="1" t="str">
        <f t="shared" si="9"/>
        <v/>
      </c>
      <c r="BL44" s="1" t="str">
        <f t="shared" si="10"/>
        <v/>
      </c>
      <c r="BU44" s="1" t="str">
        <f t="shared" si="11"/>
        <v/>
      </c>
      <c r="CD44" s="1" t="str">
        <f t="shared" si="12"/>
        <v/>
      </c>
      <c r="CM44" s="1" t="str">
        <f t="shared" si="13"/>
        <v/>
      </c>
      <c r="CV44" s="1" t="str">
        <f t="shared" si="14"/>
        <v/>
      </c>
      <c r="DE44" s="1" t="str">
        <f t="shared" si="15"/>
        <v/>
      </c>
      <c r="DN44" s="1" t="str">
        <f t="shared" si="16"/>
        <v/>
      </c>
      <c r="DW44" s="1" t="str">
        <f t="shared" si="17"/>
        <v/>
      </c>
      <c r="EF44" s="1" t="str">
        <f t="shared" si="18"/>
        <v/>
      </c>
      <c r="EO44" s="1" t="str">
        <f t="shared" si="19"/>
        <v/>
      </c>
      <c r="EX44" s="1" t="str">
        <f t="shared" si="20"/>
        <v/>
      </c>
      <c r="FG44" s="1" t="str">
        <f t="shared" si="21"/>
        <v/>
      </c>
      <c r="FP44" s="1" t="str">
        <f t="shared" si="22"/>
        <v/>
      </c>
      <c r="FY44" s="1" t="str">
        <f t="shared" si="23"/>
        <v/>
      </c>
      <c r="GH44" s="1" t="str">
        <f t="shared" si="24"/>
        <v/>
      </c>
      <c r="GQ44" s="1" t="str">
        <f t="shared" si="25"/>
        <v/>
      </c>
      <c r="GZ44" s="1" t="str">
        <f t="shared" si="26"/>
        <v/>
      </c>
      <c r="HI44" s="1" t="str">
        <f t="shared" si="27"/>
        <v/>
      </c>
      <c r="HR44" s="1" t="str">
        <f t="shared" si="28"/>
        <v/>
      </c>
      <c r="IA44" s="1" t="str">
        <f t="shared" si="29"/>
        <v/>
      </c>
      <c r="IJ44" s="1" t="str">
        <f t="shared" si="30"/>
        <v/>
      </c>
      <c r="IS44" s="1" t="str">
        <f t="shared" si="31"/>
        <v/>
      </c>
      <c r="JB44" s="1" t="str">
        <f t="shared" si="32"/>
        <v/>
      </c>
      <c r="JK44" s="1" t="str">
        <f t="shared" si="33"/>
        <v/>
      </c>
    </row>
    <row r="45" spans="1:271" ht="28.35" customHeight="1">
      <c r="AB45" s="1" t="str">
        <f t="shared" si="34"/>
        <v/>
      </c>
      <c r="AK45" s="1" t="str">
        <f t="shared" si="7"/>
        <v/>
      </c>
      <c r="AT45" s="1" t="str">
        <f t="shared" si="8"/>
        <v/>
      </c>
      <c r="BC45" s="1" t="str">
        <f t="shared" si="9"/>
        <v/>
      </c>
      <c r="BL45" s="1" t="str">
        <f t="shared" si="10"/>
        <v/>
      </c>
      <c r="BU45" s="1" t="str">
        <f t="shared" si="11"/>
        <v/>
      </c>
      <c r="CD45" s="1" t="str">
        <f t="shared" si="12"/>
        <v/>
      </c>
      <c r="CM45" s="1" t="str">
        <f t="shared" si="13"/>
        <v/>
      </c>
      <c r="CV45" s="1" t="str">
        <f t="shared" si="14"/>
        <v/>
      </c>
      <c r="DE45" s="1" t="str">
        <f t="shared" si="15"/>
        <v/>
      </c>
      <c r="DN45" s="1" t="str">
        <f t="shared" si="16"/>
        <v/>
      </c>
      <c r="DW45" s="1" t="str">
        <f t="shared" si="17"/>
        <v/>
      </c>
      <c r="EF45" s="1" t="str">
        <f t="shared" si="18"/>
        <v/>
      </c>
      <c r="EO45" s="1" t="str">
        <f t="shared" si="19"/>
        <v/>
      </c>
      <c r="EX45" s="1" t="str">
        <f t="shared" si="20"/>
        <v/>
      </c>
      <c r="FG45" s="1" t="str">
        <f t="shared" si="21"/>
        <v/>
      </c>
      <c r="FP45" s="1" t="str">
        <f t="shared" si="22"/>
        <v/>
      </c>
      <c r="FY45" s="1" t="str">
        <f t="shared" si="23"/>
        <v/>
      </c>
      <c r="GH45" s="1" t="str">
        <f t="shared" si="24"/>
        <v/>
      </c>
      <c r="GQ45" s="1" t="str">
        <f t="shared" si="25"/>
        <v/>
      </c>
      <c r="GZ45" s="1" t="str">
        <f t="shared" si="26"/>
        <v/>
      </c>
      <c r="HI45" s="1" t="str">
        <f t="shared" si="27"/>
        <v/>
      </c>
      <c r="HR45" s="1" t="str">
        <f t="shared" si="28"/>
        <v/>
      </c>
      <c r="IA45" s="1" t="str">
        <f t="shared" si="29"/>
        <v/>
      </c>
      <c r="IJ45" s="1" t="str">
        <f t="shared" si="30"/>
        <v/>
      </c>
      <c r="IS45" s="1" t="str">
        <f t="shared" si="31"/>
        <v/>
      </c>
      <c r="JB45" s="1" t="str">
        <f t="shared" si="32"/>
        <v/>
      </c>
      <c r="JK45" s="1" t="str">
        <f t="shared" si="33"/>
        <v/>
      </c>
    </row>
    <row r="46" spans="1:271" ht="28.35" customHeight="1">
      <c r="AB46" s="1" t="str">
        <f t="shared" si="34"/>
        <v/>
      </c>
      <c r="AK46" s="1" t="str">
        <f t="shared" si="7"/>
        <v/>
      </c>
      <c r="AT46" s="1" t="str">
        <f t="shared" si="8"/>
        <v/>
      </c>
      <c r="BC46" s="1" t="str">
        <f t="shared" si="9"/>
        <v/>
      </c>
      <c r="BL46" s="1" t="str">
        <f t="shared" si="10"/>
        <v/>
      </c>
      <c r="BU46" s="1" t="str">
        <f t="shared" si="11"/>
        <v/>
      </c>
      <c r="CD46" s="1" t="str">
        <f t="shared" si="12"/>
        <v/>
      </c>
      <c r="CM46" s="1" t="str">
        <f t="shared" si="13"/>
        <v/>
      </c>
      <c r="CV46" s="1" t="str">
        <f t="shared" si="14"/>
        <v/>
      </c>
      <c r="DE46" s="1" t="str">
        <f t="shared" si="15"/>
        <v/>
      </c>
      <c r="DN46" s="1" t="str">
        <f t="shared" si="16"/>
        <v/>
      </c>
      <c r="DW46" s="1" t="str">
        <f t="shared" si="17"/>
        <v/>
      </c>
      <c r="EF46" s="1" t="str">
        <f t="shared" si="18"/>
        <v/>
      </c>
      <c r="EO46" s="1" t="str">
        <f t="shared" si="19"/>
        <v/>
      </c>
      <c r="EX46" s="1" t="str">
        <f t="shared" si="20"/>
        <v/>
      </c>
      <c r="FG46" s="1" t="str">
        <f t="shared" si="21"/>
        <v/>
      </c>
      <c r="FP46" s="1" t="str">
        <f t="shared" si="22"/>
        <v/>
      </c>
      <c r="FY46" s="1" t="str">
        <f t="shared" si="23"/>
        <v/>
      </c>
      <c r="GH46" s="1" t="str">
        <f t="shared" si="24"/>
        <v/>
      </c>
      <c r="GQ46" s="1" t="str">
        <f t="shared" si="25"/>
        <v/>
      </c>
      <c r="GZ46" s="1" t="str">
        <f t="shared" si="26"/>
        <v/>
      </c>
      <c r="HI46" s="1" t="str">
        <f t="shared" si="27"/>
        <v/>
      </c>
      <c r="HR46" s="1" t="str">
        <f t="shared" si="28"/>
        <v/>
      </c>
      <c r="IA46" s="1" t="str">
        <f t="shared" si="29"/>
        <v/>
      </c>
      <c r="IJ46" s="1" t="str">
        <f t="shared" si="30"/>
        <v/>
      </c>
      <c r="IS46" s="1" t="str">
        <f t="shared" si="31"/>
        <v/>
      </c>
      <c r="JB46" s="1" t="str">
        <f t="shared" si="32"/>
        <v/>
      </c>
      <c r="JK46" s="1" t="str">
        <f t="shared" si="33"/>
        <v/>
      </c>
    </row>
    <row r="47" spans="1:271" ht="28.35" customHeight="1">
      <c r="AB47" s="1" t="str">
        <f t="shared" si="34"/>
        <v/>
      </c>
      <c r="AK47" s="1" t="str">
        <f t="shared" si="7"/>
        <v/>
      </c>
      <c r="AT47" s="1" t="str">
        <f t="shared" si="8"/>
        <v/>
      </c>
      <c r="BC47" s="1" t="str">
        <f t="shared" si="9"/>
        <v/>
      </c>
      <c r="BL47" s="1" t="str">
        <f t="shared" si="10"/>
        <v/>
      </c>
      <c r="BU47" s="1" t="str">
        <f t="shared" si="11"/>
        <v/>
      </c>
      <c r="CD47" s="1" t="str">
        <f t="shared" si="12"/>
        <v/>
      </c>
      <c r="CM47" s="1" t="str">
        <f t="shared" si="13"/>
        <v/>
      </c>
      <c r="CV47" s="1" t="str">
        <f t="shared" si="14"/>
        <v/>
      </c>
      <c r="DE47" s="1" t="str">
        <f t="shared" si="15"/>
        <v/>
      </c>
      <c r="DN47" s="1" t="str">
        <f t="shared" si="16"/>
        <v/>
      </c>
      <c r="DW47" s="1" t="str">
        <f t="shared" si="17"/>
        <v/>
      </c>
      <c r="EF47" s="1" t="str">
        <f t="shared" si="18"/>
        <v/>
      </c>
      <c r="EO47" s="1" t="str">
        <f t="shared" si="19"/>
        <v/>
      </c>
      <c r="EX47" s="1" t="str">
        <f t="shared" si="20"/>
        <v/>
      </c>
      <c r="FG47" s="1" t="str">
        <f t="shared" si="21"/>
        <v/>
      </c>
      <c r="FP47" s="1" t="str">
        <f t="shared" si="22"/>
        <v/>
      </c>
      <c r="FY47" s="1" t="str">
        <f t="shared" si="23"/>
        <v/>
      </c>
      <c r="GH47" s="1" t="str">
        <f t="shared" si="24"/>
        <v/>
      </c>
      <c r="GQ47" s="1" t="str">
        <f t="shared" si="25"/>
        <v/>
      </c>
      <c r="GZ47" s="1" t="str">
        <f t="shared" si="26"/>
        <v/>
      </c>
      <c r="HI47" s="1" t="str">
        <f t="shared" si="27"/>
        <v/>
      </c>
      <c r="HR47" s="1" t="str">
        <f t="shared" si="28"/>
        <v/>
      </c>
      <c r="IA47" s="1" t="str">
        <f t="shared" si="29"/>
        <v/>
      </c>
      <c r="IJ47" s="1" t="str">
        <f t="shared" si="30"/>
        <v/>
      </c>
      <c r="IS47" s="1" t="str">
        <f t="shared" si="31"/>
        <v/>
      </c>
      <c r="JB47" s="1" t="str">
        <f t="shared" si="32"/>
        <v/>
      </c>
      <c r="JK47" s="1" t="str">
        <f t="shared" si="33"/>
        <v/>
      </c>
    </row>
    <row r="48" spans="1:271" ht="28.35" customHeight="1">
      <c r="AB48" s="1" t="str">
        <f t="shared" si="34"/>
        <v/>
      </c>
      <c r="AK48" s="1" t="str">
        <f t="shared" si="7"/>
        <v/>
      </c>
      <c r="AT48" s="1" t="str">
        <f t="shared" si="8"/>
        <v/>
      </c>
      <c r="BC48" s="1" t="str">
        <f t="shared" si="9"/>
        <v/>
      </c>
      <c r="BL48" s="1" t="str">
        <f t="shared" si="10"/>
        <v/>
      </c>
      <c r="BU48" s="1" t="str">
        <f t="shared" si="11"/>
        <v/>
      </c>
      <c r="CD48" s="1" t="str">
        <f t="shared" si="12"/>
        <v/>
      </c>
      <c r="CM48" s="1" t="str">
        <f t="shared" si="13"/>
        <v/>
      </c>
      <c r="CV48" s="1" t="str">
        <f t="shared" si="14"/>
        <v/>
      </c>
      <c r="DE48" s="1" t="str">
        <f t="shared" si="15"/>
        <v/>
      </c>
      <c r="DN48" s="1" t="str">
        <f t="shared" si="16"/>
        <v/>
      </c>
      <c r="DW48" s="1" t="str">
        <f t="shared" si="17"/>
        <v/>
      </c>
      <c r="EF48" s="1" t="str">
        <f t="shared" si="18"/>
        <v/>
      </c>
      <c r="EO48" s="1" t="str">
        <f t="shared" si="19"/>
        <v/>
      </c>
      <c r="EX48" s="1" t="str">
        <f t="shared" si="20"/>
        <v/>
      </c>
      <c r="FG48" s="1" t="str">
        <f t="shared" si="21"/>
        <v/>
      </c>
      <c r="FP48" s="1" t="str">
        <f t="shared" si="22"/>
        <v/>
      </c>
      <c r="FY48" s="1" t="str">
        <f t="shared" si="23"/>
        <v/>
      </c>
      <c r="GH48" s="1" t="str">
        <f t="shared" si="24"/>
        <v/>
      </c>
      <c r="GQ48" s="1" t="str">
        <f t="shared" si="25"/>
        <v/>
      </c>
      <c r="GZ48" s="1" t="str">
        <f t="shared" si="26"/>
        <v/>
      </c>
      <c r="HI48" s="1" t="str">
        <f t="shared" si="27"/>
        <v/>
      </c>
      <c r="HR48" s="1" t="str">
        <f t="shared" si="28"/>
        <v/>
      </c>
      <c r="IA48" s="1" t="str">
        <f t="shared" si="29"/>
        <v/>
      </c>
      <c r="IJ48" s="1" t="str">
        <f t="shared" si="30"/>
        <v/>
      </c>
      <c r="IS48" s="1" t="str">
        <f t="shared" si="31"/>
        <v/>
      </c>
      <c r="JB48" s="1" t="str">
        <f t="shared" si="32"/>
        <v/>
      </c>
      <c r="JK48" s="1" t="str">
        <f t="shared" si="33"/>
        <v/>
      </c>
    </row>
    <row r="49" spans="28:271" ht="28.35" customHeight="1">
      <c r="AB49" s="1" t="str">
        <f t="shared" si="34"/>
        <v/>
      </c>
      <c r="AK49" s="1" t="str">
        <f t="shared" si="7"/>
        <v/>
      </c>
      <c r="AT49" s="1" t="str">
        <f t="shared" si="8"/>
        <v/>
      </c>
      <c r="BC49" s="1" t="str">
        <f t="shared" si="9"/>
        <v/>
      </c>
      <c r="BL49" s="1" t="str">
        <f t="shared" si="10"/>
        <v/>
      </c>
      <c r="BU49" s="1" t="str">
        <f t="shared" si="11"/>
        <v/>
      </c>
      <c r="CD49" s="1" t="str">
        <f t="shared" si="12"/>
        <v/>
      </c>
      <c r="CM49" s="1" t="str">
        <f t="shared" si="13"/>
        <v/>
      </c>
      <c r="CV49" s="1" t="str">
        <f t="shared" si="14"/>
        <v/>
      </c>
      <c r="DE49" s="1" t="str">
        <f t="shared" si="15"/>
        <v/>
      </c>
      <c r="DN49" s="1" t="str">
        <f t="shared" si="16"/>
        <v/>
      </c>
      <c r="DW49" s="1" t="str">
        <f t="shared" si="17"/>
        <v/>
      </c>
      <c r="EF49" s="1" t="str">
        <f t="shared" si="18"/>
        <v/>
      </c>
      <c r="EO49" s="1" t="str">
        <f t="shared" si="19"/>
        <v/>
      </c>
      <c r="EX49" s="1" t="str">
        <f t="shared" si="20"/>
        <v/>
      </c>
      <c r="FG49" s="1" t="str">
        <f t="shared" si="21"/>
        <v/>
      </c>
      <c r="FP49" s="1" t="str">
        <f t="shared" si="22"/>
        <v/>
      </c>
      <c r="FY49" s="1" t="str">
        <f t="shared" si="23"/>
        <v/>
      </c>
      <c r="GH49" s="1" t="str">
        <f t="shared" si="24"/>
        <v/>
      </c>
      <c r="GQ49" s="1" t="str">
        <f t="shared" si="25"/>
        <v/>
      </c>
      <c r="GZ49" s="1" t="str">
        <f t="shared" si="26"/>
        <v/>
      </c>
      <c r="HI49" s="1" t="str">
        <f t="shared" si="27"/>
        <v/>
      </c>
      <c r="HR49" s="1" t="str">
        <f t="shared" si="28"/>
        <v/>
      </c>
      <c r="IA49" s="1" t="str">
        <f t="shared" si="29"/>
        <v/>
      </c>
      <c r="IJ49" s="1" t="str">
        <f t="shared" si="30"/>
        <v/>
      </c>
      <c r="IS49" s="1" t="str">
        <f t="shared" si="31"/>
        <v/>
      </c>
      <c r="JB49" s="1" t="str">
        <f t="shared" si="32"/>
        <v/>
      </c>
      <c r="JK49" s="1" t="str">
        <f t="shared" si="33"/>
        <v/>
      </c>
    </row>
    <row r="50" spans="28:271" ht="28.35" customHeight="1">
      <c r="AB50" s="1" t="str">
        <f t="shared" si="34"/>
        <v/>
      </c>
      <c r="AK50" s="1" t="str">
        <f t="shared" si="7"/>
        <v/>
      </c>
      <c r="AT50" s="1" t="str">
        <f t="shared" si="8"/>
        <v/>
      </c>
      <c r="BC50" s="1" t="str">
        <f t="shared" si="9"/>
        <v/>
      </c>
      <c r="BL50" s="1" t="str">
        <f t="shared" si="10"/>
        <v/>
      </c>
      <c r="BU50" s="1" t="str">
        <f t="shared" si="11"/>
        <v/>
      </c>
      <c r="CD50" s="1" t="str">
        <f t="shared" si="12"/>
        <v/>
      </c>
      <c r="CM50" s="1" t="str">
        <f t="shared" si="13"/>
        <v/>
      </c>
      <c r="CV50" s="1" t="str">
        <f t="shared" si="14"/>
        <v/>
      </c>
      <c r="DE50" s="1" t="str">
        <f t="shared" si="15"/>
        <v/>
      </c>
      <c r="DN50" s="1" t="str">
        <f t="shared" si="16"/>
        <v/>
      </c>
      <c r="DW50" s="1" t="str">
        <f t="shared" si="17"/>
        <v/>
      </c>
      <c r="EF50" s="1" t="str">
        <f t="shared" si="18"/>
        <v/>
      </c>
      <c r="EO50" s="1" t="str">
        <f t="shared" si="19"/>
        <v/>
      </c>
      <c r="EX50" s="1" t="str">
        <f t="shared" si="20"/>
        <v/>
      </c>
      <c r="FG50" s="1" t="str">
        <f t="shared" si="21"/>
        <v/>
      </c>
      <c r="FP50" s="1" t="str">
        <f t="shared" si="22"/>
        <v/>
      </c>
      <c r="FY50" s="1" t="str">
        <f t="shared" si="23"/>
        <v/>
      </c>
      <c r="GH50" s="1" t="str">
        <f t="shared" si="24"/>
        <v/>
      </c>
      <c r="GQ50" s="1" t="str">
        <f t="shared" si="25"/>
        <v/>
      </c>
      <c r="GZ50" s="1" t="str">
        <f t="shared" si="26"/>
        <v/>
      </c>
      <c r="HI50" s="1" t="str">
        <f t="shared" si="27"/>
        <v/>
      </c>
      <c r="HR50" s="1" t="str">
        <f t="shared" si="28"/>
        <v/>
      </c>
      <c r="IA50" s="1" t="str">
        <f t="shared" si="29"/>
        <v/>
      </c>
      <c r="IJ50" s="1" t="str">
        <f t="shared" si="30"/>
        <v/>
      </c>
      <c r="IS50" s="1" t="str">
        <f t="shared" si="31"/>
        <v/>
      </c>
      <c r="JB50" s="1" t="str">
        <f t="shared" si="32"/>
        <v/>
      </c>
      <c r="JK50" s="1" t="str">
        <f t="shared" si="33"/>
        <v/>
      </c>
    </row>
    <row r="51" spans="28:271" ht="28.35" customHeight="1">
      <c r="AB51" s="1" t="str">
        <f t="shared" si="34"/>
        <v/>
      </c>
      <c r="AK51" s="1" t="str">
        <f t="shared" si="7"/>
        <v/>
      </c>
      <c r="AT51" s="1" t="str">
        <f t="shared" si="8"/>
        <v/>
      </c>
      <c r="BC51" s="1" t="str">
        <f t="shared" si="9"/>
        <v/>
      </c>
      <c r="BL51" s="1" t="str">
        <f t="shared" si="10"/>
        <v/>
      </c>
      <c r="BU51" s="1" t="str">
        <f t="shared" si="11"/>
        <v/>
      </c>
      <c r="CD51" s="1" t="str">
        <f t="shared" si="12"/>
        <v/>
      </c>
      <c r="CM51" s="1" t="str">
        <f t="shared" si="13"/>
        <v/>
      </c>
      <c r="CV51" s="1" t="str">
        <f t="shared" si="14"/>
        <v/>
      </c>
      <c r="DE51" s="1" t="str">
        <f t="shared" si="15"/>
        <v/>
      </c>
      <c r="DN51" s="1" t="str">
        <f t="shared" si="16"/>
        <v/>
      </c>
      <c r="DW51" s="1" t="str">
        <f t="shared" si="17"/>
        <v/>
      </c>
      <c r="EF51" s="1" t="str">
        <f t="shared" si="18"/>
        <v/>
      </c>
      <c r="EO51" s="1" t="str">
        <f t="shared" si="19"/>
        <v/>
      </c>
      <c r="EX51" s="1" t="str">
        <f t="shared" si="20"/>
        <v/>
      </c>
      <c r="FG51" s="1" t="str">
        <f t="shared" si="21"/>
        <v/>
      </c>
      <c r="FP51" s="1" t="str">
        <f t="shared" si="22"/>
        <v/>
      </c>
      <c r="FY51" s="1" t="str">
        <f t="shared" si="23"/>
        <v/>
      </c>
      <c r="GH51" s="1" t="str">
        <f t="shared" si="24"/>
        <v/>
      </c>
      <c r="GQ51" s="1" t="str">
        <f t="shared" si="25"/>
        <v/>
      </c>
      <c r="GZ51" s="1" t="str">
        <f t="shared" si="26"/>
        <v/>
      </c>
      <c r="HI51" s="1" t="str">
        <f t="shared" si="27"/>
        <v/>
      </c>
      <c r="HR51" s="1" t="str">
        <f t="shared" si="28"/>
        <v/>
      </c>
      <c r="IA51" s="1" t="str">
        <f t="shared" si="29"/>
        <v/>
      </c>
      <c r="IJ51" s="1" t="str">
        <f t="shared" si="30"/>
        <v/>
      </c>
      <c r="IS51" s="1" t="str">
        <f t="shared" si="31"/>
        <v/>
      </c>
      <c r="JB51" s="1" t="str">
        <f t="shared" si="32"/>
        <v/>
      </c>
      <c r="JK51" s="1" t="str">
        <f t="shared" si="33"/>
        <v/>
      </c>
    </row>
    <row r="52" spans="28:271" ht="28.35" customHeight="1">
      <c r="AB52" s="1" t="str">
        <f t="shared" si="34"/>
        <v/>
      </c>
      <c r="AK52" s="1" t="str">
        <f t="shared" si="7"/>
        <v/>
      </c>
      <c r="AT52" s="1" t="str">
        <f t="shared" si="8"/>
        <v/>
      </c>
      <c r="BC52" s="1" t="str">
        <f t="shared" si="9"/>
        <v/>
      </c>
      <c r="BL52" s="1" t="str">
        <f t="shared" si="10"/>
        <v/>
      </c>
      <c r="BU52" s="1" t="str">
        <f t="shared" si="11"/>
        <v/>
      </c>
      <c r="CD52" s="1" t="str">
        <f t="shared" si="12"/>
        <v/>
      </c>
      <c r="CM52" s="1" t="str">
        <f t="shared" si="13"/>
        <v/>
      </c>
      <c r="CV52" s="1" t="str">
        <f t="shared" si="14"/>
        <v/>
      </c>
      <c r="DE52" s="1" t="str">
        <f t="shared" si="15"/>
        <v/>
      </c>
      <c r="DN52" s="1" t="str">
        <f t="shared" si="16"/>
        <v/>
      </c>
      <c r="DW52" s="1" t="str">
        <f t="shared" si="17"/>
        <v/>
      </c>
      <c r="EF52" s="1" t="str">
        <f t="shared" si="18"/>
        <v/>
      </c>
      <c r="EO52" s="1" t="str">
        <f t="shared" si="19"/>
        <v/>
      </c>
      <c r="EX52" s="1" t="str">
        <f t="shared" si="20"/>
        <v/>
      </c>
      <c r="FG52" s="1" t="str">
        <f t="shared" si="21"/>
        <v/>
      </c>
      <c r="FP52" s="1" t="str">
        <f t="shared" si="22"/>
        <v/>
      </c>
      <c r="FY52" s="1" t="str">
        <f t="shared" si="23"/>
        <v/>
      </c>
      <c r="GH52" s="1" t="str">
        <f t="shared" si="24"/>
        <v/>
      </c>
      <c r="GQ52" s="1" t="str">
        <f t="shared" si="25"/>
        <v/>
      </c>
      <c r="GZ52" s="1" t="str">
        <f t="shared" si="26"/>
        <v/>
      </c>
      <c r="HI52" s="1" t="str">
        <f t="shared" si="27"/>
        <v/>
      </c>
      <c r="HR52" s="1" t="str">
        <f t="shared" si="28"/>
        <v/>
      </c>
      <c r="IA52" s="1" t="str">
        <f t="shared" si="29"/>
        <v/>
      </c>
      <c r="IJ52" s="1" t="str">
        <f t="shared" si="30"/>
        <v/>
      </c>
      <c r="IS52" s="1" t="str">
        <f t="shared" si="31"/>
        <v/>
      </c>
      <c r="JB52" s="1" t="str">
        <f t="shared" si="32"/>
        <v/>
      </c>
      <c r="JK52" s="1" t="str">
        <f t="shared" si="33"/>
        <v/>
      </c>
    </row>
    <row r="53" spans="28:271" ht="28.35" customHeight="1">
      <c r="AB53" s="1" t="str">
        <f t="shared" si="34"/>
        <v/>
      </c>
      <c r="AK53" s="1" t="str">
        <f t="shared" si="7"/>
        <v/>
      </c>
      <c r="AT53" s="1" t="str">
        <f t="shared" si="8"/>
        <v/>
      </c>
      <c r="BC53" s="1" t="str">
        <f t="shared" si="9"/>
        <v/>
      </c>
      <c r="BL53" s="1" t="str">
        <f t="shared" si="10"/>
        <v/>
      </c>
      <c r="BU53" s="1" t="str">
        <f t="shared" si="11"/>
        <v/>
      </c>
      <c r="CD53" s="1" t="str">
        <f t="shared" si="12"/>
        <v/>
      </c>
      <c r="CM53" s="1" t="str">
        <f t="shared" si="13"/>
        <v/>
      </c>
      <c r="CV53" s="1" t="str">
        <f t="shared" si="14"/>
        <v/>
      </c>
      <c r="DE53" s="1" t="str">
        <f t="shared" si="15"/>
        <v/>
      </c>
      <c r="DN53" s="1" t="str">
        <f t="shared" si="16"/>
        <v/>
      </c>
      <c r="DW53" s="1" t="str">
        <f t="shared" si="17"/>
        <v/>
      </c>
      <c r="EF53" s="1" t="str">
        <f t="shared" si="18"/>
        <v/>
      </c>
      <c r="EO53" s="1" t="str">
        <f t="shared" si="19"/>
        <v/>
      </c>
      <c r="EX53" s="1" t="str">
        <f t="shared" si="20"/>
        <v/>
      </c>
      <c r="FG53" s="1" t="str">
        <f t="shared" si="21"/>
        <v/>
      </c>
      <c r="FP53" s="1" t="str">
        <f t="shared" si="22"/>
        <v/>
      </c>
      <c r="FY53" s="1" t="str">
        <f t="shared" si="23"/>
        <v/>
      </c>
      <c r="GH53" s="1" t="str">
        <f t="shared" si="24"/>
        <v/>
      </c>
      <c r="GQ53" s="1" t="str">
        <f t="shared" si="25"/>
        <v/>
      </c>
      <c r="GZ53" s="1" t="str">
        <f t="shared" si="26"/>
        <v/>
      </c>
      <c r="HI53" s="1" t="str">
        <f t="shared" si="27"/>
        <v/>
      </c>
      <c r="HR53" s="1" t="str">
        <f t="shared" si="28"/>
        <v/>
      </c>
      <c r="IA53" s="1" t="str">
        <f t="shared" si="29"/>
        <v/>
      </c>
      <c r="IJ53" s="1" t="str">
        <f t="shared" si="30"/>
        <v/>
      </c>
      <c r="IS53" s="1" t="str">
        <f t="shared" si="31"/>
        <v/>
      </c>
      <c r="JB53" s="1" t="str">
        <f t="shared" si="32"/>
        <v/>
      </c>
      <c r="JK53" s="1" t="str">
        <f t="shared" si="33"/>
        <v/>
      </c>
    </row>
    <row r="54" spans="28:271" ht="28.35" customHeight="1">
      <c r="AB54" s="1" t="str">
        <f t="shared" si="34"/>
        <v/>
      </c>
      <c r="AK54" s="1" t="str">
        <f t="shared" si="7"/>
        <v/>
      </c>
      <c r="AT54" s="1" t="str">
        <f t="shared" si="8"/>
        <v/>
      </c>
      <c r="BC54" s="1" t="str">
        <f t="shared" si="9"/>
        <v/>
      </c>
      <c r="BL54" s="1" t="str">
        <f t="shared" si="10"/>
        <v/>
      </c>
      <c r="BU54" s="1" t="str">
        <f t="shared" si="11"/>
        <v/>
      </c>
      <c r="CD54" s="1" t="str">
        <f t="shared" si="12"/>
        <v/>
      </c>
      <c r="CM54" s="1" t="str">
        <f t="shared" si="13"/>
        <v/>
      </c>
      <c r="CV54" s="1" t="str">
        <f t="shared" si="14"/>
        <v/>
      </c>
      <c r="DE54" s="1" t="str">
        <f t="shared" si="15"/>
        <v/>
      </c>
      <c r="DN54" s="1" t="str">
        <f t="shared" si="16"/>
        <v/>
      </c>
      <c r="DW54" s="1" t="str">
        <f t="shared" si="17"/>
        <v/>
      </c>
      <c r="EF54" s="1" t="str">
        <f t="shared" si="18"/>
        <v/>
      </c>
      <c r="EO54" s="1" t="str">
        <f t="shared" si="19"/>
        <v/>
      </c>
      <c r="EX54" s="1" t="str">
        <f t="shared" si="20"/>
        <v/>
      </c>
      <c r="FG54" s="1" t="str">
        <f t="shared" si="21"/>
        <v/>
      </c>
      <c r="FP54" s="1" t="str">
        <f t="shared" si="22"/>
        <v/>
      </c>
      <c r="FY54" s="1" t="str">
        <f t="shared" si="23"/>
        <v/>
      </c>
      <c r="GH54" s="1" t="str">
        <f t="shared" si="24"/>
        <v/>
      </c>
      <c r="GQ54" s="1" t="str">
        <f t="shared" si="25"/>
        <v/>
      </c>
      <c r="GZ54" s="1" t="str">
        <f t="shared" si="26"/>
        <v/>
      </c>
      <c r="HI54" s="1" t="str">
        <f t="shared" si="27"/>
        <v/>
      </c>
      <c r="HR54" s="1" t="str">
        <f t="shared" si="28"/>
        <v/>
      </c>
      <c r="IA54" s="1" t="str">
        <f t="shared" si="29"/>
        <v/>
      </c>
      <c r="IJ54" s="1" t="str">
        <f t="shared" si="30"/>
        <v/>
      </c>
      <c r="IS54" s="1" t="str">
        <f t="shared" si="31"/>
        <v/>
      </c>
      <c r="JB54" s="1" t="str">
        <f t="shared" si="32"/>
        <v/>
      </c>
      <c r="JK54" s="1" t="str">
        <f t="shared" si="33"/>
        <v/>
      </c>
    </row>
    <row r="55" spans="28:271" ht="28.35" customHeight="1">
      <c r="AB55" s="1" t="str">
        <f t="shared" si="34"/>
        <v/>
      </c>
      <c r="AK55" s="1" t="str">
        <f t="shared" si="7"/>
        <v/>
      </c>
      <c r="AT55" s="1" t="str">
        <f t="shared" si="8"/>
        <v/>
      </c>
      <c r="BC55" s="1" t="str">
        <f t="shared" si="9"/>
        <v/>
      </c>
      <c r="BL55" s="1" t="str">
        <f t="shared" si="10"/>
        <v/>
      </c>
      <c r="BU55" s="1" t="str">
        <f t="shared" si="11"/>
        <v/>
      </c>
      <c r="CD55" s="1" t="str">
        <f t="shared" si="12"/>
        <v/>
      </c>
      <c r="CM55" s="1" t="str">
        <f t="shared" si="13"/>
        <v/>
      </c>
      <c r="CV55" s="1" t="str">
        <f t="shared" si="14"/>
        <v/>
      </c>
      <c r="DE55" s="1" t="str">
        <f t="shared" si="15"/>
        <v/>
      </c>
      <c r="DN55" s="1" t="str">
        <f t="shared" si="16"/>
        <v/>
      </c>
      <c r="DW55" s="1" t="str">
        <f t="shared" si="17"/>
        <v/>
      </c>
      <c r="EF55" s="1" t="str">
        <f t="shared" si="18"/>
        <v/>
      </c>
      <c r="EO55" s="1" t="str">
        <f t="shared" si="19"/>
        <v/>
      </c>
      <c r="EX55" s="1" t="str">
        <f t="shared" si="20"/>
        <v/>
      </c>
      <c r="FG55" s="1" t="str">
        <f t="shared" si="21"/>
        <v/>
      </c>
      <c r="FP55" s="1" t="str">
        <f t="shared" si="22"/>
        <v/>
      </c>
      <c r="FY55" s="1" t="str">
        <f t="shared" si="23"/>
        <v/>
      </c>
      <c r="GH55" s="1" t="str">
        <f t="shared" si="24"/>
        <v/>
      </c>
      <c r="GQ55" s="1" t="str">
        <f t="shared" si="25"/>
        <v/>
      </c>
      <c r="GZ55" s="1" t="str">
        <f t="shared" si="26"/>
        <v/>
      </c>
      <c r="HI55" s="1" t="str">
        <f t="shared" si="27"/>
        <v/>
      </c>
      <c r="HR55" s="1" t="str">
        <f t="shared" si="28"/>
        <v/>
      </c>
      <c r="IA55" s="1" t="str">
        <f t="shared" si="29"/>
        <v/>
      </c>
      <c r="IJ55" s="1" t="str">
        <f t="shared" si="30"/>
        <v/>
      </c>
      <c r="IS55" s="1" t="str">
        <f t="shared" si="31"/>
        <v/>
      </c>
      <c r="JB55" s="1" t="str">
        <f t="shared" si="32"/>
        <v/>
      </c>
      <c r="JK55" s="1" t="str">
        <f t="shared" si="33"/>
        <v/>
      </c>
    </row>
    <row r="56" spans="28:271" ht="28.35" customHeight="1">
      <c r="AB56" s="1" t="str">
        <f t="shared" si="34"/>
        <v/>
      </c>
      <c r="AK56" s="1" t="str">
        <f t="shared" si="7"/>
        <v/>
      </c>
      <c r="AT56" s="1" t="str">
        <f t="shared" si="8"/>
        <v/>
      </c>
      <c r="BC56" s="1" t="str">
        <f t="shared" si="9"/>
        <v/>
      </c>
      <c r="BL56" s="1" t="str">
        <f t="shared" si="10"/>
        <v/>
      </c>
      <c r="BU56" s="1" t="str">
        <f t="shared" si="11"/>
        <v/>
      </c>
      <c r="CD56" s="1" t="str">
        <f t="shared" si="12"/>
        <v/>
      </c>
      <c r="CM56" s="1" t="str">
        <f t="shared" si="13"/>
        <v/>
      </c>
      <c r="CV56" s="1" t="str">
        <f t="shared" si="14"/>
        <v/>
      </c>
      <c r="DE56" s="1" t="str">
        <f t="shared" si="15"/>
        <v/>
      </c>
      <c r="DN56" s="1" t="str">
        <f t="shared" si="16"/>
        <v/>
      </c>
      <c r="DW56" s="1" t="str">
        <f t="shared" si="17"/>
        <v/>
      </c>
      <c r="EF56" s="1" t="str">
        <f t="shared" si="18"/>
        <v/>
      </c>
      <c r="EO56" s="1" t="str">
        <f t="shared" si="19"/>
        <v/>
      </c>
      <c r="EX56" s="1" t="str">
        <f t="shared" si="20"/>
        <v/>
      </c>
      <c r="FG56" s="1" t="str">
        <f t="shared" si="21"/>
        <v/>
      </c>
      <c r="FP56" s="1" t="str">
        <f t="shared" si="22"/>
        <v/>
      </c>
      <c r="FY56" s="1" t="str">
        <f t="shared" si="23"/>
        <v/>
      </c>
      <c r="GH56" s="1" t="str">
        <f t="shared" si="24"/>
        <v/>
      </c>
      <c r="GQ56" s="1" t="str">
        <f t="shared" si="25"/>
        <v/>
      </c>
      <c r="GZ56" s="1" t="str">
        <f t="shared" si="26"/>
        <v/>
      </c>
      <c r="HI56" s="1" t="str">
        <f t="shared" si="27"/>
        <v/>
      </c>
      <c r="HR56" s="1" t="str">
        <f t="shared" si="28"/>
        <v/>
      </c>
      <c r="IA56" s="1" t="str">
        <f t="shared" si="29"/>
        <v/>
      </c>
      <c r="IJ56" s="1" t="str">
        <f t="shared" si="30"/>
        <v/>
      </c>
      <c r="IS56" s="1" t="str">
        <f t="shared" si="31"/>
        <v/>
      </c>
      <c r="JB56" s="1" t="str">
        <f t="shared" si="32"/>
        <v/>
      </c>
      <c r="JK56" s="1" t="str">
        <f t="shared" si="33"/>
        <v/>
      </c>
    </row>
    <row r="57" spans="28:271" ht="28.35" customHeight="1">
      <c r="AB57" s="1" t="str">
        <f t="shared" si="34"/>
        <v/>
      </c>
      <c r="AK57" s="1" t="str">
        <f t="shared" si="7"/>
        <v/>
      </c>
      <c r="AT57" s="1" t="str">
        <f t="shared" si="8"/>
        <v/>
      </c>
      <c r="BC57" s="1" t="str">
        <f t="shared" si="9"/>
        <v/>
      </c>
      <c r="BL57" s="1" t="str">
        <f t="shared" si="10"/>
        <v/>
      </c>
      <c r="BU57" s="1" t="str">
        <f t="shared" si="11"/>
        <v/>
      </c>
      <c r="CD57" s="1" t="str">
        <f t="shared" si="12"/>
        <v/>
      </c>
      <c r="CM57" s="1" t="str">
        <f t="shared" si="13"/>
        <v/>
      </c>
      <c r="CV57" s="1" t="str">
        <f t="shared" si="14"/>
        <v/>
      </c>
      <c r="DE57" s="1" t="str">
        <f t="shared" si="15"/>
        <v/>
      </c>
      <c r="DN57" s="1" t="str">
        <f t="shared" si="16"/>
        <v/>
      </c>
      <c r="DW57" s="1" t="str">
        <f t="shared" si="17"/>
        <v/>
      </c>
      <c r="EF57" s="1" t="str">
        <f t="shared" si="18"/>
        <v/>
      </c>
      <c r="EO57" s="1" t="str">
        <f t="shared" si="19"/>
        <v/>
      </c>
      <c r="EX57" s="1" t="str">
        <f t="shared" si="20"/>
        <v/>
      </c>
      <c r="FG57" s="1" t="str">
        <f t="shared" si="21"/>
        <v/>
      </c>
      <c r="FP57" s="1" t="str">
        <f t="shared" si="22"/>
        <v/>
      </c>
      <c r="FY57" s="1" t="str">
        <f t="shared" si="23"/>
        <v/>
      </c>
      <c r="GH57" s="1" t="str">
        <f t="shared" si="24"/>
        <v/>
      </c>
      <c r="GQ57" s="1" t="str">
        <f t="shared" si="25"/>
        <v/>
      </c>
      <c r="GZ57" s="1" t="str">
        <f t="shared" si="26"/>
        <v/>
      </c>
      <c r="HI57" s="1" t="str">
        <f t="shared" si="27"/>
        <v/>
      </c>
      <c r="HR57" s="1" t="str">
        <f t="shared" si="28"/>
        <v/>
      </c>
      <c r="IA57" s="1" t="str">
        <f t="shared" si="29"/>
        <v/>
      </c>
      <c r="IJ57" s="1" t="str">
        <f t="shared" si="30"/>
        <v/>
      </c>
      <c r="IS57" s="1" t="str">
        <f t="shared" si="31"/>
        <v/>
      </c>
      <c r="JB57" s="1" t="str">
        <f t="shared" si="32"/>
        <v/>
      </c>
      <c r="JK57" s="1" t="str">
        <f t="shared" si="33"/>
        <v/>
      </c>
    </row>
    <row r="58" spans="28:271" ht="28.35" customHeight="1"/>
    <row r="59" spans="28:271" ht="28.35" customHeight="1"/>
    <row r="60" spans="28:271" ht="28.35" customHeight="1"/>
    <row r="61" spans="28:271" ht="28.35" customHeight="1"/>
    <row r="62" spans="28:271" ht="28.35" customHeight="1"/>
    <row r="63" spans="28:271" ht="28.35" customHeight="1"/>
    <row r="64" spans="28:271" ht="28.35" customHeight="1"/>
    <row r="65" ht="28.35" customHeight="1"/>
    <row r="66" ht="28.35" customHeight="1"/>
    <row r="67" ht="28.35" customHeight="1"/>
    <row r="68" ht="28.35" customHeight="1"/>
    <row r="69" ht="28.35" customHeight="1"/>
    <row r="70" ht="28.35" customHeight="1"/>
    <row r="71" ht="28.35" customHeight="1"/>
    <row r="72" ht="28.35" customHeight="1"/>
    <row r="73" ht="28.35" customHeight="1"/>
    <row r="74" ht="28.35" customHeight="1"/>
    <row r="75" ht="28.35" customHeight="1"/>
    <row r="76" ht="28.35" customHeight="1"/>
    <row r="77" ht="28.35" customHeight="1"/>
    <row r="78" ht="28.35" customHeight="1"/>
    <row r="79" ht="28.35" customHeight="1"/>
    <row r="80" ht="28.35" customHeight="1"/>
    <row r="81" ht="28.35" customHeight="1"/>
    <row r="82" ht="28.35" customHeight="1"/>
    <row r="83" ht="28.35" customHeight="1"/>
    <row r="84" ht="28.35" customHeight="1"/>
    <row r="85" ht="28.35" customHeight="1"/>
    <row r="86" ht="28.35" customHeight="1"/>
    <row r="87" ht="28.35" customHeight="1"/>
    <row r="88" ht="28.35" customHeight="1"/>
    <row r="89" ht="28.35" customHeight="1"/>
    <row r="90" ht="28.35" customHeight="1"/>
    <row r="91" ht="28.35" customHeight="1"/>
    <row r="92" ht="28.35" customHeight="1"/>
    <row r="93" ht="28.35" customHeight="1"/>
    <row r="94" ht="28.35" customHeight="1"/>
    <row r="95" ht="28.35" customHeight="1"/>
    <row r="96" ht="28.35" customHeight="1"/>
    <row r="97" ht="28.35" customHeight="1"/>
    <row r="98" ht="28.35" customHeight="1"/>
    <row r="99" ht="28.35" customHeight="1"/>
    <row r="100" ht="28.35" customHeight="1"/>
    <row r="101" ht="28.35" customHeight="1"/>
    <row r="102" ht="28.35" customHeight="1"/>
    <row r="103" ht="28.35" customHeight="1"/>
    <row r="104" ht="28.35" customHeight="1"/>
    <row r="105" ht="28.35" customHeight="1"/>
    <row r="106" ht="28.35" customHeight="1"/>
    <row r="107" ht="28.35" customHeight="1"/>
    <row r="108" ht="28.35" customHeight="1"/>
    <row r="109" ht="28.35" customHeight="1"/>
    <row r="110" ht="28.35" customHeight="1"/>
    <row r="111" ht="28.35" customHeight="1"/>
    <row r="112" ht="28.35" customHeight="1"/>
    <row r="113" ht="28.35" customHeight="1"/>
    <row r="114" ht="28.35" customHeight="1"/>
    <row r="115" ht="28.35" customHeight="1"/>
    <row r="116" ht="28.35" customHeight="1"/>
    <row r="117" ht="28.35" customHeight="1"/>
    <row r="118" ht="28.35" customHeight="1"/>
  </sheetData>
  <sheetProtection algorithmName="SHA-512" hashValue="YlTrU6uqhCoj4UHvo0+gzLBzD+tJKj8sawsG2Nbj1NvonS5lbPbIFNaH9YMtUMn4MlU+sEbcXqahKJ/uIR+gPw==" saltValue="AxKIS94ZCprC5nsxx31Inw==" spinCount="100000" sheet="1" selectLockedCells="1"/>
  <mergeCells count="230">
    <mergeCell ref="B2:AB4"/>
    <mergeCell ref="Z40:AB40"/>
    <mergeCell ref="R41:T41"/>
    <mergeCell ref="Z41:AB41"/>
    <mergeCell ref="B41:D41"/>
    <mergeCell ref="T5:AA5"/>
    <mergeCell ref="T6:AA6"/>
    <mergeCell ref="V39:X39"/>
    <mergeCell ref="Z39:AB39"/>
    <mergeCell ref="O5:S6"/>
    <mergeCell ref="B39:D39"/>
    <mergeCell ref="F39:H39"/>
    <mergeCell ref="V38:X38"/>
    <mergeCell ref="Z38:AB38"/>
    <mergeCell ref="B37:D37"/>
    <mergeCell ref="F37:H37"/>
    <mergeCell ref="J37:L37"/>
    <mergeCell ref="N37:P37"/>
    <mergeCell ref="R37:T37"/>
    <mergeCell ref="J39:L39"/>
    <mergeCell ref="N39:P39"/>
    <mergeCell ref="R39:T39"/>
    <mergeCell ref="V37:X37"/>
    <mergeCell ref="Z37:AB37"/>
    <mergeCell ref="B38:D38"/>
    <mergeCell ref="F38:H38"/>
    <mergeCell ref="J38:L38"/>
    <mergeCell ref="N38:P38"/>
    <mergeCell ref="R38:T38"/>
    <mergeCell ref="Z34:AB34"/>
    <mergeCell ref="V35:X35"/>
    <mergeCell ref="Z35:AB35"/>
    <mergeCell ref="B36:D36"/>
    <mergeCell ref="F36:H36"/>
    <mergeCell ref="J36:L36"/>
    <mergeCell ref="N36:P36"/>
    <mergeCell ref="R36:T36"/>
    <mergeCell ref="V36:X36"/>
    <mergeCell ref="Z36:AB36"/>
    <mergeCell ref="B35:D35"/>
    <mergeCell ref="B34:D34"/>
    <mergeCell ref="F34:H34"/>
    <mergeCell ref="J34:L34"/>
    <mergeCell ref="N34:P34"/>
    <mergeCell ref="R34:T34"/>
    <mergeCell ref="V34:X34"/>
    <mergeCell ref="F35:H35"/>
    <mergeCell ref="J35:L35"/>
    <mergeCell ref="N35:P35"/>
    <mergeCell ref="R35:T35"/>
    <mergeCell ref="B33:D33"/>
    <mergeCell ref="F33:H33"/>
    <mergeCell ref="J33:L33"/>
    <mergeCell ref="N33:P33"/>
    <mergeCell ref="R33:T33"/>
    <mergeCell ref="Z31:AB31"/>
    <mergeCell ref="B32:D32"/>
    <mergeCell ref="F32:H32"/>
    <mergeCell ref="J32:L32"/>
    <mergeCell ref="N32:P32"/>
    <mergeCell ref="V33:X33"/>
    <mergeCell ref="Z33:AB33"/>
    <mergeCell ref="V31:X31"/>
    <mergeCell ref="B30:D30"/>
    <mergeCell ref="F30:H30"/>
    <mergeCell ref="J30:L30"/>
    <mergeCell ref="N30:P30"/>
    <mergeCell ref="R30:T30"/>
    <mergeCell ref="R32:T32"/>
    <mergeCell ref="V32:X32"/>
    <mergeCell ref="Z32:AB32"/>
    <mergeCell ref="V30:X30"/>
    <mergeCell ref="Z30:AB30"/>
    <mergeCell ref="B31:D31"/>
    <mergeCell ref="F31:H31"/>
    <mergeCell ref="J31:L31"/>
    <mergeCell ref="N31:P31"/>
    <mergeCell ref="R31:T31"/>
    <mergeCell ref="J27:L27"/>
    <mergeCell ref="N27:P27"/>
    <mergeCell ref="R27:T27"/>
    <mergeCell ref="V27:X27"/>
    <mergeCell ref="Z27:AB27"/>
    <mergeCell ref="V28:X28"/>
    <mergeCell ref="Z28:AB28"/>
    <mergeCell ref="F29:H29"/>
    <mergeCell ref="J29:L29"/>
    <mergeCell ref="N29:P29"/>
    <mergeCell ref="R29:T29"/>
    <mergeCell ref="V29:X29"/>
    <mergeCell ref="Z29:AB29"/>
    <mergeCell ref="R28:T28"/>
    <mergeCell ref="F27:H27"/>
    <mergeCell ref="V25:X25"/>
    <mergeCell ref="Z25:AB25"/>
    <mergeCell ref="F26:H26"/>
    <mergeCell ref="J26:L26"/>
    <mergeCell ref="N26:P26"/>
    <mergeCell ref="R26:T26"/>
    <mergeCell ref="V26:X26"/>
    <mergeCell ref="R25:T25"/>
    <mergeCell ref="Z26:AB26"/>
    <mergeCell ref="J25:L25"/>
    <mergeCell ref="N25:P25"/>
    <mergeCell ref="Z21:AB21"/>
    <mergeCell ref="Z22:AB22"/>
    <mergeCell ref="V23:X23"/>
    <mergeCell ref="Z23:AB23"/>
    <mergeCell ref="J24:L24"/>
    <mergeCell ref="N24:P24"/>
    <mergeCell ref="R24:T24"/>
    <mergeCell ref="V24:X24"/>
    <mergeCell ref="Z24:AB24"/>
    <mergeCell ref="J21:L21"/>
    <mergeCell ref="N21:P21"/>
    <mergeCell ref="R21:T21"/>
    <mergeCell ref="F22:H22"/>
    <mergeCell ref="J22:L22"/>
    <mergeCell ref="N22:P22"/>
    <mergeCell ref="R22:T22"/>
    <mergeCell ref="V22:X22"/>
    <mergeCell ref="B21:D21"/>
    <mergeCell ref="F21:H21"/>
    <mergeCell ref="J23:L23"/>
    <mergeCell ref="N23:P23"/>
    <mergeCell ref="R23:T23"/>
    <mergeCell ref="V21:X21"/>
    <mergeCell ref="F23:H23"/>
    <mergeCell ref="B22:D22"/>
    <mergeCell ref="Z19:AB19"/>
    <mergeCell ref="R17:T17"/>
    <mergeCell ref="R18:T18"/>
    <mergeCell ref="R19:T19"/>
    <mergeCell ref="V19:X19"/>
    <mergeCell ref="V18:X18"/>
    <mergeCell ref="Y8:AB9"/>
    <mergeCell ref="B20:D20"/>
    <mergeCell ref="F20:H20"/>
    <mergeCell ref="J20:L20"/>
    <mergeCell ref="N20:P20"/>
    <mergeCell ref="R20:T20"/>
    <mergeCell ref="V20:X20"/>
    <mergeCell ref="Z20:AB20"/>
    <mergeCell ref="Z15:AB15"/>
    <mergeCell ref="Z16:AB16"/>
    <mergeCell ref="Q8:T9"/>
    <mergeCell ref="U8:X9"/>
    <mergeCell ref="B19:D19"/>
    <mergeCell ref="F19:H19"/>
    <mergeCell ref="N19:P19"/>
    <mergeCell ref="J19:L19"/>
    <mergeCell ref="J18:L18"/>
    <mergeCell ref="V17:X17"/>
    <mergeCell ref="B10:D10"/>
    <mergeCell ref="B11:D11"/>
    <mergeCell ref="B12:D12"/>
    <mergeCell ref="B13:D13"/>
    <mergeCell ref="B18:D18"/>
    <mergeCell ref="V15:X15"/>
    <mergeCell ref="B15:D15"/>
    <mergeCell ref="F15:H15"/>
    <mergeCell ref="J15:L15"/>
    <mergeCell ref="N15:P15"/>
    <mergeCell ref="V16:X16"/>
    <mergeCell ref="J16:L16"/>
    <mergeCell ref="N16:P16"/>
    <mergeCell ref="R15:T15"/>
    <mergeCell ref="Z17:AB17"/>
    <mergeCell ref="Z18:AB18"/>
    <mergeCell ref="V10:X10"/>
    <mergeCell ref="J10:L10"/>
    <mergeCell ref="E8:H9"/>
    <mergeCell ref="I8:L9"/>
    <mergeCell ref="M8:P9"/>
    <mergeCell ref="F10:H10"/>
    <mergeCell ref="B8:D9"/>
    <mergeCell ref="B29:D29"/>
    <mergeCell ref="B28:D28"/>
    <mergeCell ref="F28:H28"/>
    <mergeCell ref="J28:L28"/>
    <mergeCell ref="N28:P28"/>
    <mergeCell ref="J12:L12"/>
    <mergeCell ref="N12:P12"/>
    <mergeCell ref="R12:T12"/>
    <mergeCell ref="V11:X11"/>
    <mergeCell ref="J11:L11"/>
    <mergeCell ref="N11:P11"/>
    <mergeCell ref="R11:T11"/>
    <mergeCell ref="F11:H11"/>
    <mergeCell ref="F12:H12"/>
    <mergeCell ref="F13:H13"/>
    <mergeCell ref="B24:D24"/>
    <mergeCell ref="F24:H24"/>
    <mergeCell ref="B23:D23"/>
    <mergeCell ref="B16:D16"/>
    <mergeCell ref="F16:H16"/>
    <mergeCell ref="B27:D27"/>
    <mergeCell ref="B26:D26"/>
    <mergeCell ref="B25:D25"/>
    <mergeCell ref="F25:H25"/>
    <mergeCell ref="B17:D17"/>
    <mergeCell ref="F17:H17"/>
    <mergeCell ref="N17:P17"/>
    <mergeCell ref="J17:L17"/>
    <mergeCell ref="N10:P10"/>
    <mergeCell ref="R10:T10"/>
    <mergeCell ref="F18:H18"/>
    <mergeCell ref="N18:P18"/>
    <mergeCell ref="V13:X13"/>
    <mergeCell ref="J13:L13"/>
    <mergeCell ref="N13:P13"/>
    <mergeCell ref="R13:T13"/>
    <mergeCell ref="V12:X12"/>
    <mergeCell ref="V14:X14"/>
    <mergeCell ref="B14:D14"/>
    <mergeCell ref="F14:H14"/>
    <mergeCell ref="J14:L14"/>
    <mergeCell ref="N14:P14"/>
    <mergeCell ref="R16:T16"/>
    <mergeCell ref="B7:AB7"/>
    <mergeCell ref="Z10:AB10"/>
    <mergeCell ref="Z11:AB11"/>
    <mergeCell ref="Z12:AB12"/>
    <mergeCell ref="Z13:AB13"/>
    <mergeCell ref="Z14:AB14"/>
    <mergeCell ref="R14:T14"/>
    <mergeCell ref="B5:D6"/>
    <mergeCell ref="E5:I6"/>
    <mergeCell ref="J5:K6"/>
    <mergeCell ref="L5:N6"/>
  </mergeCells>
  <phoneticPr fontId="3" type="noConversion"/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CF63-5374-4799-BED0-FD5D41D1A127}">
  <sheetPr codeName="工作表2"/>
  <dimension ref="A1:JL60"/>
  <sheetViews>
    <sheetView zoomScale="85" zoomScaleNormal="85" workbookViewId="0">
      <pane xSplit="2" ySplit="2" topLeftCell="C3" activePane="bottomRight" state="frozen"/>
      <selection activeCell="AE3" sqref="AE3"/>
      <selection pane="topRight" activeCell="AE3" sqref="AE3"/>
      <selection pane="bottomLeft" activeCell="AE3" sqref="AE3"/>
      <selection pane="bottomRight" activeCell="F27" sqref="F27"/>
    </sheetView>
  </sheetViews>
  <sheetFormatPr defaultColWidth="10" defaultRowHeight="18.75"/>
  <cols>
    <col min="1" max="1" width="13.42578125" style="21" bestFit="1" customWidth="1"/>
    <col min="2" max="2" width="13.5703125" style="16" customWidth="1"/>
    <col min="3" max="3" width="24.28515625" style="20" customWidth="1"/>
    <col min="4" max="4" width="10.42578125" style="17" bestFit="1" customWidth="1"/>
    <col min="5" max="6" width="19" style="19" bestFit="1" customWidth="1"/>
    <col min="7" max="7" width="13.42578125" style="18" bestFit="1" customWidth="1"/>
    <col min="8" max="8" width="13.42578125" style="16" bestFit="1" customWidth="1"/>
    <col min="9" max="9" width="13.42578125" style="17" bestFit="1" customWidth="1"/>
    <col min="10" max="10" width="13.42578125" style="16" bestFit="1" customWidth="1"/>
    <col min="11" max="11" width="1.7109375" style="15" customWidth="1"/>
    <col min="12" max="12" width="24.28515625" style="20" bestFit="1" customWidth="1"/>
    <col min="13" max="13" width="10.42578125" style="17" bestFit="1" customWidth="1"/>
    <col min="14" max="15" width="19" style="19" bestFit="1" customWidth="1"/>
    <col min="16" max="16" width="13.42578125" style="18" bestFit="1" customWidth="1"/>
    <col min="17" max="17" width="13.42578125" style="16" bestFit="1" customWidth="1"/>
    <col min="18" max="18" width="13.42578125" style="17" bestFit="1" customWidth="1"/>
    <col min="19" max="19" width="13.42578125" style="16" bestFit="1" customWidth="1"/>
    <col min="20" max="20" width="1.7109375" style="15" customWidth="1"/>
    <col min="21" max="21" width="24.28515625" style="20" bestFit="1" customWidth="1"/>
    <col min="22" max="22" width="10.42578125" style="17" bestFit="1" customWidth="1"/>
    <col min="23" max="24" width="19" style="19" bestFit="1" customWidth="1"/>
    <col min="25" max="25" width="14.42578125" style="18" bestFit="1" customWidth="1"/>
    <col min="26" max="26" width="13.42578125" style="16" bestFit="1" customWidth="1"/>
    <col min="27" max="27" width="13.42578125" style="17" bestFit="1" customWidth="1"/>
    <col min="28" max="28" width="13.42578125" style="16" bestFit="1" customWidth="1"/>
    <col min="29" max="29" width="1.7109375" style="15" customWidth="1"/>
    <col min="30" max="30" width="24.28515625" style="20" bestFit="1" customWidth="1"/>
    <col min="31" max="31" width="10.42578125" style="17" bestFit="1" customWidth="1"/>
    <col min="32" max="33" width="19" style="19" bestFit="1" customWidth="1"/>
    <col min="34" max="34" width="13.42578125" style="18" bestFit="1" customWidth="1"/>
    <col min="35" max="35" width="13.42578125" style="16" bestFit="1" customWidth="1"/>
    <col min="36" max="36" width="13.42578125" style="17" bestFit="1" customWidth="1"/>
    <col min="37" max="37" width="13.42578125" style="16" bestFit="1" customWidth="1"/>
    <col min="38" max="38" width="1.7109375" style="15" customWidth="1"/>
    <col min="39" max="39" width="24.28515625" style="20" bestFit="1" customWidth="1"/>
    <col min="40" max="40" width="10.42578125" style="17" bestFit="1" customWidth="1"/>
    <col min="41" max="42" width="19" style="19" bestFit="1" customWidth="1"/>
    <col min="43" max="43" width="13.42578125" style="18" bestFit="1" customWidth="1"/>
    <col min="44" max="44" width="13.42578125" style="16" bestFit="1" customWidth="1"/>
    <col min="45" max="45" width="13.42578125" style="17" bestFit="1" customWidth="1"/>
    <col min="46" max="46" width="13.42578125" style="16" bestFit="1" customWidth="1"/>
    <col min="47" max="47" width="1.7109375" style="15" customWidth="1"/>
    <col min="48" max="48" width="24.28515625" style="20" bestFit="1" customWidth="1"/>
    <col min="49" max="49" width="10.42578125" style="17" bestFit="1" customWidth="1"/>
    <col min="50" max="51" width="19" style="19" bestFit="1" customWidth="1"/>
    <col min="52" max="52" width="13.42578125" style="18" bestFit="1" customWidth="1"/>
    <col min="53" max="53" width="13.42578125" style="16" bestFit="1" customWidth="1"/>
    <col min="54" max="54" width="13.42578125" style="17" bestFit="1" customWidth="1"/>
    <col min="55" max="55" width="13.42578125" style="16" bestFit="1" customWidth="1"/>
    <col min="56" max="56" width="1.7109375" style="15" customWidth="1"/>
    <col min="57" max="57" width="24.28515625" style="20" bestFit="1" customWidth="1"/>
    <col min="58" max="58" width="10.42578125" style="17" bestFit="1" customWidth="1"/>
    <col min="59" max="60" width="19" style="19" bestFit="1" customWidth="1"/>
    <col min="61" max="61" width="13.42578125" style="18" bestFit="1" customWidth="1"/>
    <col min="62" max="62" width="13.42578125" style="16" bestFit="1" customWidth="1"/>
    <col min="63" max="63" width="13.42578125" style="17" bestFit="1" customWidth="1"/>
    <col min="64" max="64" width="13.42578125" style="16" bestFit="1" customWidth="1"/>
    <col min="65" max="65" width="1.7109375" style="15" customWidth="1"/>
    <col min="66" max="66" width="24.28515625" style="20" bestFit="1" customWidth="1"/>
    <col min="67" max="67" width="10.42578125" style="17" bestFit="1" customWidth="1"/>
    <col min="68" max="69" width="19" style="19" bestFit="1" customWidth="1"/>
    <col min="70" max="70" width="13.42578125" style="18" bestFit="1" customWidth="1"/>
    <col min="71" max="71" width="13.42578125" style="16" bestFit="1" customWidth="1"/>
    <col min="72" max="72" width="15.140625" style="17" bestFit="1" customWidth="1"/>
    <col min="73" max="73" width="13.42578125" style="16" bestFit="1" customWidth="1"/>
    <col min="74" max="74" width="1.7109375" style="15" customWidth="1"/>
    <col min="75" max="75" width="24.28515625" style="20" bestFit="1" customWidth="1"/>
    <col min="76" max="76" width="10.42578125" style="17" bestFit="1" customWidth="1"/>
    <col min="77" max="78" width="19" style="19" bestFit="1" customWidth="1"/>
    <col min="79" max="79" width="13.42578125" style="18" bestFit="1" customWidth="1"/>
    <col min="80" max="80" width="15.140625" style="16" bestFit="1" customWidth="1"/>
    <col min="81" max="81" width="13.42578125" style="17" bestFit="1" customWidth="1"/>
    <col min="82" max="82" width="13.42578125" style="16" bestFit="1" customWidth="1"/>
    <col min="83" max="83" width="1.7109375" style="15" customWidth="1"/>
    <col min="84" max="84" width="24.28515625" style="20" bestFit="1" customWidth="1"/>
    <col min="85" max="85" width="10.42578125" style="17" bestFit="1" customWidth="1"/>
    <col min="86" max="87" width="19" style="19" bestFit="1" customWidth="1"/>
    <col min="88" max="88" width="13.42578125" style="18" bestFit="1" customWidth="1"/>
    <col min="89" max="89" width="13.42578125" style="16" bestFit="1" customWidth="1"/>
    <col min="90" max="90" width="13.42578125" style="17" bestFit="1" customWidth="1"/>
    <col min="91" max="91" width="13.42578125" style="16" bestFit="1" customWidth="1"/>
    <col min="92" max="92" width="1.7109375" style="15" customWidth="1"/>
    <col min="93" max="93" width="24.28515625" style="20" bestFit="1" customWidth="1"/>
    <col min="94" max="94" width="10.42578125" style="17" bestFit="1" customWidth="1"/>
    <col min="95" max="96" width="19" style="19" bestFit="1" customWidth="1"/>
    <col min="97" max="97" width="14.42578125" style="18" bestFit="1" customWidth="1"/>
    <col min="98" max="98" width="13.42578125" style="16" bestFit="1" customWidth="1"/>
    <col min="99" max="99" width="13.42578125" style="17" bestFit="1" customWidth="1"/>
    <col min="100" max="100" width="13.42578125" style="16" bestFit="1" customWidth="1"/>
    <col min="101" max="101" width="1.7109375" style="15" customWidth="1"/>
    <col min="102" max="102" width="24.28515625" style="20" bestFit="1" customWidth="1"/>
    <col min="103" max="103" width="10.42578125" style="17" bestFit="1" customWidth="1"/>
    <col min="104" max="105" width="19" style="19" bestFit="1" customWidth="1"/>
    <col min="106" max="106" width="13.42578125" style="18" bestFit="1" customWidth="1"/>
    <col min="107" max="107" width="13.42578125" style="16" bestFit="1" customWidth="1"/>
    <col min="108" max="108" width="13.42578125" style="17" bestFit="1" customWidth="1"/>
    <col min="109" max="109" width="13.42578125" style="16" bestFit="1" customWidth="1"/>
    <col min="110" max="110" width="1.7109375" style="15" customWidth="1"/>
    <col min="111" max="111" width="24.28515625" style="20" bestFit="1" customWidth="1"/>
    <col min="112" max="112" width="10.42578125" style="17" bestFit="1" customWidth="1"/>
    <col min="113" max="114" width="19" style="19" bestFit="1" customWidth="1"/>
    <col min="115" max="115" width="14.42578125" style="18" bestFit="1" customWidth="1"/>
    <col min="116" max="116" width="13.42578125" style="16" bestFit="1" customWidth="1"/>
    <col min="117" max="117" width="13.42578125" style="17" bestFit="1" customWidth="1"/>
    <col min="118" max="118" width="13.42578125" style="16" bestFit="1" customWidth="1"/>
    <col min="119" max="119" width="1.7109375" style="15" customWidth="1"/>
    <col min="120" max="120" width="24.28515625" style="20" bestFit="1" customWidth="1"/>
    <col min="121" max="121" width="10.42578125" style="17" bestFit="1" customWidth="1"/>
    <col min="122" max="123" width="19" style="19" bestFit="1" customWidth="1"/>
    <col min="124" max="124" width="14.42578125" style="18" bestFit="1" customWidth="1"/>
    <col min="125" max="125" width="13.42578125" style="16" bestFit="1" customWidth="1"/>
    <col min="126" max="126" width="13.42578125" style="17" bestFit="1" customWidth="1"/>
    <col min="127" max="127" width="13.42578125" style="16" bestFit="1" customWidth="1"/>
    <col min="128" max="128" width="1.7109375" style="15" customWidth="1"/>
    <col min="129" max="129" width="24.28515625" style="20" bestFit="1" customWidth="1"/>
    <col min="130" max="130" width="10.42578125" style="17" bestFit="1" customWidth="1"/>
    <col min="131" max="132" width="19" style="19" bestFit="1" customWidth="1"/>
    <col min="133" max="133" width="13.42578125" style="18" bestFit="1" customWidth="1"/>
    <col min="134" max="134" width="13.42578125" style="16" bestFit="1" customWidth="1"/>
    <col min="135" max="135" width="13.42578125" style="17" bestFit="1" customWidth="1"/>
    <col min="136" max="136" width="13.42578125" style="16" bestFit="1" customWidth="1"/>
    <col min="137" max="137" width="1.7109375" style="15" customWidth="1"/>
    <col min="138" max="138" width="24.28515625" style="20" bestFit="1" customWidth="1"/>
    <col min="139" max="139" width="10.42578125" style="17" bestFit="1" customWidth="1"/>
    <col min="140" max="141" width="19" style="19" bestFit="1" customWidth="1"/>
    <col min="142" max="142" width="13.42578125" style="18" bestFit="1" customWidth="1"/>
    <col min="143" max="143" width="13.42578125" style="16" bestFit="1" customWidth="1"/>
    <col min="144" max="144" width="13.42578125" style="17" bestFit="1" customWidth="1"/>
    <col min="145" max="145" width="13.42578125" style="16" bestFit="1" customWidth="1"/>
    <col min="146" max="146" width="1.7109375" style="15" customWidth="1"/>
    <col min="147" max="147" width="24.28515625" style="20" bestFit="1" customWidth="1"/>
    <col min="148" max="148" width="10.42578125" style="17" bestFit="1" customWidth="1"/>
    <col min="149" max="150" width="19" style="19" bestFit="1" customWidth="1"/>
    <col min="151" max="151" width="13.42578125" style="18" bestFit="1" customWidth="1"/>
    <col min="152" max="152" width="13.42578125" style="16" bestFit="1" customWidth="1"/>
    <col min="153" max="153" width="13.42578125" style="17" bestFit="1" customWidth="1"/>
    <col min="154" max="154" width="13.42578125" style="16" bestFit="1" customWidth="1"/>
    <col min="155" max="155" width="1.7109375" style="15" customWidth="1"/>
    <col min="156" max="156" width="24.28515625" style="20" bestFit="1" customWidth="1"/>
    <col min="157" max="157" width="10.42578125" style="17" bestFit="1" customWidth="1"/>
    <col min="158" max="159" width="19" style="19" bestFit="1" customWidth="1"/>
    <col min="160" max="160" width="13.42578125" style="18" bestFit="1" customWidth="1"/>
    <col min="161" max="161" width="13.42578125" style="16" bestFit="1" customWidth="1"/>
    <col min="162" max="162" width="13.42578125" style="17" bestFit="1" customWidth="1"/>
    <col min="163" max="163" width="13.42578125" style="16" bestFit="1" customWidth="1"/>
    <col min="164" max="164" width="1.7109375" style="15" customWidth="1"/>
    <col min="165" max="165" width="24.28515625" style="20" customWidth="1"/>
    <col min="166" max="166" width="10.42578125" style="17" customWidth="1"/>
    <col min="167" max="168" width="12.28515625" style="19" bestFit="1" customWidth="1"/>
    <col min="169" max="169" width="13.42578125" style="18" bestFit="1" customWidth="1"/>
    <col min="170" max="170" width="13.42578125" style="16" bestFit="1" customWidth="1"/>
    <col min="171" max="171" width="13.42578125" style="17" bestFit="1" customWidth="1"/>
    <col min="172" max="172" width="13.42578125" style="16" bestFit="1" customWidth="1"/>
    <col min="173" max="173" width="1.7109375" style="15" customWidth="1"/>
    <col min="174" max="174" width="24.28515625" style="20" customWidth="1"/>
    <col min="175" max="175" width="10.42578125" style="17" customWidth="1"/>
    <col min="176" max="177" width="19" style="19" bestFit="1" customWidth="1"/>
    <col min="178" max="178" width="13.42578125" style="18" bestFit="1" customWidth="1"/>
    <col min="179" max="179" width="13.42578125" style="16" bestFit="1" customWidth="1"/>
    <col min="180" max="180" width="13.42578125" style="17" bestFit="1" customWidth="1"/>
    <col min="181" max="181" width="13.42578125" style="16" bestFit="1" customWidth="1"/>
    <col min="182" max="182" width="1.7109375" style="15" customWidth="1"/>
    <col min="183" max="183" width="24.28515625" style="20" customWidth="1"/>
    <col min="184" max="184" width="10.42578125" style="17" customWidth="1"/>
    <col min="185" max="186" width="12.28515625" style="19" bestFit="1" customWidth="1"/>
    <col min="187" max="187" width="13.42578125" style="18" bestFit="1" customWidth="1"/>
    <col min="188" max="188" width="13.42578125" style="16" bestFit="1" customWidth="1"/>
    <col min="189" max="189" width="13.42578125" style="17" bestFit="1" customWidth="1"/>
    <col min="190" max="190" width="13.42578125" style="16" bestFit="1" customWidth="1"/>
    <col min="191" max="191" width="1.7109375" style="15" customWidth="1"/>
    <col min="192" max="192" width="24.28515625" style="20" customWidth="1"/>
    <col min="193" max="193" width="10.42578125" style="17" customWidth="1"/>
    <col min="194" max="195" width="19" style="19" customWidth="1"/>
    <col min="196" max="196" width="13.42578125" style="18" customWidth="1"/>
    <col min="197" max="197" width="13.42578125" style="16" customWidth="1"/>
    <col min="198" max="198" width="13.42578125" style="17" customWidth="1"/>
    <col min="199" max="199" width="13.42578125" style="16" customWidth="1"/>
    <col min="200" max="200" width="1.7109375" style="15" customWidth="1"/>
    <col min="201" max="201" width="24.28515625" style="20" customWidth="1"/>
    <col min="202" max="202" width="10.42578125" style="17" customWidth="1"/>
    <col min="203" max="204" width="19" style="19" customWidth="1"/>
    <col min="205" max="205" width="13.42578125" style="18" customWidth="1"/>
    <col min="206" max="206" width="13.42578125" style="16" customWidth="1"/>
    <col min="207" max="207" width="13.42578125" style="17" customWidth="1"/>
    <col min="208" max="208" width="13.42578125" style="16" customWidth="1"/>
    <col min="209" max="209" width="1.7109375" style="15" customWidth="1"/>
    <col min="210" max="210" width="24.28515625" style="20" customWidth="1"/>
    <col min="211" max="211" width="10.42578125" style="17" customWidth="1"/>
    <col min="212" max="213" width="19" style="19" customWidth="1"/>
    <col min="214" max="214" width="13.42578125" style="18" customWidth="1"/>
    <col min="215" max="215" width="13.42578125" style="16" customWidth="1"/>
    <col min="216" max="216" width="13.42578125" style="17" customWidth="1"/>
    <col min="217" max="217" width="13.42578125" style="16" customWidth="1"/>
    <col min="218" max="218" width="1.7109375" style="15" customWidth="1"/>
    <col min="219" max="219" width="24.28515625" style="20" customWidth="1"/>
    <col min="220" max="220" width="10.42578125" style="17" customWidth="1"/>
    <col min="221" max="222" width="19" style="19" customWidth="1"/>
    <col min="223" max="223" width="13.42578125" style="18" customWidth="1"/>
    <col min="224" max="224" width="13.42578125" style="16" customWidth="1"/>
    <col min="225" max="225" width="13.42578125" style="17" customWidth="1"/>
    <col min="226" max="226" width="13.42578125" style="16" customWidth="1"/>
    <col min="227" max="227" width="1.7109375" style="15" customWidth="1"/>
    <col min="228" max="228" width="24.28515625" style="20" customWidth="1"/>
    <col min="229" max="229" width="10.42578125" style="17" customWidth="1"/>
    <col min="230" max="231" width="19" style="19" customWidth="1"/>
    <col min="232" max="232" width="13.42578125" style="18" customWidth="1"/>
    <col min="233" max="233" width="13.42578125" style="16" customWidth="1"/>
    <col min="234" max="234" width="13.42578125" style="17" customWidth="1"/>
    <col min="235" max="235" width="13.42578125" style="16" customWidth="1"/>
    <col min="236" max="236" width="1.7109375" style="15" customWidth="1"/>
    <col min="237" max="237" width="24.28515625" style="20" customWidth="1"/>
    <col min="238" max="238" width="10.42578125" style="17" customWidth="1"/>
    <col min="239" max="240" width="19" style="19" customWidth="1"/>
    <col min="241" max="241" width="13.42578125" style="18" customWidth="1"/>
    <col min="242" max="242" width="13.42578125" style="16" customWidth="1"/>
    <col min="243" max="243" width="13.42578125" style="17" customWidth="1"/>
    <col min="244" max="244" width="13.42578125" style="16" customWidth="1"/>
    <col min="245" max="245" width="1.7109375" style="15" customWidth="1"/>
    <col min="246" max="246" width="24.28515625" style="20" customWidth="1"/>
    <col min="247" max="247" width="10.42578125" style="17" customWidth="1"/>
    <col min="248" max="249" width="19" style="19" customWidth="1"/>
    <col min="250" max="250" width="13.42578125" style="18" customWidth="1"/>
    <col min="251" max="251" width="13.42578125" style="16" customWidth="1"/>
    <col min="252" max="252" width="13.42578125" style="17" customWidth="1"/>
    <col min="253" max="253" width="13.42578125" style="16" customWidth="1"/>
    <col min="254" max="254" width="1.7109375" style="15" customWidth="1"/>
    <col min="255" max="255" width="24.28515625" style="20" customWidth="1"/>
    <col min="256" max="256" width="10.42578125" style="17" customWidth="1"/>
    <col min="257" max="258" width="19" style="19" customWidth="1"/>
    <col min="259" max="259" width="13.42578125" style="18" customWidth="1"/>
    <col min="260" max="260" width="13.42578125" style="16" customWidth="1"/>
    <col min="261" max="261" width="13.42578125" style="17" customWidth="1"/>
    <col min="262" max="262" width="13.42578125" style="16" customWidth="1"/>
    <col min="263" max="263" width="1.7109375" style="15" customWidth="1"/>
    <col min="264" max="264" width="24.28515625" style="20" customWidth="1"/>
    <col min="265" max="265" width="10.42578125" style="17" customWidth="1"/>
    <col min="266" max="267" width="19" style="19" customWidth="1"/>
    <col min="268" max="268" width="13.42578125" style="18" customWidth="1"/>
    <col min="269" max="269" width="13.42578125" style="16" customWidth="1"/>
    <col min="270" max="270" width="13.42578125" style="17" customWidth="1"/>
    <col min="271" max="271" width="13.42578125" style="16" customWidth="1"/>
    <col min="272" max="272" width="1.7109375" style="15" customWidth="1"/>
    <col min="273" max="16384" width="10" style="14"/>
  </cols>
  <sheetData>
    <row r="1" spans="1:272">
      <c r="A1" s="23">
        <f>COLUMN()</f>
        <v>1</v>
      </c>
      <c r="B1" s="23">
        <f>COLUMN()</f>
        <v>2</v>
      </c>
      <c r="C1" s="23">
        <f>COLUMN()</f>
        <v>3</v>
      </c>
      <c r="D1" s="23">
        <f>COLUMN()</f>
        <v>4</v>
      </c>
      <c r="E1" s="23">
        <f>COLUMN()</f>
        <v>5</v>
      </c>
      <c r="F1" s="23">
        <f>COLUMN()</f>
        <v>6</v>
      </c>
      <c r="G1" s="23">
        <f>COLUMN()</f>
        <v>7</v>
      </c>
      <c r="H1" s="23">
        <f>COLUMN()</f>
        <v>8</v>
      </c>
      <c r="I1" s="23">
        <f>COLUMN()</f>
        <v>9</v>
      </c>
      <c r="J1" s="23">
        <f>COLUMN()</f>
        <v>10</v>
      </c>
      <c r="K1" s="23">
        <f>COLUMN()</f>
        <v>11</v>
      </c>
      <c r="L1" s="23">
        <f>COLUMN()</f>
        <v>12</v>
      </c>
      <c r="M1" s="23">
        <f>COLUMN()</f>
        <v>13</v>
      </c>
      <c r="N1" s="23">
        <f>COLUMN()</f>
        <v>14</v>
      </c>
      <c r="O1" s="23">
        <f>COLUMN()</f>
        <v>15</v>
      </c>
      <c r="P1" s="23">
        <f>COLUMN()</f>
        <v>16</v>
      </c>
      <c r="Q1" s="23">
        <f>COLUMN()</f>
        <v>17</v>
      </c>
      <c r="R1" s="23">
        <f>COLUMN()</f>
        <v>18</v>
      </c>
      <c r="S1" s="23">
        <f>COLUMN()</f>
        <v>19</v>
      </c>
      <c r="T1" s="23">
        <f>COLUMN()</f>
        <v>20</v>
      </c>
      <c r="U1" s="23">
        <f>COLUMN()</f>
        <v>21</v>
      </c>
      <c r="V1" s="23">
        <f>COLUMN()</f>
        <v>22</v>
      </c>
      <c r="W1" s="23">
        <f>COLUMN()</f>
        <v>23</v>
      </c>
      <c r="X1" s="23">
        <f>COLUMN()</f>
        <v>24</v>
      </c>
      <c r="Y1" s="23">
        <f>COLUMN()</f>
        <v>25</v>
      </c>
      <c r="Z1" s="23">
        <f>COLUMN()</f>
        <v>26</v>
      </c>
      <c r="AA1" s="23">
        <f>COLUMN()</f>
        <v>27</v>
      </c>
      <c r="AB1" s="23">
        <f>COLUMN()</f>
        <v>28</v>
      </c>
      <c r="AC1" s="23">
        <f>COLUMN()</f>
        <v>29</v>
      </c>
      <c r="AD1" s="23">
        <f>COLUMN()</f>
        <v>30</v>
      </c>
      <c r="AE1" s="23">
        <f>COLUMN()</f>
        <v>31</v>
      </c>
      <c r="AF1" s="23">
        <f>COLUMN()</f>
        <v>32</v>
      </c>
      <c r="AG1" s="23">
        <f>COLUMN()</f>
        <v>33</v>
      </c>
      <c r="AH1" s="23">
        <f>COLUMN()</f>
        <v>34</v>
      </c>
      <c r="AI1" s="23">
        <f>COLUMN()</f>
        <v>35</v>
      </c>
      <c r="AJ1" s="23">
        <f>COLUMN()</f>
        <v>36</v>
      </c>
      <c r="AK1" s="23">
        <f>COLUMN()</f>
        <v>37</v>
      </c>
      <c r="AL1" s="23">
        <f>COLUMN()</f>
        <v>38</v>
      </c>
      <c r="AM1" s="23">
        <f>COLUMN()</f>
        <v>39</v>
      </c>
      <c r="AN1" s="23">
        <f>COLUMN()</f>
        <v>40</v>
      </c>
      <c r="AO1" s="23">
        <f>COLUMN()</f>
        <v>41</v>
      </c>
      <c r="AP1" s="23">
        <f>COLUMN()</f>
        <v>42</v>
      </c>
      <c r="AQ1" s="23">
        <f>COLUMN()</f>
        <v>43</v>
      </c>
      <c r="AR1" s="23">
        <f>COLUMN()</f>
        <v>44</v>
      </c>
      <c r="AS1" s="23">
        <f>COLUMN()</f>
        <v>45</v>
      </c>
      <c r="AT1" s="23">
        <f>COLUMN()</f>
        <v>46</v>
      </c>
      <c r="AU1" s="23">
        <f>COLUMN()</f>
        <v>47</v>
      </c>
      <c r="AV1" s="23">
        <f>COLUMN()</f>
        <v>48</v>
      </c>
      <c r="AW1" s="23">
        <f>COLUMN()</f>
        <v>49</v>
      </c>
      <c r="AX1" s="23">
        <f>COLUMN()</f>
        <v>50</v>
      </c>
      <c r="AY1" s="23">
        <f>COLUMN()</f>
        <v>51</v>
      </c>
      <c r="AZ1" s="23">
        <f>COLUMN()</f>
        <v>52</v>
      </c>
      <c r="BA1" s="23">
        <f>COLUMN()</f>
        <v>53</v>
      </c>
      <c r="BB1" s="23">
        <f>COLUMN()</f>
        <v>54</v>
      </c>
      <c r="BC1" s="23">
        <f>COLUMN()</f>
        <v>55</v>
      </c>
      <c r="BD1" s="23">
        <f>COLUMN()</f>
        <v>56</v>
      </c>
      <c r="BE1" s="23">
        <f>COLUMN()</f>
        <v>57</v>
      </c>
      <c r="BF1" s="23">
        <f>COLUMN()</f>
        <v>58</v>
      </c>
      <c r="BG1" s="23">
        <f>COLUMN()</f>
        <v>59</v>
      </c>
      <c r="BH1" s="23">
        <f>COLUMN()</f>
        <v>60</v>
      </c>
      <c r="BI1" s="23">
        <f>COLUMN()</f>
        <v>61</v>
      </c>
      <c r="BJ1" s="23">
        <f>COLUMN()</f>
        <v>62</v>
      </c>
      <c r="BK1" s="23">
        <f>COLUMN()</f>
        <v>63</v>
      </c>
      <c r="BL1" s="23">
        <f>COLUMN()</f>
        <v>64</v>
      </c>
      <c r="BM1" s="23">
        <f>COLUMN()</f>
        <v>65</v>
      </c>
      <c r="BN1" s="23">
        <f>COLUMN()</f>
        <v>66</v>
      </c>
      <c r="BO1" s="23">
        <f>COLUMN()</f>
        <v>67</v>
      </c>
      <c r="BP1" s="23">
        <f>COLUMN()</f>
        <v>68</v>
      </c>
      <c r="BQ1" s="23">
        <f>COLUMN()</f>
        <v>69</v>
      </c>
      <c r="BR1" s="23">
        <f>COLUMN()</f>
        <v>70</v>
      </c>
      <c r="BS1" s="23">
        <f>COLUMN()</f>
        <v>71</v>
      </c>
      <c r="BT1" s="23">
        <f>COLUMN()</f>
        <v>72</v>
      </c>
      <c r="BU1" s="23">
        <f>COLUMN()</f>
        <v>73</v>
      </c>
      <c r="BV1" s="23">
        <f>COLUMN()</f>
        <v>74</v>
      </c>
      <c r="BW1" s="23">
        <f>COLUMN()</f>
        <v>75</v>
      </c>
      <c r="BX1" s="23">
        <f>COLUMN()</f>
        <v>76</v>
      </c>
      <c r="BY1" s="23">
        <f>COLUMN()</f>
        <v>77</v>
      </c>
      <c r="BZ1" s="23">
        <f>COLUMN()</f>
        <v>78</v>
      </c>
      <c r="CA1" s="23">
        <f>COLUMN()</f>
        <v>79</v>
      </c>
      <c r="CB1" s="23">
        <f>COLUMN()</f>
        <v>80</v>
      </c>
      <c r="CC1" s="23">
        <f>COLUMN()</f>
        <v>81</v>
      </c>
      <c r="CD1" s="23">
        <f>COLUMN()</f>
        <v>82</v>
      </c>
      <c r="CE1" s="23">
        <f>COLUMN()</f>
        <v>83</v>
      </c>
      <c r="CF1" s="23">
        <f>COLUMN()</f>
        <v>84</v>
      </c>
      <c r="CG1" s="23">
        <f>COLUMN()</f>
        <v>85</v>
      </c>
      <c r="CH1" s="23">
        <f>COLUMN()</f>
        <v>86</v>
      </c>
      <c r="CI1" s="23">
        <f>COLUMN()</f>
        <v>87</v>
      </c>
      <c r="CJ1" s="23">
        <f>COLUMN()</f>
        <v>88</v>
      </c>
      <c r="CK1" s="23">
        <f>COLUMN()</f>
        <v>89</v>
      </c>
      <c r="CL1" s="23">
        <f>COLUMN()</f>
        <v>90</v>
      </c>
      <c r="CM1" s="23">
        <f>COLUMN()</f>
        <v>91</v>
      </c>
      <c r="CN1" s="23">
        <f>COLUMN()</f>
        <v>92</v>
      </c>
      <c r="CO1" s="23">
        <f>COLUMN()</f>
        <v>93</v>
      </c>
      <c r="CP1" s="23">
        <f>COLUMN()</f>
        <v>94</v>
      </c>
      <c r="CQ1" s="23">
        <f>COLUMN()</f>
        <v>95</v>
      </c>
      <c r="CR1" s="23">
        <f>COLUMN()</f>
        <v>96</v>
      </c>
      <c r="CS1" s="23">
        <f>COLUMN()</f>
        <v>97</v>
      </c>
      <c r="CT1" s="23">
        <f>COLUMN()</f>
        <v>98</v>
      </c>
      <c r="CU1" s="23">
        <f>COLUMN()</f>
        <v>99</v>
      </c>
      <c r="CV1" s="23">
        <f>COLUMN()</f>
        <v>100</v>
      </c>
      <c r="CW1" s="23">
        <f>COLUMN()</f>
        <v>101</v>
      </c>
      <c r="CX1" s="23">
        <f>COLUMN()</f>
        <v>102</v>
      </c>
      <c r="CY1" s="23">
        <f>COLUMN()</f>
        <v>103</v>
      </c>
      <c r="CZ1" s="23">
        <f>COLUMN()</f>
        <v>104</v>
      </c>
      <c r="DA1" s="23">
        <f>COLUMN()</f>
        <v>105</v>
      </c>
      <c r="DB1" s="23">
        <f>COLUMN()</f>
        <v>106</v>
      </c>
      <c r="DC1" s="23">
        <f>COLUMN()</f>
        <v>107</v>
      </c>
      <c r="DD1" s="23">
        <f>COLUMN()</f>
        <v>108</v>
      </c>
      <c r="DE1" s="23">
        <f>COLUMN()</f>
        <v>109</v>
      </c>
      <c r="DF1" s="23">
        <f>COLUMN()</f>
        <v>110</v>
      </c>
      <c r="DG1" s="23">
        <f>COLUMN()</f>
        <v>111</v>
      </c>
      <c r="DH1" s="23">
        <f>COLUMN()</f>
        <v>112</v>
      </c>
      <c r="DI1" s="23">
        <f>COLUMN()</f>
        <v>113</v>
      </c>
      <c r="DJ1" s="23">
        <f>COLUMN()</f>
        <v>114</v>
      </c>
      <c r="DK1" s="23">
        <f>COLUMN()</f>
        <v>115</v>
      </c>
      <c r="DL1" s="23">
        <f>COLUMN()</f>
        <v>116</v>
      </c>
      <c r="DM1" s="23">
        <f>COLUMN()</f>
        <v>117</v>
      </c>
      <c r="DN1" s="23">
        <f>COLUMN()</f>
        <v>118</v>
      </c>
      <c r="DO1" s="23">
        <f>COLUMN()</f>
        <v>119</v>
      </c>
      <c r="DP1" s="23">
        <f>COLUMN()</f>
        <v>120</v>
      </c>
      <c r="DQ1" s="23">
        <f>COLUMN()</f>
        <v>121</v>
      </c>
      <c r="DR1" s="23">
        <f>COLUMN()</f>
        <v>122</v>
      </c>
      <c r="DS1" s="23">
        <f>COLUMN()</f>
        <v>123</v>
      </c>
      <c r="DT1" s="23">
        <f>COLUMN()</f>
        <v>124</v>
      </c>
      <c r="DU1" s="23">
        <f>COLUMN()</f>
        <v>125</v>
      </c>
      <c r="DV1" s="23">
        <f>COLUMN()</f>
        <v>126</v>
      </c>
      <c r="DW1" s="23">
        <f>COLUMN()</f>
        <v>127</v>
      </c>
      <c r="DX1" s="23">
        <f>COLUMN()</f>
        <v>128</v>
      </c>
      <c r="DY1" s="23">
        <f>COLUMN()</f>
        <v>129</v>
      </c>
      <c r="DZ1" s="23">
        <f>COLUMN()</f>
        <v>130</v>
      </c>
      <c r="EA1" s="23">
        <f>COLUMN()</f>
        <v>131</v>
      </c>
      <c r="EB1" s="23">
        <f>COLUMN()</f>
        <v>132</v>
      </c>
      <c r="EC1" s="23">
        <f>COLUMN()</f>
        <v>133</v>
      </c>
      <c r="ED1" s="23">
        <f>COLUMN()</f>
        <v>134</v>
      </c>
      <c r="EE1" s="23">
        <f>COLUMN()</f>
        <v>135</v>
      </c>
      <c r="EF1" s="23">
        <f>COLUMN()</f>
        <v>136</v>
      </c>
      <c r="EG1" s="23">
        <f>COLUMN()</f>
        <v>137</v>
      </c>
      <c r="EH1" s="23">
        <f>COLUMN()</f>
        <v>138</v>
      </c>
      <c r="EI1" s="23">
        <f>COLUMN()</f>
        <v>139</v>
      </c>
      <c r="EJ1" s="23">
        <f>COLUMN()</f>
        <v>140</v>
      </c>
      <c r="EK1" s="23">
        <f>COLUMN()</f>
        <v>141</v>
      </c>
      <c r="EL1" s="23">
        <f>COLUMN()</f>
        <v>142</v>
      </c>
      <c r="EM1" s="23">
        <f>COLUMN()</f>
        <v>143</v>
      </c>
      <c r="EN1" s="23">
        <f>COLUMN()</f>
        <v>144</v>
      </c>
      <c r="EO1" s="23">
        <f>COLUMN()</f>
        <v>145</v>
      </c>
      <c r="EP1" s="23">
        <f>COLUMN()</f>
        <v>146</v>
      </c>
      <c r="EQ1" s="23">
        <f>COLUMN()</f>
        <v>147</v>
      </c>
      <c r="ER1" s="23">
        <f>COLUMN()</f>
        <v>148</v>
      </c>
      <c r="ES1" s="23">
        <f>COLUMN()</f>
        <v>149</v>
      </c>
      <c r="ET1" s="23">
        <f>COLUMN()</f>
        <v>150</v>
      </c>
      <c r="EU1" s="23">
        <f>COLUMN()</f>
        <v>151</v>
      </c>
      <c r="EV1" s="23">
        <f>COLUMN()</f>
        <v>152</v>
      </c>
      <c r="EW1" s="23">
        <f>COLUMN()</f>
        <v>153</v>
      </c>
      <c r="EX1" s="23">
        <f>COLUMN()</f>
        <v>154</v>
      </c>
      <c r="EY1" s="23">
        <f>COLUMN()</f>
        <v>155</v>
      </c>
      <c r="EZ1" s="23">
        <f>COLUMN()</f>
        <v>156</v>
      </c>
      <c r="FA1" s="23">
        <f>COLUMN()</f>
        <v>157</v>
      </c>
      <c r="FB1" s="23">
        <f>COLUMN()</f>
        <v>158</v>
      </c>
      <c r="FC1" s="23">
        <f>COLUMN()</f>
        <v>159</v>
      </c>
      <c r="FD1" s="23">
        <f>COLUMN()</f>
        <v>160</v>
      </c>
      <c r="FE1" s="23">
        <f>COLUMN()</f>
        <v>161</v>
      </c>
      <c r="FF1" s="23">
        <f>COLUMN()</f>
        <v>162</v>
      </c>
      <c r="FG1" s="23">
        <f>COLUMN()</f>
        <v>163</v>
      </c>
      <c r="FH1" s="23">
        <f>COLUMN()</f>
        <v>164</v>
      </c>
      <c r="FI1" s="23">
        <f>COLUMN()</f>
        <v>165</v>
      </c>
      <c r="FJ1" s="23">
        <f>COLUMN()</f>
        <v>166</v>
      </c>
      <c r="FK1" s="23">
        <f>COLUMN()</f>
        <v>167</v>
      </c>
      <c r="FL1" s="23">
        <f>COLUMN()</f>
        <v>168</v>
      </c>
      <c r="FM1" s="23">
        <f>COLUMN()</f>
        <v>169</v>
      </c>
      <c r="FN1" s="23">
        <f>COLUMN()</f>
        <v>170</v>
      </c>
      <c r="FO1" s="23">
        <f>COLUMN()</f>
        <v>171</v>
      </c>
      <c r="FP1" s="23">
        <f>COLUMN()</f>
        <v>172</v>
      </c>
      <c r="FQ1" s="23">
        <f>COLUMN()</f>
        <v>173</v>
      </c>
      <c r="FR1" s="23">
        <f>COLUMN()</f>
        <v>174</v>
      </c>
      <c r="FS1" s="23">
        <f>COLUMN()</f>
        <v>175</v>
      </c>
      <c r="FT1" s="23">
        <f>COLUMN()</f>
        <v>176</v>
      </c>
      <c r="FU1" s="23">
        <f>COLUMN()</f>
        <v>177</v>
      </c>
      <c r="FV1" s="23">
        <f>COLUMN()</f>
        <v>178</v>
      </c>
      <c r="FW1" s="23">
        <f>COLUMN()</f>
        <v>179</v>
      </c>
      <c r="FX1" s="23">
        <f>COLUMN()</f>
        <v>180</v>
      </c>
      <c r="FY1" s="23">
        <f>COLUMN()</f>
        <v>181</v>
      </c>
      <c r="FZ1" s="23">
        <f>COLUMN()</f>
        <v>182</v>
      </c>
      <c r="GA1" s="23">
        <f>COLUMN()</f>
        <v>183</v>
      </c>
      <c r="GB1" s="23">
        <f>COLUMN()</f>
        <v>184</v>
      </c>
      <c r="GC1" s="23">
        <f>COLUMN()</f>
        <v>185</v>
      </c>
      <c r="GD1" s="23">
        <f>COLUMN()</f>
        <v>186</v>
      </c>
      <c r="GE1" s="23">
        <f>COLUMN()</f>
        <v>187</v>
      </c>
      <c r="GF1" s="23">
        <f>COLUMN()</f>
        <v>188</v>
      </c>
      <c r="GG1" s="23">
        <f>COLUMN()</f>
        <v>189</v>
      </c>
      <c r="GH1" s="23">
        <f>COLUMN()</f>
        <v>190</v>
      </c>
      <c r="GI1" s="23">
        <f>COLUMN()</f>
        <v>191</v>
      </c>
      <c r="GJ1" s="23">
        <f>COLUMN()</f>
        <v>192</v>
      </c>
      <c r="GK1" s="23">
        <f>COLUMN()</f>
        <v>193</v>
      </c>
      <c r="GL1" s="23">
        <f>COLUMN()</f>
        <v>194</v>
      </c>
      <c r="GM1" s="23">
        <f>COLUMN()</f>
        <v>195</v>
      </c>
      <c r="GN1" s="23">
        <f>COLUMN()</f>
        <v>196</v>
      </c>
      <c r="GO1" s="23">
        <f>COLUMN()</f>
        <v>197</v>
      </c>
      <c r="GP1" s="23">
        <f>COLUMN()</f>
        <v>198</v>
      </c>
      <c r="GQ1" s="23">
        <f>COLUMN()</f>
        <v>199</v>
      </c>
      <c r="GR1" s="23">
        <f>COLUMN()</f>
        <v>200</v>
      </c>
      <c r="GS1" s="23">
        <f>COLUMN()</f>
        <v>201</v>
      </c>
      <c r="GT1" s="23">
        <f>COLUMN()</f>
        <v>202</v>
      </c>
      <c r="GU1" s="23">
        <f>COLUMN()</f>
        <v>203</v>
      </c>
      <c r="GV1" s="23">
        <f>COLUMN()</f>
        <v>204</v>
      </c>
      <c r="GW1" s="23">
        <f>COLUMN()</f>
        <v>205</v>
      </c>
      <c r="GX1" s="23">
        <f>COLUMN()</f>
        <v>206</v>
      </c>
      <c r="GY1" s="23">
        <f>COLUMN()</f>
        <v>207</v>
      </c>
      <c r="GZ1" s="23">
        <f>COLUMN()</f>
        <v>208</v>
      </c>
      <c r="HA1" s="23">
        <f>COLUMN()</f>
        <v>209</v>
      </c>
      <c r="HB1" s="23">
        <f>COLUMN()</f>
        <v>210</v>
      </c>
      <c r="HC1" s="23">
        <f>COLUMN()</f>
        <v>211</v>
      </c>
      <c r="HD1" s="23">
        <f>COLUMN()</f>
        <v>212</v>
      </c>
      <c r="HE1" s="23">
        <f>COLUMN()</f>
        <v>213</v>
      </c>
      <c r="HF1" s="23">
        <f>COLUMN()</f>
        <v>214</v>
      </c>
      <c r="HG1" s="23">
        <f>COLUMN()</f>
        <v>215</v>
      </c>
      <c r="HH1" s="23">
        <f>COLUMN()</f>
        <v>216</v>
      </c>
      <c r="HI1" s="23">
        <f>COLUMN()</f>
        <v>217</v>
      </c>
      <c r="HJ1" s="23">
        <f>COLUMN()</f>
        <v>218</v>
      </c>
      <c r="HK1" s="23">
        <f>COLUMN()</f>
        <v>219</v>
      </c>
      <c r="HL1" s="23">
        <f>COLUMN()</f>
        <v>220</v>
      </c>
      <c r="HM1" s="23">
        <f>COLUMN()</f>
        <v>221</v>
      </c>
      <c r="HN1" s="23">
        <f>COLUMN()</f>
        <v>222</v>
      </c>
      <c r="HO1" s="23">
        <f>COLUMN()</f>
        <v>223</v>
      </c>
      <c r="HP1" s="23">
        <f>COLUMN()</f>
        <v>224</v>
      </c>
      <c r="HQ1" s="23">
        <f>COLUMN()</f>
        <v>225</v>
      </c>
      <c r="HR1" s="23">
        <f>COLUMN()</f>
        <v>226</v>
      </c>
      <c r="HS1" s="23">
        <f>COLUMN()</f>
        <v>227</v>
      </c>
      <c r="HT1" s="23">
        <f>COLUMN()</f>
        <v>228</v>
      </c>
      <c r="HU1" s="23">
        <f>COLUMN()</f>
        <v>229</v>
      </c>
      <c r="HV1" s="23">
        <f>COLUMN()</f>
        <v>230</v>
      </c>
      <c r="HW1" s="23">
        <f>COLUMN()</f>
        <v>231</v>
      </c>
      <c r="HX1" s="23">
        <f>COLUMN()</f>
        <v>232</v>
      </c>
      <c r="HY1" s="23">
        <f>COLUMN()</f>
        <v>233</v>
      </c>
      <c r="HZ1" s="23">
        <f>COLUMN()</f>
        <v>234</v>
      </c>
      <c r="IA1" s="23">
        <f>COLUMN()</f>
        <v>235</v>
      </c>
      <c r="IB1" s="23">
        <f>COLUMN()</f>
        <v>236</v>
      </c>
      <c r="IC1" s="23">
        <f>COLUMN()</f>
        <v>237</v>
      </c>
      <c r="ID1" s="23">
        <f>COLUMN()</f>
        <v>238</v>
      </c>
      <c r="IE1" s="23">
        <f>COLUMN()</f>
        <v>239</v>
      </c>
      <c r="IF1" s="23">
        <f>COLUMN()</f>
        <v>240</v>
      </c>
      <c r="IG1" s="23">
        <f>COLUMN()</f>
        <v>241</v>
      </c>
      <c r="IH1" s="23">
        <f>COLUMN()</f>
        <v>242</v>
      </c>
      <c r="II1" s="23">
        <f>COLUMN()</f>
        <v>243</v>
      </c>
      <c r="IJ1" s="23">
        <f>COLUMN()</f>
        <v>244</v>
      </c>
      <c r="IK1" s="23">
        <f>COLUMN()</f>
        <v>245</v>
      </c>
      <c r="IL1" s="23">
        <f>COLUMN()</f>
        <v>246</v>
      </c>
      <c r="IM1" s="23">
        <f>COLUMN()</f>
        <v>247</v>
      </c>
      <c r="IN1" s="23">
        <f>COLUMN()</f>
        <v>248</v>
      </c>
      <c r="IO1" s="23">
        <f>COLUMN()</f>
        <v>249</v>
      </c>
      <c r="IP1" s="23">
        <f>COLUMN()</f>
        <v>250</v>
      </c>
      <c r="IQ1" s="23">
        <f>COLUMN()</f>
        <v>251</v>
      </c>
      <c r="IR1" s="23">
        <f>COLUMN()</f>
        <v>252</v>
      </c>
      <c r="IS1" s="23">
        <f>COLUMN()</f>
        <v>253</v>
      </c>
      <c r="IT1" s="23">
        <f>COLUMN()</f>
        <v>254</v>
      </c>
      <c r="IU1" s="23">
        <f>COLUMN()</f>
        <v>255</v>
      </c>
      <c r="IV1" s="23">
        <f>COLUMN()</f>
        <v>256</v>
      </c>
      <c r="IW1" s="23">
        <f>COLUMN()</f>
        <v>257</v>
      </c>
      <c r="IX1" s="23">
        <f>COLUMN()</f>
        <v>258</v>
      </c>
      <c r="IY1" s="23">
        <f>COLUMN()</f>
        <v>259</v>
      </c>
      <c r="IZ1" s="23">
        <f>COLUMN()</f>
        <v>260</v>
      </c>
      <c r="JA1" s="23">
        <f>COLUMN()</f>
        <v>261</v>
      </c>
      <c r="JB1" s="23">
        <f>COLUMN()</f>
        <v>262</v>
      </c>
      <c r="JC1" s="23">
        <f>COLUMN()</f>
        <v>263</v>
      </c>
      <c r="JD1" s="23">
        <f>COLUMN()</f>
        <v>264</v>
      </c>
      <c r="JE1" s="23">
        <f>COLUMN()</f>
        <v>265</v>
      </c>
      <c r="JF1" s="23">
        <f>COLUMN()</f>
        <v>266</v>
      </c>
      <c r="JG1" s="23">
        <f>COLUMN()</f>
        <v>267</v>
      </c>
      <c r="JH1" s="23">
        <f>COLUMN()</f>
        <v>268</v>
      </c>
      <c r="JI1" s="23">
        <f>COLUMN()</f>
        <v>269</v>
      </c>
      <c r="JJ1" s="23">
        <f>COLUMN()</f>
        <v>270</v>
      </c>
      <c r="JK1" s="23">
        <f>COLUMN()</f>
        <v>271</v>
      </c>
      <c r="JL1" s="23">
        <f>COLUMN()</f>
        <v>272</v>
      </c>
    </row>
    <row r="2" spans="1:272" ht="37.5">
      <c r="A2" s="23" t="s">
        <v>102</v>
      </c>
      <c r="B2" s="23" t="s">
        <v>179</v>
      </c>
      <c r="C2" s="23" t="s">
        <v>101</v>
      </c>
      <c r="D2" s="23" t="s">
        <v>100</v>
      </c>
      <c r="E2" s="23" t="s">
        <v>99</v>
      </c>
      <c r="F2" s="23" t="s">
        <v>98</v>
      </c>
      <c r="G2" s="23" t="s">
        <v>3</v>
      </c>
      <c r="H2" s="23" t="s">
        <v>97</v>
      </c>
      <c r="I2" s="23" t="s">
        <v>96</v>
      </c>
      <c r="J2" s="23" t="s">
        <v>95</v>
      </c>
      <c r="K2" s="29"/>
      <c r="L2" s="23" t="s">
        <v>101</v>
      </c>
      <c r="M2" s="23" t="s">
        <v>100</v>
      </c>
      <c r="N2" s="23" t="s">
        <v>99</v>
      </c>
      <c r="O2" s="23" t="s">
        <v>98</v>
      </c>
      <c r="P2" s="23" t="s">
        <v>3</v>
      </c>
      <c r="Q2" s="23" t="s">
        <v>97</v>
      </c>
      <c r="R2" s="23" t="s">
        <v>96</v>
      </c>
      <c r="S2" s="23" t="s">
        <v>95</v>
      </c>
      <c r="T2" s="29"/>
      <c r="U2" s="23" t="s">
        <v>101</v>
      </c>
      <c r="V2" s="23" t="s">
        <v>100</v>
      </c>
      <c r="W2" s="23" t="s">
        <v>99</v>
      </c>
      <c r="X2" s="23" t="s">
        <v>98</v>
      </c>
      <c r="Y2" s="23" t="s">
        <v>3</v>
      </c>
      <c r="Z2" s="23" t="s">
        <v>97</v>
      </c>
      <c r="AA2" s="23" t="s">
        <v>96</v>
      </c>
      <c r="AB2" s="23" t="s">
        <v>95</v>
      </c>
      <c r="AC2" s="29"/>
      <c r="AD2" s="23" t="s">
        <v>101</v>
      </c>
      <c r="AE2" s="23" t="s">
        <v>100</v>
      </c>
      <c r="AF2" s="23" t="s">
        <v>99</v>
      </c>
      <c r="AG2" s="23" t="s">
        <v>98</v>
      </c>
      <c r="AH2" s="23" t="s">
        <v>3</v>
      </c>
      <c r="AI2" s="23" t="s">
        <v>97</v>
      </c>
      <c r="AJ2" s="23" t="s">
        <v>96</v>
      </c>
      <c r="AK2" s="23" t="s">
        <v>95</v>
      </c>
      <c r="AL2" s="29"/>
      <c r="AM2" s="23" t="s">
        <v>101</v>
      </c>
      <c r="AN2" s="23" t="s">
        <v>100</v>
      </c>
      <c r="AO2" s="23" t="s">
        <v>99</v>
      </c>
      <c r="AP2" s="23" t="s">
        <v>98</v>
      </c>
      <c r="AQ2" s="23" t="s">
        <v>3</v>
      </c>
      <c r="AR2" s="23" t="s">
        <v>97</v>
      </c>
      <c r="AS2" s="23" t="s">
        <v>96</v>
      </c>
      <c r="AT2" s="23" t="s">
        <v>95</v>
      </c>
      <c r="AU2" s="29"/>
      <c r="AV2" s="23" t="s">
        <v>101</v>
      </c>
      <c r="AW2" s="23" t="s">
        <v>100</v>
      </c>
      <c r="AX2" s="23" t="s">
        <v>99</v>
      </c>
      <c r="AY2" s="23" t="s">
        <v>98</v>
      </c>
      <c r="AZ2" s="23" t="s">
        <v>3</v>
      </c>
      <c r="BA2" s="23" t="s">
        <v>97</v>
      </c>
      <c r="BB2" s="23" t="s">
        <v>96</v>
      </c>
      <c r="BC2" s="23" t="s">
        <v>95</v>
      </c>
      <c r="BD2" s="29"/>
      <c r="BE2" s="23" t="s">
        <v>101</v>
      </c>
      <c r="BF2" s="23" t="s">
        <v>100</v>
      </c>
      <c r="BG2" s="23" t="s">
        <v>99</v>
      </c>
      <c r="BH2" s="23" t="s">
        <v>98</v>
      </c>
      <c r="BI2" s="23" t="s">
        <v>3</v>
      </c>
      <c r="BJ2" s="23" t="s">
        <v>97</v>
      </c>
      <c r="BK2" s="23" t="s">
        <v>96</v>
      </c>
      <c r="BL2" s="23" t="s">
        <v>95</v>
      </c>
      <c r="BM2" s="29"/>
      <c r="BN2" s="23" t="s">
        <v>101</v>
      </c>
      <c r="BO2" s="23" t="s">
        <v>100</v>
      </c>
      <c r="BP2" s="23" t="s">
        <v>99</v>
      </c>
      <c r="BQ2" s="23" t="s">
        <v>98</v>
      </c>
      <c r="BR2" s="23" t="s">
        <v>3</v>
      </c>
      <c r="BS2" s="23" t="s">
        <v>97</v>
      </c>
      <c r="BT2" s="23" t="s">
        <v>96</v>
      </c>
      <c r="BU2" s="23" t="s">
        <v>95</v>
      </c>
      <c r="BV2" s="29"/>
      <c r="BW2" s="23" t="s">
        <v>101</v>
      </c>
      <c r="BX2" s="23" t="s">
        <v>100</v>
      </c>
      <c r="BY2" s="23" t="s">
        <v>99</v>
      </c>
      <c r="BZ2" s="23" t="s">
        <v>98</v>
      </c>
      <c r="CA2" s="23" t="s">
        <v>3</v>
      </c>
      <c r="CB2" s="23" t="s">
        <v>97</v>
      </c>
      <c r="CC2" s="23" t="s">
        <v>96</v>
      </c>
      <c r="CD2" s="23" t="s">
        <v>95</v>
      </c>
      <c r="CE2" s="29"/>
      <c r="CF2" s="23" t="s">
        <v>101</v>
      </c>
      <c r="CG2" s="23" t="s">
        <v>100</v>
      </c>
      <c r="CH2" s="23" t="s">
        <v>99</v>
      </c>
      <c r="CI2" s="23" t="s">
        <v>98</v>
      </c>
      <c r="CJ2" s="23" t="s">
        <v>3</v>
      </c>
      <c r="CK2" s="23" t="s">
        <v>97</v>
      </c>
      <c r="CL2" s="23" t="s">
        <v>96</v>
      </c>
      <c r="CM2" s="23" t="s">
        <v>95</v>
      </c>
      <c r="CN2" s="29"/>
      <c r="CO2" s="23" t="s">
        <v>101</v>
      </c>
      <c r="CP2" s="23" t="s">
        <v>100</v>
      </c>
      <c r="CQ2" s="23" t="s">
        <v>99</v>
      </c>
      <c r="CR2" s="23" t="s">
        <v>98</v>
      </c>
      <c r="CS2" s="23" t="s">
        <v>3</v>
      </c>
      <c r="CT2" s="23" t="s">
        <v>97</v>
      </c>
      <c r="CU2" s="23" t="s">
        <v>96</v>
      </c>
      <c r="CV2" s="23" t="s">
        <v>95</v>
      </c>
      <c r="CW2" s="29"/>
      <c r="CX2" s="23" t="s">
        <v>101</v>
      </c>
      <c r="CY2" s="23" t="s">
        <v>100</v>
      </c>
      <c r="CZ2" s="23" t="s">
        <v>99</v>
      </c>
      <c r="DA2" s="23" t="s">
        <v>98</v>
      </c>
      <c r="DB2" s="23" t="s">
        <v>3</v>
      </c>
      <c r="DC2" s="23" t="s">
        <v>97</v>
      </c>
      <c r="DD2" s="23" t="s">
        <v>96</v>
      </c>
      <c r="DE2" s="23" t="s">
        <v>95</v>
      </c>
      <c r="DF2" s="29"/>
      <c r="DG2" s="23" t="s">
        <v>101</v>
      </c>
      <c r="DH2" s="23" t="s">
        <v>100</v>
      </c>
      <c r="DI2" s="23" t="s">
        <v>99</v>
      </c>
      <c r="DJ2" s="23" t="s">
        <v>98</v>
      </c>
      <c r="DK2" s="23" t="s">
        <v>3</v>
      </c>
      <c r="DL2" s="23" t="s">
        <v>97</v>
      </c>
      <c r="DM2" s="23" t="s">
        <v>96</v>
      </c>
      <c r="DN2" s="23" t="s">
        <v>95</v>
      </c>
      <c r="DO2" s="29"/>
      <c r="DP2" s="23" t="s">
        <v>101</v>
      </c>
      <c r="DQ2" s="23" t="s">
        <v>100</v>
      </c>
      <c r="DR2" s="23" t="s">
        <v>99</v>
      </c>
      <c r="DS2" s="23" t="s">
        <v>98</v>
      </c>
      <c r="DT2" s="23" t="s">
        <v>3</v>
      </c>
      <c r="DU2" s="23" t="s">
        <v>97</v>
      </c>
      <c r="DV2" s="23" t="s">
        <v>96</v>
      </c>
      <c r="DW2" s="23" t="s">
        <v>95</v>
      </c>
      <c r="DX2" s="29"/>
      <c r="DY2" s="23" t="s">
        <v>101</v>
      </c>
      <c r="DZ2" s="23" t="s">
        <v>100</v>
      </c>
      <c r="EA2" s="23" t="s">
        <v>99</v>
      </c>
      <c r="EB2" s="23" t="s">
        <v>98</v>
      </c>
      <c r="EC2" s="23" t="s">
        <v>180</v>
      </c>
      <c r="ED2" s="23" t="s">
        <v>181</v>
      </c>
      <c r="EE2" s="23" t="s">
        <v>96</v>
      </c>
      <c r="EF2" s="23" t="s">
        <v>182</v>
      </c>
      <c r="EG2" s="29"/>
      <c r="EH2" s="23" t="s">
        <v>101</v>
      </c>
      <c r="EI2" s="23" t="s">
        <v>100</v>
      </c>
      <c r="EJ2" s="23" t="s">
        <v>99</v>
      </c>
      <c r="EK2" s="23" t="s">
        <v>98</v>
      </c>
      <c r="EL2" s="23" t="s">
        <v>180</v>
      </c>
      <c r="EM2" s="23" t="s">
        <v>181</v>
      </c>
      <c r="EN2" s="23" t="s">
        <v>96</v>
      </c>
      <c r="EO2" s="23" t="s">
        <v>182</v>
      </c>
      <c r="EP2" s="29"/>
      <c r="EQ2" s="23" t="s">
        <v>101</v>
      </c>
      <c r="ER2" s="23" t="s">
        <v>100</v>
      </c>
      <c r="ES2" s="23" t="s">
        <v>99</v>
      </c>
      <c r="ET2" s="23" t="s">
        <v>98</v>
      </c>
      <c r="EU2" s="23" t="s">
        <v>180</v>
      </c>
      <c r="EV2" s="23" t="s">
        <v>181</v>
      </c>
      <c r="EW2" s="23" t="s">
        <v>96</v>
      </c>
      <c r="EX2" s="23" t="s">
        <v>182</v>
      </c>
      <c r="EY2" s="29"/>
      <c r="EZ2" s="23" t="s">
        <v>101</v>
      </c>
      <c r="FA2" s="23" t="s">
        <v>100</v>
      </c>
      <c r="FB2" s="23" t="s">
        <v>99</v>
      </c>
      <c r="FC2" s="23" t="s">
        <v>98</v>
      </c>
      <c r="FD2" s="23" t="s">
        <v>180</v>
      </c>
      <c r="FE2" s="23" t="s">
        <v>181</v>
      </c>
      <c r="FF2" s="23" t="s">
        <v>96</v>
      </c>
      <c r="FG2" s="23" t="s">
        <v>182</v>
      </c>
      <c r="FH2" s="29"/>
      <c r="FI2" s="23" t="s">
        <v>101</v>
      </c>
      <c r="FJ2" s="23" t="s">
        <v>100</v>
      </c>
      <c r="FK2" s="23" t="s">
        <v>99</v>
      </c>
      <c r="FL2" s="23" t="s">
        <v>98</v>
      </c>
      <c r="FM2" s="23" t="s">
        <v>180</v>
      </c>
      <c r="FN2" s="23" t="s">
        <v>181</v>
      </c>
      <c r="FO2" s="23" t="s">
        <v>96</v>
      </c>
      <c r="FP2" s="23" t="s">
        <v>182</v>
      </c>
      <c r="FQ2" s="29"/>
      <c r="FR2" s="23" t="s">
        <v>101</v>
      </c>
      <c r="FS2" s="23" t="s">
        <v>100</v>
      </c>
      <c r="FT2" s="23" t="s">
        <v>99</v>
      </c>
      <c r="FU2" s="23" t="s">
        <v>98</v>
      </c>
      <c r="FV2" s="23" t="s">
        <v>180</v>
      </c>
      <c r="FW2" s="23" t="s">
        <v>181</v>
      </c>
      <c r="FX2" s="23" t="s">
        <v>96</v>
      </c>
      <c r="FY2" s="23" t="s">
        <v>182</v>
      </c>
      <c r="FZ2" s="29"/>
      <c r="GA2" s="23" t="s">
        <v>101</v>
      </c>
      <c r="GB2" s="23" t="s">
        <v>100</v>
      </c>
      <c r="GC2" s="23" t="s">
        <v>99</v>
      </c>
      <c r="GD2" s="23" t="s">
        <v>98</v>
      </c>
      <c r="GE2" s="23" t="s">
        <v>180</v>
      </c>
      <c r="GF2" s="23" t="s">
        <v>181</v>
      </c>
      <c r="GG2" s="23" t="s">
        <v>96</v>
      </c>
      <c r="GH2" s="23" t="s">
        <v>182</v>
      </c>
      <c r="GI2" s="29"/>
      <c r="GJ2" s="23" t="s">
        <v>101</v>
      </c>
      <c r="GK2" s="23" t="s">
        <v>100</v>
      </c>
      <c r="GL2" s="23" t="s">
        <v>99</v>
      </c>
      <c r="GM2" s="23" t="s">
        <v>98</v>
      </c>
      <c r="GN2" s="23" t="s">
        <v>180</v>
      </c>
      <c r="GO2" s="23" t="s">
        <v>181</v>
      </c>
      <c r="GP2" s="23" t="s">
        <v>96</v>
      </c>
      <c r="GQ2" s="23" t="s">
        <v>182</v>
      </c>
      <c r="GR2" s="29"/>
      <c r="GS2" s="23" t="s">
        <v>101</v>
      </c>
      <c r="GT2" s="23" t="s">
        <v>100</v>
      </c>
      <c r="GU2" s="23" t="s">
        <v>99</v>
      </c>
      <c r="GV2" s="23" t="s">
        <v>98</v>
      </c>
      <c r="GW2" s="23" t="s">
        <v>3</v>
      </c>
      <c r="GX2" s="23" t="s">
        <v>97</v>
      </c>
      <c r="GY2" s="23" t="s">
        <v>96</v>
      </c>
      <c r="GZ2" s="23" t="s">
        <v>95</v>
      </c>
      <c r="HA2" s="29"/>
      <c r="HB2" s="23" t="s">
        <v>101</v>
      </c>
      <c r="HC2" s="23" t="s">
        <v>100</v>
      </c>
      <c r="HD2" s="23" t="s">
        <v>99</v>
      </c>
      <c r="HE2" s="23" t="s">
        <v>98</v>
      </c>
      <c r="HF2" s="23" t="s">
        <v>3</v>
      </c>
      <c r="HG2" s="23" t="s">
        <v>97</v>
      </c>
      <c r="HH2" s="23" t="s">
        <v>96</v>
      </c>
      <c r="HI2" s="23" t="s">
        <v>95</v>
      </c>
      <c r="HJ2" s="29"/>
      <c r="HK2" s="23" t="s">
        <v>101</v>
      </c>
      <c r="HL2" s="23" t="s">
        <v>100</v>
      </c>
      <c r="HM2" s="23" t="s">
        <v>99</v>
      </c>
      <c r="HN2" s="23" t="s">
        <v>98</v>
      </c>
      <c r="HO2" s="23" t="s">
        <v>3</v>
      </c>
      <c r="HP2" s="23" t="s">
        <v>97</v>
      </c>
      <c r="HQ2" s="23" t="s">
        <v>96</v>
      </c>
      <c r="HR2" s="23" t="s">
        <v>95</v>
      </c>
      <c r="HS2" s="29"/>
      <c r="HT2" s="23" t="s">
        <v>101</v>
      </c>
      <c r="HU2" s="23" t="s">
        <v>100</v>
      </c>
      <c r="HV2" s="23" t="s">
        <v>99</v>
      </c>
      <c r="HW2" s="23" t="s">
        <v>98</v>
      </c>
      <c r="HX2" s="23" t="s">
        <v>3</v>
      </c>
      <c r="HY2" s="23" t="s">
        <v>97</v>
      </c>
      <c r="HZ2" s="23" t="s">
        <v>96</v>
      </c>
      <c r="IA2" s="23" t="s">
        <v>95</v>
      </c>
      <c r="IB2" s="29"/>
      <c r="IC2" s="23" t="s">
        <v>101</v>
      </c>
      <c r="ID2" s="23" t="s">
        <v>100</v>
      </c>
      <c r="IE2" s="23" t="s">
        <v>99</v>
      </c>
      <c r="IF2" s="23" t="s">
        <v>98</v>
      </c>
      <c r="IG2" s="23" t="s">
        <v>3</v>
      </c>
      <c r="IH2" s="23" t="s">
        <v>97</v>
      </c>
      <c r="II2" s="23" t="s">
        <v>96</v>
      </c>
      <c r="IJ2" s="23" t="s">
        <v>95</v>
      </c>
      <c r="IK2" s="29"/>
      <c r="IL2" s="23" t="s">
        <v>101</v>
      </c>
      <c r="IM2" s="23" t="s">
        <v>100</v>
      </c>
      <c r="IN2" s="23" t="s">
        <v>99</v>
      </c>
      <c r="IO2" s="23" t="s">
        <v>98</v>
      </c>
      <c r="IP2" s="23" t="s">
        <v>3</v>
      </c>
      <c r="IQ2" s="23" t="s">
        <v>97</v>
      </c>
      <c r="IR2" s="23" t="s">
        <v>96</v>
      </c>
      <c r="IS2" s="23" t="s">
        <v>95</v>
      </c>
      <c r="IT2" s="29"/>
      <c r="IU2" s="23" t="s">
        <v>101</v>
      </c>
      <c r="IV2" s="23" t="s">
        <v>100</v>
      </c>
      <c r="IW2" s="23" t="s">
        <v>99</v>
      </c>
      <c r="IX2" s="23" t="s">
        <v>98</v>
      </c>
      <c r="IY2" s="23" t="s">
        <v>3</v>
      </c>
      <c r="IZ2" s="23" t="s">
        <v>97</v>
      </c>
      <c r="JA2" s="23" t="s">
        <v>96</v>
      </c>
      <c r="JB2" s="23" t="s">
        <v>95</v>
      </c>
      <c r="JC2" s="29"/>
      <c r="JD2" s="23" t="s">
        <v>101</v>
      </c>
      <c r="JE2" s="23" t="s">
        <v>100</v>
      </c>
      <c r="JF2" s="23" t="s">
        <v>99</v>
      </c>
      <c r="JG2" s="23" t="s">
        <v>98</v>
      </c>
      <c r="JH2" s="23" t="s">
        <v>3</v>
      </c>
      <c r="JI2" s="23" t="s">
        <v>97</v>
      </c>
      <c r="JJ2" s="23" t="s">
        <v>96</v>
      </c>
      <c r="JK2" s="23" t="s">
        <v>95</v>
      </c>
      <c r="JL2" s="29"/>
    </row>
    <row r="3" spans="1:272">
      <c r="A3" s="28" t="s">
        <v>94</v>
      </c>
      <c r="B3" s="23" t="s">
        <v>43</v>
      </c>
      <c r="C3" s="27">
        <v>45261</v>
      </c>
      <c r="D3" s="24" t="s">
        <v>86</v>
      </c>
      <c r="E3" s="26">
        <v>841000</v>
      </c>
      <c r="F3" s="26">
        <v>876000</v>
      </c>
      <c r="G3" s="25">
        <f>IF(OR(E3="",F3=""),"",F3-E3)</f>
        <v>35000</v>
      </c>
      <c r="H3" s="23">
        <v>44000</v>
      </c>
      <c r="I3" s="24">
        <v>876930</v>
      </c>
      <c r="J3" s="23">
        <f t="shared" ref="J3:J34" si="0">IF(I3=0,"",IF(SIGN(I3-H3)=-1,I3,I3-H3))</f>
        <v>832930</v>
      </c>
      <c r="K3" s="22"/>
      <c r="L3" s="27">
        <v>45264</v>
      </c>
      <c r="M3" s="24" t="s">
        <v>86</v>
      </c>
      <c r="N3" s="26">
        <v>881000</v>
      </c>
      <c r="O3" s="26">
        <v>914000</v>
      </c>
      <c r="P3" s="25">
        <f t="shared" ref="P3:P34" si="1">IF(OR(N3="",O3=""),"",O3-N3)</f>
        <v>33000</v>
      </c>
      <c r="Q3" s="23">
        <f t="shared" ref="Q3:Q34" si="2">IF(I3="","",I3)</f>
        <v>876930</v>
      </c>
      <c r="R3" s="24">
        <v>914152</v>
      </c>
      <c r="S3" s="23">
        <f t="shared" ref="S3:S34" si="3">IF(R3=0,"",IF(SIGN(R3-Q3)=-1,R3,R3-Q3))</f>
        <v>37222</v>
      </c>
      <c r="T3" s="22"/>
      <c r="U3" s="27">
        <v>45265</v>
      </c>
      <c r="V3" s="24" t="s">
        <v>86</v>
      </c>
      <c r="W3" s="26">
        <v>917000</v>
      </c>
      <c r="X3" s="26">
        <v>954000</v>
      </c>
      <c r="Y3" s="25">
        <f t="shared" ref="Y3:Y34" si="4">IF(OR(W3="",X3=""),"",X3-W3)</f>
        <v>37000</v>
      </c>
      <c r="Z3" s="23">
        <f t="shared" ref="Z3:Z34" si="5">IF(R3="","",R3)</f>
        <v>914152</v>
      </c>
      <c r="AA3" s="24">
        <v>954711</v>
      </c>
      <c r="AB3" s="23">
        <f t="shared" ref="AB3:AB34" si="6">IF(AA3=0,"",IF(SIGN(AA3-Z3)=-1,AA3,AA3-Z3))</f>
        <v>40559</v>
      </c>
      <c r="AC3" s="22"/>
      <c r="AD3" s="27">
        <v>45266</v>
      </c>
      <c r="AE3" s="24" t="s">
        <v>86</v>
      </c>
      <c r="AF3" s="26">
        <v>957000</v>
      </c>
      <c r="AG3" s="26">
        <v>995000</v>
      </c>
      <c r="AH3" s="25">
        <f t="shared" ref="AH3:AH34" si="7">IF(OR(AF3="",AG3=""),"",AG3-AF3)</f>
        <v>38000</v>
      </c>
      <c r="AI3" s="23">
        <f t="shared" ref="AI3:AI34" si="8">IF(AA3="","",AA3)</f>
        <v>954711</v>
      </c>
      <c r="AJ3" s="24">
        <v>995346</v>
      </c>
      <c r="AK3" s="23">
        <f t="shared" ref="AK3:AK34" si="9">IF(AJ3=0,"",IF(SIGN(AJ3-AI3)=-1,AJ3,AJ3-AI3))</f>
        <v>40635</v>
      </c>
      <c r="AL3" s="22"/>
      <c r="AM3" s="27">
        <v>45267</v>
      </c>
      <c r="AN3" s="24" t="s">
        <v>86</v>
      </c>
      <c r="AO3" s="26">
        <v>998000</v>
      </c>
      <c r="AP3" s="26">
        <v>1036000</v>
      </c>
      <c r="AQ3" s="25">
        <f t="shared" ref="AQ3:AQ34" si="10">IF(OR(AO3="",AP3=""),"",AP3-AO3)</f>
        <v>38000</v>
      </c>
      <c r="AR3" s="23">
        <f t="shared" ref="AR3:AR34" si="11">IF(AJ3="","",AJ3)</f>
        <v>995346</v>
      </c>
      <c r="AS3" s="24">
        <v>1036293</v>
      </c>
      <c r="AT3" s="23">
        <f t="shared" ref="AT3:AT34" si="12">IF(AS3=0,"",IF(SIGN(AS3-AR3)=-1,AS3,AS3-AR3))</f>
        <v>40947</v>
      </c>
      <c r="AU3" s="22"/>
      <c r="AV3" s="27">
        <v>45268</v>
      </c>
      <c r="AW3" s="24" t="s">
        <v>86</v>
      </c>
      <c r="AX3" s="26">
        <v>1039000</v>
      </c>
      <c r="AY3" s="26">
        <v>1075000</v>
      </c>
      <c r="AZ3" s="25">
        <f t="shared" ref="AZ3:AZ34" si="13">IF(OR(AX3="",AY3=""),"",AY3-AX3)</f>
        <v>36000</v>
      </c>
      <c r="BA3" s="23">
        <f t="shared" ref="BA3:BA34" si="14">IF(AS3="","",AS3)</f>
        <v>1036293</v>
      </c>
      <c r="BB3" s="24">
        <v>1075310</v>
      </c>
      <c r="BC3" s="23">
        <f t="shared" ref="BC3:BC34" si="15">IF(BB3=0,"",IF(SIGN(BB3-BA3)=-1,BB3,BB3-BA3))</f>
        <v>39017</v>
      </c>
      <c r="BD3" s="22"/>
      <c r="BE3" s="27">
        <v>45271</v>
      </c>
      <c r="BF3" s="24" t="s">
        <v>86</v>
      </c>
      <c r="BG3" s="26">
        <v>1078000</v>
      </c>
      <c r="BH3" s="26">
        <v>1108000</v>
      </c>
      <c r="BI3" s="25">
        <f t="shared" ref="BI3:BI34" si="16">IF(OR(BG3="",BH3=""),"",BH3-BG3)</f>
        <v>30000</v>
      </c>
      <c r="BJ3" s="23">
        <f t="shared" ref="BJ3:BJ34" si="17">IF(BB3="","",BB3)</f>
        <v>1075310</v>
      </c>
      <c r="BK3" s="24">
        <v>1108343</v>
      </c>
      <c r="BL3" s="23">
        <f t="shared" ref="BL3:BL34" si="18">IF(BK3=0,"",IF(SIGN(BK3-BJ3)=-1,BK3,BK3-BJ3))</f>
        <v>33033</v>
      </c>
      <c r="BM3" s="22"/>
      <c r="BN3" s="27">
        <v>45272</v>
      </c>
      <c r="BO3" s="24" t="s">
        <v>86</v>
      </c>
      <c r="BP3" s="26">
        <v>1109000</v>
      </c>
      <c r="BQ3" s="26">
        <v>1146000</v>
      </c>
      <c r="BR3" s="25">
        <f t="shared" ref="BR3:BR34" si="19">IF(OR(BP3="",BQ3=""),"",BQ3-BP3)</f>
        <v>37000</v>
      </c>
      <c r="BS3" s="23">
        <f t="shared" ref="BS3:BS34" si="20">IF(BK3="","",BK3)</f>
        <v>1108343</v>
      </c>
      <c r="BT3" s="24">
        <v>1146812</v>
      </c>
      <c r="BU3" s="23">
        <f t="shared" ref="BU3:BU34" si="21">IF(BT3=0,"",IF(SIGN(BT3-BS3)=-1,BT3,BT3-BS3))</f>
        <v>38469</v>
      </c>
      <c r="BV3" s="22"/>
      <c r="BW3" s="27">
        <v>45273</v>
      </c>
      <c r="BX3" s="24" t="s">
        <v>86</v>
      </c>
      <c r="BY3" s="26">
        <v>1150000</v>
      </c>
      <c r="BZ3" s="26">
        <v>1185000</v>
      </c>
      <c r="CA3" s="25">
        <f t="shared" ref="CA3:CA34" si="22">IF(OR(BY3="",BZ3=""),"",BZ3-BY3)</f>
        <v>35000</v>
      </c>
      <c r="CB3" s="23">
        <f t="shared" ref="CB3:CB34" si="23">IF(BT3="","",BT3)</f>
        <v>1146812</v>
      </c>
      <c r="CC3" s="24">
        <v>1185957</v>
      </c>
      <c r="CD3" s="23">
        <f t="shared" ref="CD3:CD34" si="24">IF(CC3=0,"",IF(SIGN(CC3-CB3)=-1,CC3,CC3-CB3))</f>
        <v>39145</v>
      </c>
      <c r="CE3" s="22"/>
      <c r="CF3" s="27">
        <v>45274</v>
      </c>
      <c r="CG3" s="24" t="s">
        <v>86</v>
      </c>
      <c r="CH3" s="26">
        <v>1189000</v>
      </c>
      <c r="CI3" s="26">
        <v>1226000</v>
      </c>
      <c r="CJ3" s="25">
        <f t="shared" ref="CJ3:CJ34" si="25">IF(OR(CH3="",CI3=""),"",CI3-CH3)</f>
        <v>37000</v>
      </c>
      <c r="CK3" s="23">
        <f t="shared" ref="CK3:CK34" si="26">IF(CC3="","",CC3)</f>
        <v>1185957</v>
      </c>
      <c r="CL3" s="24">
        <v>1226339</v>
      </c>
      <c r="CM3" s="23">
        <f t="shared" ref="CM3:CM34" si="27">IF(CL3=0,"",IF(SIGN(CL3-CK3)=-1,CL3,CL3-CK3))</f>
        <v>40382</v>
      </c>
      <c r="CN3" s="22"/>
      <c r="CO3" s="27">
        <v>45275</v>
      </c>
      <c r="CP3" s="24" t="s">
        <v>86</v>
      </c>
      <c r="CQ3" s="26">
        <v>1229000</v>
      </c>
      <c r="CR3" s="26">
        <v>1267000</v>
      </c>
      <c r="CS3" s="25">
        <f t="shared" ref="CS3:CS34" si="28">IF(OR(CQ3="",CR3=""),"",CR3-CQ3)</f>
        <v>38000</v>
      </c>
      <c r="CT3" s="23">
        <f t="shared" ref="CT3:CT34" si="29">IF(CL3="","",CL3)</f>
        <v>1226339</v>
      </c>
      <c r="CU3" s="24">
        <v>1267397</v>
      </c>
      <c r="CV3" s="23">
        <f t="shared" ref="CV3:CV34" si="30">IF(CU3=0,"",IF(SIGN(CU3-CT3)=-1,CU3,CU3-CT3))</f>
        <v>41058</v>
      </c>
      <c r="CW3" s="22"/>
      <c r="CX3" s="27"/>
      <c r="CY3" s="24"/>
      <c r="CZ3" s="26"/>
      <c r="DA3" s="26"/>
      <c r="DB3" s="25" t="str">
        <f t="shared" ref="DB3:DB34" si="31">IF(OR(CZ3="",DA3=""),"",DA3-CZ3)</f>
        <v/>
      </c>
      <c r="DC3" s="23">
        <f t="shared" ref="DC3:DC34" si="32">IF(CU3="","",CU3)</f>
        <v>1267397</v>
      </c>
      <c r="DD3" s="24"/>
      <c r="DE3" s="23" t="str">
        <f t="shared" ref="DE3:DE34" si="33">IF(DD3=0,"",IF(SIGN(DD3-DC3)=-1,DD3,DD3-DC3))</f>
        <v/>
      </c>
      <c r="DF3" s="22"/>
      <c r="DG3" s="27"/>
      <c r="DH3" s="24"/>
      <c r="DI3" s="26"/>
      <c r="DJ3" s="26"/>
      <c r="DK3" s="25" t="str">
        <f t="shared" ref="DK3:DK34" si="34">IF(OR(DI3="",DJ3=""),"",DJ3-DI3)</f>
        <v/>
      </c>
      <c r="DL3" s="23" t="str">
        <f t="shared" ref="DL3:DL34" si="35">IF(DD3="","",DD3)</f>
        <v/>
      </c>
      <c r="DM3" s="24"/>
      <c r="DN3" s="23" t="str">
        <f t="shared" ref="DN3:DN34" si="36">IF(DM3=0,"",IF(SIGN(DM3-DL3)=-1,DM3,DM3-DL3))</f>
        <v/>
      </c>
      <c r="DO3" s="22"/>
      <c r="DP3" s="27"/>
      <c r="DQ3" s="24"/>
      <c r="DR3" s="26"/>
      <c r="DS3" s="26"/>
      <c r="DT3" s="25" t="str">
        <f t="shared" ref="DT3:DT34" si="37">IF(OR(DR3="",DS3=""),"",DS3-DR3)</f>
        <v/>
      </c>
      <c r="DU3" s="23" t="str">
        <f t="shared" ref="DU3:DU34" si="38">IF(DM3="","",DM3)</f>
        <v/>
      </c>
      <c r="DV3" s="24"/>
      <c r="DW3" s="23" t="str">
        <f t="shared" ref="DW3:DW34" si="39">IF(DV3=0,"",IF(SIGN(DV3-DU3)=-1,DV3,DV3-DU3))</f>
        <v/>
      </c>
      <c r="DX3" s="22"/>
      <c r="DY3" s="27"/>
      <c r="DZ3" s="24"/>
      <c r="EA3" s="26"/>
      <c r="EB3" s="26"/>
      <c r="EC3" s="25" t="str">
        <f t="shared" ref="EC3:EC56" si="40">IF(OR(EA3="",EB3=""),"",EB3-EA3)</f>
        <v/>
      </c>
      <c r="ED3" s="23" t="str">
        <f t="shared" ref="ED3:ED56" si="41">IF(DV3="","",DV3)</f>
        <v/>
      </c>
      <c r="EE3" s="24"/>
      <c r="EF3" s="23" t="str">
        <f t="shared" ref="EF3:EF56" si="42">IF(EE3=0,"",IF(SIGN(EE3-ED3)=-1,EE3,EE3-ED3))</f>
        <v/>
      </c>
      <c r="EG3" s="22"/>
      <c r="EH3" s="27"/>
      <c r="EI3" s="24"/>
      <c r="EJ3" s="26"/>
      <c r="EK3" s="26"/>
      <c r="EL3" s="25" t="str">
        <f t="shared" ref="EL3:EL56" si="43">IF(OR(EJ3="",EK3=""),"",EK3-EJ3)</f>
        <v/>
      </c>
      <c r="EM3" s="23" t="str">
        <f t="shared" ref="EM3:EM56" si="44">IF(EE3="","",EE3)</f>
        <v/>
      </c>
      <c r="EN3" s="24"/>
      <c r="EO3" s="23" t="str">
        <f t="shared" ref="EO3:EO56" si="45">IF(EN3=0,"",IF(SIGN(EN3-EM3)=-1,EN3,EN3-EM3))</f>
        <v/>
      </c>
      <c r="EP3" s="22"/>
      <c r="EQ3" s="27"/>
      <c r="ER3" s="24"/>
      <c r="ES3" s="26"/>
      <c r="ET3" s="26"/>
      <c r="EU3" s="25" t="str">
        <f t="shared" ref="EU3:EU56" si="46">IF(OR(ES3="",ET3=""),"",ET3-ES3)</f>
        <v/>
      </c>
      <c r="EV3" s="23" t="str">
        <f t="shared" ref="EV3:EV56" si="47">IF(EN3="","",EN3)</f>
        <v/>
      </c>
      <c r="EW3" s="24"/>
      <c r="EX3" s="23" t="str">
        <f t="shared" ref="EX3:EX56" si="48">IF(EW3=0,"",IF(SIGN(EW3-EV3)=-1,EW3,EW3-EV3))</f>
        <v/>
      </c>
      <c r="EY3" s="22"/>
      <c r="EZ3" s="27"/>
      <c r="FA3" s="24"/>
      <c r="FB3" s="26"/>
      <c r="FC3" s="26"/>
      <c r="FD3" s="25" t="str">
        <f t="shared" ref="FD3:FD56" si="49">IF(OR(FB3="",FC3=""),"",FC3-FB3)</f>
        <v/>
      </c>
      <c r="FE3" s="23" t="str">
        <f t="shared" ref="FE3:FE56" si="50">IF(EW3="","",EW3)</f>
        <v/>
      </c>
      <c r="FF3" s="24"/>
      <c r="FG3" s="23" t="str">
        <f t="shared" ref="FG3:FG56" si="51">IF(FF3=0,"",IF(SIGN(FF3-FE3)=-1,FF3,FF3-FE3))</f>
        <v/>
      </c>
      <c r="FH3" s="22"/>
      <c r="FI3" s="27"/>
      <c r="FJ3" s="24"/>
      <c r="FK3" s="26"/>
      <c r="FL3" s="26"/>
      <c r="FM3" s="25" t="str">
        <f t="shared" ref="FM3:FM56" si="52">IF(OR(FK3="",FL3=""),"",FL3-FK3)</f>
        <v/>
      </c>
      <c r="FN3" s="23" t="str">
        <f t="shared" ref="FN3:FN56" si="53">IF(FF3="","",FF3)</f>
        <v/>
      </c>
      <c r="FO3" s="24"/>
      <c r="FP3" s="23" t="str">
        <f t="shared" ref="FP3:FP56" si="54">IF(FO3=0,"",IF(SIGN(FO3-FN3)=-1,FO3,FO3-FN3))</f>
        <v/>
      </c>
      <c r="FQ3" s="22"/>
      <c r="FR3" s="27"/>
      <c r="FS3" s="24"/>
      <c r="FT3" s="26"/>
      <c r="FU3" s="26"/>
      <c r="FV3" s="25" t="str">
        <f t="shared" ref="FV3:FV56" si="55">IF(OR(FT3="",FU3=""),"",FU3-FT3)</f>
        <v/>
      </c>
      <c r="FW3" s="23" t="str">
        <f t="shared" ref="FW3:FW56" si="56">IF(FO3="","",FO3)</f>
        <v/>
      </c>
      <c r="FX3" s="24"/>
      <c r="FY3" s="23" t="str">
        <f t="shared" ref="FY3:FY56" si="57">IF(FX3=0,"",IF(SIGN(FX3-FW3)=-1,FX3,FX3-FW3))</f>
        <v/>
      </c>
      <c r="FZ3" s="22"/>
      <c r="GA3" s="27"/>
      <c r="GB3" s="24"/>
      <c r="GC3" s="26"/>
      <c r="GD3" s="26"/>
      <c r="GE3" s="25" t="str">
        <f t="shared" ref="GE3:GE56" si="58">IF(OR(GC3="",GD3=""),"",GD3-GC3)</f>
        <v/>
      </c>
      <c r="GF3" s="23" t="str">
        <f t="shared" ref="GF3:GF56" si="59">IF(FX3="","",FX3)</f>
        <v/>
      </c>
      <c r="GG3" s="24"/>
      <c r="GH3" s="23" t="str">
        <f t="shared" ref="GH3:GH56" si="60">IF(GG3=0,"",IF(SIGN(GG3-GF3)=-1,GG3,GG3-GF3))</f>
        <v/>
      </c>
      <c r="GI3" s="22"/>
      <c r="GJ3" s="27"/>
      <c r="GK3" s="24"/>
      <c r="GL3" s="26"/>
      <c r="GM3" s="26"/>
      <c r="GN3" s="25" t="str">
        <f t="shared" ref="GN3:GN56" si="61">IF(OR(GL3="",GM3=""),"",GM3-GL3)</f>
        <v/>
      </c>
      <c r="GO3" s="23" t="str">
        <f t="shared" ref="GO3:GO56" si="62">IF(GG3="","",GG3)</f>
        <v/>
      </c>
      <c r="GP3" s="24"/>
      <c r="GQ3" s="23" t="str">
        <f t="shared" ref="GQ3:GQ56" si="63">IF(GP3=0,"",IF(SIGN(GP3-GO3)=-1,GP3,GP3-GO3))</f>
        <v/>
      </c>
      <c r="GR3" s="22"/>
      <c r="GS3" s="27"/>
      <c r="GT3" s="24"/>
      <c r="GU3" s="26"/>
      <c r="GV3" s="26"/>
      <c r="GW3" s="25" t="str">
        <f>IF(OR(GU3="",GV3=""),"",GV3-GU3)</f>
        <v/>
      </c>
      <c r="GX3" s="23" t="str">
        <f t="shared" ref="GX3:GX34" si="64">IF(GP3="","",GP3)</f>
        <v/>
      </c>
      <c r="GY3" s="24"/>
      <c r="GZ3" s="23" t="str">
        <f>IF(GY3=0,"",IF(SIGN(GY3-GX3)=-1,GY3,GY3-GX3))</f>
        <v/>
      </c>
      <c r="HA3" s="22"/>
      <c r="HB3" s="27"/>
      <c r="HC3" s="24"/>
      <c r="HD3" s="26"/>
      <c r="HE3" s="26"/>
      <c r="HF3" s="25" t="str">
        <f t="shared" ref="HF3:HF56" si="65">IF(OR(HD3="",HE3=""),"",HE3-HD3)</f>
        <v/>
      </c>
      <c r="HG3" s="23" t="str">
        <f t="shared" ref="HG3:HG56" si="66">IF(GY3="","",GY3)</f>
        <v/>
      </c>
      <c r="HH3" s="24"/>
      <c r="HI3" s="23" t="str">
        <f t="shared" ref="HI3:HI56" si="67">IF(HH3=0,"",IF(SIGN(HH3-HG3)=-1,HH3,HH3-HG3))</f>
        <v/>
      </c>
      <c r="HJ3" s="22"/>
      <c r="HK3" s="27"/>
      <c r="HL3" s="24"/>
      <c r="HM3" s="26"/>
      <c r="HN3" s="26"/>
      <c r="HO3" s="25" t="str">
        <f t="shared" ref="HO3:HO56" si="68">IF(OR(HM3="",HN3=""),"",HN3-HM3)</f>
        <v/>
      </c>
      <c r="HP3" s="23" t="str">
        <f t="shared" ref="HP3:HP56" si="69">IF(HH3="","",HH3)</f>
        <v/>
      </c>
      <c r="HQ3" s="24"/>
      <c r="HR3" s="23" t="str">
        <f t="shared" ref="HR3:HR56" si="70">IF(HQ3=0,"",IF(SIGN(HQ3-HP3)=-1,HQ3,HQ3-HP3))</f>
        <v/>
      </c>
      <c r="HS3" s="22"/>
      <c r="HT3" s="27"/>
      <c r="HU3" s="24"/>
      <c r="HV3" s="26"/>
      <c r="HW3" s="26"/>
      <c r="HX3" s="25" t="str">
        <f t="shared" ref="HX3:HX56" si="71">IF(OR(HV3="",HW3=""),"",HW3-HV3)</f>
        <v/>
      </c>
      <c r="HY3" s="23" t="str">
        <f t="shared" ref="HY3:HY56" si="72">IF(HQ3="","",HQ3)</f>
        <v/>
      </c>
      <c r="HZ3" s="24"/>
      <c r="IA3" s="23" t="str">
        <f t="shared" ref="IA3:IA56" si="73">IF(HZ3=0,"",IF(SIGN(HZ3-HY3)=-1,HZ3,HZ3-HY3))</f>
        <v/>
      </c>
      <c r="IB3" s="22"/>
      <c r="IC3" s="27"/>
      <c r="ID3" s="24"/>
      <c r="IE3" s="26"/>
      <c r="IF3" s="26"/>
      <c r="IG3" s="25" t="str">
        <f t="shared" ref="IG3:IG56" si="74">IF(OR(IE3="",IF3=""),"",IF3-IE3)</f>
        <v/>
      </c>
      <c r="IH3" s="23" t="str">
        <f t="shared" ref="IH3:IH56" si="75">IF(HZ3="","",HZ3)</f>
        <v/>
      </c>
      <c r="II3" s="24"/>
      <c r="IJ3" s="23" t="str">
        <f t="shared" ref="IJ3:IJ56" si="76">IF(II3=0,"",IF(SIGN(II3-IH3)=-1,II3,II3-IH3))</f>
        <v/>
      </c>
      <c r="IK3" s="22"/>
      <c r="IL3" s="27"/>
      <c r="IM3" s="24"/>
      <c r="IN3" s="26"/>
      <c r="IO3" s="26"/>
      <c r="IP3" s="25" t="str">
        <f t="shared" ref="IP3:IP56" si="77">IF(OR(IN3="",IO3=""),"",IO3-IN3)</f>
        <v/>
      </c>
      <c r="IQ3" s="23" t="str">
        <f t="shared" ref="IQ3:IQ56" si="78">IF(II3="","",II3)</f>
        <v/>
      </c>
      <c r="IR3" s="24"/>
      <c r="IS3" s="23" t="str">
        <f t="shared" ref="IS3:IS56" si="79">IF(IR3=0,"",IF(SIGN(IR3-IQ3)=-1,IR3,IR3-IQ3))</f>
        <v/>
      </c>
      <c r="IT3" s="22"/>
      <c r="IU3" s="27"/>
      <c r="IV3" s="24"/>
      <c r="IW3" s="26"/>
      <c r="IX3" s="26"/>
      <c r="IY3" s="25" t="str">
        <f t="shared" ref="IY3:IY56" si="80">IF(OR(IW3="",IX3=""),"",IX3-IW3)</f>
        <v/>
      </c>
      <c r="IZ3" s="23" t="str">
        <f t="shared" ref="IZ3:IZ56" si="81">IF(IR3="","",IR3)</f>
        <v/>
      </c>
      <c r="JA3" s="24"/>
      <c r="JB3" s="23" t="str">
        <f t="shared" ref="JB3:JB56" si="82">IF(JA3=0,"",IF(SIGN(JA3-IZ3)=-1,JA3,JA3-IZ3))</f>
        <v/>
      </c>
      <c r="JC3" s="22"/>
      <c r="JD3" s="27"/>
      <c r="JE3" s="24"/>
      <c r="JF3" s="26"/>
      <c r="JG3" s="26"/>
      <c r="JH3" s="25" t="str">
        <f>IF(OR(JF3="",JG3=""),"",JG3-JF3)</f>
        <v/>
      </c>
      <c r="JI3" s="23" t="str">
        <f t="shared" ref="JI3:JI56" si="83">IF(JA3="","",JA3)</f>
        <v/>
      </c>
      <c r="JJ3" s="24"/>
      <c r="JK3" s="23" t="str">
        <f t="shared" ref="JK3:JK56" si="84">IF(JJ3=0,"",IF(SIGN(JJ3-JI3)=-1,JJ3,JJ3-JI3))</f>
        <v/>
      </c>
      <c r="JL3" s="22"/>
    </row>
    <row r="4" spans="1:272">
      <c r="A4" s="28" t="s">
        <v>93</v>
      </c>
      <c r="B4" s="23" t="s">
        <v>24</v>
      </c>
      <c r="C4" s="27">
        <v>45261</v>
      </c>
      <c r="D4" s="24" t="s">
        <v>86</v>
      </c>
      <c r="E4" s="26">
        <v>1090000</v>
      </c>
      <c r="F4" s="26">
        <v>1138000</v>
      </c>
      <c r="G4" s="25">
        <f t="shared" ref="G4:G35" si="85">IF(OR(F4="",E4=""),"",F4-E4)</f>
        <v>48000</v>
      </c>
      <c r="H4" s="23">
        <v>86472</v>
      </c>
      <c r="I4" s="24">
        <v>569572</v>
      </c>
      <c r="J4" s="23">
        <f t="shared" si="0"/>
        <v>483100</v>
      </c>
      <c r="K4" s="22"/>
      <c r="L4" s="27">
        <v>45265</v>
      </c>
      <c r="M4" s="24" t="s">
        <v>86</v>
      </c>
      <c r="N4" s="26">
        <v>0</v>
      </c>
      <c r="O4" s="26">
        <v>0</v>
      </c>
      <c r="P4" s="25">
        <f t="shared" si="1"/>
        <v>0</v>
      </c>
      <c r="Q4" s="23">
        <f t="shared" si="2"/>
        <v>569572</v>
      </c>
      <c r="R4" s="24">
        <v>0</v>
      </c>
      <c r="S4" s="23" t="str">
        <f t="shared" si="3"/>
        <v/>
      </c>
      <c r="T4" s="22"/>
      <c r="U4" s="27">
        <v>45266</v>
      </c>
      <c r="V4" s="24" t="s">
        <v>86</v>
      </c>
      <c r="W4" s="26">
        <v>0</v>
      </c>
      <c r="X4" s="26">
        <v>0</v>
      </c>
      <c r="Y4" s="25">
        <f t="shared" si="4"/>
        <v>0</v>
      </c>
      <c r="Z4" s="23">
        <f t="shared" si="5"/>
        <v>0</v>
      </c>
      <c r="AA4" s="24">
        <v>0</v>
      </c>
      <c r="AB4" s="23" t="str">
        <f t="shared" si="6"/>
        <v/>
      </c>
      <c r="AC4" s="22"/>
      <c r="AD4" s="27">
        <v>45267</v>
      </c>
      <c r="AE4" s="24" t="s">
        <v>86</v>
      </c>
      <c r="AF4" s="26">
        <v>0</v>
      </c>
      <c r="AG4" s="26">
        <v>0</v>
      </c>
      <c r="AH4" s="25">
        <f t="shared" si="7"/>
        <v>0</v>
      </c>
      <c r="AI4" s="23">
        <f t="shared" si="8"/>
        <v>0</v>
      </c>
      <c r="AJ4" s="24">
        <v>0</v>
      </c>
      <c r="AK4" s="23" t="str">
        <f t="shared" si="9"/>
        <v/>
      </c>
      <c r="AL4" s="22"/>
      <c r="AM4" s="27">
        <v>45268</v>
      </c>
      <c r="AN4" s="24" t="s">
        <v>86</v>
      </c>
      <c r="AO4" s="26">
        <v>0</v>
      </c>
      <c r="AP4" s="26">
        <v>0</v>
      </c>
      <c r="AQ4" s="25">
        <f t="shared" si="10"/>
        <v>0</v>
      </c>
      <c r="AR4" s="23">
        <f t="shared" si="11"/>
        <v>0</v>
      </c>
      <c r="AS4" s="24">
        <v>0</v>
      </c>
      <c r="AT4" s="23" t="str">
        <f t="shared" si="12"/>
        <v/>
      </c>
      <c r="AU4" s="22"/>
      <c r="AV4" s="27">
        <v>45271</v>
      </c>
      <c r="AW4" s="24" t="s">
        <v>86</v>
      </c>
      <c r="AX4" s="26">
        <v>0</v>
      </c>
      <c r="AY4" s="26">
        <v>0</v>
      </c>
      <c r="AZ4" s="25">
        <f t="shared" si="13"/>
        <v>0</v>
      </c>
      <c r="BA4" s="23">
        <f t="shared" si="14"/>
        <v>0</v>
      </c>
      <c r="BB4" s="24">
        <v>0</v>
      </c>
      <c r="BC4" s="23" t="str">
        <f t="shared" si="15"/>
        <v/>
      </c>
      <c r="BD4" s="22"/>
      <c r="BE4" s="27">
        <v>45272</v>
      </c>
      <c r="BF4" s="24" t="s">
        <v>86</v>
      </c>
      <c r="BG4" s="26">
        <v>0</v>
      </c>
      <c r="BH4" s="26">
        <v>0</v>
      </c>
      <c r="BI4" s="25">
        <f t="shared" si="16"/>
        <v>0</v>
      </c>
      <c r="BJ4" s="23">
        <f t="shared" si="17"/>
        <v>0</v>
      </c>
      <c r="BK4" s="24">
        <v>0</v>
      </c>
      <c r="BL4" s="23" t="str">
        <f t="shared" si="18"/>
        <v/>
      </c>
      <c r="BM4" s="22"/>
      <c r="BN4" s="27">
        <v>45273</v>
      </c>
      <c r="BO4" s="24" t="s">
        <v>86</v>
      </c>
      <c r="BP4" s="26">
        <v>0</v>
      </c>
      <c r="BQ4" s="26">
        <v>0</v>
      </c>
      <c r="BR4" s="25">
        <f t="shared" si="19"/>
        <v>0</v>
      </c>
      <c r="BS4" s="23">
        <f t="shared" si="20"/>
        <v>0</v>
      </c>
      <c r="BT4" s="24">
        <v>0</v>
      </c>
      <c r="BU4" s="23" t="str">
        <f t="shared" si="21"/>
        <v/>
      </c>
      <c r="BV4" s="22"/>
      <c r="BW4" s="27">
        <v>45274</v>
      </c>
      <c r="BX4" s="24" t="s">
        <v>86</v>
      </c>
      <c r="BY4" s="26">
        <v>0</v>
      </c>
      <c r="BZ4" s="26">
        <v>0</v>
      </c>
      <c r="CA4" s="25">
        <f t="shared" si="22"/>
        <v>0</v>
      </c>
      <c r="CB4" s="23">
        <f t="shared" si="23"/>
        <v>0</v>
      </c>
      <c r="CC4" s="24">
        <v>0</v>
      </c>
      <c r="CD4" s="23" t="str">
        <f t="shared" si="24"/>
        <v/>
      </c>
      <c r="CE4" s="22"/>
      <c r="CF4" s="27">
        <v>45275</v>
      </c>
      <c r="CG4" s="24" t="s">
        <v>86</v>
      </c>
      <c r="CH4" s="26">
        <v>0</v>
      </c>
      <c r="CI4" s="26">
        <v>0</v>
      </c>
      <c r="CJ4" s="25">
        <f t="shared" si="25"/>
        <v>0</v>
      </c>
      <c r="CK4" s="23">
        <f t="shared" si="26"/>
        <v>0</v>
      </c>
      <c r="CL4" s="24">
        <v>0</v>
      </c>
      <c r="CM4" s="23" t="str">
        <f t="shared" si="27"/>
        <v/>
      </c>
      <c r="CN4" s="22"/>
      <c r="CO4" s="27"/>
      <c r="CP4" s="24"/>
      <c r="CQ4" s="26"/>
      <c r="CR4" s="26"/>
      <c r="CS4" s="25" t="str">
        <f t="shared" si="28"/>
        <v/>
      </c>
      <c r="CT4" s="23">
        <f t="shared" si="29"/>
        <v>0</v>
      </c>
      <c r="CU4" s="24"/>
      <c r="CV4" s="23" t="str">
        <f t="shared" si="30"/>
        <v/>
      </c>
      <c r="CW4" s="22"/>
      <c r="CX4" s="27"/>
      <c r="CY4" s="24"/>
      <c r="CZ4" s="26"/>
      <c r="DA4" s="26"/>
      <c r="DB4" s="25" t="str">
        <f t="shared" si="31"/>
        <v/>
      </c>
      <c r="DC4" s="23" t="str">
        <f t="shared" si="32"/>
        <v/>
      </c>
      <c r="DD4" s="24"/>
      <c r="DE4" s="23" t="str">
        <f t="shared" si="33"/>
        <v/>
      </c>
      <c r="DF4" s="22"/>
      <c r="DG4" s="27"/>
      <c r="DH4" s="24"/>
      <c r="DI4" s="26"/>
      <c r="DJ4" s="26"/>
      <c r="DK4" s="25" t="str">
        <f t="shared" si="34"/>
        <v/>
      </c>
      <c r="DL4" s="23" t="str">
        <f t="shared" si="35"/>
        <v/>
      </c>
      <c r="DM4" s="24"/>
      <c r="DN4" s="23" t="str">
        <f t="shared" si="36"/>
        <v/>
      </c>
      <c r="DP4" s="27"/>
      <c r="DQ4" s="24"/>
      <c r="DR4" s="26"/>
      <c r="DS4" s="26"/>
      <c r="DT4" s="25" t="str">
        <f t="shared" si="37"/>
        <v/>
      </c>
      <c r="DU4" s="23" t="str">
        <f t="shared" si="38"/>
        <v/>
      </c>
      <c r="DV4" s="24"/>
      <c r="DW4" s="23" t="str">
        <f t="shared" si="39"/>
        <v/>
      </c>
      <c r="DY4" s="27"/>
      <c r="DZ4" s="24"/>
      <c r="EA4" s="26"/>
      <c r="EB4" s="26"/>
      <c r="EC4" s="25" t="str">
        <f t="shared" si="40"/>
        <v/>
      </c>
      <c r="ED4" s="23" t="str">
        <f t="shared" si="41"/>
        <v/>
      </c>
      <c r="EE4" s="24"/>
      <c r="EF4" s="23" t="str">
        <f t="shared" si="42"/>
        <v/>
      </c>
      <c r="EG4" s="22"/>
      <c r="EH4" s="27"/>
      <c r="EI4" s="24"/>
      <c r="EJ4" s="26"/>
      <c r="EK4" s="26"/>
      <c r="EL4" s="25" t="str">
        <f t="shared" si="43"/>
        <v/>
      </c>
      <c r="EM4" s="23" t="str">
        <f t="shared" si="44"/>
        <v/>
      </c>
      <c r="EN4" s="24"/>
      <c r="EO4" s="23" t="str">
        <f t="shared" si="45"/>
        <v/>
      </c>
      <c r="EP4" s="22"/>
      <c r="EQ4" s="27"/>
      <c r="ER4" s="24"/>
      <c r="ES4" s="26"/>
      <c r="ET4" s="26"/>
      <c r="EU4" s="25" t="str">
        <f t="shared" si="46"/>
        <v/>
      </c>
      <c r="EV4" s="23" t="str">
        <f t="shared" si="47"/>
        <v/>
      </c>
      <c r="EW4" s="24"/>
      <c r="EX4" s="23" t="str">
        <f t="shared" si="48"/>
        <v/>
      </c>
      <c r="EY4" s="22"/>
      <c r="EZ4" s="27"/>
      <c r="FA4" s="24"/>
      <c r="FB4" s="26"/>
      <c r="FC4" s="26"/>
      <c r="FD4" s="25" t="str">
        <f t="shared" si="49"/>
        <v/>
      </c>
      <c r="FE4" s="23" t="str">
        <f t="shared" si="50"/>
        <v/>
      </c>
      <c r="FF4" s="24"/>
      <c r="FG4" s="23" t="str">
        <f t="shared" si="51"/>
        <v/>
      </c>
      <c r="FH4" s="22"/>
      <c r="FI4" s="27"/>
      <c r="FJ4" s="24"/>
      <c r="FK4" s="26"/>
      <c r="FL4" s="26"/>
      <c r="FM4" s="25" t="str">
        <f t="shared" si="52"/>
        <v/>
      </c>
      <c r="FN4" s="23" t="str">
        <f t="shared" si="53"/>
        <v/>
      </c>
      <c r="FO4" s="24"/>
      <c r="FP4" s="23" t="str">
        <f t="shared" si="54"/>
        <v/>
      </c>
      <c r="FQ4" s="22"/>
      <c r="FR4" s="27"/>
      <c r="FS4" s="24"/>
      <c r="FT4" s="26"/>
      <c r="FU4" s="26"/>
      <c r="FV4" s="25" t="str">
        <f t="shared" si="55"/>
        <v/>
      </c>
      <c r="FW4" s="23" t="str">
        <f t="shared" si="56"/>
        <v/>
      </c>
      <c r="FX4" s="24"/>
      <c r="FY4" s="23" t="str">
        <f t="shared" si="57"/>
        <v/>
      </c>
      <c r="FZ4" s="22"/>
      <c r="GA4" s="27"/>
      <c r="GB4" s="24"/>
      <c r="GC4" s="26"/>
      <c r="GD4" s="26"/>
      <c r="GE4" s="25" t="str">
        <f t="shared" si="58"/>
        <v/>
      </c>
      <c r="GF4" s="23" t="str">
        <f t="shared" si="59"/>
        <v/>
      </c>
      <c r="GG4" s="24"/>
      <c r="GH4" s="23" t="str">
        <f t="shared" si="60"/>
        <v/>
      </c>
      <c r="GI4" s="22"/>
      <c r="GJ4" s="27"/>
      <c r="GK4" s="24"/>
      <c r="GL4" s="26"/>
      <c r="GM4" s="26"/>
      <c r="GN4" s="25" t="str">
        <f t="shared" si="61"/>
        <v/>
      </c>
      <c r="GO4" s="23" t="str">
        <f t="shared" si="62"/>
        <v/>
      </c>
      <c r="GP4" s="24"/>
      <c r="GQ4" s="23" t="str">
        <f>IF(GP4=0,"",IF(SIGN(GP4-GO4)=-1,GP4,GP4-GO4))</f>
        <v/>
      </c>
      <c r="GR4" s="22"/>
      <c r="GS4" s="27"/>
      <c r="GT4" s="24"/>
      <c r="GU4" s="26"/>
      <c r="GV4" s="26"/>
      <c r="GW4" s="25" t="str">
        <f t="shared" ref="GW4:GW34" si="86">IF(OR(GU4="",GV4=""),"",GV4-GU4)</f>
        <v/>
      </c>
      <c r="GX4" s="23" t="str">
        <f>IF(GP4="","",GP4)</f>
        <v/>
      </c>
      <c r="GY4" s="24"/>
      <c r="GZ4" s="23" t="str">
        <f t="shared" ref="GZ4:GZ34" si="87">IF(GY4=0,"",IF(SIGN(GY4-GX4)=-1,GY4,GY4-GX4))</f>
        <v/>
      </c>
      <c r="HA4" s="22"/>
      <c r="HB4" s="27"/>
      <c r="HC4" s="24"/>
      <c r="HD4" s="26"/>
      <c r="HE4" s="26"/>
      <c r="HF4" s="25" t="str">
        <f t="shared" si="65"/>
        <v/>
      </c>
      <c r="HG4" s="23" t="str">
        <f t="shared" si="66"/>
        <v/>
      </c>
      <c r="HH4" s="24"/>
      <c r="HI4" s="23" t="str">
        <f t="shared" si="67"/>
        <v/>
      </c>
      <c r="HJ4" s="22"/>
      <c r="HK4" s="27"/>
      <c r="HL4" s="24"/>
      <c r="HM4" s="26"/>
      <c r="HN4" s="26"/>
      <c r="HO4" s="25" t="str">
        <f t="shared" si="68"/>
        <v/>
      </c>
      <c r="HP4" s="23" t="str">
        <f t="shared" si="69"/>
        <v/>
      </c>
      <c r="HQ4" s="24"/>
      <c r="HR4" s="23" t="str">
        <f t="shared" si="70"/>
        <v/>
      </c>
      <c r="HS4" s="22"/>
      <c r="HT4" s="27"/>
      <c r="HU4" s="24"/>
      <c r="HV4" s="26"/>
      <c r="HW4" s="26"/>
      <c r="HX4" s="25" t="str">
        <f t="shared" si="71"/>
        <v/>
      </c>
      <c r="HY4" s="23" t="str">
        <f t="shared" si="72"/>
        <v/>
      </c>
      <c r="HZ4" s="24"/>
      <c r="IA4" s="23" t="str">
        <f t="shared" si="73"/>
        <v/>
      </c>
      <c r="IB4" s="22"/>
      <c r="IC4" s="27"/>
      <c r="ID4" s="24"/>
      <c r="IE4" s="26"/>
      <c r="IF4" s="26"/>
      <c r="IG4" s="25" t="str">
        <f t="shared" si="74"/>
        <v/>
      </c>
      <c r="IH4" s="23" t="str">
        <f t="shared" si="75"/>
        <v/>
      </c>
      <c r="II4" s="24"/>
      <c r="IJ4" s="23" t="str">
        <f t="shared" si="76"/>
        <v/>
      </c>
      <c r="IK4" s="22"/>
      <c r="IL4" s="27"/>
      <c r="IM4" s="24"/>
      <c r="IN4" s="26"/>
      <c r="IO4" s="26"/>
      <c r="IP4" s="25" t="str">
        <f t="shared" si="77"/>
        <v/>
      </c>
      <c r="IQ4" s="23" t="str">
        <f t="shared" si="78"/>
        <v/>
      </c>
      <c r="IR4" s="24"/>
      <c r="IS4" s="23" t="str">
        <f t="shared" si="79"/>
        <v/>
      </c>
      <c r="IT4" s="22"/>
      <c r="IU4" s="27"/>
      <c r="IV4" s="24"/>
      <c r="IW4" s="26"/>
      <c r="IX4" s="26"/>
      <c r="IY4" s="25" t="str">
        <f t="shared" si="80"/>
        <v/>
      </c>
      <c r="IZ4" s="23" t="str">
        <f t="shared" si="81"/>
        <v/>
      </c>
      <c r="JA4" s="24"/>
      <c r="JB4" s="23" t="str">
        <f t="shared" si="82"/>
        <v/>
      </c>
      <c r="JC4" s="22"/>
      <c r="JD4" s="27"/>
      <c r="JE4" s="24"/>
      <c r="JF4" s="26"/>
      <c r="JG4" s="26"/>
      <c r="JH4" s="25" t="str">
        <f t="shared" ref="JH4:JH56" si="88">IF(OR(JF4="",JG4=""),"",JG4-JF4)</f>
        <v/>
      </c>
      <c r="JI4" s="23" t="str">
        <f>IF(JA4="","",JA4)</f>
        <v/>
      </c>
      <c r="JJ4" s="24"/>
      <c r="JK4" s="23" t="str">
        <f t="shared" si="84"/>
        <v/>
      </c>
      <c r="JL4" s="22"/>
    </row>
    <row r="5" spans="1:272">
      <c r="A5" s="28" t="s">
        <v>92</v>
      </c>
      <c r="B5" s="23" t="s">
        <v>30</v>
      </c>
      <c r="C5" s="27"/>
      <c r="D5" s="24"/>
      <c r="E5" s="26"/>
      <c r="F5" s="26"/>
      <c r="G5" s="25" t="str">
        <f t="shared" si="85"/>
        <v/>
      </c>
      <c r="H5" s="23">
        <v>11825</v>
      </c>
      <c r="I5" s="24"/>
      <c r="J5" s="23" t="str">
        <f t="shared" si="0"/>
        <v/>
      </c>
      <c r="K5" s="22"/>
      <c r="L5" s="27"/>
      <c r="M5" s="24"/>
      <c r="N5" s="26"/>
      <c r="O5" s="26"/>
      <c r="P5" s="25" t="str">
        <f t="shared" si="1"/>
        <v/>
      </c>
      <c r="Q5" s="23" t="str">
        <f t="shared" si="2"/>
        <v/>
      </c>
      <c r="R5" s="24"/>
      <c r="S5" s="23" t="str">
        <f t="shared" si="3"/>
        <v/>
      </c>
      <c r="T5" s="22"/>
      <c r="U5" s="27"/>
      <c r="V5" s="24"/>
      <c r="W5" s="26"/>
      <c r="X5" s="26"/>
      <c r="Y5" s="25" t="str">
        <f t="shared" si="4"/>
        <v/>
      </c>
      <c r="Z5" s="23" t="str">
        <f t="shared" si="5"/>
        <v/>
      </c>
      <c r="AA5" s="24"/>
      <c r="AB5" s="23" t="str">
        <f t="shared" si="6"/>
        <v/>
      </c>
      <c r="AC5" s="22"/>
      <c r="AD5" s="27"/>
      <c r="AE5" s="24"/>
      <c r="AF5" s="26"/>
      <c r="AG5" s="26"/>
      <c r="AH5" s="25" t="str">
        <f t="shared" si="7"/>
        <v/>
      </c>
      <c r="AI5" s="23" t="str">
        <f t="shared" si="8"/>
        <v/>
      </c>
      <c r="AJ5" s="24"/>
      <c r="AK5" s="23" t="str">
        <f t="shared" si="9"/>
        <v/>
      </c>
      <c r="AL5" s="22"/>
      <c r="AM5" s="27"/>
      <c r="AN5" s="24"/>
      <c r="AO5" s="26"/>
      <c r="AP5" s="26"/>
      <c r="AQ5" s="25" t="str">
        <f t="shared" si="10"/>
        <v/>
      </c>
      <c r="AR5" s="23" t="str">
        <f t="shared" si="11"/>
        <v/>
      </c>
      <c r="AS5" s="24"/>
      <c r="AT5" s="23" t="str">
        <f t="shared" si="12"/>
        <v/>
      </c>
      <c r="AU5" s="22"/>
      <c r="AV5" s="27"/>
      <c r="AW5" s="24"/>
      <c r="AX5" s="26"/>
      <c r="AY5" s="26"/>
      <c r="AZ5" s="25" t="str">
        <f t="shared" si="13"/>
        <v/>
      </c>
      <c r="BA5" s="23" t="str">
        <f t="shared" si="14"/>
        <v/>
      </c>
      <c r="BB5" s="24"/>
      <c r="BC5" s="23" t="str">
        <f t="shared" si="15"/>
        <v/>
      </c>
      <c r="BD5" s="22"/>
      <c r="BE5" s="27"/>
      <c r="BF5" s="24"/>
      <c r="BG5" s="26"/>
      <c r="BH5" s="26"/>
      <c r="BI5" s="25" t="str">
        <f t="shared" si="16"/>
        <v/>
      </c>
      <c r="BJ5" s="23" t="str">
        <f t="shared" si="17"/>
        <v/>
      </c>
      <c r="BK5" s="24"/>
      <c r="BL5" s="23" t="str">
        <f t="shared" si="18"/>
        <v/>
      </c>
      <c r="BM5" s="22"/>
      <c r="BN5" s="27"/>
      <c r="BO5" s="24"/>
      <c r="BP5" s="26"/>
      <c r="BQ5" s="26"/>
      <c r="BR5" s="25" t="str">
        <f t="shared" si="19"/>
        <v/>
      </c>
      <c r="BS5" s="23" t="str">
        <f t="shared" si="20"/>
        <v/>
      </c>
      <c r="BT5" s="24"/>
      <c r="BU5" s="23" t="str">
        <f t="shared" si="21"/>
        <v/>
      </c>
      <c r="BV5" s="22"/>
      <c r="BW5" s="27"/>
      <c r="BX5" s="24"/>
      <c r="BY5" s="26"/>
      <c r="BZ5" s="26"/>
      <c r="CA5" s="25" t="str">
        <f t="shared" si="22"/>
        <v/>
      </c>
      <c r="CB5" s="23" t="str">
        <f t="shared" si="23"/>
        <v/>
      </c>
      <c r="CC5" s="24"/>
      <c r="CD5" s="23" t="str">
        <f t="shared" si="24"/>
        <v/>
      </c>
      <c r="CE5" s="22"/>
      <c r="CF5" s="27"/>
      <c r="CG5" s="24"/>
      <c r="CH5" s="26"/>
      <c r="CI5" s="26"/>
      <c r="CJ5" s="25" t="str">
        <f t="shared" si="25"/>
        <v/>
      </c>
      <c r="CK5" s="23" t="str">
        <f t="shared" si="26"/>
        <v/>
      </c>
      <c r="CL5" s="24"/>
      <c r="CM5" s="23" t="str">
        <f t="shared" si="27"/>
        <v/>
      </c>
      <c r="CN5" s="22"/>
      <c r="CO5" s="27"/>
      <c r="CP5" s="24"/>
      <c r="CQ5" s="26"/>
      <c r="CR5" s="26"/>
      <c r="CS5" s="25" t="str">
        <f t="shared" si="28"/>
        <v/>
      </c>
      <c r="CT5" s="23" t="str">
        <f t="shared" si="29"/>
        <v/>
      </c>
      <c r="CU5" s="24"/>
      <c r="CV5" s="23" t="str">
        <f t="shared" si="30"/>
        <v/>
      </c>
      <c r="CW5" s="22"/>
      <c r="CX5" s="27"/>
      <c r="CY5" s="24"/>
      <c r="CZ5" s="26"/>
      <c r="DA5" s="26"/>
      <c r="DB5" s="25" t="str">
        <f t="shared" si="31"/>
        <v/>
      </c>
      <c r="DC5" s="23" t="str">
        <f t="shared" si="32"/>
        <v/>
      </c>
      <c r="DD5" s="24"/>
      <c r="DE5" s="23" t="str">
        <f t="shared" si="33"/>
        <v/>
      </c>
      <c r="DF5" s="22"/>
      <c r="DG5" s="27"/>
      <c r="DH5" s="24"/>
      <c r="DI5" s="26"/>
      <c r="DJ5" s="26"/>
      <c r="DK5" s="25" t="str">
        <f t="shared" si="34"/>
        <v/>
      </c>
      <c r="DL5" s="23" t="str">
        <f t="shared" si="35"/>
        <v/>
      </c>
      <c r="DM5" s="24"/>
      <c r="DN5" s="23" t="str">
        <f t="shared" si="36"/>
        <v/>
      </c>
      <c r="DO5" s="22"/>
      <c r="DP5" s="27"/>
      <c r="DQ5" s="24"/>
      <c r="DR5" s="26"/>
      <c r="DS5" s="26"/>
      <c r="DT5" s="25" t="str">
        <f t="shared" si="37"/>
        <v/>
      </c>
      <c r="DU5" s="23" t="str">
        <f t="shared" si="38"/>
        <v/>
      </c>
      <c r="DV5" s="24"/>
      <c r="DW5" s="23" t="str">
        <f t="shared" si="39"/>
        <v/>
      </c>
      <c r="DX5" s="22"/>
      <c r="DY5" s="27"/>
      <c r="DZ5" s="24"/>
      <c r="EA5" s="26"/>
      <c r="EB5" s="26"/>
      <c r="EC5" s="25" t="str">
        <f t="shared" si="40"/>
        <v/>
      </c>
      <c r="ED5" s="23" t="str">
        <f t="shared" si="41"/>
        <v/>
      </c>
      <c r="EE5" s="24"/>
      <c r="EF5" s="23" t="str">
        <f t="shared" si="42"/>
        <v/>
      </c>
      <c r="EG5" s="22"/>
      <c r="EH5" s="27"/>
      <c r="EI5" s="24"/>
      <c r="EJ5" s="26"/>
      <c r="EK5" s="26"/>
      <c r="EL5" s="25" t="str">
        <f t="shared" si="43"/>
        <v/>
      </c>
      <c r="EM5" s="23" t="str">
        <f t="shared" si="44"/>
        <v/>
      </c>
      <c r="EN5" s="24"/>
      <c r="EO5" s="23" t="str">
        <f t="shared" si="45"/>
        <v/>
      </c>
      <c r="EP5" s="22"/>
      <c r="EQ5" s="27"/>
      <c r="ER5" s="24"/>
      <c r="ES5" s="26"/>
      <c r="ET5" s="26"/>
      <c r="EU5" s="25" t="str">
        <f t="shared" si="46"/>
        <v/>
      </c>
      <c r="EV5" s="23" t="str">
        <f t="shared" si="47"/>
        <v/>
      </c>
      <c r="EW5" s="24"/>
      <c r="EX5" s="23" t="str">
        <f t="shared" si="48"/>
        <v/>
      </c>
      <c r="EY5" s="22"/>
      <c r="EZ5" s="27"/>
      <c r="FA5" s="24"/>
      <c r="FB5" s="26"/>
      <c r="FC5" s="26"/>
      <c r="FD5" s="25" t="str">
        <f t="shared" si="49"/>
        <v/>
      </c>
      <c r="FE5" s="23" t="str">
        <f t="shared" si="50"/>
        <v/>
      </c>
      <c r="FF5" s="24"/>
      <c r="FG5" s="23" t="str">
        <f t="shared" si="51"/>
        <v/>
      </c>
      <c r="FH5" s="22"/>
      <c r="FI5" s="27"/>
      <c r="FJ5" s="24"/>
      <c r="FK5" s="26"/>
      <c r="FL5" s="26"/>
      <c r="FM5" s="25" t="str">
        <f t="shared" si="52"/>
        <v/>
      </c>
      <c r="FN5" s="23" t="str">
        <f t="shared" si="53"/>
        <v/>
      </c>
      <c r="FO5" s="24"/>
      <c r="FP5" s="23" t="str">
        <f t="shared" si="54"/>
        <v/>
      </c>
      <c r="FQ5" s="22"/>
      <c r="FR5" s="27"/>
      <c r="FS5" s="24"/>
      <c r="FT5" s="26"/>
      <c r="FU5" s="26"/>
      <c r="FV5" s="25" t="str">
        <f t="shared" si="55"/>
        <v/>
      </c>
      <c r="FW5" s="23" t="str">
        <f t="shared" si="56"/>
        <v/>
      </c>
      <c r="FX5" s="24"/>
      <c r="FY5" s="23" t="str">
        <f t="shared" si="57"/>
        <v/>
      </c>
      <c r="FZ5" s="22"/>
      <c r="GA5" s="27"/>
      <c r="GB5" s="24"/>
      <c r="GC5" s="26"/>
      <c r="GD5" s="26"/>
      <c r="GE5" s="25" t="str">
        <f t="shared" si="58"/>
        <v/>
      </c>
      <c r="GF5" s="23" t="str">
        <f t="shared" si="59"/>
        <v/>
      </c>
      <c r="GG5" s="24"/>
      <c r="GH5" s="23" t="str">
        <f t="shared" si="60"/>
        <v/>
      </c>
      <c r="GI5" s="22"/>
      <c r="GJ5" s="27"/>
      <c r="GK5" s="24"/>
      <c r="GL5" s="26"/>
      <c r="GM5" s="26"/>
      <c r="GN5" s="25" t="str">
        <f t="shared" si="61"/>
        <v/>
      </c>
      <c r="GO5" s="23" t="str">
        <f t="shared" si="62"/>
        <v/>
      </c>
      <c r="GP5" s="24"/>
      <c r="GQ5" s="23" t="str">
        <f t="shared" si="63"/>
        <v/>
      </c>
      <c r="GR5" s="22"/>
      <c r="GS5" s="27"/>
      <c r="GT5" s="24"/>
      <c r="GU5" s="26"/>
      <c r="GV5" s="26"/>
      <c r="GW5" s="25" t="str">
        <f>IF(OR(GU5="",GV5=""),"",GV5-GU5)</f>
        <v/>
      </c>
      <c r="GX5" s="23" t="str">
        <f>IF(GP5="","",GP5)</f>
        <v/>
      </c>
      <c r="GY5" s="24"/>
      <c r="GZ5" s="23" t="str">
        <f t="shared" si="87"/>
        <v/>
      </c>
      <c r="HA5" s="22"/>
      <c r="HB5" s="27"/>
      <c r="HC5" s="24"/>
      <c r="HD5" s="26"/>
      <c r="HE5" s="26"/>
      <c r="HF5" s="25" t="str">
        <f t="shared" si="65"/>
        <v/>
      </c>
      <c r="HG5" s="23" t="str">
        <f t="shared" si="66"/>
        <v/>
      </c>
      <c r="HH5" s="24"/>
      <c r="HI5" s="23" t="str">
        <f t="shared" si="67"/>
        <v/>
      </c>
      <c r="HJ5" s="22"/>
      <c r="HK5" s="27"/>
      <c r="HL5" s="24"/>
      <c r="HM5" s="26"/>
      <c r="HN5" s="26"/>
      <c r="HO5" s="25" t="str">
        <f t="shared" si="68"/>
        <v/>
      </c>
      <c r="HP5" s="23" t="str">
        <f t="shared" si="69"/>
        <v/>
      </c>
      <c r="HQ5" s="24"/>
      <c r="HR5" s="23" t="str">
        <f t="shared" si="70"/>
        <v/>
      </c>
      <c r="HS5" s="22"/>
      <c r="HT5" s="27"/>
      <c r="HU5" s="24"/>
      <c r="HV5" s="26"/>
      <c r="HW5" s="26"/>
      <c r="HX5" s="25" t="str">
        <f t="shared" si="71"/>
        <v/>
      </c>
      <c r="HY5" s="23" t="str">
        <f t="shared" si="72"/>
        <v/>
      </c>
      <c r="HZ5" s="24"/>
      <c r="IA5" s="23" t="str">
        <f t="shared" si="73"/>
        <v/>
      </c>
      <c r="IB5" s="22"/>
      <c r="IC5" s="27"/>
      <c r="ID5" s="24"/>
      <c r="IE5" s="26"/>
      <c r="IF5" s="26"/>
      <c r="IG5" s="25" t="str">
        <f t="shared" si="74"/>
        <v/>
      </c>
      <c r="IH5" s="23" t="str">
        <f t="shared" si="75"/>
        <v/>
      </c>
      <c r="II5" s="24"/>
      <c r="IJ5" s="23" t="str">
        <f t="shared" si="76"/>
        <v/>
      </c>
      <c r="IK5" s="22"/>
      <c r="IL5" s="27"/>
      <c r="IM5" s="24"/>
      <c r="IN5" s="26"/>
      <c r="IO5" s="26"/>
      <c r="IP5" s="25" t="str">
        <f t="shared" si="77"/>
        <v/>
      </c>
      <c r="IQ5" s="23" t="str">
        <f t="shared" si="78"/>
        <v/>
      </c>
      <c r="IR5" s="24"/>
      <c r="IS5" s="23" t="str">
        <f t="shared" si="79"/>
        <v/>
      </c>
      <c r="IT5" s="22"/>
      <c r="IU5" s="27"/>
      <c r="IV5" s="24"/>
      <c r="IW5" s="26"/>
      <c r="IX5" s="26"/>
      <c r="IY5" s="25" t="str">
        <f t="shared" si="80"/>
        <v/>
      </c>
      <c r="IZ5" s="23" t="str">
        <f t="shared" si="81"/>
        <v/>
      </c>
      <c r="JA5" s="24"/>
      <c r="JB5" s="23" t="str">
        <f t="shared" si="82"/>
        <v/>
      </c>
      <c r="JC5" s="22"/>
      <c r="JD5" s="27"/>
      <c r="JE5" s="24"/>
      <c r="JF5" s="26"/>
      <c r="JG5" s="26"/>
      <c r="JH5" s="25" t="str">
        <f t="shared" si="88"/>
        <v/>
      </c>
      <c r="JI5" s="23" t="str">
        <f t="shared" si="83"/>
        <v/>
      </c>
      <c r="JJ5" s="24"/>
      <c r="JK5" s="23" t="str">
        <f t="shared" si="84"/>
        <v/>
      </c>
      <c r="JL5" s="22"/>
    </row>
    <row r="6" spans="1:272">
      <c r="A6" s="28" t="s">
        <v>91</v>
      </c>
      <c r="B6" s="23" t="s">
        <v>24</v>
      </c>
      <c r="C6" s="27">
        <v>45261</v>
      </c>
      <c r="D6" s="24" t="s">
        <v>67</v>
      </c>
      <c r="E6" s="26">
        <v>40000</v>
      </c>
      <c r="F6" s="26">
        <v>40000</v>
      </c>
      <c r="G6" s="25">
        <f t="shared" si="85"/>
        <v>0</v>
      </c>
      <c r="H6" s="23">
        <v>10838</v>
      </c>
      <c r="I6" s="24">
        <v>8547</v>
      </c>
      <c r="J6" s="23">
        <f t="shared" si="0"/>
        <v>8547</v>
      </c>
      <c r="K6" s="22"/>
      <c r="L6" s="27">
        <v>45264</v>
      </c>
      <c r="M6" s="24" t="s">
        <v>67</v>
      </c>
      <c r="N6" s="26">
        <v>40000</v>
      </c>
      <c r="O6" s="26">
        <v>125000</v>
      </c>
      <c r="P6" s="25">
        <f t="shared" si="1"/>
        <v>85000</v>
      </c>
      <c r="Q6" s="23">
        <f t="shared" si="2"/>
        <v>8547</v>
      </c>
      <c r="R6" s="24">
        <v>25873</v>
      </c>
      <c r="S6" s="23">
        <f t="shared" si="3"/>
        <v>17326</v>
      </c>
      <c r="T6" s="22"/>
      <c r="U6" s="27">
        <v>45265</v>
      </c>
      <c r="V6" s="24" t="s">
        <v>67</v>
      </c>
      <c r="W6" s="26">
        <v>130000</v>
      </c>
      <c r="X6" s="26">
        <v>130000</v>
      </c>
      <c r="Y6" s="25">
        <f t="shared" si="4"/>
        <v>0</v>
      </c>
      <c r="Z6" s="23">
        <f t="shared" si="5"/>
        <v>25873</v>
      </c>
      <c r="AA6" s="24">
        <v>26086</v>
      </c>
      <c r="AB6" s="23">
        <f t="shared" si="6"/>
        <v>213</v>
      </c>
      <c r="AC6" s="22"/>
      <c r="AD6" s="27">
        <v>45266</v>
      </c>
      <c r="AE6" s="24" t="s">
        <v>67</v>
      </c>
      <c r="AF6" s="26">
        <v>130000</v>
      </c>
      <c r="AG6" s="26">
        <v>130000</v>
      </c>
      <c r="AH6" s="25">
        <f t="shared" si="7"/>
        <v>0</v>
      </c>
      <c r="AI6" s="23">
        <f t="shared" si="8"/>
        <v>26086</v>
      </c>
      <c r="AJ6" s="24">
        <v>130000</v>
      </c>
      <c r="AK6" s="23">
        <f t="shared" si="9"/>
        <v>103914</v>
      </c>
      <c r="AL6" s="22"/>
      <c r="AM6" s="27">
        <v>45267</v>
      </c>
      <c r="AN6" s="24" t="s">
        <v>67</v>
      </c>
      <c r="AO6" s="26">
        <v>0</v>
      </c>
      <c r="AP6" s="26">
        <v>0</v>
      </c>
      <c r="AQ6" s="25">
        <f t="shared" si="10"/>
        <v>0</v>
      </c>
      <c r="AR6" s="23">
        <f t="shared" si="11"/>
        <v>130000</v>
      </c>
      <c r="AS6" s="24">
        <v>0</v>
      </c>
      <c r="AT6" s="23" t="str">
        <f t="shared" si="12"/>
        <v/>
      </c>
      <c r="AU6" s="22"/>
      <c r="AV6" s="27">
        <v>45268</v>
      </c>
      <c r="AW6" s="24" t="s">
        <v>67</v>
      </c>
      <c r="AX6" s="26">
        <v>0</v>
      </c>
      <c r="AY6" s="26">
        <v>15000</v>
      </c>
      <c r="AZ6" s="25">
        <f t="shared" si="13"/>
        <v>15000</v>
      </c>
      <c r="BA6" s="23">
        <f t="shared" si="14"/>
        <v>0</v>
      </c>
      <c r="BB6" s="24">
        <v>15692</v>
      </c>
      <c r="BC6" s="23">
        <f t="shared" si="15"/>
        <v>15692</v>
      </c>
      <c r="BD6" s="22"/>
      <c r="BE6" s="27">
        <v>45271</v>
      </c>
      <c r="BF6" s="24" t="s">
        <v>67</v>
      </c>
      <c r="BG6" s="26">
        <v>18000</v>
      </c>
      <c r="BH6" s="26">
        <v>45000</v>
      </c>
      <c r="BI6" s="25">
        <f t="shared" si="16"/>
        <v>27000</v>
      </c>
      <c r="BJ6" s="23">
        <f t="shared" si="17"/>
        <v>15692</v>
      </c>
      <c r="BK6" s="24">
        <v>45707</v>
      </c>
      <c r="BL6" s="23">
        <f t="shared" si="18"/>
        <v>30015</v>
      </c>
      <c r="BM6" s="22"/>
      <c r="BN6" s="27">
        <v>45272</v>
      </c>
      <c r="BO6" s="24" t="s">
        <v>67</v>
      </c>
      <c r="BP6" s="26">
        <v>48000</v>
      </c>
      <c r="BQ6" s="26">
        <v>75000</v>
      </c>
      <c r="BR6" s="25">
        <f t="shared" si="19"/>
        <v>27000</v>
      </c>
      <c r="BS6" s="23">
        <f t="shared" si="20"/>
        <v>45707</v>
      </c>
      <c r="BT6" s="24">
        <v>75136</v>
      </c>
      <c r="BU6" s="23">
        <f t="shared" si="21"/>
        <v>29429</v>
      </c>
      <c r="BV6" s="22"/>
      <c r="BW6" s="27">
        <v>45273</v>
      </c>
      <c r="BX6" s="24" t="s">
        <v>67</v>
      </c>
      <c r="BY6" s="26">
        <v>77000</v>
      </c>
      <c r="BZ6" s="26">
        <v>104000</v>
      </c>
      <c r="CA6" s="25">
        <f t="shared" si="22"/>
        <v>27000</v>
      </c>
      <c r="CB6" s="23">
        <f t="shared" si="23"/>
        <v>75136</v>
      </c>
      <c r="CC6" s="24">
        <v>104925</v>
      </c>
      <c r="CD6" s="23">
        <f t="shared" si="24"/>
        <v>29789</v>
      </c>
      <c r="CE6" s="22"/>
      <c r="CF6" s="27">
        <v>45274</v>
      </c>
      <c r="CG6" s="24" t="s">
        <v>67</v>
      </c>
      <c r="CH6" s="26">
        <v>107000</v>
      </c>
      <c r="CI6" s="26">
        <v>134000</v>
      </c>
      <c r="CJ6" s="25">
        <f t="shared" si="25"/>
        <v>27000</v>
      </c>
      <c r="CK6" s="23">
        <f t="shared" si="26"/>
        <v>104925</v>
      </c>
      <c r="CL6" s="24">
        <v>134566</v>
      </c>
      <c r="CM6" s="23">
        <f t="shared" si="27"/>
        <v>29641</v>
      </c>
      <c r="CN6" s="22"/>
      <c r="CO6" s="27">
        <v>45275</v>
      </c>
      <c r="CP6" s="24" t="s">
        <v>67</v>
      </c>
      <c r="CQ6" s="26">
        <v>137000</v>
      </c>
      <c r="CR6" s="26">
        <v>164000</v>
      </c>
      <c r="CS6" s="25">
        <f t="shared" si="28"/>
        <v>27000</v>
      </c>
      <c r="CT6" s="23">
        <f t="shared" si="29"/>
        <v>134566</v>
      </c>
      <c r="CU6" s="24">
        <v>164791</v>
      </c>
      <c r="CV6" s="23">
        <f t="shared" si="30"/>
        <v>30225</v>
      </c>
      <c r="CW6" s="22"/>
      <c r="CX6" s="27"/>
      <c r="CY6" s="24"/>
      <c r="CZ6" s="26"/>
      <c r="DA6" s="26"/>
      <c r="DB6" s="25" t="str">
        <f t="shared" si="31"/>
        <v/>
      </c>
      <c r="DC6" s="23">
        <f t="shared" si="32"/>
        <v>164791</v>
      </c>
      <c r="DD6" s="24"/>
      <c r="DE6" s="23" t="str">
        <f t="shared" si="33"/>
        <v/>
      </c>
      <c r="DF6" s="22"/>
      <c r="DG6" s="27"/>
      <c r="DH6" s="24"/>
      <c r="DI6" s="26"/>
      <c r="DJ6" s="26"/>
      <c r="DK6" s="25" t="str">
        <f t="shared" si="34"/>
        <v/>
      </c>
      <c r="DL6" s="23" t="str">
        <f t="shared" si="35"/>
        <v/>
      </c>
      <c r="DM6" s="24"/>
      <c r="DN6" s="23" t="str">
        <f t="shared" si="36"/>
        <v/>
      </c>
      <c r="DO6" s="22"/>
      <c r="DP6" s="27"/>
      <c r="DQ6" s="24"/>
      <c r="DR6" s="26"/>
      <c r="DS6" s="26"/>
      <c r="DT6" s="25" t="str">
        <f t="shared" si="37"/>
        <v/>
      </c>
      <c r="DU6" s="23" t="str">
        <f t="shared" si="38"/>
        <v/>
      </c>
      <c r="DV6" s="24"/>
      <c r="DW6" s="23" t="str">
        <f t="shared" si="39"/>
        <v/>
      </c>
      <c r="DX6" s="22"/>
      <c r="DY6" s="27"/>
      <c r="DZ6" s="24"/>
      <c r="EA6" s="26"/>
      <c r="EB6" s="26"/>
      <c r="EC6" s="25" t="str">
        <f t="shared" si="40"/>
        <v/>
      </c>
      <c r="ED6" s="23" t="str">
        <f t="shared" si="41"/>
        <v/>
      </c>
      <c r="EE6" s="24"/>
      <c r="EF6" s="23" t="str">
        <f t="shared" si="42"/>
        <v/>
      </c>
      <c r="EG6" s="22"/>
      <c r="EH6" s="27"/>
      <c r="EI6" s="24"/>
      <c r="EJ6" s="26"/>
      <c r="EK6" s="26"/>
      <c r="EL6" s="25" t="str">
        <f t="shared" si="43"/>
        <v/>
      </c>
      <c r="EM6" s="23" t="str">
        <f t="shared" si="44"/>
        <v/>
      </c>
      <c r="EN6" s="24"/>
      <c r="EO6" s="23" t="str">
        <f t="shared" si="45"/>
        <v/>
      </c>
      <c r="EP6" s="22"/>
      <c r="EQ6" s="27"/>
      <c r="ER6" s="24"/>
      <c r="ES6" s="26"/>
      <c r="ET6" s="26"/>
      <c r="EU6" s="25" t="str">
        <f t="shared" si="46"/>
        <v/>
      </c>
      <c r="EV6" s="23" t="str">
        <f t="shared" si="47"/>
        <v/>
      </c>
      <c r="EW6" s="24"/>
      <c r="EX6" s="23" t="str">
        <f t="shared" si="48"/>
        <v/>
      </c>
      <c r="EY6" s="22"/>
      <c r="EZ6" s="27"/>
      <c r="FA6" s="24"/>
      <c r="FB6" s="26"/>
      <c r="FC6" s="26"/>
      <c r="FD6" s="25" t="str">
        <f t="shared" si="49"/>
        <v/>
      </c>
      <c r="FE6" s="23" t="str">
        <f t="shared" si="50"/>
        <v/>
      </c>
      <c r="FF6" s="24"/>
      <c r="FG6" s="23" t="str">
        <f t="shared" si="51"/>
        <v/>
      </c>
      <c r="FH6" s="22"/>
      <c r="FI6" s="27"/>
      <c r="FJ6" s="24"/>
      <c r="FK6" s="26"/>
      <c r="FL6" s="26"/>
      <c r="FM6" s="25" t="str">
        <f t="shared" si="52"/>
        <v/>
      </c>
      <c r="FN6" s="23" t="str">
        <f t="shared" si="53"/>
        <v/>
      </c>
      <c r="FO6" s="24"/>
      <c r="FP6" s="23" t="str">
        <f t="shared" si="54"/>
        <v/>
      </c>
      <c r="FQ6" s="22"/>
      <c r="FR6" s="27"/>
      <c r="FS6" s="24"/>
      <c r="FT6" s="26"/>
      <c r="FU6" s="26"/>
      <c r="FV6" s="25" t="str">
        <f t="shared" si="55"/>
        <v/>
      </c>
      <c r="FW6" s="23" t="str">
        <f t="shared" si="56"/>
        <v/>
      </c>
      <c r="FX6" s="24"/>
      <c r="FY6" s="23" t="str">
        <f t="shared" si="57"/>
        <v/>
      </c>
      <c r="FZ6" s="22"/>
      <c r="GA6" s="27"/>
      <c r="GB6" s="24"/>
      <c r="GC6" s="26"/>
      <c r="GD6" s="26"/>
      <c r="GE6" s="25" t="str">
        <f t="shared" si="58"/>
        <v/>
      </c>
      <c r="GF6" s="23" t="str">
        <f t="shared" si="59"/>
        <v/>
      </c>
      <c r="GG6" s="24"/>
      <c r="GH6" s="23" t="str">
        <f t="shared" si="60"/>
        <v/>
      </c>
      <c r="GI6" s="22"/>
      <c r="GJ6" s="27"/>
      <c r="GK6" s="24"/>
      <c r="GL6" s="26"/>
      <c r="GM6" s="26"/>
      <c r="GN6" s="25" t="str">
        <f t="shared" si="61"/>
        <v/>
      </c>
      <c r="GO6" s="23" t="str">
        <f t="shared" si="62"/>
        <v/>
      </c>
      <c r="GP6" s="24"/>
      <c r="GQ6" s="23" t="str">
        <f t="shared" si="63"/>
        <v/>
      </c>
      <c r="GR6" s="22"/>
      <c r="GS6" s="27"/>
      <c r="GT6" s="24"/>
      <c r="GU6" s="26"/>
      <c r="GV6" s="26"/>
      <c r="GW6" s="25" t="str">
        <f t="shared" si="86"/>
        <v/>
      </c>
      <c r="GX6" s="23" t="str">
        <f t="shared" si="64"/>
        <v/>
      </c>
      <c r="GY6" s="24"/>
      <c r="GZ6" s="23" t="str">
        <f t="shared" si="87"/>
        <v/>
      </c>
      <c r="HA6" s="22"/>
      <c r="HB6" s="27"/>
      <c r="HC6" s="24"/>
      <c r="HD6" s="26"/>
      <c r="HE6" s="26"/>
      <c r="HF6" s="25" t="str">
        <f t="shared" si="65"/>
        <v/>
      </c>
      <c r="HG6" s="23" t="str">
        <f t="shared" si="66"/>
        <v/>
      </c>
      <c r="HH6" s="24"/>
      <c r="HI6" s="23" t="str">
        <f t="shared" si="67"/>
        <v/>
      </c>
      <c r="HJ6" s="22"/>
      <c r="HK6" s="27"/>
      <c r="HL6" s="24"/>
      <c r="HM6" s="26"/>
      <c r="HN6" s="26"/>
      <c r="HO6" s="25" t="str">
        <f t="shared" si="68"/>
        <v/>
      </c>
      <c r="HP6" s="23" t="str">
        <f t="shared" si="69"/>
        <v/>
      </c>
      <c r="HQ6" s="24"/>
      <c r="HR6" s="23" t="str">
        <f t="shared" si="70"/>
        <v/>
      </c>
      <c r="HS6" s="22"/>
      <c r="HT6" s="27"/>
      <c r="HU6" s="24"/>
      <c r="HV6" s="26"/>
      <c r="HW6" s="26"/>
      <c r="HX6" s="25" t="str">
        <f t="shared" si="71"/>
        <v/>
      </c>
      <c r="HY6" s="23" t="str">
        <f t="shared" si="72"/>
        <v/>
      </c>
      <c r="HZ6" s="24"/>
      <c r="IA6" s="23" t="str">
        <f t="shared" si="73"/>
        <v/>
      </c>
      <c r="IB6" s="22"/>
      <c r="IC6" s="27"/>
      <c r="ID6" s="24"/>
      <c r="IE6" s="26"/>
      <c r="IF6" s="26"/>
      <c r="IG6" s="25" t="str">
        <f t="shared" si="74"/>
        <v/>
      </c>
      <c r="IH6" s="23" t="str">
        <f t="shared" si="75"/>
        <v/>
      </c>
      <c r="II6" s="24"/>
      <c r="IJ6" s="23" t="str">
        <f t="shared" si="76"/>
        <v/>
      </c>
      <c r="IK6" s="22"/>
      <c r="IL6" s="27"/>
      <c r="IM6" s="24"/>
      <c r="IN6" s="26"/>
      <c r="IO6" s="26"/>
      <c r="IP6" s="25" t="str">
        <f t="shared" si="77"/>
        <v/>
      </c>
      <c r="IQ6" s="23" t="str">
        <f t="shared" si="78"/>
        <v/>
      </c>
      <c r="IR6" s="24"/>
      <c r="IS6" s="23" t="str">
        <f t="shared" si="79"/>
        <v/>
      </c>
      <c r="IT6" s="22"/>
      <c r="IU6" s="27"/>
      <c r="IV6" s="24"/>
      <c r="IW6" s="26"/>
      <c r="IX6" s="26"/>
      <c r="IY6" s="25" t="str">
        <f t="shared" si="80"/>
        <v/>
      </c>
      <c r="IZ6" s="23" t="str">
        <f t="shared" si="81"/>
        <v/>
      </c>
      <c r="JA6" s="24"/>
      <c r="JB6" s="23" t="str">
        <f t="shared" si="82"/>
        <v/>
      </c>
      <c r="JC6" s="22"/>
      <c r="JD6" s="27"/>
      <c r="JE6" s="24"/>
      <c r="JF6" s="26"/>
      <c r="JG6" s="26"/>
      <c r="JH6" s="25" t="str">
        <f t="shared" si="88"/>
        <v/>
      </c>
      <c r="JI6" s="23" t="str">
        <f t="shared" si="83"/>
        <v/>
      </c>
      <c r="JJ6" s="24"/>
      <c r="JK6" s="23" t="str">
        <f t="shared" si="84"/>
        <v/>
      </c>
      <c r="JL6" s="22"/>
    </row>
    <row r="7" spans="1:272">
      <c r="A7" s="28" t="s">
        <v>90</v>
      </c>
      <c r="B7" s="23" t="s">
        <v>43</v>
      </c>
      <c r="C7" s="27">
        <v>45261</v>
      </c>
      <c r="D7" s="24" t="s">
        <v>53</v>
      </c>
      <c r="E7" s="26">
        <v>160000</v>
      </c>
      <c r="F7" s="26">
        <v>178000</v>
      </c>
      <c r="G7" s="25">
        <f t="shared" si="85"/>
        <v>18000</v>
      </c>
      <c r="H7" s="23">
        <v>56949</v>
      </c>
      <c r="I7" s="24">
        <v>178610</v>
      </c>
      <c r="J7" s="23">
        <f t="shared" si="0"/>
        <v>121661</v>
      </c>
      <c r="K7" s="22"/>
      <c r="L7" s="27">
        <v>45264</v>
      </c>
      <c r="M7" s="24" t="s">
        <v>53</v>
      </c>
      <c r="N7" s="26">
        <v>178000</v>
      </c>
      <c r="O7" s="26">
        <v>203000</v>
      </c>
      <c r="P7" s="25">
        <f t="shared" si="1"/>
        <v>25000</v>
      </c>
      <c r="Q7" s="23">
        <f t="shared" si="2"/>
        <v>178610</v>
      </c>
      <c r="R7" s="24">
        <v>203510</v>
      </c>
      <c r="S7" s="23">
        <f t="shared" si="3"/>
        <v>24900</v>
      </c>
      <c r="T7" s="22"/>
      <c r="U7" s="27">
        <v>45265</v>
      </c>
      <c r="V7" s="24" t="s">
        <v>53</v>
      </c>
      <c r="W7" s="26">
        <v>206000</v>
      </c>
      <c r="X7" s="26">
        <v>231000</v>
      </c>
      <c r="Y7" s="25">
        <f t="shared" si="4"/>
        <v>25000</v>
      </c>
      <c r="Z7" s="23">
        <f t="shared" si="5"/>
        <v>203510</v>
      </c>
      <c r="AA7" s="24">
        <v>231388</v>
      </c>
      <c r="AB7" s="23">
        <f t="shared" si="6"/>
        <v>27878</v>
      </c>
      <c r="AC7" s="22"/>
      <c r="AD7" s="27">
        <v>45266</v>
      </c>
      <c r="AE7" s="24" t="s">
        <v>53</v>
      </c>
      <c r="AF7" s="26">
        <v>233000</v>
      </c>
      <c r="AG7" s="26">
        <v>250000</v>
      </c>
      <c r="AH7" s="25">
        <f t="shared" si="7"/>
        <v>17000</v>
      </c>
      <c r="AI7" s="23">
        <f t="shared" si="8"/>
        <v>231388</v>
      </c>
      <c r="AJ7" s="24">
        <v>250683</v>
      </c>
      <c r="AK7" s="23">
        <f t="shared" si="9"/>
        <v>19295</v>
      </c>
      <c r="AL7" s="22"/>
      <c r="AM7" s="27">
        <v>45267</v>
      </c>
      <c r="AN7" s="24" t="s">
        <v>53</v>
      </c>
      <c r="AO7" s="26">
        <v>253000</v>
      </c>
      <c r="AP7" s="26">
        <v>279000</v>
      </c>
      <c r="AQ7" s="25">
        <f t="shared" si="10"/>
        <v>26000</v>
      </c>
      <c r="AR7" s="23">
        <f t="shared" si="11"/>
        <v>250683</v>
      </c>
      <c r="AS7" s="24">
        <v>279344</v>
      </c>
      <c r="AT7" s="23">
        <f t="shared" si="12"/>
        <v>28661</v>
      </c>
      <c r="AU7" s="22"/>
      <c r="AV7" s="27">
        <v>45268</v>
      </c>
      <c r="AW7" s="24" t="s">
        <v>53</v>
      </c>
      <c r="AX7" s="26">
        <v>281000</v>
      </c>
      <c r="AY7" s="26">
        <v>304000</v>
      </c>
      <c r="AZ7" s="25">
        <f t="shared" si="13"/>
        <v>23000</v>
      </c>
      <c r="BA7" s="23">
        <f t="shared" si="14"/>
        <v>279344</v>
      </c>
      <c r="BB7" s="24">
        <v>304516</v>
      </c>
      <c r="BC7" s="23">
        <f t="shared" si="15"/>
        <v>25172</v>
      </c>
      <c r="BD7" s="22"/>
      <c r="BE7" s="27">
        <v>45271</v>
      </c>
      <c r="BF7" s="24" t="s">
        <v>53</v>
      </c>
      <c r="BG7" s="26">
        <v>307000</v>
      </c>
      <c r="BH7" s="26">
        <v>334000</v>
      </c>
      <c r="BI7" s="25">
        <f t="shared" si="16"/>
        <v>27000</v>
      </c>
      <c r="BJ7" s="23">
        <f t="shared" si="17"/>
        <v>304516</v>
      </c>
      <c r="BK7" s="24">
        <v>334433</v>
      </c>
      <c r="BL7" s="23">
        <f t="shared" si="18"/>
        <v>29917</v>
      </c>
      <c r="BM7" s="22"/>
      <c r="BN7" s="27">
        <v>45272</v>
      </c>
      <c r="BO7" s="24" t="s">
        <v>53</v>
      </c>
      <c r="BP7" s="26">
        <v>337000</v>
      </c>
      <c r="BQ7" s="26">
        <v>355000</v>
      </c>
      <c r="BR7" s="25">
        <f t="shared" si="19"/>
        <v>18000</v>
      </c>
      <c r="BS7" s="23">
        <f t="shared" si="20"/>
        <v>334433</v>
      </c>
      <c r="BT7" s="24">
        <v>355107</v>
      </c>
      <c r="BU7" s="23">
        <f t="shared" si="21"/>
        <v>20674</v>
      </c>
      <c r="BV7" s="22"/>
      <c r="BW7" s="27">
        <v>45273</v>
      </c>
      <c r="BX7" s="24" t="s">
        <v>53</v>
      </c>
      <c r="BY7" s="26">
        <v>357000</v>
      </c>
      <c r="BZ7" s="26">
        <v>384000</v>
      </c>
      <c r="CA7" s="25">
        <f t="shared" si="22"/>
        <v>27000</v>
      </c>
      <c r="CB7" s="23">
        <f t="shared" si="23"/>
        <v>355107</v>
      </c>
      <c r="CC7" s="24">
        <v>384233</v>
      </c>
      <c r="CD7" s="23">
        <f t="shared" si="24"/>
        <v>29126</v>
      </c>
      <c r="CE7" s="22"/>
      <c r="CF7" s="27">
        <v>45274</v>
      </c>
      <c r="CG7" s="24" t="s">
        <v>53</v>
      </c>
      <c r="CH7" s="26">
        <v>386000</v>
      </c>
      <c r="CI7" s="26">
        <v>399000</v>
      </c>
      <c r="CJ7" s="25">
        <f t="shared" si="25"/>
        <v>13000</v>
      </c>
      <c r="CK7" s="23">
        <f t="shared" si="26"/>
        <v>384233</v>
      </c>
      <c r="CL7" s="24">
        <v>399624</v>
      </c>
      <c r="CM7" s="23">
        <f t="shared" si="27"/>
        <v>15391</v>
      </c>
      <c r="CN7" s="22"/>
      <c r="CO7" s="27">
        <v>45275</v>
      </c>
      <c r="CP7" s="24" t="s">
        <v>53</v>
      </c>
      <c r="CQ7" s="26">
        <v>401000</v>
      </c>
      <c r="CR7" s="26">
        <v>427000</v>
      </c>
      <c r="CS7" s="25">
        <f t="shared" si="28"/>
        <v>26000</v>
      </c>
      <c r="CT7" s="23">
        <f t="shared" si="29"/>
        <v>399624</v>
      </c>
      <c r="CU7" s="24">
        <v>427474</v>
      </c>
      <c r="CV7" s="23">
        <f t="shared" si="30"/>
        <v>27850</v>
      </c>
      <c r="CW7" s="22"/>
      <c r="CX7" s="27"/>
      <c r="CY7" s="24"/>
      <c r="CZ7" s="26"/>
      <c r="DA7" s="26"/>
      <c r="DB7" s="25" t="str">
        <f t="shared" si="31"/>
        <v/>
      </c>
      <c r="DC7" s="23">
        <f t="shared" si="32"/>
        <v>427474</v>
      </c>
      <c r="DD7" s="24"/>
      <c r="DE7" s="23" t="str">
        <f t="shared" si="33"/>
        <v/>
      </c>
      <c r="DF7" s="22"/>
      <c r="DG7" s="27"/>
      <c r="DH7" s="24"/>
      <c r="DI7" s="26"/>
      <c r="DJ7" s="26"/>
      <c r="DK7" s="25" t="str">
        <f t="shared" si="34"/>
        <v/>
      </c>
      <c r="DL7" s="23" t="str">
        <f t="shared" si="35"/>
        <v/>
      </c>
      <c r="DM7" s="24"/>
      <c r="DN7" s="23" t="str">
        <f t="shared" si="36"/>
        <v/>
      </c>
      <c r="DO7" s="22"/>
      <c r="DP7" s="27"/>
      <c r="DQ7" s="24"/>
      <c r="DR7" s="26"/>
      <c r="DS7" s="26"/>
      <c r="DT7" s="25" t="str">
        <f t="shared" si="37"/>
        <v/>
      </c>
      <c r="DU7" s="23" t="str">
        <f t="shared" si="38"/>
        <v/>
      </c>
      <c r="DV7" s="24"/>
      <c r="DW7" s="23" t="str">
        <f t="shared" si="39"/>
        <v/>
      </c>
      <c r="DY7" s="27"/>
      <c r="DZ7" s="24"/>
      <c r="EA7" s="26"/>
      <c r="EB7" s="26"/>
      <c r="EC7" s="25" t="str">
        <f t="shared" si="40"/>
        <v/>
      </c>
      <c r="ED7" s="23" t="str">
        <f t="shared" si="41"/>
        <v/>
      </c>
      <c r="EE7" s="24"/>
      <c r="EF7" s="23" t="str">
        <f t="shared" si="42"/>
        <v/>
      </c>
      <c r="EG7" s="22"/>
      <c r="EH7" s="27"/>
      <c r="EI7" s="24"/>
      <c r="EJ7" s="26"/>
      <c r="EK7" s="26"/>
      <c r="EL7" s="25" t="str">
        <f t="shared" si="43"/>
        <v/>
      </c>
      <c r="EM7" s="23" t="str">
        <f t="shared" si="44"/>
        <v/>
      </c>
      <c r="EN7" s="24"/>
      <c r="EO7" s="23" t="str">
        <f t="shared" si="45"/>
        <v/>
      </c>
      <c r="EP7" s="22"/>
      <c r="EQ7" s="27"/>
      <c r="ER7" s="24"/>
      <c r="ES7" s="26"/>
      <c r="ET7" s="26"/>
      <c r="EU7" s="25" t="str">
        <f t="shared" si="46"/>
        <v/>
      </c>
      <c r="EV7" s="23" t="str">
        <f t="shared" si="47"/>
        <v/>
      </c>
      <c r="EW7" s="24"/>
      <c r="EX7" s="23" t="str">
        <f t="shared" si="48"/>
        <v/>
      </c>
      <c r="EY7" s="22"/>
      <c r="EZ7" s="27"/>
      <c r="FA7" s="24"/>
      <c r="FB7" s="26"/>
      <c r="FC7" s="26"/>
      <c r="FD7" s="25" t="str">
        <f t="shared" si="49"/>
        <v/>
      </c>
      <c r="FE7" s="23" t="str">
        <f t="shared" si="50"/>
        <v/>
      </c>
      <c r="FF7" s="24"/>
      <c r="FG7" s="23" t="str">
        <f t="shared" si="51"/>
        <v/>
      </c>
      <c r="FH7" s="22"/>
      <c r="FI7" s="27"/>
      <c r="FJ7" s="24"/>
      <c r="FK7" s="26"/>
      <c r="FL7" s="26"/>
      <c r="FM7" s="25" t="str">
        <f t="shared" si="52"/>
        <v/>
      </c>
      <c r="FN7" s="23" t="str">
        <f t="shared" si="53"/>
        <v/>
      </c>
      <c r="FO7" s="24"/>
      <c r="FP7" s="23" t="str">
        <f t="shared" si="54"/>
        <v/>
      </c>
      <c r="FQ7" s="22"/>
      <c r="FR7" s="27"/>
      <c r="FS7" s="24"/>
      <c r="FT7" s="26"/>
      <c r="FU7" s="26"/>
      <c r="FV7" s="25" t="str">
        <f t="shared" si="55"/>
        <v/>
      </c>
      <c r="FW7" s="23" t="str">
        <f t="shared" si="56"/>
        <v/>
      </c>
      <c r="FX7" s="24"/>
      <c r="FY7" s="23" t="str">
        <f t="shared" si="57"/>
        <v/>
      </c>
      <c r="FZ7" s="22"/>
      <c r="GA7" s="27"/>
      <c r="GB7" s="24"/>
      <c r="GC7" s="26"/>
      <c r="GD7" s="26"/>
      <c r="GE7" s="25" t="str">
        <f t="shared" si="58"/>
        <v/>
      </c>
      <c r="GF7" s="23" t="str">
        <f t="shared" si="59"/>
        <v/>
      </c>
      <c r="GG7" s="24"/>
      <c r="GH7" s="23" t="str">
        <f t="shared" si="60"/>
        <v/>
      </c>
      <c r="GI7" s="22"/>
      <c r="GJ7" s="27"/>
      <c r="GK7" s="24"/>
      <c r="GL7" s="26"/>
      <c r="GM7" s="26"/>
      <c r="GN7" s="25" t="str">
        <f t="shared" si="61"/>
        <v/>
      </c>
      <c r="GO7" s="23" t="str">
        <f t="shared" si="62"/>
        <v/>
      </c>
      <c r="GP7" s="24"/>
      <c r="GQ7" s="23" t="str">
        <f t="shared" si="63"/>
        <v/>
      </c>
      <c r="GR7" s="22"/>
      <c r="GS7" s="27"/>
      <c r="GT7" s="24"/>
      <c r="GU7" s="26"/>
      <c r="GV7" s="26"/>
      <c r="GW7" s="25" t="str">
        <f t="shared" si="86"/>
        <v/>
      </c>
      <c r="GX7" s="23" t="str">
        <f t="shared" si="64"/>
        <v/>
      </c>
      <c r="GY7" s="24"/>
      <c r="GZ7" s="23" t="str">
        <f>IF(GY7=0,"",IF(SIGN(GY7-GX7)=-1,GY7,GY7-GX7))</f>
        <v/>
      </c>
      <c r="HA7" s="22"/>
      <c r="HB7" s="27"/>
      <c r="HC7" s="24"/>
      <c r="HD7" s="26"/>
      <c r="HE7" s="26"/>
      <c r="HF7" s="25" t="str">
        <f t="shared" si="65"/>
        <v/>
      </c>
      <c r="HG7" s="23" t="str">
        <f t="shared" si="66"/>
        <v/>
      </c>
      <c r="HH7" s="24"/>
      <c r="HI7" s="23" t="str">
        <f t="shared" si="67"/>
        <v/>
      </c>
      <c r="HJ7" s="22"/>
      <c r="HK7" s="27"/>
      <c r="HL7" s="24"/>
      <c r="HM7" s="26"/>
      <c r="HN7" s="26"/>
      <c r="HO7" s="25" t="str">
        <f t="shared" si="68"/>
        <v/>
      </c>
      <c r="HP7" s="23" t="str">
        <f t="shared" si="69"/>
        <v/>
      </c>
      <c r="HQ7" s="24"/>
      <c r="HR7" s="23" t="str">
        <f t="shared" si="70"/>
        <v/>
      </c>
      <c r="HS7" s="22"/>
      <c r="HT7" s="27"/>
      <c r="HU7" s="24"/>
      <c r="HV7" s="26"/>
      <c r="HW7" s="26"/>
      <c r="HX7" s="25" t="str">
        <f t="shared" si="71"/>
        <v/>
      </c>
      <c r="HY7" s="23" t="str">
        <f t="shared" si="72"/>
        <v/>
      </c>
      <c r="HZ7" s="24"/>
      <c r="IA7" s="23" t="str">
        <f t="shared" si="73"/>
        <v/>
      </c>
      <c r="IB7" s="22"/>
      <c r="IC7" s="27"/>
      <c r="ID7" s="24"/>
      <c r="IE7" s="26"/>
      <c r="IF7" s="26"/>
      <c r="IG7" s="25" t="str">
        <f t="shared" si="74"/>
        <v/>
      </c>
      <c r="IH7" s="23" t="str">
        <f t="shared" si="75"/>
        <v/>
      </c>
      <c r="II7" s="24"/>
      <c r="IJ7" s="23" t="str">
        <f t="shared" si="76"/>
        <v/>
      </c>
      <c r="IK7" s="22"/>
      <c r="IL7" s="27"/>
      <c r="IM7" s="24"/>
      <c r="IN7" s="26"/>
      <c r="IO7" s="26"/>
      <c r="IP7" s="25" t="str">
        <f t="shared" si="77"/>
        <v/>
      </c>
      <c r="IQ7" s="23" t="str">
        <f t="shared" si="78"/>
        <v/>
      </c>
      <c r="IR7" s="24"/>
      <c r="IS7" s="23" t="str">
        <f t="shared" si="79"/>
        <v/>
      </c>
      <c r="IT7" s="22"/>
      <c r="IU7" s="27"/>
      <c r="IV7" s="24"/>
      <c r="IW7" s="26"/>
      <c r="IX7" s="26"/>
      <c r="IY7" s="25" t="str">
        <f t="shared" si="80"/>
        <v/>
      </c>
      <c r="IZ7" s="23" t="str">
        <f t="shared" si="81"/>
        <v/>
      </c>
      <c r="JA7" s="24"/>
      <c r="JB7" s="23" t="str">
        <f t="shared" si="82"/>
        <v/>
      </c>
      <c r="JC7" s="22"/>
      <c r="JD7" s="27"/>
      <c r="JE7" s="24"/>
      <c r="JF7" s="26"/>
      <c r="JG7" s="26"/>
      <c r="JH7" s="25" t="str">
        <f t="shared" si="88"/>
        <v/>
      </c>
      <c r="JI7" s="23" t="str">
        <f t="shared" si="83"/>
        <v/>
      </c>
      <c r="JJ7" s="24"/>
      <c r="JK7" s="23" t="str">
        <f t="shared" si="84"/>
        <v/>
      </c>
      <c r="JL7" s="22"/>
    </row>
    <row r="8" spans="1:272">
      <c r="A8" s="28" t="s">
        <v>89</v>
      </c>
      <c r="B8" s="23" t="s">
        <v>27</v>
      </c>
      <c r="C8" s="27">
        <v>45261</v>
      </c>
      <c r="D8" s="24" t="s">
        <v>53</v>
      </c>
      <c r="E8" s="26">
        <v>24000</v>
      </c>
      <c r="F8" s="26">
        <v>46000</v>
      </c>
      <c r="G8" s="25">
        <f t="shared" si="85"/>
        <v>22000</v>
      </c>
      <c r="H8" s="23">
        <v>19554</v>
      </c>
      <c r="I8" s="24">
        <v>23205</v>
      </c>
      <c r="J8" s="23">
        <f t="shared" si="0"/>
        <v>3651</v>
      </c>
      <c r="K8" s="22"/>
      <c r="L8" s="27">
        <v>45264</v>
      </c>
      <c r="M8" s="24" t="s">
        <v>53</v>
      </c>
      <c r="N8" s="26">
        <v>48000</v>
      </c>
      <c r="O8" s="26">
        <v>62000</v>
      </c>
      <c r="P8" s="25">
        <f t="shared" si="1"/>
        <v>14000</v>
      </c>
      <c r="Q8" s="23">
        <f t="shared" si="2"/>
        <v>23205</v>
      </c>
      <c r="R8" s="24">
        <v>31993</v>
      </c>
      <c r="S8" s="23">
        <f t="shared" si="3"/>
        <v>8788</v>
      </c>
      <c r="T8" s="22"/>
      <c r="U8" s="27">
        <v>45265</v>
      </c>
      <c r="V8" s="24" t="s">
        <v>53</v>
      </c>
      <c r="W8" s="26">
        <v>66000</v>
      </c>
      <c r="X8" s="26">
        <v>86000</v>
      </c>
      <c r="Y8" s="25">
        <f t="shared" si="4"/>
        <v>20000</v>
      </c>
      <c r="Z8" s="23">
        <f t="shared" si="5"/>
        <v>31993</v>
      </c>
      <c r="AA8" s="24">
        <v>43393</v>
      </c>
      <c r="AB8" s="23">
        <f t="shared" si="6"/>
        <v>11400</v>
      </c>
      <c r="AC8" s="22"/>
      <c r="AD8" s="27">
        <v>45266</v>
      </c>
      <c r="AE8" s="24" t="s">
        <v>53</v>
      </c>
      <c r="AF8" s="26">
        <v>88000</v>
      </c>
      <c r="AG8" s="26">
        <v>106000</v>
      </c>
      <c r="AH8" s="25">
        <f t="shared" si="7"/>
        <v>18000</v>
      </c>
      <c r="AI8" s="23">
        <f t="shared" si="8"/>
        <v>43393</v>
      </c>
      <c r="AJ8" s="24">
        <v>53991</v>
      </c>
      <c r="AK8" s="23">
        <f t="shared" si="9"/>
        <v>10598</v>
      </c>
      <c r="AL8" s="22"/>
      <c r="AM8" s="27">
        <v>45267</v>
      </c>
      <c r="AN8" s="24" t="s">
        <v>53</v>
      </c>
      <c r="AO8" s="26">
        <v>106000</v>
      </c>
      <c r="AP8" s="26">
        <v>126000</v>
      </c>
      <c r="AQ8" s="25">
        <f t="shared" si="10"/>
        <v>20000</v>
      </c>
      <c r="AR8" s="23">
        <f t="shared" si="11"/>
        <v>53991</v>
      </c>
      <c r="AS8" s="24">
        <v>63903</v>
      </c>
      <c r="AT8" s="23">
        <f t="shared" si="12"/>
        <v>9912</v>
      </c>
      <c r="AU8" s="22"/>
      <c r="AV8" s="27">
        <v>45268</v>
      </c>
      <c r="AW8" s="24" t="s">
        <v>53</v>
      </c>
      <c r="AX8" s="26">
        <v>128000</v>
      </c>
      <c r="AY8" s="26">
        <v>146000</v>
      </c>
      <c r="AZ8" s="25">
        <f t="shared" si="13"/>
        <v>18000</v>
      </c>
      <c r="BA8" s="23">
        <f t="shared" si="14"/>
        <v>63903</v>
      </c>
      <c r="BB8" s="24">
        <v>73201</v>
      </c>
      <c r="BC8" s="23">
        <f t="shared" si="15"/>
        <v>9298</v>
      </c>
      <c r="BD8" s="22"/>
      <c r="BE8" s="27">
        <v>45271</v>
      </c>
      <c r="BF8" s="24" t="s">
        <v>53</v>
      </c>
      <c r="BG8" s="26">
        <v>148000</v>
      </c>
      <c r="BH8" s="26">
        <v>156000</v>
      </c>
      <c r="BI8" s="25">
        <f t="shared" si="16"/>
        <v>8000</v>
      </c>
      <c r="BJ8" s="23">
        <f t="shared" si="17"/>
        <v>73201</v>
      </c>
      <c r="BK8" s="24">
        <v>78997</v>
      </c>
      <c r="BL8" s="23">
        <f t="shared" si="18"/>
        <v>5796</v>
      </c>
      <c r="BM8" s="22"/>
      <c r="BN8" s="27">
        <v>45272</v>
      </c>
      <c r="BO8" s="24" t="s">
        <v>53</v>
      </c>
      <c r="BP8" s="26">
        <v>156000</v>
      </c>
      <c r="BQ8" s="26">
        <v>162000</v>
      </c>
      <c r="BR8" s="25">
        <f t="shared" si="19"/>
        <v>6000</v>
      </c>
      <c r="BS8" s="23">
        <f t="shared" si="20"/>
        <v>78997</v>
      </c>
      <c r="BT8" s="24">
        <v>81856</v>
      </c>
      <c r="BU8" s="23">
        <f t="shared" si="21"/>
        <v>2859</v>
      </c>
      <c r="BV8" s="22"/>
      <c r="BW8" s="27">
        <v>45273</v>
      </c>
      <c r="BX8" s="24" t="s">
        <v>53</v>
      </c>
      <c r="BY8" s="26">
        <v>164000</v>
      </c>
      <c r="BZ8" s="26">
        <v>164000</v>
      </c>
      <c r="CA8" s="25">
        <f t="shared" si="22"/>
        <v>0</v>
      </c>
      <c r="CB8" s="23">
        <f t="shared" si="23"/>
        <v>81856</v>
      </c>
      <c r="CC8" s="17">
        <v>82605</v>
      </c>
      <c r="CD8" s="23">
        <f t="shared" si="24"/>
        <v>749</v>
      </c>
      <c r="CE8" s="22"/>
      <c r="CF8" s="27">
        <v>45274</v>
      </c>
      <c r="CG8" s="24" t="s">
        <v>53</v>
      </c>
      <c r="CH8" s="26">
        <v>164000</v>
      </c>
      <c r="CI8" s="26">
        <v>168000</v>
      </c>
      <c r="CJ8" s="25">
        <f t="shared" si="25"/>
        <v>4000</v>
      </c>
      <c r="CK8" s="23">
        <f t="shared" si="26"/>
        <v>82605</v>
      </c>
      <c r="CL8" s="24">
        <v>84033</v>
      </c>
      <c r="CM8" s="23">
        <f t="shared" si="27"/>
        <v>1428</v>
      </c>
      <c r="CN8" s="22"/>
      <c r="CO8" s="27">
        <v>45275</v>
      </c>
      <c r="CP8" s="24" t="s">
        <v>53</v>
      </c>
      <c r="CQ8" s="26">
        <v>168000</v>
      </c>
      <c r="CR8" s="26">
        <v>168000</v>
      </c>
      <c r="CS8" s="25">
        <f t="shared" si="28"/>
        <v>0</v>
      </c>
      <c r="CT8" s="23">
        <f t="shared" si="29"/>
        <v>84033</v>
      </c>
      <c r="CU8" s="17">
        <v>84033</v>
      </c>
      <c r="CV8" s="23">
        <f t="shared" si="30"/>
        <v>0</v>
      </c>
      <c r="CX8" s="27"/>
      <c r="CY8" s="24"/>
      <c r="CZ8" s="26"/>
      <c r="DA8" s="26"/>
      <c r="DB8" s="25" t="str">
        <f t="shared" si="31"/>
        <v/>
      </c>
      <c r="DC8" s="23">
        <f t="shared" si="32"/>
        <v>84033</v>
      </c>
      <c r="DD8" s="24"/>
      <c r="DE8" s="23" t="str">
        <f t="shared" si="33"/>
        <v/>
      </c>
      <c r="DG8" s="27"/>
      <c r="DH8" s="24"/>
      <c r="DI8" s="26"/>
      <c r="DJ8" s="26"/>
      <c r="DK8" s="25" t="str">
        <f t="shared" si="34"/>
        <v/>
      </c>
      <c r="DL8" s="23" t="str">
        <f t="shared" si="35"/>
        <v/>
      </c>
      <c r="DM8" s="24"/>
      <c r="DN8" s="23" t="str">
        <f t="shared" si="36"/>
        <v/>
      </c>
      <c r="DO8" s="22"/>
      <c r="DP8" s="27"/>
      <c r="DQ8" s="24"/>
      <c r="DR8" s="26"/>
      <c r="DS8" s="26"/>
      <c r="DT8" s="25" t="str">
        <f t="shared" si="37"/>
        <v/>
      </c>
      <c r="DU8" s="23" t="str">
        <f t="shared" si="38"/>
        <v/>
      </c>
      <c r="DV8" s="24"/>
      <c r="DW8" s="23" t="str">
        <f t="shared" si="39"/>
        <v/>
      </c>
      <c r="DX8" s="22"/>
      <c r="DY8" s="27"/>
      <c r="DZ8" s="24"/>
      <c r="EA8" s="26"/>
      <c r="EB8" s="26"/>
      <c r="EC8" s="25" t="str">
        <f t="shared" si="40"/>
        <v/>
      </c>
      <c r="ED8" s="23" t="str">
        <f t="shared" si="41"/>
        <v/>
      </c>
      <c r="EE8" s="24"/>
      <c r="EF8" s="23" t="str">
        <f t="shared" si="42"/>
        <v/>
      </c>
      <c r="EG8" s="22"/>
      <c r="EH8" s="27"/>
      <c r="EI8" s="24"/>
      <c r="EJ8" s="26"/>
      <c r="EK8" s="26"/>
      <c r="EL8" s="25" t="str">
        <f t="shared" si="43"/>
        <v/>
      </c>
      <c r="EM8" s="23" t="str">
        <f t="shared" si="44"/>
        <v/>
      </c>
      <c r="EN8" s="24"/>
      <c r="EO8" s="23" t="str">
        <f t="shared" si="45"/>
        <v/>
      </c>
      <c r="EP8" s="22"/>
      <c r="EQ8" s="27"/>
      <c r="ER8" s="24"/>
      <c r="ES8" s="26"/>
      <c r="ET8" s="26"/>
      <c r="EU8" s="25" t="str">
        <f t="shared" si="46"/>
        <v/>
      </c>
      <c r="EV8" s="23" t="str">
        <f t="shared" si="47"/>
        <v/>
      </c>
      <c r="EW8" s="24"/>
      <c r="EX8" s="23" t="str">
        <f t="shared" si="48"/>
        <v/>
      </c>
      <c r="EY8" s="22"/>
      <c r="EZ8" s="27"/>
      <c r="FA8" s="24"/>
      <c r="FB8" s="26"/>
      <c r="FC8" s="26"/>
      <c r="FD8" s="25" t="str">
        <f t="shared" si="49"/>
        <v/>
      </c>
      <c r="FE8" s="23" t="str">
        <f t="shared" si="50"/>
        <v/>
      </c>
      <c r="FF8" s="24"/>
      <c r="FG8" s="23" t="str">
        <f t="shared" si="51"/>
        <v/>
      </c>
      <c r="FH8" s="22"/>
      <c r="FI8" s="27"/>
      <c r="FJ8" s="24"/>
      <c r="FK8" s="26"/>
      <c r="FL8" s="26"/>
      <c r="FM8" s="25" t="str">
        <f t="shared" si="52"/>
        <v/>
      </c>
      <c r="FN8" s="23" t="str">
        <f t="shared" si="53"/>
        <v/>
      </c>
      <c r="FO8" s="24"/>
      <c r="FP8" s="23" t="str">
        <f t="shared" si="54"/>
        <v/>
      </c>
      <c r="FQ8" s="22"/>
      <c r="FR8" s="27"/>
      <c r="FS8" s="24"/>
      <c r="FT8" s="26"/>
      <c r="FU8" s="26"/>
      <c r="FV8" s="25" t="str">
        <f t="shared" si="55"/>
        <v/>
      </c>
      <c r="FW8" s="23" t="str">
        <f t="shared" si="56"/>
        <v/>
      </c>
      <c r="FX8" s="24"/>
      <c r="FY8" s="23" t="str">
        <f t="shared" si="57"/>
        <v/>
      </c>
      <c r="FZ8" s="22"/>
      <c r="GA8" s="27"/>
      <c r="GB8" s="24"/>
      <c r="GC8" s="26"/>
      <c r="GD8" s="26"/>
      <c r="GE8" s="25" t="str">
        <f t="shared" si="58"/>
        <v/>
      </c>
      <c r="GF8" s="23" t="str">
        <f t="shared" si="59"/>
        <v/>
      </c>
      <c r="GG8" s="24"/>
      <c r="GH8" s="23" t="str">
        <f t="shared" si="60"/>
        <v/>
      </c>
      <c r="GI8" s="22"/>
      <c r="GJ8" s="27"/>
      <c r="GK8" s="24"/>
      <c r="GL8" s="26"/>
      <c r="GM8" s="26"/>
      <c r="GN8" s="25" t="str">
        <f t="shared" si="61"/>
        <v/>
      </c>
      <c r="GO8" s="23" t="str">
        <f t="shared" si="62"/>
        <v/>
      </c>
      <c r="GP8" s="24"/>
      <c r="GQ8" s="23" t="str">
        <f t="shared" si="63"/>
        <v/>
      </c>
      <c r="GR8" s="22"/>
      <c r="GS8" s="27"/>
      <c r="GT8" s="24"/>
      <c r="GU8" s="26"/>
      <c r="GV8" s="26"/>
      <c r="GW8" s="25" t="str">
        <f t="shared" si="86"/>
        <v/>
      </c>
      <c r="GX8" s="23" t="str">
        <f t="shared" si="64"/>
        <v/>
      </c>
      <c r="GY8" s="24"/>
      <c r="GZ8" s="23" t="str">
        <f t="shared" si="87"/>
        <v/>
      </c>
      <c r="HA8" s="22"/>
      <c r="HB8" s="27"/>
      <c r="HC8" s="24"/>
      <c r="HD8" s="26"/>
      <c r="HE8" s="26"/>
      <c r="HF8" s="25" t="str">
        <f t="shared" si="65"/>
        <v/>
      </c>
      <c r="HG8" s="23" t="str">
        <f t="shared" si="66"/>
        <v/>
      </c>
      <c r="HH8" s="24"/>
      <c r="HI8" s="23" t="str">
        <f t="shared" si="67"/>
        <v/>
      </c>
      <c r="HJ8" s="22"/>
      <c r="HK8" s="27"/>
      <c r="HL8" s="24"/>
      <c r="HM8" s="26"/>
      <c r="HN8" s="26"/>
      <c r="HO8" s="25" t="str">
        <f t="shared" si="68"/>
        <v/>
      </c>
      <c r="HP8" s="23" t="str">
        <f t="shared" si="69"/>
        <v/>
      </c>
      <c r="HQ8" s="24"/>
      <c r="HR8" s="23" t="str">
        <f t="shared" si="70"/>
        <v/>
      </c>
      <c r="HS8" s="22"/>
      <c r="HT8" s="27"/>
      <c r="HU8" s="24"/>
      <c r="HV8" s="26"/>
      <c r="HW8" s="26"/>
      <c r="HX8" s="25" t="str">
        <f t="shared" si="71"/>
        <v/>
      </c>
      <c r="HY8" s="23" t="str">
        <f t="shared" si="72"/>
        <v/>
      </c>
      <c r="HZ8" s="24"/>
      <c r="IA8" s="23" t="str">
        <f t="shared" si="73"/>
        <v/>
      </c>
      <c r="IB8" s="22"/>
      <c r="IC8" s="27"/>
      <c r="ID8" s="24"/>
      <c r="IE8" s="26"/>
      <c r="IF8" s="26"/>
      <c r="IG8" s="25" t="str">
        <f t="shared" si="74"/>
        <v/>
      </c>
      <c r="IH8" s="23" t="str">
        <f t="shared" si="75"/>
        <v/>
      </c>
      <c r="II8" s="24"/>
      <c r="IJ8" s="23" t="str">
        <f t="shared" si="76"/>
        <v/>
      </c>
      <c r="IK8" s="22"/>
      <c r="IL8" s="27"/>
      <c r="IM8" s="24"/>
      <c r="IN8" s="26"/>
      <c r="IO8" s="26"/>
      <c r="IP8" s="25" t="str">
        <f t="shared" si="77"/>
        <v/>
      </c>
      <c r="IQ8" s="23" t="str">
        <f t="shared" si="78"/>
        <v/>
      </c>
      <c r="IR8" s="24"/>
      <c r="IS8" s="23" t="str">
        <f t="shared" si="79"/>
        <v/>
      </c>
      <c r="IT8" s="22"/>
      <c r="IU8" s="27"/>
      <c r="IV8" s="24"/>
      <c r="IW8" s="26"/>
      <c r="IX8" s="26"/>
      <c r="IY8" s="25" t="str">
        <f t="shared" si="80"/>
        <v/>
      </c>
      <c r="IZ8" s="23" t="str">
        <f t="shared" si="81"/>
        <v/>
      </c>
      <c r="JA8" s="24"/>
      <c r="JB8" s="23" t="str">
        <f t="shared" si="82"/>
        <v/>
      </c>
      <c r="JC8" s="22"/>
      <c r="JD8" s="27"/>
      <c r="JE8" s="24"/>
      <c r="JF8" s="26"/>
      <c r="JG8" s="26"/>
      <c r="JH8" s="25" t="str">
        <f t="shared" si="88"/>
        <v/>
      </c>
      <c r="JI8" s="23" t="str">
        <f t="shared" si="83"/>
        <v/>
      </c>
      <c r="JJ8" s="24"/>
      <c r="JK8" s="23" t="str">
        <f t="shared" si="84"/>
        <v/>
      </c>
      <c r="JL8" s="22"/>
    </row>
    <row r="9" spans="1:272">
      <c r="A9" s="28" t="s">
        <v>88</v>
      </c>
      <c r="B9" s="23" t="s">
        <v>33</v>
      </c>
      <c r="C9" s="27">
        <v>45261</v>
      </c>
      <c r="D9" s="24" t="s">
        <v>86</v>
      </c>
      <c r="E9" s="26">
        <v>164490000</v>
      </c>
      <c r="F9" s="26">
        <v>165288000</v>
      </c>
      <c r="G9" s="25">
        <f t="shared" si="85"/>
        <v>798000</v>
      </c>
      <c r="H9" s="23">
        <v>631792</v>
      </c>
      <c r="I9" s="24">
        <v>798562</v>
      </c>
      <c r="J9" s="23">
        <f t="shared" si="0"/>
        <v>166770</v>
      </c>
      <c r="K9" s="22"/>
      <c r="L9" s="27">
        <v>45264</v>
      </c>
      <c r="M9" s="24" t="s">
        <v>86</v>
      </c>
      <c r="N9" s="26">
        <v>165384000</v>
      </c>
      <c r="O9" s="26">
        <v>166164000</v>
      </c>
      <c r="P9" s="25">
        <f t="shared" si="1"/>
        <v>780000</v>
      </c>
      <c r="Q9" s="23">
        <f t="shared" si="2"/>
        <v>798562</v>
      </c>
      <c r="R9" s="24">
        <v>944285</v>
      </c>
      <c r="S9" s="23">
        <f t="shared" si="3"/>
        <v>145723</v>
      </c>
      <c r="T9" s="22"/>
      <c r="U9" s="27">
        <v>45265</v>
      </c>
      <c r="V9" s="24" t="s">
        <v>86</v>
      </c>
      <c r="W9" s="26">
        <v>166242000</v>
      </c>
      <c r="X9" s="26">
        <v>167064000</v>
      </c>
      <c r="Y9" s="25">
        <f t="shared" si="4"/>
        <v>822000</v>
      </c>
      <c r="Z9" s="23">
        <f t="shared" si="5"/>
        <v>944285</v>
      </c>
      <c r="AA9" s="24">
        <v>94151</v>
      </c>
      <c r="AB9" s="23">
        <f t="shared" si="6"/>
        <v>94151</v>
      </c>
      <c r="AC9" s="22"/>
      <c r="AD9" s="27">
        <v>45266</v>
      </c>
      <c r="AE9" s="24" t="s">
        <v>86</v>
      </c>
      <c r="AF9" s="26">
        <v>167136000</v>
      </c>
      <c r="AG9" s="26">
        <v>167934000</v>
      </c>
      <c r="AH9" s="25">
        <f t="shared" si="7"/>
        <v>798000</v>
      </c>
      <c r="AI9" s="23">
        <f t="shared" si="8"/>
        <v>94151</v>
      </c>
      <c r="AJ9" s="24">
        <v>239652</v>
      </c>
      <c r="AK9" s="23">
        <f t="shared" si="9"/>
        <v>145501</v>
      </c>
      <c r="AL9" s="22"/>
      <c r="AM9" s="27">
        <v>45267</v>
      </c>
      <c r="AN9" s="24" t="s">
        <v>86</v>
      </c>
      <c r="AO9" s="26">
        <v>168012000</v>
      </c>
      <c r="AP9" s="26">
        <v>168834000</v>
      </c>
      <c r="AQ9" s="25">
        <f t="shared" si="10"/>
        <v>822000</v>
      </c>
      <c r="AR9" s="23">
        <f t="shared" si="11"/>
        <v>239652</v>
      </c>
      <c r="AS9" s="24">
        <v>389831</v>
      </c>
      <c r="AT9" s="23">
        <f t="shared" si="12"/>
        <v>150179</v>
      </c>
      <c r="AU9" s="22"/>
      <c r="AV9" s="27">
        <v>45268</v>
      </c>
      <c r="AW9" s="24" t="s">
        <v>86</v>
      </c>
      <c r="AX9" s="26">
        <v>168900000</v>
      </c>
      <c r="AY9" s="26">
        <v>169698000</v>
      </c>
      <c r="AZ9" s="25">
        <f t="shared" si="13"/>
        <v>798000</v>
      </c>
      <c r="BA9" s="23">
        <f t="shared" si="14"/>
        <v>389831</v>
      </c>
      <c r="BB9" s="24">
        <v>533996</v>
      </c>
      <c r="BC9" s="23">
        <f t="shared" si="15"/>
        <v>144165</v>
      </c>
      <c r="BD9" s="22"/>
      <c r="BE9" s="27">
        <v>45271</v>
      </c>
      <c r="BF9" s="24" t="s">
        <v>86</v>
      </c>
      <c r="BG9" s="26">
        <v>169788000</v>
      </c>
      <c r="BH9" s="26">
        <v>170598000</v>
      </c>
      <c r="BI9" s="25">
        <f t="shared" si="16"/>
        <v>810000</v>
      </c>
      <c r="BJ9" s="23">
        <f t="shared" si="17"/>
        <v>533996</v>
      </c>
      <c r="BK9" s="24">
        <v>683469</v>
      </c>
      <c r="BL9" s="23">
        <f t="shared" si="18"/>
        <v>149473</v>
      </c>
      <c r="BM9" s="22"/>
      <c r="BN9" s="27">
        <v>45272</v>
      </c>
      <c r="BO9" s="24" t="s">
        <v>86</v>
      </c>
      <c r="BP9" s="26">
        <v>170676000</v>
      </c>
      <c r="BQ9" s="26">
        <v>171474000</v>
      </c>
      <c r="BR9" s="25">
        <f t="shared" si="19"/>
        <v>798000</v>
      </c>
      <c r="BS9" s="23">
        <f t="shared" si="20"/>
        <v>683469</v>
      </c>
      <c r="BT9" s="24">
        <v>829260</v>
      </c>
      <c r="BU9" s="23">
        <f t="shared" si="21"/>
        <v>145791</v>
      </c>
      <c r="BV9" s="22"/>
      <c r="BW9" s="27">
        <v>45273</v>
      </c>
      <c r="BX9" s="24" t="s">
        <v>86</v>
      </c>
      <c r="BY9" s="26">
        <v>171546000</v>
      </c>
      <c r="BZ9" s="26">
        <v>172356000</v>
      </c>
      <c r="CA9" s="25">
        <f t="shared" si="22"/>
        <v>810000</v>
      </c>
      <c r="CB9" s="23">
        <f t="shared" si="23"/>
        <v>829260</v>
      </c>
      <c r="CC9" s="24">
        <v>976648</v>
      </c>
      <c r="CD9" s="23">
        <f t="shared" si="24"/>
        <v>147388</v>
      </c>
      <c r="CE9" s="22"/>
      <c r="CF9" s="27">
        <v>45274</v>
      </c>
      <c r="CG9" s="24" t="s">
        <v>86</v>
      </c>
      <c r="CH9" s="26">
        <v>172428000</v>
      </c>
      <c r="CI9" s="26">
        <v>173232000</v>
      </c>
      <c r="CJ9" s="25">
        <f t="shared" si="25"/>
        <v>804000</v>
      </c>
      <c r="CK9" s="23">
        <f t="shared" si="26"/>
        <v>976648</v>
      </c>
      <c r="CL9" s="24">
        <v>122280</v>
      </c>
      <c r="CM9" s="23">
        <f t="shared" si="27"/>
        <v>122280</v>
      </c>
      <c r="CN9" s="22"/>
      <c r="CO9" s="27">
        <v>45275</v>
      </c>
      <c r="CP9" s="24" t="s">
        <v>86</v>
      </c>
      <c r="CQ9" s="26">
        <v>173244000</v>
      </c>
      <c r="CR9" s="26">
        <v>173334000</v>
      </c>
      <c r="CS9" s="25">
        <f t="shared" si="28"/>
        <v>90000</v>
      </c>
      <c r="CT9" s="23">
        <f t="shared" si="29"/>
        <v>122280</v>
      </c>
      <c r="CU9" s="24">
        <v>139941</v>
      </c>
      <c r="CV9" s="23">
        <f t="shared" si="30"/>
        <v>17661</v>
      </c>
      <c r="CW9" s="22"/>
      <c r="CX9" s="27"/>
      <c r="CY9" s="24"/>
      <c r="CZ9" s="26"/>
      <c r="DA9" s="26"/>
      <c r="DB9" s="25" t="str">
        <f t="shared" si="31"/>
        <v/>
      </c>
      <c r="DC9" s="23">
        <f t="shared" si="32"/>
        <v>139941</v>
      </c>
      <c r="DD9" s="24"/>
      <c r="DE9" s="23" t="str">
        <f t="shared" si="33"/>
        <v/>
      </c>
      <c r="DF9" s="22"/>
      <c r="DG9" s="27"/>
      <c r="DH9" s="24"/>
      <c r="DI9" s="26"/>
      <c r="DJ9" s="26"/>
      <c r="DK9" s="25" t="str">
        <f t="shared" si="34"/>
        <v/>
      </c>
      <c r="DL9" s="23" t="str">
        <f t="shared" si="35"/>
        <v/>
      </c>
      <c r="DM9" s="24"/>
      <c r="DN9" s="23" t="str">
        <f t="shared" si="36"/>
        <v/>
      </c>
      <c r="DO9" s="22"/>
      <c r="DP9" s="27"/>
      <c r="DQ9" s="24"/>
      <c r="DR9" s="26"/>
      <c r="DS9" s="26"/>
      <c r="DT9" s="25" t="str">
        <f t="shared" si="37"/>
        <v/>
      </c>
      <c r="DU9" s="23" t="str">
        <f t="shared" si="38"/>
        <v/>
      </c>
      <c r="DV9" s="24"/>
      <c r="DW9" s="23" t="str">
        <f t="shared" si="39"/>
        <v/>
      </c>
      <c r="DX9" s="22"/>
      <c r="DY9" s="27"/>
      <c r="DZ9" s="24"/>
      <c r="EA9" s="26"/>
      <c r="EB9" s="26"/>
      <c r="EC9" s="25" t="str">
        <f t="shared" si="40"/>
        <v/>
      </c>
      <c r="ED9" s="23" t="str">
        <f t="shared" si="41"/>
        <v/>
      </c>
      <c r="EE9" s="24"/>
      <c r="EF9" s="23" t="str">
        <f t="shared" si="42"/>
        <v/>
      </c>
      <c r="EG9" s="22"/>
      <c r="EH9" s="27"/>
      <c r="EI9" s="24"/>
      <c r="EJ9" s="26"/>
      <c r="EK9" s="26"/>
      <c r="EL9" s="25" t="str">
        <f t="shared" si="43"/>
        <v/>
      </c>
      <c r="EM9" s="23" t="str">
        <f t="shared" si="44"/>
        <v/>
      </c>
      <c r="EN9" s="24"/>
      <c r="EO9" s="23" t="str">
        <f t="shared" si="45"/>
        <v/>
      </c>
      <c r="EP9" s="22"/>
      <c r="EQ9" s="27"/>
      <c r="ER9" s="24"/>
      <c r="ES9" s="26"/>
      <c r="ET9" s="26"/>
      <c r="EU9" s="25" t="str">
        <f t="shared" si="46"/>
        <v/>
      </c>
      <c r="EV9" s="23" t="str">
        <f t="shared" si="47"/>
        <v/>
      </c>
      <c r="EW9" s="24"/>
      <c r="EX9" s="23" t="str">
        <f t="shared" si="48"/>
        <v/>
      </c>
      <c r="EY9" s="22"/>
      <c r="EZ9" s="27"/>
      <c r="FA9" s="24"/>
      <c r="FB9" s="26"/>
      <c r="FC9" s="26"/>
      <c r="FD9" s="25" t="str">
        <f t="shared" si="49"/>
        <v/>
      </c>
      <c r="FE9" s="23" t="str">
        <f t="shared" si="50"/>
        <v/>
      </c>
      <c r="FF9" s="24"/>
      <c r="FG9" s="23" t="str">
        <f t="shared" si="51"/>
        <v/>
      </c>
      <c r="FH9" s="22"/>
      <c r="FI9" s="27"/>
      <c r="FJ9" s="24"/>
      <c r="FK9" s="26"/>
      <c r="FL9" s="26"/>
      <c r="FM9" s="25" t="str">
        <f t="shared" si="52"/>
        <v/>
      </c>
      <c r="FN9" s="23" t="str">
        <f t="shared" si="53"/>
        <v/>
      </c>
      <c r="FO9" s="24"/>
      <c r="FP9" s="23" t="str">
        <f t="shared" si="54"/>
        <v/>
      </c>
      <c r="FQ9" s="22"/>
      <c r="FR9" s="27"/>
      <c r="FS9" s="24"/>
      <c r="FT9" s="26"/>
      <c r="FU9" s="26"/>
      <c r="FV9" s="25" t="str">
        <f t="shared" si="55"/>
        <v/>
      </c>
      <c r="FW9" s="23" t="str">
        <f t="shared" si="56"/>
        <v/>
      </c>
      <c r="FX9" s="24"/>
      <c r="FY9" s="23" t="str">
        <f t="shared" si="57"/>
        <v/>
      </c>
      <c r="FZ9" s="22"/>
      <c r="GA9" s="27"/>
      <c r="GB9" s="24"/>
      <c r="GC9" s="26"/>
      <c r="GD9" s="26"/>
      <c r="GE9" s="25" t="str">
        <f t="shared" si="58"/>
        <v/>
      </c>
      <c r="GF9" s="23" t="str">
        <f t="shared" si="59"/>
        <v/>
      </c>
      <c r="GG9" s="24"/>
      <c r="GH9" s="23" t="str">
        <f t="shared" si="60"/>
        <v/>
      </c>
      <c r="GI9" s="22"/>
      <c r="GJ9" s="27"/>
      <c r="GK9" s="24"/>
      <c r="GL9" s="26"/>
      <c r="GM9" s="26"/>
      <c r="GN9" s="25" t="str">
        <f t="shared" si="61"/>
        <v/>
      </c>
      <c r="GO9" s="23" t="str">
        <f t="shared" si="62"/>
        <v/>
      </c>
      <c r="GP9" s="24"/>
      <c r="GQ9" s="23" t="str">
        <f t="shared" si="63"/>
        <v/>
      </c>
      <c r="GR9" s="22"/>
      <c r="GS9" s="27"/>
      <c r="GT9" s="24"/>
      <c r="GU9" s="26"/>
      <c r="GV9" s="26"/>
      <c r="GW9" s="25" t="str">
        <f t="shared" si="86"/>
        <v/>
      </c>
      <c r="GX9" s="23" t="str">
        <f t="shared" si="64"/>
        <v/>
      </c>
      <c r="GY9" s="24"/>
      <c r="GZ9" s="23" t="str">
        <f t="shared" si="87"/>
        <v/>
      </c>
      <c r="HA9" s="22"/>
      <c r="HB9" s="27"/>
      <c r="HC9" s="24"/>
      <c r="HD9" s="26"/>
      <c r="HE9" s="26"/>
      <c r="HF9" s="25" t="str">
        <f t="shared" si="65"/>
        <v/>
      </c>
      <c r="HG9" s="23" t="str">
        <f t="shared" si="66"/>
        <v/>
      </c>
      <c r="HH9" s="24"/>
      <c r="HI9" s="23" t="str">
        <f t="shared" si="67"/>
        <v/>
      </c>
      <c r="HJ9" s="22"/>
      <c r="HK9" s="27"/>
      <c r="HL9" s="24"/>
      <c r="HM9" s="26"/>
      <c r="HN9" s="26"/>
      <c r="HO9" s="25" t="str">
        <f t="shared" si="68"/>
        <v/>
      </c>
      <c r="HP9" s="23" t="str">
        <f t="shared" si="69"/>
        <v/>
      </c>
      <c r="HQ9" s="24"/>
      <c r="HR9" s="23" t="str">
        <f t="shared" si="70"/>
        <v/>
      </c>
      <c r="HS9" s="22"/>
      <c r="HT9" s="27"/>
      <c r="HU9" s="24"/>
      <c r="HV9" s="26"/>
      <c r="HW9" s="26"/>
      <c r="HX9" s="25" t="str">
        <f t="shared" si="71"/>
        <v/>
      </c>
      <c r="HY9" s="23" t="str">
        <f t="shared" si="72"/>
        <v/>
      </c>
      <c r="HZ9" s="24"/>
      <c r="IA9" s="23" t="str">
        <f t="shared" si="73"/>
        <v/>
      </c>
      <c r="IB9" s="22"/>
      <c r="IC9" s="27"/>
      <c r="ID9" s="24"/>
      <c r="IE9" s="26"/>
      <c r="IF9" s="26"/>
      <c r="IG9" s="25" t="str">
        <f t="shared" si="74"/>
        <v/>
      </c>
      <c r="IH9" s="23" t="str">
        <f t="shared" si="75"/>
        <v/>
      </c>
      <c r="II9" s="24"/>
      <c r="IJ9" s="23" t="str">
        <f t="shared" si="76"/>
        <v/>
      </c>
      <c r="IK9" s="22"/>
      <c r="IL9" s="27"/>
      <c r="IM9" s="24"/>
      <c r="IN9" s="26"/>
      <c r="IO9" s="26"/>
      <c r="IP9" s="25" t="str">
        <f t="shared" si="77"/>
        <v/>
      </c>
      <c r="IQ9" s="23" t="str">
        <f t="shared" si="78"/>
        <v/>
      </c>
      <c r="IR9" s="24"/>
      <c r="IS9" s="23" t="str">
        <f t="shared" si="79"/>
        <v/>
      </c>
      <c r="IT9" s="22"/>
      <c r="IU9" s="27"/>
      <c r="IV9" s="24"/>
      <c r="IW9" s="26"/>
      <c r="IX9" s="26"/>
      <c r="IY9" s="25" t="str">
        <f t="shared" si="80"/>
        <v/>
      </c>
      <c r="IZ9" s="23" t="str">
        <f t="shared" si="81"/>
        <v/>
      </c>
      <c r="JA9" s="24"/>
      <c r="JB9" s="23" t="str">
        <f t="shared" si="82"/>
        <v/>
      </c>
      <c r="JC9" s="22"/>
      <c r="JD9" s="27"/>
      <c r="JE9" s="24"/>
      <c r="JF9" s="26"/>
      <c r="JG9" s="26"/>
      <c r="JH9" s="25" t="str">
        <f t="shared" si="88"/>
        <v/>
      </c>
      <c r="JI9" s="23" t="str">
        <f t="shared" si="83"/>
        <v/>
      </c>
      <c r="JJ9" s="24"/>
      <c r="JK9" s="23" t="str">
        <f t="shared" si="84"/>
        <v/>
      </c>
      <c r="JL9" s="22"/>
    </row>
    <row r="10" spans="1:272">
      <c r="A10" s="28" t="s">
        <v>87</v>
      </c>
      <c r="B10" s="23" t="s">
        <v>58</v>
      </c>
      <c r="C10" s="27">
        <v>45273</v>
      </c>
      <c r="D10" s="24" t="s">
        <v>86</v>
      </c>
      <c r="E10" s="26">
        <v>21000</v>
      </c>
      <c r="F10" s="26">
        <v>69000</v>
      </c>
      <c r="G10" s="25">
        <f t="shared" si="85"/>
        <v>48000</v>
      </c>
      <c r="H10" s="23">
        <v>186468</v>
      </c>
      <c r="I10" s="24">
        <v>69186</v>
      </c>
      <c r="J10" s="23">
        <f t="shared" si="0"/>
        <v>69186</v>
      </c>
      <c r="K10" s="22"/>
      <c r="L10" s="27">
        <v>45274</v>
      </c>
      <c r="M10" s="24" t="s">
        <v>86</v>
      </c>
      <c r="N10" s="26">
        <v>74000</v>
      </c>
      <c r="O10" s="26">
        <v>125000</v>
      </c>
      <c r="P10" s="25">
        <f t="shared" si="1"/>
        <v>51000</v>
      </c>
      <c r="Q10" s="23">
        <f t="shared" si="2"/>
        <v>69186</v>
      </c>
      <c r="R10" s="24">
        <v>125722</v>
      </c>
      <c r="S10" s="23">
        <f t="shared" si="3"/>
        <v>56536</v>
      </c>
      <c r="T10" s="22"/>
      <c r="U10" s="27">
        <v>45275</v>
      </c>
      <c r="V10" s="24" t="s">
        <v>86</v>
      </c>
      <c r="W10" s="26">
        <v>130000</v>
      </c>
      <c r="X10" s="26">
        <v>182000</v>
      </c>
      <c r="Y10" s="25">
        <f t="shared" si="4"/>
        <v>52000</v>
      </c>
      <c r="Z10" s="23">
        <f t="shared" si="5"/>
        <v>125722</v>
      </c>
      <c r="AA10" s="24">
        <v>182410</v>
      </c>
      <c r="AB10" s="23">
        <f t="shared" si="6"/>
        <v>56688</v>
      </c>
      <c r="AC10" s="22"/>
      <c r="AD10" s="27"/>
      <c r="AE10" s="24"/>
      <c r="AF10" s="26"/>
      <c r="AG10" s="26"/>
      <c r="AH10" s="25" t="str">
        <f t="shared" si="7"/>
        <v/>
      </c>
      <c r="AI10" s="23">
        <f t="shared" si="8"/>
        <v>182410</v>
      </c>
      <c r="AJ10" s="24"/>
      <c r="AK10" s="23" t="str">
        <f t="shared" si="9"/>
        <v/>
      </c>
      <c r="AL10" s="22"/>
      <c r="AM10" s="27"/>
      <c r="AN10" s="24"/>
      <c r="AO10" s="26"/>
      <c r="AP10" s="26"/>
      <c r="AQ10" s="25" t="str">
        <f t="shared" si="10"/>
        <v/>
      </c>
      <c r="AR10" s="23" t="str">
        <f t="shared" si="11"/>
        <v/>
      </c>
      <c r="AS10" s="24"/>
      <c r="AT10" s="23" t="str">
        <f t="shared" si="12"/>
        <v/>
      </c>
      <c r="AU10" s="22"/>
      <c r="AV10" s="27"/>
      <c r="AW10" s="24"/>
      <c r="AX10" s="26"/>
      <c r="AY10" s="26"/>
      <c r="AZ10" s="25" t="str">
        <f t="shared" si="13"/>
        <v/>
      </c>
      <c r="BA10" s="23" t="str">
        <f t="shared" si="14"/>
        <v/>
      </c>
      <c r="BB10" s="24"/>
      <c r="BC10" s="23" t="str">
        <f t="shared" si="15"/>
        <v/>
      </c>
      <c r="BD10" s="22"/>
      <c r="BE10" s="27"/>
      <c r="BF10" s="24"/>
      <c r="BG10" s="26"/>
      <c r="BH10" s="26"/>
      <c r="BI10" s="25" t="str">
        <f t="shared" si="16"/>
        <v/>
      </c>
      <c r="BJ10" s="23" t="str">
        <f t="shared" si="17"/>
        <v/>
      </c>
      <c r="BK10" s="24"/>
      <c r="BL10" s="23" t="str">
        <f t="shared" si="18"/>
        <v/>
      </c>
      <c r="BM10" s="22"/>
      <c r="BN10" s="27"/>
      <c r="BO10" s="24"/>
      <c r="BP10" s="26"/>
      <c r="BQ10" s="26"/>
      <c r="BR10" s="25" t="str">
        <f t="shared" si="19"/>
        <v/>
      </c>
      <c r="BS10" s="23" t="str">
        <f t="shared" si="20"/>
        <v/>
      </c>
      <c r="BT10" s="24"/>
      <c r="BU10" s="23" t="str">
        <f t="shared" si="21"/>
        <v/>
      </c>
      <c r="BV10" s="22"/>
      <c r="BW10" s="27"/>
      <c r="BX10" s="24"/>
      <c r="BY10" s="26"/>
      <c r="BZ10" s="26"/>
      <c r="CA10" s="25" t="str">
        <f t="shared" si="22"/>
        <v/>
      </c>
      <c r="CB10" s="23" t="str">
        <f t="shared" si="23"/>
        <v/>
      </c>
      <c r="CC10" s="24"/>
      <c r="CD10" s="23" t="str">
        <f t="shared" si="24"/>
        <v/>
      </c>
      <c r="CE10" s="22"/>
      <c r="CF10" s="27"/>
      <c r="CG10" s="24"/>
      <c r="CH10" s="26"/>
      <c r="CI10" s="26"/>
      <c r="CJ10" s="25" t="str">
        <f t="shared" si="25"/>
        <v/>
      </c>
      <c r="CK10" s="23" t="str">
        <f t="shared" si="26"/>
        <v/>
      </c>
      <c r="CL10" s="24"/>
      <c r="CM10" s="23" t="str">
        <f t="shared" si="27"/>
        <v/>
      </c>
      <c r="CN10" s="22"/>
      <c r="CO10" s="27"/>
      <c r="CP10" s="24"/>
      <c r="CQ10" s="26"/>
      <c r="CR10" s="26"/>
      <c r="CS10" s="25" t="str">
        <f t="shared" si="28"/>
        <v/>
      </c>
      <c r="CT10" s="23" t="str">
        <f t="shared" si="29"/>
        <v/>
      </c>
      <c r="CU10" s="24"/>
      <c r="CV10" s="23" t="str">
        <f t="shared" si="30"/>
        <v/>
      </c>
      <c r="CW10" s="22"/>
      <c r="CX10" s="27"/>
      <c r="CY10" s="24"/>
      <c r="CZ10" s="26"/>
      <c r="DA10" s="26"/>
      <c r="DB10" s="25" t="str">
        <f t="shared" si="31"/>
        <v/>
      </c>
      <c r="DC10" s="23" t="str">
        <f t="shared" si="32"/>
        <v/>
      </c>
      <c r="DD10" s="24"/>
      <c r="DE10" s="23" t="str">
        <f t="shared" si="33"/>
        <v/>
      </c>
      <c r="DF10" s="22"/>
      <c r="DG10" s="27"/>
      <c r="DH10" s="24"/>
      <c r="DI10" s="26"/>
      <c r="DJ10" s="26"/>
      <c r="DK10" s="25" t="str">
        <f t="shared" si="34"/>
        <v/>
      </c>
      <c r="DL10" s="23" t="str">
        <f t="shared" si="35"/>
        <v/>
      </c>
      <c r="DM10" s="24"/>
      <c r="DN10" s="23" t="str">
        <f t="shared" si="36"/>
        <v/>
      </c>
      <c r="DO10" s="22"/>
      <c r="DP10" s="27"/>
      <c r="DQ10" s="24"/>
      <c r="DR10" s="26"/>
      <c r="DS10" s="26"/>
      <c r="DT10" s="25" t="str">
        <f t="shared" si="37"/>
        <v/>
      </c>
      <c r="DU10" s="23" t="str">
        <f t="shared" si="38"/>
        <v/>
      </c>
      <c r="DV10" s="24"/>
      <c r="DW10" s="23" t="str">
        <f t="shared" si="39"/>
        <v/>
      </c>
      <c r="DX10" s="22"/>
      <c r="DY10" s="27"/>
      <c r="DZ10" s="24"/>
      <c r="EA10" s="26"/>
      <c r="EB10" s="26"/>
      <c r="EC10" s="25" t="str">
        <f t="shared" si="40"/>
        <v/>
      </c>
      <c r="ED10" s="23" t="str">
        <f t="shared" si="41"/>
        <v/>
      </c>
      <c r="EE10" s="24"/>
      <c r="EF10" s="23" t="str">
        <f t="shared" si="42"/>
        <v/>
      </c>
      <c r="EG10" s="22"/>
      <c r="EH10" s="27"/>
      <c r="EI10" s="24"/>
      <c r="EJ10" s="26"/>
      <c r="EK10" s="26"/>
      <c r="EL10" s="25" t="str">
        <f t="shared" si="43"/>
        <v/>
      </c>
      <c r="EM10" s="23" t="str">
        <f t="shared" si="44"/>
        <v/>
      </c>
      <c r="EN10" s="24"/>
      <c r="EO10" s="23" t="str">
        <f t="shared" si="45"/>
        <v/>
      </c>
      <c r="EP10" s="22"/>
      <c r="EQ10" s="27"/>
      <c r="ER10" s="24"/>
      <c r="ES10" s="26"/>
      <c r="ET10" s="26"/>
      <c r="EU10" s="25" t="str">
        <f t="shared" si="46"/>
        <v/>
      </c>
      <c r="EV10" s="23" t="str">
        <f t="shared" si="47"/>
        <v/>
      </c>
      <c r="EW10" s="24"/>
      <c r="EX10" s="23" t="str">
        <f t="shared" si="48"/>
        <v/>
      </c>
      <c r="EY10" s="22"/>
      <c r="EZ10" s="27"/>
      <c r="FA10" s="24"/>
      <c r="FB10" s="26"/>
      <c r="FC10" s="26"/>
      <c r="FD10" s="25" t="str">
        <f t="shared" si="49"/>
        <v/>
      </c>
      <c r="FE10" s="23" t="str">
        <f t="shared" si="50"/>
        <v/>
      </c>
      <c r="FF10" s="24"/>
      <c r="FG10" s="23" t="str">
        <f t="shared" si="51"/>
        <v/>
      </c>
      <c r="FH10" s="22"/>
      <c r="FI10" s="27"/>
      <c r="FJ10" s="24"/>
      <c r="FK10" s="26"/>
      <c r="FL10" s="26"/>
      <c r="FM10" s="25" t="str">
        <f t="shared" si="52"/>
        <v/>
      </c>
      <c r="FN10" s="23" t="str">
        <f t="shared" si="53"/>
        <v/>
      </c>
      <c r="FO10" s="24"/>
      <c r="FP10" s="23" t="str">
        <f t="shared" si="54"/>
        <v/>
      </c>
      <c r="FQ10" s="22"/>
      <c r="FR10" s="27"/>
      <c r="FS10" s="24"/>
      <c r="FT10" s="26"/>
      <c r="FU10" s="26"/>
      <c r="FV10" s="25" t="str">
        <f t="shared" si="55"/>
        <v/>
      </c>
      <c r="FW10" s="23" t="str">
        <f t="shared" si="56"/>
        <v/>
      </c>
      <c r="FX10" s="24"/>
      <c r="FY10" s="23" t="str">
        <f t="shared" si="57"/>
        <v/>
      </c>
      <c r="FZ10" s="22"/>
      <c r="GA10" s="27"/>
      <c r="GB10" s="24"/>
      <c r="GC10" s="26"/>
      <c r="GD10" s="26"/>
      <c r="GE10" s="25" t="str">
        <f t="shared" si="58"/>
        <v/>
      </c>
      <c r="GF10" s="23" t="str">
        <f t="shared" si="59"/>
        <v/>
      </c>
      <c r="GG10" s="24"/>
      <c r="GH10" s="23" t="str">
        <f t="shared" si="60"/>
        <v/>
      </c>
      <c r="GI10" s="22"/>
      <c r="GJ10" s="27"/>
      <c r="GK10" s="24"/>
      <c r="GL10" s="26"/>
      <c r="GM10" s="26"/>
      <c r="GN10" s="25" t="str">
        <f t="shared" si="61"/>
        <v/>
      </c>
      <c r="GO10" s="23" t="str">
        <f t="shared" si="62"/>
        <v/>
      </c>
      <c r="GP10" s="24"/>
      <c r="GQ10" s="23" t="str">
        <f t="shared" si="63"/>
        <v/>
      </c>
      <c r="GR10" s="22"/>
      <c r="GS10" s="27"/>
      <c r="GT10" s="24"/>
      <c r="GU10" s="26"/>
      <c r="GV10" s="26"/>
      <c r="GW10" s="25" t="str">
        <f t="shared" si="86"/>
        <v/>
      </c>
      <c r="GX10" s="23" t="str">
        <f t="shared" si="64"/>
        <v/>
      </c>
      <c r="GY10" s="24"/>
      <c r="GZ10" s="23" t="str">
        <f t="shared" si="87"/>
        <v/>
      </c>
      <c r="HA10" s="22"/>
      <c r="HB10" s="27"/>
      <c r="HC10" s="24"/>
      <c r="HD10" s="26"/>
      <c r="HE10" s="26"/>
      <c r="HF10" s="25" t="str">
        <f t="shared" si="65"/>
        <v/>
      </c>
      <c r="HG10" s="23" t="str">
        <f t="shared" si="66"/>
        <v/>
      </c>
      <c r="HH10" s="24"/>
      <c r="HI10" s="23" t="str">
        <f t="shared" si="67"/>
        <v/>
      </c>
      <c r="HJ10" s="22"/>
      <c r="HK10" s="27"/>
      <c r="HL10" s="24"/>
      <c r="HM10" s="26"/>
      <c r="HN10" s="26"/>
      <c r="HO10" s="25" t="str">
        <f t="shared" si="68"/>
        <v/>
      </c>
      <c r="HP10" s="23" t="str">
        <f t="shared" si="69"/>
        <v/>
      </c>
      <c r="HQ10" s="24"/>
      <c r="HR10" s="23" t="str">
        <f t="shared" si="70"/>
        <v/>
      </c>
      <c r="HS10" s="22"/>
      <c r="HT10" s="27"/>
      <c r="HU10" s="24"/>
      <c r="HV10" s="26"/>
      <c r="HW10" s="26"/>
      <c r="HX10" s="25" t="str">
        <f t="shared" si="71"/>
        <v/>
      </c>
      <c r="HY10" s="23" t="str">
        <f t="shared" si="72"/>
        <v/>
      </c>
      <c r="HZ10" s="24"/>
      <c r="IA10" s="23" t="str">
        <f t="shared" si="73"/>
        <v/>
      </c>
      <c r="IB10" s="22"/>
      <c r="IC10" s="27"/>
      <c r="ID10" s="24"/>
      <c r="IE10" s="26"/>
      <c r="IF10" s="26"/>
      <c r="IG10" s="25" t="str">
        <f t="shared" si="74"/>
        <v/>
      </c>
      <c r="IH10" s="23" t="str">
        <f t="shared" si="75"/>
        <v/>
      </c>
      <c r="II10" s="24"/>
      <c r="IJ10" s="23" t="str">
        <f t="shared" si="76"/>
        <v/>
      </c>
      <c r="IK10" s="22"/>
      <c r="IL10" s="27"/>
      <c r="IM10" s="24"/>
      <c r="IN10" s="26"/>
      <c r="IO10" s="26"/>
      <c r="IP10" s="25" t="str">
        <f t="shared" si="77"/>
        <v/>
      </c>
      <c r="IQ10" s="23" t="str">
        <f t="shared" si="78"/>
        <v/>
      </c>
      <c r="IR10" s="24"/>
      <c r="IS10" s="23" t="str">
        <f t="shared" si="79"/>
        <v/>
      </c>
      <c r="IT10" s="22"/>
      <c r="IU10" s="27"/>
      <c r="IV10" s="24"/>
      <c r="IW10" s="26"/>
      <c r="IX10" s="26"/>
      <c r="IY10" s="25" t="str">
        <f t="shared" si="80"/>
        <v/>
      </c>
      <c r="IZ10" s="23" t="str">
        <f t="shared" si="81"/>
        <v/>
      </c>
      <c r="JA10" s="24"/>
      <c r="JB10" s="23" t="str">
        <f t="shared" si="82"/>
        <v/>
      </c>
      <c r="JC10" s="22"/>
      <c r="JD10" s="27"/>
      <c r="JE10" s="24"/>
      <c r="JF10" s="26"/>
      <c r="JG10" s="26"/>
      <c r="JH10" s="25" t="str">
        <f t="shared" si="88"/>
        <v/>
      </c>
      <c r="JI10" s="23" t="str">
        <f t="shared" si="83"/>
        <v/>
      </c>
      <c r="JJ10" s="24"/>
      <c r="JK10" s="23" t="str">
        <f t="shared" si="84"/>
        <v/>
      </c>
      <c r="JL10" s="22"/>
    </row>
    <row r="11" spans="1:272">
      <c r="A11" s="28" t="s">
        <v>85</v>
      </c>
      <c r="B11" s="23" t="s">
        <v>18</v>
      </c>
      <c r="C11" s="27">
        <v>45261</v>
      </c>
      <c r="D11" s="24" t="s">
        <v>67</v>
      </c>
      <c r="E11" s="26">
        <v>147000</v>
      </c>
      <c r="F11" s="26">
        <v>147000</v>
      </c>
      <c r="G11" s="25">
        <f t="shared" si="85"/>
        <v>0</v>
      </c>
      <c r="H11" s="23">
        <v>797092</v>
      </c>
      <c r="I11" s="24">
        <v>147786</v>
      </c>
      <c r="J11" s="23">
        <f t="shared" si="0"/>
        <v>147786</v>
      </c>
      <c r="K11" s="22"/>
      <c r="L11" s="27">
        <v>45264</v>
      </c>
      <c r="M11" s="24" t="s">
        <v>67</v>
      </c>
      <c r="N11" s="26">
        <v>147000</v>
      </c>
      <c r="O11" s="26">
        <v>147000</v>
      </c>
      <c r="P11" s="25">
        <f t="shared" si="1"/>
        <v>0</v>
      </c>
      <c r="Q11" s="23">
        <f t="shared" si="2"/>
        <v>147786</v>
      </c>
      <c r="R11" s="24">
        <v>147786</v>
      </c>
      <c r="S11" s="23">
        <f t="shared" si="3"/>
        <v>0</v>
      </c>
      <c r="T11" s="22"/>
      <c r="U11" s="27">
        <v>45265</v>
      </c>
      <c r="V11" s="24" t="s">
        <v>67</v>
      </c>
      <c r="W11" s="26">
        <v>147000</v>
      </c>
      <c r="X11" s="26">
        <v>147000</v>
      </c>
      <c r="Y11" s="25">
        <f t="shared" si="4"/>
        <v>0</v>
      </c>
      <c r="Z11" s="23">
        <f t="shared" si="5"/>
        <v>147786</v>
      </c>
      <c r="AA11" s="24">
        <v>147786</v>
      </c>
      <c r="AB11" s="23">
        <f t="shared" si="6"/>
        <v>0</v>
      </c>
      <c r="AC11" s="22"/>
      <c r="AD11" s="27">
        <v>45266</v>
      </c>
      <c r="AE11" s="24" t="s">
        <v>67</v>
      </c>
      <c r="AF11" s="26">
        <v>147000</v>
      </c>
      <c r="AG11" s="26">
        <v>147000</v>
      </c>
      <c r="AH11" s="25">
        <f t="shared" si="7"/>
        <v>0</v>
      </c>
      <c r="AI11" s="23">
        <f t="shared" si="8"/>
        <v>147786</v>
      </c>
      <c r="AJ11" s="24">
        <v>147786</v>
      </c>
      <c r="AK11" s="23">
        <f t="shared" si="9"/>
        <v>0</v>
      </c>
      <c r="AL11" s="22"/>
      <c r="AM11" s="27">
        <v>45267</v>
      </c>
      <c r="AN11" s="24" t="s">
        <v>67</v>
      </c>
      <c r="AO11" s="26">
        <v>147000</v>
      </c>
      <c r="AP11" s="26">
        <v>147000</v>
      </c>
      <c r="AQ11" s="25">
        <f t="shared" si="10"/>
        <v>0</v>
      </c>
      <c r="AR11" s="23">
        <f t="shared" si="11"/>
        <v>147786</v>
      </c>
      <c r="AS11" s="24">
        <v>147786</v>
      </c>
      <c r="AT11" s="23">
        <f t="shared" si="12"/>
        <v>0</v>
      </c>
      <c r="AU11" s="22"/>
      <c r="AV11" s="27">
        <v>45268</v>
      </c>
      <c r="AW11" s="24" t="s">
        <v>67</v>
      </c>
      <c r="AX11" s="26">
        <v>147000</v>
      </c>
      <c r="AY11" s="26">
        <v>147000</v>
      </c>
      <c r="AZ11" s="25">
        <f t="shared" si="13"/>
        <v>0</v>
      </c>
      <c r="BA11" s="23">
        <f t="shared" si="14"/>
        <v>147786</v>
      </c>
      <c r="BB11" s="24">
        <v>147786</v>
      </c>
      <c r="BC11" s="23">
        <f t="shared" si="15"/>
        <v>0</v>
      </c>
      <c r="BD11" s="22"/>
      <c r="BE11" s="27">
        <v>45271</v>
      </c>
      <c r="BF11" s="24" t="s">
        <v>67</v>
      </c>
      <c r="BG11" s="26">
        <v>147000</v>
      </c>
      <c r="BH11" s="26">
        <v>147000</v>
      </c>
      <c r="BI11" s="25">
        <f t="shared" si="16"/>
        <v>0</v>
      </c>
      <c r="BJ11" s="23">
        <f t="shared" si="17"/>
        <v>147786</v>
      </c>
      <c r="BK11" s="24">
        <v>147786</v>
      </c>
      <c r="BL11" s="23">
        <f t="shared" si="18"/>
        <v>0</v>
      </c>
      <c r="BM11" s="22"/>
      <c r="BN11" s="27">
        <v>45272</v>
      </c>
      <c r="BO11" s="24" t="s">
        <v>67</v>
      </c>
      <c r="BP11" s="26">
        <v>147000</v>
      </c>
      <c r="BQ11" s="26">
        <v>147000</v>
      </c>
      <c r="BR11" s="25">
        <f t="shared" si="19"/>
        <v>0</v>
      </c>
      <c r="BS11" s="23">
        <f t="shared" si="20"/>
        <v>147786</v>
      </c>
      <c r="BT11" s="24">
        <v>147786</v>
      </c>
      <c r="BU11" s="23">
        <f t="shared" si="21"/>
        <v>0</v>
      </c>
      <c r="BV11" s="22"/>
      <c r="BW11" s="27">
        <v>45273</v>
      </c>
      <c r="BX11" s="24" t="s">
        <v>67</v>
      </c>
      <c r="BY11" s="26">
        <v>147000</v>
      </c>
      <c r="BZ11" s="26">
        <v>147000</v>
      </c>
      <c r="CA11" s="25">
        <f t="shared" si="22"/>
        <v>0</v>
      </c>
      <c r="CB11" s="23">
        <f t="shared" si="23"/>
        <v>147786</v>
      </c>
      <c r="CC11" s="24">
        <v>147786</v>
      </c>
      <c r="CD11" s="23">
        <f t="shared" si="24"/>
        <v>0</v>
      </c>
      <c r="CE11" s="22"/>
      <c r="CF11" s="27">
        <v>45274</v>
      </c>
      <c r="CG11" s="24" t="s">
        <v>67</v>
      </c>
      <c r="CH11" s="26">
        <v>149000</v>
      </c>
      <c r="CI11" s="26">
        <v>186000</v>
      </c>
      <c r="CJ11" s="25">
        <f t="shared" si="25"/>
        <v>37000</v>
      </c>
      <c r="CK11" s="23">
        <f t="shared" si="26"/>
        <v>147786</v>
      </c>
      <c r="CL11" s="24">
        <v>186222</v>
      </c>
      <c r="CM11" s="23">
        <f t="shared" si="27"/>
        <v>38436</v>
      </c>
      <c r="CN11" s="22"/>
      <c r="CO11" s="27">
        <v>45275</v>
      </c>
      <c r="CP11" s="24" t="s">
        <v>67</v>
      </c>
      <c r="CQ11" s="26">
        <v>188000</v>
      </c>
      <c r="CR11" s="26">
        <v>189000</v>
      </c>
      <c r="CS11" s="25">
        <f t="shared" si="28"/>
        <v>1000</v>
      </c>
      <c r="CT11" s="23">
        <f t="shared" si="29"/>
        <v>186222</v>
      </c>
      <c r="CU11" s="24">
        <v>189155</v>
      </c>
      <c r="CV11" s="23">
        <f t="shared" si="30"/>
        <v>2933</v>
      </c>
      <c r="CW11" s="22"/>
      <c r="CX11" s="27"/>
      <c r="CY11" s="24"/>
      <c r="CZ11" s="26"/>
      <c r="DA11" s="26"/>
      <c r="DB11" s="25" t="str">
        <f t="shared" si="31"/>
        <v/>
      </c>
      <c r="DC11" s="23">
        <f t="shared" si="32"/>
        <v>189155</v>
      </c>
      <c r="DD11" s="24"/>
      <c r="DE11" s="23" t="str">
        <f t="shared" si="33"/>
        <v/>
      </c>
      <c r="DF11" s="22"/>
      <c r="DG11" s="27"/>
      <c r="DH11" s="24"/>
      <c r="DI11" s="26"/>
      <c r="DJ11" s="26"/>
      <c r="DK11" s="25" t="str">
        <f t="shared" si="34"/>
        <v/>
      </c>
      <c r="DL11" s="23" t="str">
        <f t="shared" si="35"/>
        <v/>
      </c>
      <c r="DM11" s="24"/>
      <c r="DN11" s="23" t="str">
        <f t="shared" si="36"/>
        <v/>
      </c>
      <c r="DO11" s="22"/>
      <c r="DP11" s="27"/>
      <c r="DQ11" s="24"/>
      <c r="DR11" s="26"/>
      <c r="DS11" s="26"/>
      <c r="DT11" s="25" t="str">
        <f t="shared" si="37"/>
        <v/>
      </c>
      <c r="DU11" s="23" t="str">
        <f t="shared" si="38"/>
        <v/>
      </c>
      <c r="DV11" s="24"/>
      <c r="DW11" s="23" t="str">
        <f t="shared" si="39"/>
        <v/>
      </c>
      <c r="DX11" s="22"/>
      <c r="DY11" s="27"/>
      <c r="DZ11" s="24"/>
      <c r="EA11" s="26"/>
      <c r="EB11" s="26"/>
      <c r="EC11" s="25" t="str">
        <f t="shared" si="40"/>
        <v/>
      </c>
      <c r="ED11" s="23" t="str">
        <f t="shared" si="41"/>
        <v/>
      </c>
      <c r="EE11" s="24"/>
      <c r="EF11" s="23" t="str">
        <f t="shared" si="42"/>
        <v/>
      </c>
      <c r="EG11" s="22"/>
      <c r="EH11" s="27"/>
      <c r="EI11" s="24"/>
      <c r="EJ11" s="26"/>
      <c r="EK11" s="26"/>
      <c r="EL11" s="25" t="str">
        <f t="shared" si="43"/>
        <v/>
      </c>
      <c r="EM11" s="23" t="str">
        <f t="shared" si="44"/>
        <v/>
      </c>
      <c r="EN11" s="24"/>
      <c r="EO11" s="23" t="str">
        <f t="shared" si="45"/>
        <v/>
      </c>
      <c r="EP11" s="22"/>
      <c r="EQ11" s="27"/>
      <c r="ER11" s="24"/>
      <c r="ES11" s="26"/>
      <c r="ET11" s="26"/>
      <c r="EU11" s="25" t="str">
        <f t="shared" si="46"/>
        <v/>
      </c>
      <c r="EV11" s="23" t="str">
        <f t="shared" si="47"/>
        <v/>
      </c>
      <c r="EW11" s="24"/>
      <c r="EX11" s="23" t="str">
        <f t="shared" si="48"/>
        <v/>
      </c>
      <c r="EY11" s="22"/>
      <c r="EZ11" s="27"/>
      <c r="FA11" s="24"/>
      <c r="FB11" s="26"/>
      <c r="FC11" s="26"/>
      <c r="FD11" s="25" t="str">
        <f t="shared" si="49"/>
        <v/>
      </c>
      <c r="FE11" s="23" t="str">
        <f t="shared" si="50"/>
        <v/>
      </c>
      <c r="FF11" s="24"/>
      <c r="FG11" s="23" t="str">
        <f t="shared" si="51"/>
        <v/>
      </c>
      <c r="FH11" s="22"/>
      <c r="FI11" s="27"/>
      <c r="FJ11" s="24"/>
      <c r="FK11" s="26"/>
      <c r="FL11" s="26"/>
      <c r="FM11" s="25" t="str">
        <f t="shared" si="52"/>
        <v/>
      </c>
      <c r="FN11" s="23" t="str">
        <f t="shared" si="53"/>
        <v/>
      </c>
      <c r="FO11" s="24"/>
      <c r="FP11" s="23" t="str">
        <f t="shared" si="54"/>
        <v/>
      </c>
      <c r="FQ11" s="22"/>
      <c r="FR11" s="27"/>
      <c r="FS11" s="24"/>
      <c r="FT11" s="26"/>
      <c r="FU11" s="26"/>
      <c r="FV11" s="25" t="str">
        <f t="shared" si="55"/>
        <v/>
      </c>
      <c r="FW11" s="23" t="str">
        <f t="shared" si="56"/>
        <v/>
      </c>
      <c r="FX11" s="24"/>
      <c r="FY11" s="23" t="str">
        <f t="shared" si="57"/>
        <v/>
      </c>
      <c r="FZ11" s="22"/>
      <c r="GA11" s="27"/>
      <c r="GB11" s="24"/>
      <c r="GC11" s="26"/>
      <c r="GD11" s="26"/>
      <c r="GE11" s="25" t="str">
        <f t="shared" si="58"/>
        <v/>
      </c>
      <c r="GF11" s="23" t="str">
        <f t="shared" si="59"/>
        <v/>
      </c>
      <c r="GG11" s="24"/>
      <c r="GH11" s="23" t="str">
        <f t="shared" si="60"/>
        <v/>
      </c>
      <c r="GI11" s="22"/>
      <c r="GJ11" s="27"/>
      <c r="GK11" s="24"/>
      <c r="GL11" s="26"/>
      <c r="GM11" s="26"/>
      <c r="GN11" s="25" t="str">
        <f t="shared" si="61"/>
        <v/>
      </c>
      <c r="GO11" s="23" t="str">
        <f t="shared" si="62"/>
        <v/>
      </c>
      <c r="GP11" s="24"/>
      <c r="GQ11" s="23" t="str">
        <f t="shared" si="63"/>
        <v/>
      </c>
      <c r="GR11" s="22"/>
      <c r="GS11" s="27"/>
      <c r="GT11" s="24"/>
      <c r="GU11" s="26"/>
      <c r="GV11" s="26"/>
      <c r="GW11" s="25" t="str">
        <f t="shared" si="86"/>
        <v/>
      </c>
      <c r="GX11" s="23" t="str">
        <f t="shared" si="64"/>
        <v/>
      </c>
      <c r="GY11" s="24"/>
      <c r="GZ11" s="23" t="str">
        <f t="shared" si="87"/>
        <v/>
      </c>
      <c r="HA11" s="22"/>
      <c r="HB11" s="27"/>
      <c r="HC11" s="24"/>
      <c r="HD11" s="26"/>
      <c r="HE11" s="26"/>
      <c r="HF11" s="25" t="str">
        <f t="shared" si="65"/>
        <v/>
      </c>
      <c r="HG11" s="23" t="str">
        <f t="shared" si="66"/>
        <v/>
      </c>
      <c r="HH11" s="24"/>
      <c r="HI11" s="23" t="str">
        <f t="shared" si="67"/>
        <v/>
      </c>
      <c r="HJ11" s="22"/>
      <c r="HK11" s="27"/>
      <c r="HL11" s="24"/>
      <c r="HM11" s="26"/>
      <c r="HN11" s="26"/>
      <c r="HO11" s="25" t="str">
        <f t="shared" si="68"/>
        <v/>
      </c>
      <c r="HP11" s="23" t="str">
        <f t="shared" si="69"/>
        <v/>
      </c>
      <c r="HQ11" s="24"/>
      <c r="HR11" s="23" t="str">
        <f t="shared" si="70"/>
        <v/>
      </c>
      <c r="HS11" s="22"/>
      <c r="HT11" s="27"/>
      <c r="HU11" s="24"/>
      <c r="HV11" s="26"/>
      <c r="HW11" s="26"/>
      <c r="HX11" s="25" t="str">
        <f t="shared" si="71"/>
        <v/>
      </c>
      <c r="HY11" s="23" t="str">
        <f t="shared" si="72"/>
        <v/>
      </c>
      <c r="HZ11" s="24"/>
      <c r="IA11" s="23" t="str">
        <f t="shared" si="73"/>
        <v/>
      </c>
      <c r="IB11" s="22"/>
      <c r="IC11" s="27"/>
      <c r="ID11" s="24"/>
      <c r="IE11" s="26"/>
      <c r="IF11" s="26"/>
      <c r="IG11" s="25" t="str">
        <f t="shared" si="74"/>
        <v/>
      </c>
      <c r="IH11" s="23" t="str">
        <f t="shared" si="75"/>
        <v/>
      </c>
      <c r="II11" s="24"/>
      <c r="IJ11" s="23" t="str">
        <f t="shared" si="76"/>
        <v/>
      </c>
      <c r="IK11" s="22"/>
      <c r="IL11" s="27"/>
      <c r="IM11" s="24"/>
      <c r="IN11" s="26"/>
      <c r="IO11" s="26"/>
      <c r="IP11" s="25" t="str">
        <f t="shared" si="77"/>
        <v/>
      </c>
      <c r="IQ11" s="23" t="str">
        <f t="shared" si="78"/>
        <v/>
      </c>
      <c r="IR11" s="24"/>
      <c r="IS11" s="23" t="str">
        <f t="shared" si="79"/>
        <v/>
      </c>
      <c r="IT11" s="22"/>
      <c r="IU11" s="27"/>
      <c r="IV11" s="24"/>
      <c r="IW11" s="26"/>
      <c r="IX11" s="26"/>
      <c r="IY11" s="25" t="str">
        <f t="shared" si="80"/>
        <v/>
      </c>
      <c r="IZ11" s="23" t="str">
        <f t="shared" si="81"/>
        <v/>
      </c>
      <c r="JA11" s="24"/>
      <c r="JB11" s="23" t="str">
        <f t="shared" si="82"/>
        <v/>
      </c>
      <c r="JC11" s="22"/>
      <c r="JD11" s="27"/>
      <c r="JE11" s="24"/>
      <c r="JF11" s="26"/>
      <c r="JG11" s="26"/>
      <c r="JH11" s="25" t="str">
        <f t="shared" si="88"/>
        <v/>
      </c>
      <c r="JI11" s="23" t="str">
        <f t="shared" si="83"/>
        <v/>
      </c>
      <c r="JJ11" s="24"/>
      <c r="JK11" s="23" t="str">
        <f t="shared" si="84"/>
        <v/>
      </c>
      <c r="JL11" s="22"/>
    </row>
    <row r="12" spans="1:272">
      <c r="A12" s="28" t="s">
        <v>84</v>
      </c>
      <c r="B12" s="23" t="s">
        <v>58</v>
      </c>
      <c r="C12" s="27">
        <v>45261</v>
      </c>
      <c r="D12" s="24" t="s">
        <v>75</v>
      </c>
      <c r="E12" s="26">
        <v>90000</v>
      </c>
      <c r="F12" s="26">
        <v>201000</v>
      </c>
      <c r="G12" s="25">
        <f t="shared" si="85"/>
        <v>111000</v>
      </c>
      <c r="H12" s="23">
        <v>464439</v>
      </c>
      <c r="I12" s="24">
        <v>67919</v>
      </c>
      <c r="J12" s="23">
        <f t="shared" si="0"/>
        <v>67919</v>
      </c>
      <c r="K12" s="22"/>
      <c r="L12" s="27">
        <v>45264</v>
      </c>
      <c r="M12" s="24" t="s">
        <v>75</v>
      </c>
      <c r="N12" s="26">
        <v>213000</v>
      </c>
      <c r="O12" s="26">
        <v>267000</v>
      </c>
      <c r="P12" s="25">
        <f t="shared" si="1"/>
        <v>54000</v>
      </c>
      <c r="Q12" s="23">
        <f t="shared" si="2"/>
        <v>67919</v>
      </c>
      <c r="R12" s="24">
        <v>89662</v>
      </c>
      <c r="S12" s="23">
        <f t="shared" si="3"/>
        <v>21743</v>
      </c>
      <c r="T12" s="22"/>
      <c r="U12" s="27">
        <v>45265</v>
      </c>
      <c r="V12" s="24" t="s">
        <v>75</v>
      </c>
      <c r="W12" s="26">
        <v>279000</v>
      </c>
      <c r="X12" s="26">
        <v>378000</v>
      </c>
      <c r="Y12" s="25">
        <f t="shared" si="4"/>
        <v>99000</v>
      </c>
      <c r="Z12" s="23">
        <f t="shared" si="5"/>
        <v>89662</v>
      </c>
      <c r="AA12" s="24">
        <v>126965</v>
      </c>
      <c r="AB12" s="23">
        <f t="shared" si="6"/>
        <v>37303</v>
      </c>
      <c r="AC12" s="22"/>
      <c r="AD12" s="27">
        <v>45266</v>
      </c>
      <c r="AE12" s="24" t="s">
        <v>75</v>
      </c>
      <c r="AF12" s="26">
        <v>378000</v>
      </c>
      <c r="AG12" s="26">
        <v>498000</v>
      </c>
      <c r="AH12" s="25">
        <f t="shared" si="7"/>
        <v>120000</v>
      </c>
      <c r="AI12" s="23">
        <f t="shared" si="8"/>
        <v>126965</v>
      </c>
      <c r="AJ12" s="24">
        <v>166720</v>
      </c>
      <c r="AK12" s="23">
        <f t="shared" si="9"/>
        <v>39755</v>
      </c>
      <c r="AL12" s="22"/>
      <c r="AM12" s="27">
        <v>45267</v>
      </c>
      <c r="AN12" s="24" t="s">
        <v>75</v>
      </c>
      <c r="AO12" s="26">
        <v>510000</v>
      </c>
      <c r="AP12" s="26">
        <v>588000</v>
      </c>
      <c r="AQ12" s="25">
        <f t="shared" si="10"/>
        <v>78000</v>
      </c>
      <c r="AR12" s="23">
        <f t="shared" si="11"/>
        <v>166720</v>
      </c>
      <c r="AS12" s="24">
        <v>196298</v>
      </c>
      <c r="AT12" s="23">
        <f t="shared" si="12"/>
        <v>29578</v>
      </c>
      <c r="AU12" s="22"/>
      <c r="AV12" s="27">
        <v>45268</v>
      </c>
      <c r="AW12" s="24" t="s">
        <v>75</v>
      </c>
      <c r="AX12" s="26">
        <v>588000</v>
      </c>
      <c r="AY12" s="26">
        <v>624000</v>
      </c>
      <c r="AZ12" s="25">
        <f t="shared" si="13"/>
        <v>36000</v>
      </c>
      <c r="BA12" s="23">
        <f t="shared" si="14"/>
        <v>196298</v>
      </c>
      <c r="BB12" s="24">
        <v>208450</v>
      </c>
      <c r="BC12" s="23">
        <f t="shared" si="15"/>
        <v>12152</v>
      </c>
      <c r="BD12" s="22"/>
      <c r="BE12" s="27">
        <v>45271</v>
      </c>
      <c r="BF12" s="24" t="s">
        <v>75</v>
      </c>
      <c r="BG12" s="26">
        <v>624000</v>
      </c>
      <c r="BH12" s="26">
        <v>636000</v>
      </c>
      <c r="BI12" s="25">
        <f t="shared" si="16"/>
        <v>12000</v>
      </c>
      <c r="BJ12" s="23">
        <f t="shared" si="17"/>
        <v>208450</v>
      </c>
      <c r="BK12" s="24">
        <v>212489</v>
      </c>
      <c r="BL12" s="23">
        <f t="shared" si="18"/>
        <v>4039</v>
      </c>
      <c r="BM12" s="22"/>
      <c r="BN12" s="27">
        <v>45272</v>
      </c>
      <c r="BO12" s="24" t="s">
        <v>75</v>
      </c>
      <c r="BP12" s="26">
        <v>645000</v>
      </c>
      <c r="BQ12" s="26">
        <v>690000</v>
      </c>
      <c r="BR12" s="25">
        <f t="shared" si="19"/>
        <v>45000</v>
      </c>
      <c r="BS12" s="23">
        <f t="shared" si="20"/>
        <v>212489</v>
      </c>
      <c r="BT12" s="24">
        <v>230345</v>
      </c>
      <c r="BU12" s="23">
        <f t="shared" si="21"/>
        <v>17856</v>
      </c>
      <c r="BV12" s="22"/>
      <c r="BW12" s="27">
        <v>45273</v>
      </c>
      <c r="BX12" s="24" t="s">
        <v>75</v>
      </c>
      <c r="BY12" s="26">
        <v>702000</v>
      </c>
      <c r="BZ12" s="26">
        <v>717000</v>
      </c>
      <c r="CA12" s="25">
        <f t="shared" si="22"/>
        <v>15000</v>
      </c>
      <c r="CB12" s="23">
        <f t="shared" si="23"/>
        <v>230345</v>
      </c>
      <c r="CC12" s="24">
        <v>239866</v>
      </c>
      <c r="CD12" s="23">
        <f t="shared" si="24"/>
        <v>9521</v>
      </c>
      <c r="CE12" s="22"/>
      <c r="CF12" s="27">
        <v>45274</v>
      </c>
      <c r="CG12" s="24" t="s">
        <v>75</v>
      </c>
      <c r="CH12" s="26">
        <v>732000</v>
      </c>
      <c r="CI12" s="26">
        <v>858000</v>
      </c>
      <c r="CJ12" s="25">
        <f t="shared" si="25"/>
        <v>126000</v>
      </c>
      <c r="CK12" s="23">
        <f t="shared" si="26"/>
        <v>239866</v>
      </c>
      <c r="CL12" s="24">
        <v>286411</v>
      </c>
      <c r="CM12" s="23">
        <f t="shared" si="27"/>
        <v>46545</v>
      </c>
      <c r="CN12" s="22"/>
      <c r="CO12" s="27">
        <v>45275</v>
      </c>
      <c r="CP12" s="24" t="s">
        <v>75</v>
      </c>
      <c r="CQ12" s="26">
        <v>870000</v>
      </c>
      <c r="CR12" s="26">
        <v>996000</v>
      </c>
      <c r="CS12" s="25">
        <f t="shared" si="28"/>
        <v>126000</v>
      </c>
      <c r="CT12" s="23">
        <f t="shared" si="29"/>
        <v>286411</v>
      </c>
      <c r="CU12" s="24">
        <v>332811</v>
      </c>
      <c r="CV12" s="23">
        <f t="shared" si="30"/>
        <v>46400</v>
      </c>
      <c r="CW12" s="22"/>
      <c r="CX12" s="27"/>
      <c r="CY12" s="24"/>
      <c r="CZ12" s="26"/>
      <c r="DA12" s="26"/>
      <c r="DB12" s="25" t="str">
        <f t="shared" si="31"/>
        <v/>
      </c>
      <c r="DC12" s="23">
        <f t="shared" si="32"/>
        <v>332811</v>
      </c>
      <c r="DD12" s="24"/>
      <c r="DE12" s="23" t="str">
        <f t="shared" si="33"/>
        <v/>
      </c>
      <c r="DF12" s="22"/>
      <c r="DG12" s="27"/>
      <c r="DH12" s="24"/>
      <c r="DI12" s="26"/>
      <c r="DJ12" s="26"/>
      <c r="DK12" s="25" t="str">
        <f t="shared" si="34"/>
        <v/>
      </c>
      <c r="DL12" s="23" t="str">
        <f t="shared" si="35"/>
        <v/>
      </c>
      <c r="DM12" s="24"/>
      <c r="DN12" s="23" t="str">
        <f t="shared" si="36"/>
        <v/>
      </c>
      <c r="DO12" s="22"/>
      <c r="DP12" s="27"/>
      <c r="DQ12" s="24"/>
      <c r="DR12" s="26"/>
      <c r="DS12" s="26"/>
      <c r="DT12" s="25" t="str">
        <f t="shared" si="37"/>
        <v/>
      </c>
      <c r="DU12" s="23" t="str">
        <f t="shared" si="38"/>
        <v/>
      </c>
      <c r="DV12" s="24"/>
      <c r="DW12" s="23" t="str">
        <f t="shared" si="39"/>
        <v/>
      </c>
      <c r="DX12" s="22"/>
      <c r="DY12" s="27"/>
      <c r="DZ12" s="24"/>
      <c r="EA12" s="26"/>
      <c r="EB12" s="26"/>
      <c r="EC12" s="25" t="str">
        <f t="shared" si="40"/>
        <v/>
      </c>
      <c r="ED12" s="23" t="str">
        <f t="shared" si="41"/>
        <v/>
      </c>
      <c r="EE12" s="24"/>
      <c r="EF12" s="23" t="str">
        <f t="shared" si="42"/>
        <v/>
      </c>
      <c r="EG12" s="22"/>
      <c r="EH12" s="27"/>
      <c r="EI12" s="24"/>
      <c r="EJ12" s="26"/>
      <c r="EK12" s="26"/>
      <c r="EL12" s="25" t="str">
        <f t="shared" si="43"/>
        <v/>
      </c>
      <c r="EM12" s="23" t="str">
        <f t="shared" si="44"/>
        <v/>
      </c>
      <c r="EN12" s="24"/>
      <c r="EO12" s="23" t="str">
        <f t="shared" si="45"/>
        <v/>
      </c>
      <c r="EP12" s="22"/>
      <c r="EQ12" s="27"/>
      <c r="ER12" s="24"/>
      <c r="ES12" s="26"/>
      <c r="ET12" s="26"/>
      <c r="EU12" s="25" t="str">
        <f t="shared" si="46"/>
        <v/>
      </c>
      <c r="EV12" s="23" t="str">
        <f t="shared" si="47"/>
        <v/>
      </c>
      <c r="EW12" s="24"/>
      <c r="EX12" s="23" t="str">
        <f t="shared" si="48"/>
        <v/>
      </c>
      <c r="EY12" s="22"/>
      <c r="EZ12" s="27"/>
      <c r="FA12" s="24"/>
      <c r="FB12" s="26"/>
      <c r="FC12" s="26"/>
      <c r="FD12" s="25" t="str">
        <f t="shared" si="49"/>
        <v/>
      </c>
      <c r="FE12" s="23" t="str">
        <f t="shared" si="50"/>
        <v/>
      </c>
      <c r="FF12" s="24"/>
      <c r="FG12" s="23" t="str">
        <f t="shared" si="51"/>
        <v/>
      </c>
      <c r="FH12" s="22"/>
      <c r="FI12" s="27"/>
      <c r="FJ12" s="24"/>
      <c r="FK12" s="26"/>
      <c r="FL12" s="26"/>
      <c r="FM12" s="25" t="str">
        <f t="shared" si="52"/>
        <v/>
      </c>
      <c r="FN12" s="23" t="str">
        <f t="shared" si="53"/>
        <v/>
      </c>
      <c r="FO12" s="24"/>
      <c r="FP12" s="23" t="str">
        <f t="shared" si="54"/>
        <v/>
      </c>
      <c r="FQ12" s="22"/>
      <c r="FR12" s="27"/>
      <c r="FS12" s="24"/>
      <c r="FT12" s="26"/>
      <c r="FU12" s="26"/>
      <c r="FV12" s="25" t="str">
        <f t="shared" si="55"/>
        <v/>
      </c>
      <c r="FW12" s="23" t="str">
        <f t="shared" si="56"/>
        <v/>
      </c>
      <c r="FX12" s="24"/>
      <c r="FY12" s="23" t="str">
        <f t="shared" si="57"/>
        <v/>
      </c>
      <c r="FZ12" s="22"/>
      <c r="GA12" s="27"/>
      <c r="GB12" s="24"/>
      <c r="GC12" s="26"/>
      <c r="GD12" s="26"/>
      <c r="GE12" s="25" t="str">
        <f t="shared" si="58"/>
        <v/>
      </c>
      <c r="GF12" s="23" t="str">
        <f t="shared" si="59"/>
        <v/>
      </c>
      <c r="GG12" s="24"/>
      <c r="GH12" s="23" t="str">
        <f t="shared" si="60"/>
        <v/>
      </c>
      <c r="GI12" s="22"/>
      <c r="GJ12" s="27"/>
      <c r="GK12" s="24"/>
      <c r="GL12" s="26"/>
      <c r="GM12" s="26"/>
      <c r="GN12" s="25" t="str">
        <f t="shared" si="61"/>
        <v/>
      </c>
      <c r="GO12" s="23" t="str">
        <f t="shared" si="62"/>
        <v/>
      </c>
      <c r="GP12" s="24"/>
      <c r="GQ12" s="23" t="str">
        <f t="shared" si="63"/>
        <v/>
      </c>
      <c r="GR12" s="22"/>
      <c r="GS12" s="27"/>
      <c r="GT12" s="24"/>
      <c r="GU12" s="26"/>
      <c r="GV12" s="26"/>
      <c r="GW12" s="25" t="str">
        <f t="shared" si="86"/>
        <v/>
      </c>
      <c r="GX12" s="23" t="str">
        <f t="shared" si="64"/>
        <v/>
      </c>
      <c r="GY12" s="24"/>
      <c r="GZ12" s="23" t="str">
        <f t="shared" si="87"/>
        <v/>
      </c>
      <c r="HA12" s="22"/>
      <c r="HB12" s="27"/>
      <c r="HC12" s="24"/>
      <c r="HD12" s="26"/>
      <c r="HE12" s="26"/>
      <c r="HF12" s="25" t="str">
        <f t="shared" si="65"/>
        <v/>
      </c>
      <c r="HG12" s="23" t="str">
        <f t="shared" si="66"/>
        <v/>
      </c>
      <c r="HH12" s="24"/>
      <c r="HI12" s="23" t="str">
        <f t="shared" si="67"/>
        <v/>
      </c>
      <c r="HJ12" s="22"/>
      <c r="HK12" s="27"/>
      <c r="HL12" s="24"/>
      <c r="HM12" s="26"/>
      <c r="HN12" s="26"/>
      <c r="HO12" s="25" t="str">
        <f t="shared" si="68"/>
        <v/>
      </c>
      <c r="HP12" s="23" t="str">
        <f t="shared" si="69"/>
        <v/>
      </c>
      <c r="HQ12" s="24"/>
      <c r="HR12" s="23" t="str">
        <f t="shared" si="70"/>
        <v/>
      </c>
      <c r="HS12" s="22"/>
      <c r="HT12" s="27"/>
      <c r="HU12" s="24"/>
      <c r="HV12" s="26"/>
      <c r="HW12" s="26"/>
      <c r="HX12" s="25" t="str">
        <f t="shared" si="71"/>
        <v/>
      </c>
      <c r="HY12" s="23" t="str">
        <f t="shared" si="72"/>
        <v/>
      </c>
      <c r="HZ12" s="24"/>
      <c r="IA12" s="23" t="str">
        <f t="shared" si="73"/>
        <v/>
      </c>
      <c r="IB12" s="22"/>
      <c r="IC12" s="27"/>
      <c r="ID12" s="24"/>
      <c r="IE12" s="26"/>
      <c r="IF12" s="26"/>
      <c r="IG12" s="25" t="str">
        <f t="shared" si="74"/>
        <v/>
      </c>
      <c r="IH12" s="23" t="str">
        <f t="shared" si="75"/>
        <v/>
      </c>
      <c r="II12" s="24"/>
      <c r="IJ12" s="23" t="str">
        <f t="shared" si="76"/>
        <v/>
      </c>
      <c r="IK12" s="22"/>
      <c r="IL12" s="27"/>
      <c r="IM12" s="24"/>
      <c r="IN12" s="26"/>
      <c r="IO12" s="26"/>
      <c r="IP12" s="25" t="str">
        <f t="shared" si="77"/>
        <v/>
      </c>
      <c r="IQ12" s="23" t="str">
        <f t="shared" si="78"/>
        <v/>
      </c>
      <c r="IR12" s="24"/>
      <c r="IS12" s="23" t="str">
        <f t="shared" si="79"/>
        <v/>
      </c>
      <c r="IT12" s="22"/>
      <c r="IU12" s="27"/>
      <c r="IV12" s="24"/>
      <c r="IW12" s="26"/>
      <c r="IX12" s="26"/>
      <c r="IY12" s="25" t="str">
        <f t="shared" si="80"/>
        <v/>
      </c>
      <c r="IZ12" s="23" t="str">
        <f t="shared" si="81"/>
        <v/>
      </c>
      <c r="JA12" s="24"/>
      <c r="JB12" s="23" t="str">
        <f t="shared" si="82"/>
        <v/>
      </c>
      <c r="JC12" s="22"/>
      <c r="JD12" s="27"/>
      <c r="JE12" s="24"/>
      <c r="JF12" s="26"/>
      <c r="JG12" s="26"/>
      <c r="JH12" s="25" t="str">
        <f t="shared" si="88"/>
        <v/>
      </c>
      <c r="JI12" s="23" t="str">
        <f t="shared" si="83"/>
        <v/>
      </c>
      <c r="JJ12" s="24"/>
      <c r="JK12" s="23" t="str">
        <f t="shared" si="84"/>
        <v/>
      </c>
      <c r="JL12" s="22"/>
    </row>
    <row r="13" spans="1:272">
      <c r="A13" s="28" t="s">
        <v>83</v>
      </c>
      <c r="B13" s="23" t="s">
        <v>43</v>
      </c>
      <c r="C13" s="27">
        <v>45261</v>
      </c>
      <c r="D13" s="24" t="s">
        <v>75</v>
      </c>
      <c r="E13" s="26">
        <v>46000</v>
      </c>
      <c r="F13" s="26">
        <v>80000</v>
      </c>
      <c r="G13" s="25">
        <f t="shared" si="85"/>
        <v>34000</v>
      </c>
      <c r="H13" s="23">
        <v>178705</v>
      </c>
      <c r="I13" s="24">
        <v>40164</v>
      </c>
      <c r="J13" s="23">
        <f t="shared" si="0"/>
        <v>40164</v>
      </c>
      <c r="K13" s="22"/>
      <c r="L13" s="27">
        <v>45264</v>
      </c>
      <c r="M13" s="24" t="s">
        <v>75</v>
      </c>
      <c r="N13" s="26">
        <v>88000</v>
      </c>
      <c r="O13" s="26">
        <v>154000</v>
      </c>
      <c r="P13" s="25">
        <f t="shared" si="1"/>
        <v>66000</v>
      </c>
      <c r="Q13" s="23">
        <f t="shared" si="2"/>
        <v>40164</v>
      </c>
      <c r="R13" s="24">
        <v>77156</v>
      </c>
      <c r="S13" s="23">
        <f t="shared" si="3"/>
        <v>36992</v>
      </c>
      <c r="T13" s="22"/>
      <c r="U13" s="27">
        <v>45265</v>
      </c>
      <c r="V13" s="24" t="s">
        <v>75</v>
      </c>
      <c r="W13" s="26">
        <v>160000</v>
      </c>
      <c r="X13" s="26">
        <v>228000</v>
      </c>
      <c r="Y13" s="25">
        <f t="shared" si="4"/>
        <v>68000</v>
      </c>
      <c r="Z13" s="23">
        <f t="shared" si="5"/>
        <v>77156</v>
      </c>
      <c r="AA13" s="24">
        <v>114049</v>
      </c>
      <c r="AB13" s="23">
        <f t="shared" si="6"/>
        <v>36893</v>
      </c>
      <c r="AC13" s="22"/>
      <c r="AD13" s="27">
        <v>45266</v>
      </c>
      <c r="AE13" s="24" t="s">
        <v>75</v>
      </c>
      <c r="AF13" s="26">
        <v>234000</v>
      </c>
      <c r="AG13" s="26">
        <v>300000</v>
      </c>
      <c r="AH13" s="25">
        <f t="shared" si="7"/>
        <v>66000</v>
      </c>
      <c r="AI13" s="23">
        <f t="shared" si="8"/>
        <v>114049</v>
      </c>
      <c r="AJ13" s="24">
        <v>150906</v>
      </c>
      <c r="AK13" s="23">
        <f t="shared" si="9"/>
        <v>36857</v>
      </c>
      <c r="AL13" s="22"/>
      <c r="AM13" s="27">
        <v>45267</v>
      </c>
      <c r="AN13" s="24" t="s">
        <v>75</v>
      </c>
      <c r="AO13" s="26">
        <v>308000</v>
      </c>
      <c r="AP13" s="26">
        <v>376000</v>
      </c>
      <c r="AQ13" s="25">
        <f t="shared" si="10"/>
        <v>68000</v>
      </c>
      <c r="AR13" s="23">
        <f t="shared" si="11"/>
        <v>150906</v>
      </c>
      <c r="AS13" s="24">
        <v>188417</v>
      </c>
      <c r="AT13" s="23">
        <f t="shared" si="12"/>
        <v>37511</v>
      </c>
      <c r="AU13" s="22"/>
      <c r="AV13" s="27">
        <v>45268</v>
      </c>
      <c r="AW13" s="24" t="s">
        <v>75</v>
      </c>
      <c r="AX13" s="26">
        <v>380000</v>
      </c>
      <c r="AY13" s="26">
        <v>448000</v>
      </c>
      <c r="AZ13" s="25">
        <f t="shared" si="13"/>
        <v>68000</v>
      </c>
      <c r="BA13" s="23">
        <f t="shared" si="14"/>
        <v>188417</v>
      </c>
      <c r="BB13" s="24">
        <v>224674</v>
      </c>
      <c r="BC13" s="23">
        <f t="shared" si="15"/>
        <v>36257</v>
      </c>
      <c r="BD13" s="22"/>
      <c r="BE13" s="27">
        <v>45271</v>
      </c>
      <c r="BF13" s="24" t="s">
        <v>75</v>
      </c>
      <c r="BG13" s="26">
        <v>456000</v>
      </c>
      <c r="BH13" s="26">
        <v>516000</v>
      </c>
      <c r="BI13" s="25">
        <f t="shared" si="16"/>
        <v>60000</v>
      </c>
      <c r="BJ13" s="23">
        <f t="shared" si="17"/>
        <v>224674</v>
      </c>
      <c r="BK13" s="24">
        <v>258855</v>
      </c>
      <c r="BL13" s="23">
        <f t="shared" si="18"/>
        <v>34181</v>
      </c>
      <c r="BM13" s="22"/>
      <c r="BN13" s="27">
        <v>45272</v>
      </c>
      <c r="BO13" s="24" t="s">
        <v>75</v>
      </c>
      <c r="BP13" s="26">
        <v>522000</v>
      </c>
      <c r="BQ13" s="26">
        <v>588000</v>
      </c>
      <c r="BR13" s="25">
        <f t="shared" si="19"/>
        <v>66000</v>
      </c>
      <c r="BS13" s="23">
        <f t="shared" si="20"/>
        <v>258855</v>
      </c>
      <c r="BT13" s="24">
        <v>294810</v>
      </c>
      <c r="BU13" s="23">
        <f t="shared" si="21"/>
        <v>35955</v>
      </c>
      <c r="BV13" s="22"/>
      <c r="BW13" s="27">
        <v>45273</v>
      </c>
      <c r="BX13" s="24" t="s">
        <v>75</v>
      </c>
      <c r="BY13" s="26">
        <v>594000</v>
      </c>
      <c r="BZ13" s="26">
        <v>594000</v>
      </c>
      <c r="CA13" s="25">
        <f t="shared" si="22"/>
        <v>0</v>
      </c>
      <c r="CB13" s="23">
        <f t="shared" si="23"/>
        <v>294810</v>
      </c>
      <c r="CC13" s="24">
        <v>594000</v>
      </c>
      <c r="CD13" s="23">
        <f t="shared" si="24"/>
        <v>299190</v>
      </c>
      <c r="CE13" s="22"/>
      <c r="CF13" s="27">
        <v>45275</v>
      </c>
      <c r="CG13" s="24" t="s">
        <v>75</v>
      </c>
      <c r="CH13" s="26">
        <v>0</v>
      </c>
      <c r="CI13" s="26">
        <v>54000</v>
      </c>
      <c r="CJ13" s="25">
        <f t="shared" si="25"/>
        <v>54000</v>
      </c>
      <c r="CK13" s="23">
        <f t="shared" si="26"/>
        <v>594000</v>
      </c>
      <c r="CL13" s="24">
        <v>27325</v>
      </c>
      <c r="CM13" s="23">
        <f t="shared" si="27"/>
        <v>27325</v>
      </c>
      <c r="CN13" s="22"/>
      <c r="CO13" s="27"/>
      <c r="CP13" s="24"/>
      <c r="CQ13" s="26"/>
      <c r="CR13" s="26"/>
      <c r="CS13" s="25" t="str">
        <f t="shared" si="28"/>
        <v/>
      </c>
      <c r="CT13" s="23">
        <f t="shared" si="29"/>
        <v>27325</v>
      </c>
      <c r="CU13" s="24"/>
      <c r="CV13" s="23" t="str">
        <f t="shared" si="30"/>
        <v/>
      </c>
      <c r="CW13" s="22"/>
      <c r="CX13" s="27"/>
      <c r="CY13" s="24"/>
      <c r="CZ13" s="26"/>
      <c r="DA13" s="26"/>
      <c r="DB13" s="25" t="str">
        <f t="shared" si="31"/>
        <v/>
      </c>
      <c r="DC13" s="23" t="str">
        <f t="shared" si="32"/>
        <v/>
      </c>
      <c r="DD13" s="24"/>
      <c r="DE13" s="23" t="str">
        <f t="shared" si="33"/>
        <v/>
      </c>
      <c r="DF13" s="22"/>
      <c r="DG13" s="27"/>
      <c r="DH13" s="24"/>
      <c r="DI13" s="26"/>
      <c r="DJ13" s="26"/>
      <c r="DK13" s="25" t="str">
        <f t="shared" si="34"/>
        <v/>
      </c>
      <c r="DL13" s="23" t="str">
        <f t="shared" si="35"/>
        <v/>
      </c>
      <c r="DM13" s="24"/>
      <c r="DN13" s="23" t="str">
        <f t="shared" si="36"/>
        <v/>
      </c>
      <c r="DO13" s="22"/>
      <c r="DP13" s="27"/>
      <c r="DQ13" s="24"/>
      <c r="DR13" s="26"/>
      <c r="DS13" s="26"/>
      <c r="DT13" s="25" t="str">
        <f t="shared" si="37"/>
        <v/>
      </c>
      <c r="DU13" s="23" t="str">
        <f t="shared" si="38"/>
        <v/>
      </c>
      <c r="DV13" s="24"/>
      <c r="DW13" s="23" t="str">
        <f t="shared" si="39"/>
        <v/>
      </c>
      <c r="DX13" s="22"/>
      <c r="DY13" s="27"/>
      <c r="DZ13" s="24"/>
      <c r="EA13" s="26"/>
      <c r="EB13" s="26"/>
      <c r="EC13" s="25" t="str">
        <f t="shared" si="40"/>
        <v/>
      </c>
      <c r="ED13" s="23" t="str">
        <f t="shared" si="41"/>
        <v/>
      </c>
      <c r="EE13" s="24"/>
      <c r="EF13" s="23" t="str">
        <f t="shared" si="42"/>
        <v/>
      </c>
      <c r="EG13" s="22"/>
      <c r="EH13" s="27"/>
      <c r="EI13" s="24"/>
      <c r="EJ13" s="26"/>
      <c r="EK13" s="26"/>
      <c r="EL13" s="25" t="str">
        <f t="shared" si="43"/>
        <v/>
      </c>
      <c r="EM13" s="23" t="str">
        <f t="shared" si="44"/>
        <v/>
      </c>
      <c r="EN13" s="24"/>
      <c r="EO13" s="23" t="str">
        <f t="shared" si="45"/>
        <v/>
      </c>
      <c r="EP13" s="22"/>
      <c r="EQ13" s="27"/>
      <c r="ER13" s="24"/>
      <c r="ES13" s="26"/>
      <c r="ET13" s="26"/>
      <c r="EU13" s="25" t="str">
        <f t="shared" si="46"/>
        <v/>
      </c>
      <c r="EV13" s="23" t="str">
        <f t="shared" si="47"/>
        <v/>
      </c>
      <c r="EW13" s="24"/>
      <c r="EX13" s="23" t="str">
        <f t="shared" si="48"/>
        <v/>
      </c>
      <c r="EY13" s="22"/>
      <c r="EZ13" s="27"/>
      <c r="FA13" s="24"/>
      <c r="FB13" s="26"/>
      <c r="FC13" s="26"/>
      <c r="FD13" s="25" t="str">
        <f t="shared" si="49"/>
        <v/>
      </c>
      <c r="FE13" s="23" t="str">
        <f t="shared" si="50"/>
        <v/>
      </c>
      <c r="FF13" s="24"/>
      <c r="FG13" s="23" t="str">
        <f t="shared" si="51"/>
        <v/>
      </c>
      <c r="FH13" s="22"/>
      <c r="FI13" s="27"/>
      <c r="FJ13" s="24"/>
      <c r="FK13" s="26"/>
      <c r="FL13" s="26"/>
      <c r="FM13" s="25" t="str">
        <f t="shared" si="52"/>
        <v/>
      </c>
      <c r="FN13" s="23" t="str">
        <f t="shared" si="53"/>
        <v/>
      </c>
      <c r="FO13" s="24"/>
      <c r="FP13" s="23" t="str">
        <f t="shared" si="54"/>
        <v/>
      </c>
      <c r="FQ13" s="22"/>
      <c r="FR13" s="27"/>
      <c r="FS13" s="24"/>
      <c r="FT13" s="26"/>
      <c r="FU13" s="26"/>
      <c r="FV13" s="25" t="str">
        <f t="shared" si="55"/>
        <v/>
      </c>
      <c r="FW13" s="23" t="str">
        <f t="shared" si="56"/>
        <v/>
      </c>
      <c r="FX13" s="24"/>
      <c r="FY13" s="23" t="str">
        <f t="shared" si="57"/>
        <v/>
      </c>
      <c r="FZ13" s="22"/>
      <c r="GA13" s="27"/>
      <c r="GB13" s="24"/>
      <c r="GC13" s="26"/>
      <c r="GD13" s="26"/>
      <c r="GE13" s="25" t="str">
        <f t="shared" si="58"/>
        <v/>
      </c>
      <c r="GF13" s="23" t="str">
        <f t="shared" si="59"/>
        <v/>
      </c>
      <c r="GG13" s="24"/>
      <c r="GH13" s="23" t="str">
        <f t="shared" si="60"/>
        <v/>
      </c>
      <c r="GI13" s="22"/>
      <c r="GJ13" s="27"/>
      <c r="GK13" s="24"/>
      <c r="GL13" s="26"/>
      <c r="GM13" s="26"/>
      <c r="GN13" s="25" t="str">
        <f t="shared" si="61"/>
        <v/>
      </c>
      <c r="GO13" s="23" t="str">
        <f t="shared" si="62"/>
        <v/>
      </c>
      <c r="GP13" s="24"/>
      <c r="GQ13" s="23" t="str">
        <f t="shared" si="63"/>
        <v/>
      </c>
      <c r="GR13" s="22"/>
      <c r="GS13" s="27"/>
      <c r="GT13" s="24"/>
      <c r="GU13" s="26"/>
      <c r="GV13" s="26"/>
      <c r="GW13" s="25" t="str">
        <f t="shared" si="86"/>
        <v/>
      </c>
      <c r="GX13" s="23" t="str">
        <f t="shared" si="64"/>
        <v/>
      </c>
      <c r="GY13" s="24"/>
      <c r="GZ13" s="23" t="str">
        <f t="shared" si="87"/>
        <v/>
      </c>
      <c r="HA13" s="22"/>
      <c r="HB13" s="27"/>
      <c r="HC13" s="24"/>
      <c r="HD13" s="26"/>
      <c r="HE13" s="26"/>
      <c r="HF13" s="25" t="str">
        <f t="shared" si="65"/>
        <v/>
      </c>
      <c r="HG13" s="23" t="str">
        <f t="shared" si="66"/>
        <v/>
      </c>
      <c r="HH13" s="24"/>
      <c r="HI13" s="23" t="str">
        <f t="shared" si="67"/>
        <v/>
      </c>
      <c r="HJ13" s="22"/>
      <c r="HK13" s="27"/>
      <c r="HL13" s="24"/>
      <c r="HM13" s="26"/>
      <c r="HN13" s="26"/>
      <c r="HO13" s="25" t="str">
        <f t="shared" si="68"/>
        <v/>
      </c>
      <c r="HP13" s="23" t="str">
        <f t="shared" si="69"/>
        <v/>
      </c>
      <c r="HQ13" s="24"/>
      <c r="HR13" s="23" t="str">
        <f t="shared" si="70"/>
        <v/>
      </c>
      <c r="HS13" s="22"/>
      <c r="HT13" s="27"/>
      <c r="HU13" s="24"/>
      <c r="HV13" s="26"/>
      <c r="HW13" s="26"/>
      <c r="HX13" s="25" t="str">
        <f t="shared" si="71"/>
        <v/>
      </c>
      <c r="HY13" s="23" t="str">
        <f t="shared" si="72"/>
        <v/>
      </c>
      <c r="HZ13" s="24"/>
      <c r="IA13" s="23" t="str">
        <f t="shared" si="73"/>
        <v/>
      </c>
      <c r="IB13" s="22"/>
      <c r="IC13" s="27"/>
      <c r="ID13" s="24"/>
      <c r="IE13" s="26"/>
      <c r="IF13" s="26"/>
      <c r="IG13" s="25" t="str">
        <f t="shared" si="74"/>
        <v/>
      </c>
      <c r="IH13" s="23" t="str">
        <f t="shared" si="75"/>
        <v/>
      </c>
      <c r="II13" s="24"/>
      <c r="IJ13" s="23" t="str">
        <f t="shared" si="76"/>
        <v/>
      </c>
      <c r="IK13" s="22"/>
      <c r="IL13" s="27"/>
      <c r="IM13" s="24"/>
      <c r="IN13" s="26"/>
      <c r="IO13" s="26"/>
      <c r="IP13" s="25" t="str">
        <f t="shared" si="77"/>
        <v/>
      </c>
      <c r="IQ13" s="23" t="str">
        <f t="shared" si="78"/>
        <v/>
      </c>
      <c r="IR13" s="24"/>
      <c r="IS13" s="23" t="str">
        <f t="shared" si="79"/>
        <v/>
      </c>
      <c r="IT13" s="22"/>
      <c r="IU13" s="27"/>
      <c r="IV13" s="24"/>
      <c r="IW13" s="26"/>
      <c r="IX13" s="26"/>
      <c r="IY13" s="25" t="str">
        <f t="shared" si="80"/>
        <v/>
      </c>
      <c r="IZ13" s="23" t="str">
        <f t="shared" si="81"/>
        <v/>
      </c>
      <c r="JA13" s="24"/>
      <c r="JB13" s="23" t="str">
        <f t="shared" si="82"/>
        <v/>
      </c>
      <c r="JC13" s="22"/>
      <c r="JD13" s="27"/>
      <c r="JE13" s="24"/>
      <c r="JF13" s="26"/>
      <c r="JG13" s="26"/>
      <c r="JH13" s="25" t="str">
        <f t="shared" si="88"/>
        <v/>
      </c>
      <c r="JI13" s="23" t="str">
        <f t="shared" si="83"/>
        <v/>
      </c>
      <c r="JJ13" s="24"/>
      <c r="JK13" s="23" t="str">
        <f t="shared" si="84"/>
        <v/>
      </c>
      <c r="JL13" s="22"/>
    </row>
    <row r="14" spans="1:272">
      <c r="A14" s="28" t="s">
        <v>82</v>
      </c>
      <c r="B14" s="23" t="s">
        <v>33</v>
      </c>
      <c r="C14" s="27">
        <v>45261</v>
      </c>
      <c r="D14" s="24" t="s">
        <v>69</v>
      </c>
      <c r="E14" s="26">
        <v>504000</v>
      </c>
      <c r="F14" s="26">
        <v>636000</v>
      </c>
      <c r="G14" s="25">
        <f t="shared" si="85"/>
        <v>132000</v>
      </c>
      <c r="H14" s="23">
        <v>1106049</v>
      </c>
      <c r="I14" s="24">
        <v>212352</v>
      </c>
      <c r="J14" s="23">
        <f t="shared" si="0"/>
        <v>212352</v>
      </c>
      <c r="K14" s="22"/>
      <c r="L14" s="27">
        <v>45264</v>
      </c>
      <c r="M14" s="24" t="s">
        <v>69</v>
      </c>
      <c r="N14" s="26">
        <v>651000</v>
      </c>
      <c r="O14" s="26">
        <v>777000</v>
      </c>
      <c r="P14" s="25">
        <f t="shared" si="1"/>
        <v>126000</v>
      </c>
      <c r="Q14" s="23">
        <f t="shared" si="2"/>
        <v>212352</v>
      </c>
      <c r="R14" s="24">
        <v>259983</v>
      </c>
      <c r="S14" s="23">
        <f t="shared" si="3"/>
        <v>47631</v>
      </c>
      <c r="T14" s="22"/>
      <c r="U14" s="27">
        <v>45265</v>
      </c>
      <c r="V14" s="24" t="s">
        <v>69</v>
      </c>
      <c r="W14" s="26">
        <v>789000</v>
      </c>
      <c r="X14" s="26">
        <v>924000</v>
      </c>
      <c r="Y14" s="25">
        <f t="shared" si="4"/>
        <v>135000</v>
      </c>
      <c r="Z14" s="23">
        <f t="shared" si="5"/>
        <v>259983</v>
      </c>
      <c r="AA14" s="24">
        <v>308829</v>
      </c>
      <c r="AB14" s="23">
        <f t="shared" si="6"/>
        <v>48846</v>
      </c>
      <c r="AC14" s="22"/>
      <c r="AD14" s="27">
        <v>45266</v>
      </c>
      <c r="AE14" s="24" t="s">
        <v>69</v>
      </c>
      <c r="AF14" s="26">
        <v>936000</v>
      </c>
      <c r="AG14" s="26">
        <v>1071000</v>
      </c>
      <c r="AH14" s="25">
        <f t="shared" si="7"/>
        <v>135000</v>
      </c>
      <c r="AI14" s="23">
        <f t="shared" si="8"/>
        <v>308829</v>
      </c>
      <c r="AJ14" s="24">
        <v>357213</v>
      </c>
      <c r="AK14" s="23">
        <f t="shared" si="9"/>
        <v>48384</v>
      </c>
      <c r="AL14" s="22"/>
      <c r="AM14" s="27">
        <v>45267</v>
      </c>
      <c r="AN14" s="24" t="s">
        <v>69</v>
      </c>
      <c r="AO14" s="26">
        <v>1080000</v>
      </c>
      <c r="AP14" s="26">
        <v>1161000</v>
      </c>
      <c r="AQ14" s="25">
        <f t="shared" si="10"/>
        <v>81000</v>
      </c>
      <c r="AR14" s="23">
        <f t="shared" si="11"/>
        <v>357213</v>
      </c>
      <c r="AS14" s="24">
        <v>387456</v>
      </c>
      <c r="AT14" s="23">
        <f t="shared" si="12"/>
        <v>30243</v>
      </c>
      <c r="AU14" s="22"/>
      <c r="AV14" s="27">
        <v>45268</v>
      </c>
      <c r="AW14" s="24" t="s">
        <v>69</v>
      </c>
      <c r="AX14" s="26">
        <v>1170000</v>
      </c>
      <c r="AY14" s="26">
        <v>1200000</v>
      </c>
      <c r="AZ14" s="25">
        <f t="shared" si="13"/>
        <v>30000</v>
      </c>
      <c r="BA14" s="23">
        <f t="shared" si="14"/>
        <v>387456</v>
      </c>
      <c r="BB14" s="24">
        <v>400000</v>
      </c>
      <c r="BC14" s="23">
        <f t="shared" si="15"/>
        <v>12544</v>
      </c>
      <c r="BD14" s="22"/>
      <c r="BE14" s="27">
        <v>45271</v>
      </c>
      <c r="BF14" s="24" t="s">
        <v>69</v>
      </c>
      <c r="BG14" s="26">
        <v>1212000</v>
      </c>
      <c r="BH14" s="26">
        <v>1338000</v>
      </c>
      <c r="BI14" s="25">
        <f t="shared" si="16"/>
        <v>126000</v>
      </c>
      <c r="BJ14" s="23">
        <f t="shared" si="17"/>
        <v>400000</v>
      </c>
      <c r="BK14" s="24">
        <v>446825</v>
      </c>
      <c r="BL14" s="23">
        <f t="shared" si="18"/>
        <v>46825</v>
      </c>
      <c r="BM14" s="22"/>
      <c r="BN14" s="27">
        <v>45272</v>
      </c>
      <c r="BO14" s="24" t="s">
        <v>69</v>
      </c>
      <c r="BP14" s="26">
        <v>1350000</v>
      </c>
      <c r="BQ14" s="26">
        <v>1485000</v>
      </c>
      <c r="BR14" s="25">
        <f t="shared" si="19"/>
        <v>135000</v>
      </c>
      <c r="BS14" s="23">
        <f t="shared" si="20"/>
        <v>446825</v>
      </c>
      <c r="BT14" s="24">
        <v>495072</v>
      </c>
      <c r="BU14" s="23">
        <f t="shared" si="21"/>
        <v>48247</v>
      </c>
      <c r="BV14" s="22"/>
      <c r="BW14" s="27">
        <v>45273</v>
      </c>
      <c r="BX14" s="24" t="s">
        <v>69</v>
      </c>
      <c r="BY14" s="26">
        <v>1497000</v>
      </c>
      <c r="BZ14" s="26">
        <v>1629000</v>
      </c>
      <c r="CA14" s="25">
        <f t="shared" si="22"/>
        <v>132000</v>
      </c>
      <c r="CB14" s="23">
        <f t="shared" si="23"/>
        <v>495072</v>
      </c>
      <c r="CC14" s="24">
        <v>543988</v>
      </c>
      <c r="CD14" s="23">
        <f t="shared" si="24"/>
        <v>48916</v>
      </c>
      <c r="CE14" s="22"/>
      <c r="CF14" s="27">
        <v>45274</v>
      </c>
      <c r="CG14" s="24" t="s">
        <v>69</v>
      </c>
      <c r="CH14" s="26">
        <v>1644000</v>
      </c>
      <c r="CI14" s="26">
        <v>1644000</v>
      </c>
      <c r="CJ14" s="25">
        <f t="shared" si="25"/>
        <v>0</v>
      </c>
      <c r="CK14" s="23">
        <f t="shared" si="26"/>
        <v>543988</v>
      </c>
      <c r="CL14" s="24">
        <v>1644000</v>
      </c>
      <c r="CM14" s="23">
        <f t="shared" si="27"/>
        <v>1100012</v>
      </c>
      <c r="CN14" s="22"/>
      <c r="CO14" s="27">
        <v>45275</v>
      </c>
      <c r="CP14" s="24" t="s">
        <v>69</v>
      </c>
      <c r="CQ14" s="26">
        <v>20000</v>
      </c>
      <c r="CR14" s="26">
        <v>34000</v>
      </c>
      <c r="CS14" s="25">
        <f t="shared" si="28"/>
        <v>14000</v>
      </c>
      <c r="CT14" s="23">
        <f t="shared" si="29"/>
        <v>1644000</v>
      </c>
      <c r="CU14" s="24">
        <v>34576</v>
      </c>
      <c r="CV14" s="23">
        <f t="shared" si="30"/>
        <v>34576</v>
      </c>
      <c r="CW14" s="22"/>
      <c r="CX14" s="27"/>
      <c r="CY14" s="24"/>
      <c r="CZ14" s="26"/>
      <c r="DA14" s="26"/>
      <c r="DB14" s="25" t="str">
        <f t="shared" si="31"/>
        <v/>
      </c>
      <c r="DC14" s="23">
        <f t="shared" si="32"/>
        <v>34576</v>
      </c>
      <c r="DD14" s="24"/>
      <c r="DE14" s="23" t="str">
        <f t="shared" si="33"/>
        <v/>
      </c>
      <c r="DF14" s="22"/>
      <c r="DG14" s="27"/>
      <c r="DH14" s="24"/>
      <c r="DI14" s="26"/>
      <c r="DJ14" s="26"/>
      <c r="DK14" s="25" t="str">
        <f t="shared" si="34"/>
        <v/>
      </c>
      <c r="DL14" s="23" t="str">
        <f t="shared" si="35"/>
        <v/>
      </c>
      <c r="DM14" s="24"/>
      <c r="DN14" s="23" t="str">
        <f t="shared" si="36"/>
        <v/>
      </c>
      <c r="DO14" s="22"/>
      <c r="DP14" s="27"/>
      <c r="DQ14" s="24"/>
      <c r="DR14" s="26"/>
      <c r="DS14" s="26"/>
      <c r="DT14" s="25" t="str">
        <f t="shared" si="37"/>
        <v/>
      </c>
      <c r="DU14" s="23" t="str">
        <f t="shared" si="38"/>
        <v/>
      </c>
      <c r="DV14" s="24"/>
      <c r="DW14" s="23" t="str">
        <f t="shared" si="39"/>
        <v/>
      </c>
      <c r="DX14" s="22"/>
      <c r="DY14" s="27"/>
      <c r="DZ14" s="24"/>
      <c r="EA14" s="26"/>
      <c r="EB14" s="26"/>
      <c r="EC14" s="25" t="str">
        <f t="shared" si="40"/>
        <v/>
      </c>
      <c r="ED14" s="23" t="str">
        <f t="shared" si="41"/>
        <v/>
      </c>
      <c r="EE14" s="24"/>
      <c r="EF14" s="23" t="str">
        <f t="shared" si="42"/>
        <v/>
      </c>
      <c r="EG14" s="22"/>
      <c r="EH14" s="27"/>
      <c r="EI14" s="24"/>
      <c r="EJ14" s="26"/>
      <c r="EK14" s="26"/>
      <c r="EL14" s="25" t="str">
        <f t="shared" si="43"/>
        <v/>
      </c>
      <c r="EM14" s="23" t="str">
        <f t="shared" si="44"/>
        <v/>
      </c>
      <c r="EN14" s="24"/>
      <c r="EO14" s="23" t="str">
        <f t="shared" si="45"/>
        <v/>
      </c>
      <c r="EP14" s="22"/>
      <c r="EQ14" s="27"/>
      <c r="ER14" s="24"/>
      <c r="ES14" s="26"/>
      <c r="ET14" s="26"/>
      <c r="EU14" s="25" t="str">
        <f t="shared" si="46"/>
        <v/>
      </c>
      <c r="EV14" s="23" t="str">
        <f t="shared" si="47"/>
        <v/>
      </c>
      <c r="EW14" s="24"/>
      <c r="EX14" s="23" t="str">
        <f t="shared" si="48"/>
        <v/>
      </c>
      <c r="EY14" s="22"/>
      <c r="EZ14" s="27"/>
      <c r="FA14" s="24"/>
      <c r="FB14" s="26"/>
      <c r="FC14" s="26"/>
      <c r="FD14" s="25" t="str">
        <f t="shared" si="49"/>
        <v/>
      </c>
      <c r="FE14" s="23" t="str">
        <f t="shared" si="50"/>
        <v/>
      </c>
      <c r="FF14" s="24"/>
      <c r="FG14" s="23" t="str">
        <f t="shared" si="51"/>
        <v/>
      </c>
      <c r="FH14" s="22"/>
      <c r="FI14" s="27"/>
      <c r="FJ14" s="24"/>
      <c r="FK14" s="26"/>
      <c r="FL14" s="26"/>
      <c r="FM14" s="25" t="str">
        <f t="shared" si="52"/>
        <v/>
      </c>
      <c r="FN14" s="23" t="str">
        <f t="shared" si="53"/>
        <v/>
      </c>
      <c r="FO14" s="24"/>
      <c r="FP14" s="23" t="str">
        <f t="shared" si="54"/>
        <v/>
      </c>
      <c r="FQ14" s="22"/>
      <c r="FR14" s="27"/>
      <c r="FS14" s="24"/>
      <c r="FT14" s="26"/>
      <c r="FU14" s="26"/>
      <c r="FV14" s="25" t="str">
        <f t="shared" si="55"/>
        <v/>
      </c>
      <c r="FW14" s="23" t="str">
        <f t="shared" si="56"/>
        <v/>
      </c>
      <c r="FX14" s="24"/>
      <c r="FY14" s="23" t="str">
        <f t="shared" si="57"/>
        <v/>
      </c>
      <c r="FZ14" s="22"/>
      <c r="GA14" s="27"/>
      <c r="GB14" s="24"/>
      <c r="GC14" s="26"/>
      <c r="GD14" s="26"/>
      <c r="GE14" s="25" t="str">
        <f t="shared" si="58"/>
        <v/>
      </c>
      <c r="GF14" s="23" t="str">
        <f t="shared" si="59"/>
        <v/>
      </c>
      <c r="GG14" s="24"/>
      <c r="GH14" s="23" t="str">
        <f t="shared" si="60"/>
        <v/>
      </c>
      <c r="GI14" s="22"/>
      <c r="GJ14" s="27"/>
      <c r="GK14" s="24"/>
      <c r="GL14" s="26"/>
      <c r="GM14" s="26"/>
      <c r="GN14" s="25" t="str">
        <f t="shared" si="61"/>
        <v/>
      </c>
      <c r="GO14" s="23" t="str">
        <f t="shared" si="62"/>
        <v/>
      </c>
      <c r="GP14" s="24"/>
      <c r="GQ14" s="23" t="str">
        <f t="shared" si="63"/>
        <v/>
      </c>
      <c r="GR14" s="22"/>
      <c r="GS14" s="27"/>
      <c r="GT14" s="24"/>
      <c r="GU14" s="26"/>
      <c r="GV14" s="26"/>
      <c r="GW14" s="25" t="str">
        <f t="shared" si="86"/>
        <v/>
      </c>
      <c r="GX14" s="23" t="str">
        <f t="shared" si="64"/>
        <v/>
      </c>
      <c r="GY14" s="24"/>
      <c r="GZ14" s="23" t="str">
        <f t="shared" si="87"/>
        <v/>
      </c>
      <c r="HA14" s="22"/>
      <c r="HB14" s="27"/>
      <c r="HC14" s="24"/>
      <c r="HD14" s="26"/>
      <c r="HE14" s="26"/>
      <c r="HF14" s="25" t="str">
        <f t="shared" si="65"/>
        <v/>
      </c>
      <c r="HG14" s="23" t="str">
        <f t="shared" si="66"/>
        <v/>
      </c>
      <c r="HH14" s="24"/>
      <c r="HI14" s="23" t="str">
        <f t="shared" si="67"/>
        <v/>
      </c>
      <c r="HJ14" s="22"/>
      <c r="HK14" s="27"/>
      <c r="HL14" s="24"/>
      <c r="HM14" s="26"/>
      <c r="HN14" s="26"/>
      <c r="HO14" s="25" t="str">
        <f t="shared" si="68"/>
        <v/>
      </c>
      <c r="HP14" s="23" t="str">
        <f t="shared" si="69"/>
        <v/>
      </c>
      <c r="HQ14" s="24"/>
      <c r="HR14" s="23" t="str">
        <f t="shared" si="70"/>
        <v/>
      </c>
      <c r="HS14" s="22"/>
      <c r="HT14" s="27"/>
      <c r="HU14" s="24"/>
      <c r="HV14" s="26"/>
      <c r="HW14" s="26"/>
      <c r="HX14" s="25" t="str">
        <f t="shared" si="71"/>
        <v/>
      </c>
      <c r="HY14" s="23" t="str">
        <f t="shared" si="72"/>
        <v/>
      </c>
      <c r="HZ14" s="24"/>
      <c r="IA14" s="23" t="str">
        <f t="shared" si="73"/>
        <v/>
      </c>
      <c r="IB14" s="22"/>
      <c r="IC14" s="27"/>
      <c r="ID14" s="24"/>
      <c r="IE14" s="26"/>
      <c r="IF14" s="26"/>
      <c r="IG14" s="25" t="str">
        <f t="shared" si="74"/>
        <v/>
      </c>
      <c r="IH14" s="23" t="str">
        <f t="shared" si="75"/>
        <v/>
      </c>
      <c r="II14" s="24"/>
      <c r="IJ14" s="23" t="str">
        <f t="shared" si="76"/>
        <v/>
      </c>
      <c r="IK14" s="22"/>
      <c r="IL14" s="27"/>
      <c r="IM14" s="24"/>
      <c r="IN14" s="26"/>
      <c r="IO14" s="26"/>
      <c r="IP14" s="25" t="str">
        <f t="shared" si="77"/>
        <v/>
      </c>
      <c r="IQ14" s="23" t="str">
        <f t="shared" si="78"/>
        <v/>
      </c>
      <c r="IR14" s="24"/>
      <c r="IS14" s="23" t="str">
        <f t="shared" si="79"/>
        <v/>
      </c>
      <c r="IT14" s="22"/>
      <c r="IU14" s="27"/>
      <c r="IV14" s="24"/>
      <c r="IW14" s="26"/>
      <c r="IX14" s="26"/>
      <c r="IY14" s="25" t="str">
        <f t="shared" si="80"/>
        <v/>
      </c>
      <c r="IZ14" s="23" t="str">
        <f t="shared" si="81"/>
        <v/>
      </c>
      <c r="JA14" s="24"/>
      <c r="JB14" s="23" t="str">
        <f t="shared" si="82"/>
        <v/>
      </c>
      <c r="JC14" s="22"/>
      <c r="JD14" s="27"/>
      <c r="JE14" s="24"/>
      <c r="JF14" s="26"/>
      <c r="JG14" s="26"/>
      <c r="JH14" s="25" t="str">
        <f t="shared" si="88"/>
        <v/>
      </c>
      <c r="JI14" s="23" t="str">
        <f t="shared" si="83"/>
        <v/>
      </c>
      <c r="JJ14" s="24"/>
      <c r="JK14" s="23" t="str">
        <f t="shared" si="84"/>
        <v/>
      </c>
      <c r="JL14" s="22"/>
    </row>
    <row r="15" spans="1:272">
      <c r="A15" s="28" t="s">
        <v>81</v>
      </c>
      <c r="B15" s="23" t="s">
        <v>18</v>
      </c>
      <c r="C15" s="27">
        <v>45261</v>
      </c>
      <c r="D15" s="24" t="s">
        <v>69</v>
      </c>
      <c r="E15" s="26">
        <v>170000</v>
      </c>
      <c r="F15" s="26">
        <v>189000</v>
      </c>
      <c r="G15" s="25">
        <f t="shared" si="85"/>
        <v>19000</v>
      </c>
      <c r="H15" s="23">
        <v>86747</v>
      </c>
      <c r="I15" s="24">
        <v>189000</v>
      </c>
      <c r="J15" s="23">
        <f t="shared" si="0"/>
        <v>102253</v>
      </c>
      <c r="K15" s="22"/>
      <c r="L15" s="27">
        <v>45264</v>
      </c>
      <c r="M15" s="24" t="s">
        <v>69</v>
      </c>
      <c r="N15" s="26">
        <v>1000</v>
      </c>
      <c r="O15" s="26">
        <v>37000</v>
      </c>
      <c r="P15" s="25">
        <f t="shared" si="1"/>
        <v>36000</v>
      </c>
      <c r="Q15" s="23">
        <f t="shared" si="2"/>
        <v>189000</v>
      </c>
      <c r="R15" s="24">
        <v>37035</v>
      </c>
      <c r="S15" s="23">
        <f t="shared" si="3"/>
        <v>37035</v>
      </c>
      <c r="T15" s="22"/>
      <c r="U15" s="27">
        <v>45265</v>
      </c>
      <c r="V15" s="24" t="s">
        <v>69</v>
      </c>
      <c r="W15" s="26">
        <v>41000</v>
      </c>
      <c r="X15" s="26">
        <v>57000</v>
      </c>
      <c r="Y15" s="25">
        <f t="shared" si="4"/>
        <v>16000</v>
      </c>
      <c r="Z15" s="23">
        <f t="shared" si="5"/>
        <v>37035</v>
      </c>
      <c r="AA15" s="24">
        <v>57776</v>
      </c>
      <c r="AB15" s="23">
        <f t="shared" si="6"/>
        <v>20741</v>
      </c>
      <c r="AC15" s="22"/>
      <c r="AD15" s="27">
        <v>45266</v>
      </c>
      <c r="AE15" s="24" t="s">
        <v>69</v>
      </c>
      <c r="AF15" s="26">
        <v>62000</v>
      </c>
      <c r="AG15" s="26">
        <v>109000</v>
      </c>
      <c r="AH15" s="25">
        <f t="shared" si="7"/>
        <v>47000</v>
      </c>
      <c r="AI15" s="23">
        <f t="shared" si="8"/>
        <v>57776</v>
      </c>
      <c r="AJ15" s="24">
        <v>109335</v>
      </c>
      <c r="AK15" s="23">
        <f t="shared" si="9"/>
        <v>51559</v>
      </c>
      <c r="AL15" s="22"/>
      <c r="AM15" s="27">
        <v>45267</v>
      </c>
      <c r="AN15" s="24" t="s">
        <v>69</v>
      </c>
      <c r="AO15" s="26">
        <v>114000</v>
      </c>
      <c r="AP15" s="26">
        <v>144000</v>
      </c>
      <c r="AQ15" s="25">
        <f t="shared" si="10"/>
        <v>30000</v>
      </c>
      <c r="AR15" s="23">
        <f t="shared" si="11"/>
        <v>109335</v>
      </c>
      <c r="AS15" s="24">
        <v>144431</v>
      </c>
      <c r="AT15" s="23">
        <f t="shared" si="12"/>
        <v>35096</v>
      </c>
      <c r="AU15" s="22"/>
      <c r="AV15" s="27">
        <v>45268</v>
      </c>
      <c r="AW15" s="24" t="s">
        <v>69</v>
      </c>
      <c r="AX15" s="26">
        <v>148000</v>
      </c>
      <c r="AY15" s="26">
        <v>197000</v>
      </c>
      <c r="AZ15" s="25">
        <f t="shared" si="13"/>
        <v>49000</v>
      </c>
      <c r="BA15" s="23">
        <f t="shared" si="14"/>
        <v>144431</v>
      </c>
      <c r="BB15" s="24">
        <v>197705</v>
      </c>
      <c r="BC15" s="23">
        <f t="shared" si="15"/>
        <v>53274</v>
      </c>
      <c r="BD15" s="22"/>
      <c r="BE15" s="27">
        <v>45271</v>
      </c>
      <c r="BF15" s="24" t="s">
        <v>69</v>
      </c>
      <c r="BG15" s="26">
        <v>268000</v>
      </c>
      <c r="BH15" s="26">
        <v>318000</v>
      </c>
      <c r="BI15" s="25">
        <f t="shared" si="16"/>
        <v>50000</v>
      </c>
      <c r="BJ15" s="23">
        <f t="shared" si="17"/>
        <v>197705</v>
      </c>
      <c r="BK15" s="24">
        <v>318020</v>
      </c>
      <c r="BL15" s="23">
        <f t="shared" si="18"/>
        <v>120315</v>
      </c>
      <c r="BM15" s="22"/>
      <c r="BN15" s="27">
        <v>45272</v>
      </c>
      <c r="BO15" s="24" t="s">
        <v>69</v>
      </c>
      <c r="BP15" s="26">
        <v>340000</v>
      </c>
      <c r="BQ15" s="26">
        <v>380000</v>
      </c>
      <c r="BR15" s="25">
        <f t="shared" si="19"/>
        <v>40000</v>
      </c>
      <c r="BS15" s="23">
        <f t="shared" si="20"/>
        <v>318020</v>
      </c>
      <c r="BT15" s="24">
        <v>380755</v>
      </c>
      <c r="BU15" s="23">
        <f t="shared" si="21"/>
        <v>62735</v>
      </c>
      <c r="BV15" s="22"/>
      <c r="BW15" s="27">
        <v>45273</v>
      </c>
      <c r="BX15" s="24" t="s">
        <v>69</v>
      </c>
      <c r="BY15" s="26">
        <v>406000</v>
      </c>
      <c r="BZ15" s="26">
        <v>433000</v>
      </c>
      <c r="CA15" s="25">
        <f t="shared" si="22"/>
        <v>27000</v>
      </c>
      <c r="CB15" s="23">
        <f t="shared" si="23"/>
        <v>380755</v>
      </c>
      <c r="CC15" s="24">
        <v>433780</v>
      </c>
      <c r="CD15" s="23">
        <f t="shared" si="24"/>
        <v>53025</v>
      </c>
      <c r="CE15" s="22"/>
      <c r="CF15" s="27">
        <v>45274</v>
      </c>
      <c r="CG15" s="24" t="s">
        <v>69</v>
      </c>
      <c r="CH15" s="26">
        <v>433000</v>
      </c>
      <c r="CI15" s="26">
        <v>433000</v>
      </c>
      <c r="CJ15" s="25">
        <f t="shared" si="25"/>
        <v>0</v>
      </c>
      <c r="CK15" s="23">
        <f t="shared" si="26"/>
        <v>433780</v>
      </c>
      <c r="CL15" s="24">
        <v>433760</v>
      </c>
      <c r="CM15" s="23">
        <f t="shared" si="27"/>
        <v>433760</v>
      </c>
      <c r="CN15" s="22"/>
      <c r="CO15" s="27">
        <v>45275</v>
      </c>
      <c r="CP15" s="24" t="s">
        <v>69</v>
      </c>
      <c r="CQ15" s="26">
        <v>433000</v>
      </c>
      <c r="CR15" s="26">
        <v>433000</v>
      </c>
      <c r="CS15" s="25">
        <f t="shared" si="28"/>
        <v>0</v>
      </c>
      <c r="CT15" s="23">
        <f t="shared" si="29"/>
        <v>433760</v>
      </c>
      <c r="CU15" s="24">
        <v>433264</v>
      </c>
      <c r="CV15" s="23">
        <f t="shared" si="30"/>
        <v>433264</v>
      </c>
      <c r="CW15" s="22"/>
      <c r="CX15" s="27"/>
      <c r="CY15" s="24"/>
      <c r="CZ15" s="26"/>
      <c r="DA15" s="26"/>
      <c r="DB15" s="25" t="str">
        <f t="shared" si="31"/>
        <v/>
      </c>
      <c r="DC15" s="23">
        <f t="shared" si="32"/>
        <v>433264</v>
      </c>
      <c r="DD15" s="24"/>
      <c r="DE15" s="23" t="str">
        <f t="shared" si="33"/>
        <v/>
      </c>
      <c r="DF15" s="22"/>
      <c r="DG15" s="27"/>
      <c r="DH15" s="24"/>
      <c r="DI15" s="26"/>
      <c r="DJ15" s="26"/>
      <c r="DK15" s="25" t="str">
        <f t="shared" si="34"/>
        <v/>
      </c>
      <c r="DL15" s="23" t="str">
        <f t="shared" si="35"/>
        <v/>
      </c>
      <c r="DM15" s="24"/>
      <c r="DN15" s="23" t="str">
        <f t="shared" si="36"/>
        <v/>
      </c>
      <c r="DO15" s="22"/>
      <c r="DP15" s="27"/>
      <c r="DQ15" s="24"/>
      <c r="DR15" s="26"/>
      <c r="DS15" s="26"/>
      <c r="DT15" s="25" t="str">
        <f t="shared" si="37"/>
        <v/>
      </c>
      <c r="DU15" s="23" t="str">
        <f t="shared" si="38"/>
        <v/>
      </c>
      <c r="DV15" s="24"/>
      <c r="DW15" s="23" t="str">
        <f t="shared" si="39"/>
        <v/>
      </c>
      <c r="DX15" s="22"/>
      <c r="DY15" s="27"/>
      <c r="DZ15" s="24"/>
      <c r="EA15" s="26"/>
      <c r="EB15" s="26"/>
      <c r="EC15" s="25" t="str">
        <f t="shared" si="40"/>
        <v/>
      </c>
      <c r="ED15" s="23" t="str">
        <f t="shared" si="41"/>
        <v/>
      </c>
      <c r="EE15" s="24"/>
      <c r="EF15" s="23" t="str">
        <f t="shared" si="42"/>
        <v/>
      </c>
      <c r="EG15" s="22"/>
      <c r="EH15" s="27"/>
      <c r="EI15" s="24"/>
      <c r="EJ15" s="26"/>
      <c r="EK15" s="26"/>
      <c r="EL15" s="25" t="str">
        <f t="shared" si="43"/>
        <v/>
      </c>
      <c r="EM15" s="23" t="str">
        <f t="shared" si="44"/>
        <v/>
      </c>
      <c r="EN15" s="24"/>
      <c r="EO15" s="23" t="str">
        <f t="shared" si="45"/>
        <v/>
      </c>
      <c r="EP15" s="22"/>
      <c r="EQ15" s="27"/>
      <c r="ER15" s="24"/>
      <c r="ES15" s="26"/>
      <c r="ET15" s="26"/>
      <c r="EU15" s="25" t="str">
        <f t="shared" si="46"/>
        <v/>
      </c>
      <c r="EV15" s="23" t="str">
        <f t="shared" si="47"/>
        <v/>
      </c>
      <c r="EW15" s="24"/>
      <c r="EX15" s="23" t="str">
        <f t="shared" si="48"/>
        <v/>
      </c>
      <c r="EY15" s="22"/>
      <c r="EZ15" s="27"/>
      <c r="FA15" s="24"/>
      <c r="FB15" s="26"/>
      <c r="FC15" s="26"/>
      <c r="FD15" s="25" t="str">
        <f t="shared" si="49"/>
        <v/>
      </c>
      <c r="FE15" s="23" t="str">
        <f t="shared" si="50"/>
        <v/>
      </c>
      <c r="FF15" s="24"/>
      <c r="FG15" s="23" t="str">
        <f t="shared" si="51"/>
        <v/>
      </c>
      <c r="FH15" s="22"/>
      <c r="FI15" s="27"/>
      <c r="FJ15" s="24"/>
      <c r="FK15" s="26"/>
      <c r="FL15" s="26"/>
      <c r="FM15" s="25" t="str">
        <f t="shared" si="52"/>
        <v/>
      </c>
      <c r="FN15" s="23" t="str">
        <f t="shared" si="53"/>
        <v/>
      </c>
      <c r="FO15" s="24"/>
      <c r="FP15" s="23" t="str">
        <f t="shared" si="54"/>
        <v/>
      </c>
      <c r="FQ15" s="22"/>
      <c r="FR15" s="27"/>
      <c r="FS15" s="24"/>
      <c r="FT15" s="26"/>
      <c r="FU15" s="26"/>
      <c r="FV15" s="25" t="str">
        <f t="shared" si="55"/>
        <v/>
      </c>
      <c r="FW15" s="23" t="str">
        <f t="shared" si="56"/>
        <v/>
      </c>
      <c r="FX15" s="24"/>
      <c r="FY15" s="23" t="str">
        <f t="shared" si="57"/>
        <v/>
      </c>
      <c r="FZ15" s="22"/>
      <c r="GA15" s="27"/>
      <c r="GB15" s="24"/>
      <c r="GC15" s="26"/>
      <c r="GD15" s="26"/>
      <c r="GE15" s="25" t="str">
        <f t="shared" si="58"/>
        <v/>
      </c>
      <c r="GF15" s="23" t="str">
        <f t="shared" si="59"/>
        <v/>
      </c>
      <c r="GG15" s="24"/>
      <c r="GH15" s="23" t="str">
        <f t="shared" si="60"/>
        <v/>
      </c>
      <c r="GI15" s="22"/>
      <c r="GJ15" s="27"/>
      <c r="GK15" s="24"/>
      <c r="GL15" s="26"/>
      <c r="GM15" s="26"/>
      <c r="GN15" s="25" t="str">
        <f t="shared" si="61"/>
        <v/>
      </c>
      <c r="GO15" s="23" t="str">
        <f t="shared" si="62"/>
        <v/>
      </c>
      <c r="GP15" s="24"/>
      <c r="GQ15" s="23" t="str">
        <f t="shared" si="63"/>
        <v/>
      </c>
      <c r="GR15" s="22"/>
      <c r="GS15" s="27"/>
      <c r="GT15" s="24"/>
      <c r="GU15" s="26"/>
      <c r="GV15" s="26"/>
      <c r="GW15" s="25" t="str">
        <f t="shared" si="86"/>
        <v/>
      </c>
      <c r="GX15" s="23" t="str">
        <f t="shared" si="64"/>
        <v/>
      </c>
      <c r="GY15" s="24"/>
      <c r="GZ15" s="23" t="str">
        <f t="shared" si="87"/>
        <v/>
      </c>
      <c r="HA15" s="22"/>
      <c r="HB15" s="27"/>
      <c r="HC15" s="24"/>
      <c r="HD15" s="26"/>
      <c r="HE15" s="26"/>
      <c r="HF15" s="25" t="str">
        <f t="shared" si="65"/>
        <v/>
      </c>
      <c r="HG15" s="23" t="str">
        <f t="shared" si="66"/>
        <v/>
      </c>
      <c r="HH15" s="24"/>
      <c r="HI15" s="23" t="str">
        <f t="shared" si="67"/>
        <v/>
      </c>
      <c r="HJ15" s="22"/>
      <c r="HK15" s="27"/>
      <c r="HL15" s="24"/>
      <c r="HM15" s="26"/>
      <c r="HN15" s="26"/>
      <c r="HO15" s="25" t="str">
        <f t="shared" si="68"/>
        <v/>
      </c>
      <c r="HP15" s="23" t="str">
        <f t="shared" si="69"/>
        <v/>
      </c>
      <c r="HQ15" s="24"/>
      <c r="HR15" s="23" t="str">
        <f t="shared" si="70"/>
        <v/>
      </c>
      <c r="HS15" s="22"/>
      <c r="HT15" s="27"/>
      <c r="HU15" s="24"/>
      <c r="HV15" s="26"/>
      <c r="HW15" s="26"/>
      <c r="HX15" s="25" t="str">
        <f t="shared" si="71"/>
        <v/>
      </c>
      <c r="HY15" s="23" t="str">
        <f t="shared" si="72"/>
        <v/>
      </c>
      <c r="HZ15" s="24"/>
      <c r="IA15" s="23" t="str">
        <f t="shared" si="73"/>
        <v/>
      </c>
      <c r="IB15" s="22"/>
      <c r="IC15" s="27"/>
      <c r="ID15" s="24"/>
      <c r="IE15" s="26"/>
      <c r="IF15" s="26"/>
      <c r="IG15" s="25" t="str">
        <f t="shared" si="74"/>
        <v/>
      </c>
      <c r="IH15" s="23" t="str">
        <f t="shared" si="75"/>
        <v/>
      </c>
      <c r="II15" s="24"/>
      <c r="IJ15" s="23" t="str">
        <f t="shared" si="76"/>
        <v/>
      </c>
      <c r="IK15" s="22"/>
      <c r="IL15" s="27"/>
      <c r="IM15" s="24"/>
      <c r="IN15" s="26"/>
      <c r="IO15" s="26"/>
      <c r="IP15" s="25" t="str">
        <f t="shared" si="77"/>
        <v/>
      </c>
      <c r="IQ15" s="23" t="str">
        <f t="shared" si="78"/>
        <v/>
      </c>
      <c r="IR15" s="24"/>
      <c r="IS15" s="23" t="str">
        <f t="shared" si="79"/>
        <v/>
      </c>
      <c r="IT15" s="22"/>
      <c r="IU15" s="27"/>
      <c r="IV15" s="24"/>
      <c r="IW15" s="26"/>
      <c r="IX15" s="26"/>
      <c r="IY15" s="25" t="str">
        <f t="shared" si="80"/>
        <v/>
      </c>
      <c r="IZ15" s="23" t="str">
        <f t="shared" si="81"/>
        <v/>
      </c>
      <c r="JA15" s="24"/>
      <c r="JB15" s="23" t="str">
        <f t="shared" si="82"/>
        <v/>
      </c>
      <c r="JC15" s="22"/>
      <c r="JD15" s="27"/>
      <c r="JE15" s="24"/>
      <c r="JF15" s="26"/>
      <c r="JG15" s="26"/>
      <c r="JH15" s="25" t="str">
        <f t="shared" si="88"/>
        <v/>
      </c>
      <c r="JI15" s="23" t="str">
        <f t="shared" si="83"/>
        <v/>
      </c>
      <c r="JJ15" s="24"/>
      <c r="JK15" s="23" t="str">
        <f t="shared" si="84"/>
        <v/>
      </c>
      <c r="JL15" s="22"/>
    </row>
    <row r="16" spans="1:272">
      <c r="A16" s="28" t="s">
        <v>80</v>
      </c>
      <c r="B16" s="23" t="s">
        <v>18</v>
      </c>
      <c r="C16" s="27">
        <v>45267</v>
      </c>
      <c r="D16" s="24" t="s">
        <v>183</v>
      </c>
      <c r="E16" s="26">
        <v>0</v>
      </c>
      <c r="F16" s="26">
        <v>0</v>
      </c>
      <c r="G16" s="25">
        <f t="shared" si="85"/>
        <v>0</v>
      </c>
      <c r="H16" s="23">
        <v>258431</v>
      </c>
      <c r="I16" s="24">
        <v>0</v>
      </c>
      <c r="J16" s="23" t="str">
        <f t="shared" si="0"/>
        <v/>
      </c>
      <c r="K16" s="22"/>
      <c r="L16" s="27">
        <v>45268</v>
      </c>
      <c r="M16" s="24" t="s">
        <v>71</v>
      </c>
      <c r="N16" s="26">
        <v>0</v>
      </c>
      <c r="O16" s="26">
        <v>22000</v>
      </c>
      <c r="P16" s="25">
        <f t="shared" si="1"/>
        <v>22000</v>
      </c>
      <c r="Q16" s="23">
        <f t="shared" si="2"/>
        <v>0</v>
      </c>
      <c r="R16" s="24">
        <v>7908</v>
      </c>
      <c r="S16" s="23">
        <f t="shared" si="3"/>
        <v>7908</v>
      </c>
      <c r="T16" s="22"/>
      <c r="U16" s="27">
        <v>45271</v>
      </c>
      <c r="V16" s="24" t="s">
        <v>71</v>
      </c>
      <c r="W16" s="26">
        <v>36000</v>
      </c>
      <c r="X16" s="26">
        <v>129000</v>
      </c>
      <c r="Y16" s="25">
        <f t="shared" si="4"/>
        <v>93000</v>
      </c>
      <c r="Z16" s="23">
        <f t="shared" si="5"/>
        <v>7908</v>
      </c>
      <c r="AA16" s="24">
        <v>43553</v>
      </c>
      <c r="AB16" s="23">
        <f t="shared" si="6"/>
        <v>35645</v>
      </c>
      <c r="AC16" s="22"/>
      <c r="AD16" s="27"/>
      <c r="AE16" s="24"/>
      <c r="AF16" s="26"/>
      <c r="AG16" s="26"/>
      <c r="AH16" s="25" t="str">
        <f t="shared" si="7"/>
        <v/>
      </c>
      <c r="AI16" s="23">
        <f t="shared" si="8"/>
        <v>43553</v>
      </c>
      <c r="AJ16" s="24"/>
      <c r="AK16" s="23" t="str">
        <f t="shared" si="9"/>
        <v/>
      </c>
      <c r="AL16" s="22"/>
      <c r="AM16" s="27"/>
      <c r="AN16" s="24"/>
      <c r="AO16" s="26"/>
      <c r="AP16" s="26"/>
      <c r="AQ16" s="25" t="str">
        <f t="shared" si="10"/>
        <v/>
      </c>
      <c r="AR16" s="23" t="str">
        <f t="shared" si="11"/>
        <v/>
      </c>
      <c r="AS16" s="24"/>
      <c r="AT16" s="23" t="str">
        <f t="shared" si="12"/>
        <v/>
      </c>
      <c r="AU16" s="22"/>
      <c r="AV16" s="27"/>
      <c r="AW16" s="24"/>
      <c r="AX16" s="26"/>
      <c r="AY16" s="26"/>
      <c r="AZ16" s="25" t="str">
        <f t="shared" si="13"/>
        <v/>
      </c>
      <c r="BA16" s="23" t="str">
        <f t="shared" si="14"/>
        <v/>
      </c>
      <c r="BB16" s="24"/>
      <c r="BC16" s="23" t="str">
        <f t="shared" si="15"/>
        <v/>
      </c>
      <c r="BD16" s="22"/>
      <c r="BE16" s="27"/>
      <c r="BF16" s="24"/>
      <c r="BG16" s="26"/>
      <c r="BH16" s="26"/>
      <c r="BI16" s="25" t="str">
        <f t="shared" si="16"/>
        <v/>
      </c>
      <c r="BJ16" s="23" t="str">
        <f t="shared" si="17"/>
        <v/>
      </c>
      <c r="BK16" s="24"/>
      <c r="BL16" s="23" t="str">
        <f t="shared" si="18"/>
        <v/>
      </c>
      <c r="BM16" s="22"/>
      <c r="BN16" s="27"/>
      <c r="BO16" s="24"/>
      <c r="BP16" s="26"/>
      <c r="BQ16" s="26"/>
      <c r="BR16" s="25" t="str">
        <f t="shared" si="19"/>
        <v/>
      </c>
      <c r="BS16" s="23" t="str">
        <f t="shared" si="20"/>
        <v/>
      </c>
      <c r="BT16" s="24"/>
      <c r="BU16" s="23" t="str">
        <f t="shared" si="21"/>
        <v/>
      </c>
      <c r="BV16" s="22"/>
      <c r="BW16" s="27"/>
      <c r="BX16" s="24"/>
      <c r="BY16" s="26"/>
      <c r="BZ16" s="26"/>
      <c r="CA16" s="25" t="str">
        <f t="shared" si="22"/>
        <v/>
      </c>
      <c r="CB16" s="23" t="str">
        <f t="shared" si="23"/>
        <v/>
      </c>
      <c r="CC16" s="24"/>
      <c r="CD16" s="23" t="str">
        <f t="shared" si="24"/>
        <v/>
      </c>
      <c r="CE16" s="22"/>
      <c r="CF16" s="27"/>
      <c r="CG16" s="24"/>
      <c r="CH16" s="26"/>
      <c r="CI16" s="26"/>
      <c r="CJ16" s="25" t="str">
        <f t="shared" si="25"/>
        <v/>
      </c>
      <c r="CK16" s="23" t="str">
        <f t="shared" si="26"/>
        <v/>
      </c>
      <c r="CL16" s="24"/>
      <c r="CM16" s="23" t="str">
        <f t="shared" si="27"/>
        <v/>
      </c>
      <c r="CN16" s="22"/>
      <c r="CO16" s="27"/>
      <c r="CP16" s="24"/>
      <c r="CQ16" s="26"/>
      <c r="CR16" s="26"/>
      <c r="CS16" s="25" t="str">
        <f t="shared" si="28"/>
        <v/>
      </c>
      <c r="CT16" s="23" t="str">
        <f t="shared" si="29"/>
        <v/>
      </c>
      <c r="CU16" s="24"/>
      <c r="CV16" s="23" t="str">
        <f t="shared" si="30"/>
        <v/>
      </c>
      <c r="CW16" s="22"/>
      <c r="CX16" s="27"/>
      <c r="CY16" s="24"/>
      <c r="CZ16" s="26"/>
      <c r="DA16" s="26"/>
      <c r="DB16" s="25" t="str">
        <f t="shared" si="31"/>
        <v/>
      </c>
      <c r="DC16" s="23" t="str">
        <f t="shared" si="32"/>
        <v/>
      </c>
      <c r="DD16" s="24"/>
      <c r="DE16" s="23" t="str">
        <f t="shared" si="33"/>
        <v/>
      </c>
      <c r="DG16" s="27"/>
      <c r="DH16" s="24"/>
      <c r="DI16" s="26"/>
      <c r="DJ16" s="26"/>
      <c r="DK16" s="25" t="str">
        <f t="shared" si="34"/>
        <v/>
      </c>
      <c r="DL16" s="23" t="str">
        <f t="shared" si="35"/>
        <v/>
      </c>
      <c r="DM16" s="24"/>
      <c r="DN16" s="23" t="str">
        <f t="shared" si="36"/>
        <v/>
      </c>
      <c r="DP16" s="27"/>
      <c r="DQ16" s="24"/>
      <c r="DR16" s="26"/>
      <c r="DS16" s="26"/>
      <c r="DT16" s="25" t="str">
        <f t="shared" si="37"/>
        <v/>
      </c>
      <c r="DU16" s="23" t="str">
        <f t="shared" si="38"/>
        <v/>
      </c>
      <c r="DV16" s="24"/>
      <c r="DW16" s="23" t="str">
        <f t="shared" si="39"/>
        <v/>
      </c>
      <c r="DY16" s="27"/>
      <c r="DZ16" s="24"/>
      <c r="EA16" s="26"/>
      <c r="EB16" s="26"/>
      <c r="EC16" s="25" t="str">
        <f t="shared" si="40"/>
        <v/>
      </c>
      <c r="ED16" s="23" t="str">
        <f t="shared" si="41"/>
        <v/>
      </c>
      <c r="EE16" s="24"/>
      <c r="EF16" s="23" t="str">
        <f t="shared" si="42"/>
        <v/>
      </c>
      <c r="EG16" s="22"/>
      <c r="EH16" s="27"/>
      <c r="EI16" s="24"/>
      <c r="EJ16" s="26"/>
      <c r="EK16" s="26"/>
      <c r="EL16" s="25" t="str">
        <f t="shared" si="43"/>
        <v/>
      </c>
      <c r="EM16" s="23" t="str">
        <f t="shared" si="44"/>
        <v/>
      </c>
      <c r="EN16" s="24"/>
      <c r="EO16" s="23" t="str">
        <f t="shared" si="45"/>
        <v/>
      </c>
      <c r="EP16" s="22"/>
      <c r="EQ16" s="27"/>
      <c r="ER16" s="24"/>
      <c r="ES16" s="26"/>
      <c r="ET16" s="26"/>
      <c r="EU16" s="25" t="str">
        <f t="shared" si="46"/>
        <v/>
      </c>
      <c r="EV16" s="23" t="str">
        <f t="shared" si="47"/>
        <v/>
      </c>
      <c r="EW16" s="24"/>
      <c r="EX16" s="23" t="str">
        <f t="shared" si="48"/>
        <v/>
      </c>
      <c r="EY16" s="22"/>
      <c r="EZ16" s="27"/>
      <c r="FA16" s="24"/>
      <c r="FB16" s="26"/>
      <c r="FC16" s="26"/>
      <c r="FD16" s="25" t="str">
        <f t="shared" si="49"/>
        <v/>
      </c>
      <c r="FE16" s="23" t="str">
        <f t="shared" si="50"/>
        <v/>
      </c>
      <c r="FF16" s="24"/>
      <c r="FG16" s="23" t="str">
        <f t="shared" si="51"/>
        <v/>
      </c>
      <c r="FH16" s="22"/>
      <c r="FI16" s="27"/>
      <c r="FJ16" s="24"/>
      <c r="FK16" s="26"/>
      <c r="FL16" s="26"/>
      <c r="FM16" s="25" t="str">
        <f t="shared" si="52"/>
        <v/>
      </c>
      <c r="FN16" s="23" t="str">
        <f t="shared" si="53"/>
        <v/>
      </c>
      <c r="FO16" s="24"/>
      <c r="FP16" s="23" t="str">
        <f t="shared" si="54"/>
        <v/>
      </c>
      <c r="FQ16" s="22"/>
      <c r="FR16" s="27"/>
      <c r="FS16" s="24"/>
      <c r="FT16" s="26"/>
      <c r="FU16" s="26"/>
      <c r="FV16" s="25" t="str">
        <f t="shared" si="55"/>
        <v/>
      </c>
      <c r="FW16" s="23" t="str">
        <f t="shared" si="56"/>
        <v/>
      </c>
      <c r="FX16" s="24"/>
      <c r="FY16" s="23" t="str">
        <f t="shared" si="57"/>
        <v/>
      </c>
      <c r="FZ16" s="22"/>
      <c r="GA16" s="27"/>
      <c r="GB16" s="24"/>
      <c r="GC16" s="26"/>
      <c r="GD16" s="26"/>
      <c r="GE16" s="25" t="str">
        <f t="shared" si="58"/>
        <v/>
      </c>
      <c r="GF16" s="23" t="str">
        <f t="shared" si="59"/>
        <v/>
      </c>
      <c r="GG16" s="24"/>
      <c r="GH16" s="23" t="str">
        <f t="shared" si="60"/>
        <v/>
      </c>
      <c r="GI16" s="22"/>
      <c r="GJ16" s="27"/>
      <c r="GK16" s="24"/>
      <c r="GL16" s="26"/>
      <c r="GM16" s="26"/>
      <c r="GN16" s="25" t="str">
        <f t="shared" si="61"/>
        <v/>
      </c>
      <c r="GO16" s="23" t="str">
        <f t="shared" si="62"/>
        <v/>
      </c>
      <c r="GP16" s="24"/>
      <c r="GQ16" s="23" t="str">
        <f t="shared" si="63"/>
        <v/>
      </c>
      <c r="GR16" s="22"/>
      <c r="GS16" s="27"/>
      <c r="GT16" s="24"/>
      <c r="GU16" s="26"/>
      <c r="GV16" s="26"/>
      <c r="GW16" s="25" t="str">
        <f t="shared" si="86"/>
        <v/>
      </c>
      <c r="GX16" s="23" t="str">
        <f t="shared" si="64"/>
        <v/>
      </c>
      <c r="GY16" s="24"/>
      <c r="GZ16" s="23" t="str">
        <f t="shared" si="87"/>
        <v/>
      </c>
      <c r="HA16" s="22"/>
      <c r="HB16" s="27"/>
      <c r="HC16" s="24"/>
      <c r="HD16" s="26"/>
      <c r="HE16" s="26"/>
      <c r="HF16" s="25" t="str">
        <f t="shared" si="65"/>
        <v/>
      </c>
      <c r="HG16" s="23" t="str">
        <f t="shared" si="66"/>
        <v/>
      </c>
      <c r="HH16" s="24"/>
      <c r="HI16" s="23" t="str">
        <f t="shared" si="67"/>
        <v/>
      </c>
      <c r="HJ16" s="22"/>
      <c r="HK16" s="27"/>
      <c r="HL16" s="24"/>
      <c r="HM16" s="26"/>
      <c r="HN16" s="26"/>
      <c r="HO16" s="25" t="str">
        <f t="shared" si="68"/>
        <v/>
      </c>
      <c r="HP16" s="23" t="str">
        <f t="shared" si="69"/>
        <v/>
      </c>
      <c r="HQ16" s="24"/>
      <c r="HR16" s="23" t="str">
        <f t="shared" si="70"/>
        <v/>
      </c>
      <c r="HS16" s="22"/>
      <c r="HT16" s="27"/>
      <c r="HU16" s="24"/>
      <c r="HV16" s="26"/>
      <c r="HW16" s="26"/>
      <c r="HX16" s="25" t="str">
        <f t="shared" si="71"/>
        <v/>
      </c>
      <c r="HY16" s="23" t="str">
        <f t="shared" si="72"/>
        <v/>
      </c>
      <c r="HZ16" s="24"/>
      <c r="IA16" s="23" t="str">
        <f t="shared" si="73"/>
        <v/>
      </c>
      <c r="IB16" s="22"/>
      <c r="IC16" s="27"/>
      <c r="ID16" s="24"/>
      <c r="IE16" s="26"/>
      <c r="IF16" s="26"/>
      <c r="IG16" s="25" t="str">
        <f t="shared" si="74"/>
        <v/>
      </c>
      <c r="IH16" s="23" t="str">
        <f t="shared" si="75"/>
        <v/>
      </c>
      <c r="II16" s="24"/>
      <c r="IJ16" s="23" t="str">
        <f t="shared" si="76"/>
        <v/>
      </c>
      <c r="IK16" s="22"/>
      <c r="IL16" s="27"/>
      <c r="IM16" s="24"/>
      <c r="IN16" s="26"/>
      <c r="IO16" s="26"/>
      <c r="IP16" s="25" t="str">
        <f t="shared" si="77"/>
        <v/>
      </c>
      <c r="IQ16" s="23" t="str">
        <f t="shared" si="78"/>
        <v/>
      </c>
      <c r="IR16" s="24"/>
      <c r="IS16" s="23" t="str">
        <f t="shared" si="79"/>
        <v/>
      </c>
      <c r="IT16" s="22"/>
      <c r="IU16" s="27"/>
      <c r="IV16" s="24"/>
      <c r="IW16" s="26"/>
      <c r="IX16" s="26"/>
      <c r="IY16" s="25" t="str">
        <f t="shared" si="80"/>
        <v/>
      </c>
      <c r="IZ16" s="23" t="str">
        <f t="shared" si="81"/>
        <v/>
      </c>
      <c r="JA16" s="24"/>
      <c r="JB16" s="23" t="str">
        <f t="shared" si="82"/>
        <v/>
      </c>
      <c r="JC16" s="22"/>
      <c r="JD16" s="27"/>
      <c r="JE16" s="24"/>
      <c r="JF16" s="26"/>
      <c r="JG16" s="26"/>
      <c r="JH16" s="25" t="str">
        <f t="shared" si="88"/>
        <v/>
      </c>
      <c r="JI16" s="23" t="str">
        <f t="shared" si="83"/>
        <v/>
      </c>
      <c r="JJ16" s="24"/>
      <c r="JK16" s="23" t="str">
        <f t="shared" si="84"/>
        <v/>
      </c>
      <c r="JL16" s="22"/>
    </row>
    <row r="17" spans="1:272">
      <c r="A17" s="28" t="s">
        <v>79</v>
      </c>
      <c r="B17" s="23" t="s">
        <v>58</v>
      </c>
      <c r="C17" s="27">
        <v>45261</v>
      </c>
      <c r="D17" s="24" t="s">
        <v>71</v>
      </c>
      <c r="E17" s="26">
        <v>720000</v>
      </c>
      <c r="F17" s="26">
        <v>760000</v>
      </c>
      <c r="G17" s="25">
        <f t="shared" si="85"/>
        <v>40000</v>
      </c>
      <c r="H17" s="23">
        <v>520118</v>
      </c>
      <c r="I17" s="24">
        <v>380475</v>
      </c>
      <c r="J17" s="23">
        <f t="shared" si="0"/>
        <v>380475</v>
      </c>
      <c r="K17" s="22"/>
      <c r="L17" s="27">
        <v>45264</v>
      </c>
      <c r="M17" s="24" t="s">
        <v>71</v>
      </c>
      <c r="N17" s="26">
        <v>768000</v>
      </c>
      <c r="O17" s="26">
        <v>816000</v>
      </c>
      <c r="P17" s="25">
        <f t="shared" si="1"/>
        <v>48000</v>
      </c>
      <c r="Q17" s="23">
        <f t="shared" si="2"/>
        <v>380475</v>
      </c>
      <c r="R17" s="24">
        <v>408680</v>
      </c>
      <c r="S17" s="23">
        <f t="shared" si="3"/>
        <v>28205</v>
      </c>
      <c r="T17" s="22"/>
      <c r="U17" s="27">
        <v>45265</v>
      </c>
      <c r="V17" s="24" t="s">
        <v>71</v>
      </c>
      <c r="W17" s="26">
        <v>822000</v>
      </c>
      <c r="X17" s="26">
        <v>884000</v>
      </c>
      <c r="Y17" s="25">
        <f t="shared" si="4"/>
        <v>62000</v>
      </c>
      <c r="Z17" s="23">
        <f t="shared" si="5"/>
        <v>408680</v>
      </c>
      <c r="AA17" s="24">
        <v>442871</v>
      </c>
      <c r="AB17" s="23">
        <f t="shared" si="6"/>
        <v>34191</v>
      </c>
      <c r="AC17" s="22"/>
      <c r="AD17" s="27">
        <v>45266</v>
      </c>
      <c r="AE17" s="24" t="s">
        <v>71</v>
      </c>
      <c r="AF17" s="26">
        <v>890000</v>
      </c>
      <c r="AG17" s="26">
        <v>938000</v>
      </c>
      <c r="AH17" s="25">
        <f t="shared" si="7"/>
        <v>48000</v>
      </c>
      <c r="AI17" s="23">
        <f t="shared" si="8"/>
        <v>442871</v>
      </c>
      <c r="AJ17" s="24">
        <v>469073</v>
      </c>
      <c r="AK17" s="23">
        <f t="shared" si="9"/>
        <v>26202</v>
      </c>
      <c r="AL17" s="22"/>
      <c r="AM17" s="27">
        <v>45267</v>
      </c>
      <c r="AN17" s="24" t="s">
        <v>71</v>
      </c>
      <c r="AO17" s="26">
        <v>944000</v>
      </c>
      <c r="AP17" s="26">
        <v>1006000</v>
      </c>
      <c r="AQ17" s="25">
        <f t="shared" si="10"/>
        <v>62000</v>
      </c>
      <c r="AR17" s="23">
        <f t="shared" si="11"/>
        <v>469073</v>
      </c>
      <c r="AS17" s="24">
        <v>503164</v>
      </c>
      <c r="AT17" s="23">
        <f t="shared" si="12"/>
        <v>34091</v>
      </c>
      <c r="AU17" s="22"/>
      <c r="AV17" s="27">
        <v>45268</v>
      </c>
      <c r="AW17" s="24" t="s">
        <v>71</v>
      </c>
      <c r="AX17" s="26">
        <v>1010000</v>
      </c>
      <c r="AY17" s="26">
        <v>1072000</v>
      </c>
      <c r="AZ17" s="25">
        <f t="shared" si="13"/>
        <v>62000</v>
      </c>
      <c r="BA17" s="23">
        <f t="shared" si="14"/>
        <v>503164</v>
      </c>
      <c r="BB17" s="24">
        <v>536075</v>
      </c>
      <c r="BC17" s="23">
        <f t="shared" si="15"/>
        <v>32911</v>
      </c>
      <c r="BD17" s="22"/>
      <c r="BE17" s="27">
        <v>45271</v>
      </c>
      <c r="BF17" s="24" t="s">
        <v>71</v>
      </c>
      <c r="BG17" s="26">
        <v>1078000</v>
      </c>
      <c r="BH17" s="26">
        <v>1124000</v>
      </c>
      <c r="BI17" s="25">
        <f t="shared" si="16"/>
        <v>46000</v>
      </c>
      <c r="BJ17" s="23">
        <f t="shared" si="17"/>
        <v>536075</v>
      </c>
      <c r="BK17" s="24">
        <v>562834</v>
      </c>
      <c r="BL17" s="23">
        <f t="shared" si="18"/>
        <v>26759</v>
      </c>
      <c r="BM17" s="22"/>
      <c r="BN17" s="27">
        <v>45272</v>
      </c>
      <c r="BO17" s="24" t="s">
        <v>71</v>
      </c>
      <c r="BP17" s="26">
        <v>1132000</v>
      </c>
      <c r="BQ17" s="26">
        <v>1184000</v>
      </c>
      <c r="BR17" s="25">
        <f t="shared" si="19"/>
        <v>52000</v>
      </c>
      <c r="BS17" s="23">
        <f t="shared" si="20"/>
        <v>562834</v>
      </c>
      <c r="BT17" s="24">
        <v>592235</v>
      </c>
      <c r="BU17" s="23">
        <f t="shared" si="21"/>
        <v>29401</v>
      </c>
      <c r="BV17" s="22"/>
      <c r="BW17" s="27"/>
      <c r="BX17" s="24"/>
      <c r="BY17" s="26"/>
      <c r="BZ17" s="26"/>
      <c r="CA17" s="25" t="str">
        <f t="shared" si="22"/>
        <v/>
      </c>
      <c r="CB17" s="23">
        <f t="shared" si="23"/>
        <v>592235</v>
      </c>
      <c r="CC17" s="24"/>
      <c r="CD17" s="23" t="str">
        <f t="shared" si="24"/>
        <v/>
      </c>
      <c r="CE17" s="22"/>
      <c r="CF17" s="27"/>
      <c r="CG17" s="24"/>
      <c r="CH17" s="26"/>
      <c r="CI17" s="26"/>
      <c r="CJ17" s="25" t="str">
        <f t="shared" si="25"/>
        <v/>
      </c>
      <c r="CK17" s="23" t="str">
        <f t="shared" si="26"/>
        <v/>
      </c>
      <c r="CL17" s="24"/>
      <c r="CM17" s="23" t="str">
        <f t="shared" si="27"/>
        <v/>
      </c>
      <c r="CN17" s="22"/>
      <c r="CO17" s="27"/>
      <c r="CP17" s="24"/>
      <c r="CQ17" s="26"/>
      <c r="CR17" s="26"/>
      <c r="CS17" s="25" t="str">
        <f t="shared" si="28"/>
        <v/>
      </c>
      <c r="CT17" s="23" t="str">
        <f t="shared" si="29"/>
        <v/>
      </c>
      <c r="CU17" s="24"/>
      <c r="CV17" s="23" t="str">
        <f t="shared" si="30"/>
        <v/>
      </c>
      <c r="CW17" s="22"/>
      <c r="CX17" s="27"/>
      <c r="CY17" s="24"/>
      <c r="CZ17" s="26"/>
      <c r="DA17" s="26"/>
      <c r="DB17" s="25" t="str">
        <f t="shared" si="31"/>
        <v/>
      </c>
      <c r="DC17" s="23" t="str">
        <f t="shared" si="32"/>
        <v/>
      </c>
      <c r="DD17" s="24"/>
      <c r="DE17" s="23" t="str">
        <f t="shared" si="33"/>
        <v/>
      </c>
      <c r="DF17" s="22"/>
      <c r="DG17" s="27"/>
      <c r="DH17" s="24"/>
      <c r="DI17" s="26"/>
      <c r="DJ17" s="26"/>
      <c r="DK17" s="25" t="str">
        <f t="shared" si="34"/>
        <v/>
      </c>
      <c r="DL17" s="23" t="str">
        <f t="shared" si="35"/>
        <v/>
      </c>
      <c r="DM17" s="24"/>
      <c r="DN17" s="23" t="str">
        <f t="shared" si="36"/>
        <v/>
      </c>
      <c r="DO17" s="22"/>
      <c r="DP17" s="27"/>
      <c r="DQ17" s="24"/>
      <c r="DR17" s="26"/>
      <c r="DS17" s="26"/>
      <c r="DT17" s="25" t="str">
        <f t="shared" si="37"/>
        <v/>
      </c>
      <c r="DU17" s="23" t="str">
        <f t="shared" si="38"/>
        <v/>
      </c>
      <c r="DV17" s="24"/>
      <c r="DW17" s="23" t="str">
        <f t="shared" si="39"/>
        <v/>
      </c>
      <c r="DX17" s="22"/>
      <c r="DY17" s="27"/>
      <c r="DZ17" s="24"/>
      <c r="EA17" s="26"/>
      <c r="EB17" s="26"/>
      <c r="EC17" s="25" t="str">
        <f t="shared" si="40"/>
        <v/>
      </c>
      <c r="ED17" s="23" t="str">
        <f t="shared" si="41"/>
        <v/>
      </c>
      <c r="EE17" s="24"/>
      <c r="EF17" s="23" t="str">
        <f t="shared" si="42"/>
        <v/>
      </c>
      <c r="EG17" s="22"/>
      <c r="EH17" s="27"/>
      <c r="EI17" s="24"/>
      <c r="EJ17" s="26"/>
      <c r="EK17" s="26"/>
      <c r="EL17" s="25" t="str">
        <f t="shared" si="43"/>
        <v/>
      </c>
      <c r="EM17" s="23" t="str">
        <f t="shared" si="44"/>
        <v/>
      </c>
      <c r="EN17" s="24"/>
      <c r="EO17" s="23" t="str">
        <f t="shared" si="45"/>
        <v/>
      </c>
      <c r="EP17" s="22"/>
      <c r="EQ17" s="27"/>
      <c r="ER17" s="24"/>
      <c r="ES17" s="26"/>
      <c r="ET17" s="26"/>
      <c r="EU17" s="25" t="str">
        <f t="shared" si="46"/>
        <v/>
      </c>
      <c r="EV17" s="23" t="str">
        <f t="shared" si="47"/>
        <v/>
      </c>
      <c r="EW17" s="24"/>
      <c r="EX17" s="23" t="str">
        <f t="shared" si="48"/>
        <v/>
      </c>
      <c r="EY17" s="22"/>
      <c r="EZ17" s="27"/>
      <c r="FA17" s="24"/>
      <c r="FB17" s="26"/>
      <c r="FC17" s="26"/>
      <c r="FD17" s="25" t="str">
        <f t="shared" si="49"/>
        <v/>
      </c>
      <c r="FE17" s="23" t="str">
        <f t="shared" si="50"/>
        <v/>
      </c>
      <c r="FF17" s="24"/>
      <c r="FG17" s="23" t="str">
        <f t="shared" si="51"/>
        <v/>
      </c>
      <c r="FH17" s="22"/>
      <c r="FI17" s="27"/>
      <c r="FJ17" s="24"/>
      <c r="FK17" s="26"/>
      <c r="FL17" s="26"/>
      <c r="FM17" s="25" t="str">
        <f t="shared" si="52"/>
        <v/>
      </c>
      <c r="FN17" s="23" t="str">
        <f t="shared" si="53"/>
        <v/>
      </c>
      <c r="FO17" s="24"/>
      <c r="FP17" s="23" t="str">
        <f t="shared" si="54"/>
        <v/>
      </c>
      <c r="FQ17" s="22"/>
      <c r="FR17" s="27"/>
      <c r="FS17" s="24"/>
      <c r="FT17" s="26"/>
      <c r="FU17" s="26"/>
      <c r="FV17" s="25" t="str">
        <f t="shared" si="55"/>
        <v/>
      </c>
      <c r="FW17" s="23" t="str">
        <f t="shared" si="56"/>
        <v/>
      </c>
      <c r="FX17" s="24"/>
      <c r="FY17" s="23" t="str">
        <f t="shared" si="57"/>
        <v/>
      </c>
      <c r="FZ17" s="22"/>
      <c r="GA17" s="27"/>
      <c r="GB17" s="24"/>
      <c r="GC17" s="26"/>
      <c r="GD17" s="26"/>
      <c r="GE17" s="25" t="str">
        <f t="shared" si="58"/>
        <v/>
      </c>
      <c r="GF17" s="23" t="str">
        <f t="shared" si="59"/>
        <v/>
      </c>
      <c r="GG17" s="24"/>
      <c r="GH17" s="23" t="str">
        <f t="shared" si="60"/>
        <v/>
      </c>
      <c r="GI17" s="22"/>
      <c r="GJ17" s="27"/>
      <c r="GK17" s="24"/>
      <c r="GL17" s="26"/>
      <c r="GM17" s="26"/>
      <c r="GN17" s="25" t="str">
        <f t="shared" si="61"/>
        <v/>
      </c>
      <c r="GO17" s="23" t="str">
        <f t="shared" si="62"/>
        <v/>
      </c>
      <c r="GP17" s="24"/>
      <c r="GQ17" s="23" t="str">
        <f t="shared" si="63"/>
        <v/>
      </c>
      <c r="GR17" s="22"/>
      <c r="GS17" s="27"/>
      <c r="GT17" s="24"/>
      <c r="GU17" s="26"/>
      <c r="GV17" s="26"/>
      <c r="GW17" s="25" t="str">
        <f t="shared" si="86"/>
        <v/>
      </c>
      <c r="GX17" s="23" t="str">
        <f t="shared" si="64"/>
        <v/>
      </c>
      <c r="GY17" s="24"/>
      <c r="GZ17" s="23" t="str">
        <f t="shared" si="87"/>
        <v/>
      </c>
      <c r="HA17" s="22"/>
      <c r="HB17" s="27"/>
      <c r="HC17" s="24"/>
      <c r="HD17" s="26"/>
      <c r="HE17" s="26"/>
      <c r="HF17" s="25" t="str">
        <f t="shared" si="65"/>
        <v/>
      </c>
      <c r="HG17" s="23" t="str">
        <f t="shared" si="66"/>
        <v/>
      </c>
      <c r="HH17" s="24"/>
      <c r="HI17" s="23" t="str">
        <f t="shared" si="67"/>
        <v/>
      </c>
      <c r="HJ17" s="22"/>
      <c r="HK17" s="27"/>
      <c r="HL17" s="24"/>
      <c r="HM17" s="26"/>
      <c r="HN17" s="26"/>
      <c r="HO17" s="25" t="str">
        <f t="shared" si="68"/>
        <v/>
      </c>
      <c r="HP17" s="23" t="str">
        <f t="shared" si="69"/>
        <v/>
      </c>
      <c r="HQ17" s="24"/>
      <c r="HR17" s="23" t="str">
        <f t="shared" si="70"/>
        <v/>
      </c>
      <c r="HS17" s="22"/>
      <c r="HT17" s="27"/>
      <c r="HU17" s="24"/>
      <c r="HV17" s="26"/>
      <c r="HW17" s="26"/>
      <c r="HX17" s="25" t="str">
        <f t="shared" si="71"/>
        <v/>
      </c>
      <c r="HY17" s="23" t="str">
        <f t="shared" si="72"/>
        <v/>
      </c>
      <c r="HZ17" s="24"/>
      <c r="IA17" s="23" t="str">
        <f t="shared" si="73"/>
        <v/>
      </c>
      <c r="IB17" s="22"/>
      <c r="IC17" s="27"/>
      <c r="ID17" s="24"/>
      <c r="IE17" s="26"/>
      <c r="IF17" s="26"/>
      <c r="IG17" s="25" t="str">
        <f t="shared" si="74"/>
        <v/>
      </c>
      <c r="IH17" s="23" t="str">
        <f t="shared" si="75"/>
        <v/>
      </c>
      <c r="II17" s="24"/>
      <c r="IJ17" s="23" t="str">
        <f t="shared" si="76"/>
        <v/>
      </c>
      <c r="IK17" s="22"/>
      <c r="IL17" s="27"/>
      <c r="IM17" s="24"/>
      <c r="IN17" s="26"/>
      <c r="IO17" s="26"/>
      <c r="IP17" s="25" t="str">
        <f t="shared" si="77"/>
        <v/>
      </c>
      <c r="IQ17" s="23" t="str">
        <f t="shared" si="78"/>
        <v/>
      </c>
      <c r="IR17" s="24"/>
      <c r="IS17" s="23" t="str">
        <f t="shared" si="79"/>
        <v/>
      </c>
      <c r="IT17" s="22"/>
      <c r="IU17" s="27"/>
      <c r="IV17" s="24"/>
      <c r="IW17" s="26"/>
      <c r="IX17" s="26"/>
      <c r="IY17" s="25" t="str">
        <f t="shared" si="80"/>
        <v/>
      </c>
      <c r="IZ17" s="23" t="str">
        <f t="shared" si="81"/>
        <v/>
      </c>
      <c r="JA17" s="24"/>
      <c r="JB17" s="23" t="str">
        <f t="shared" si="82"/>
        <v/>
      </c>
      <c r="JC17" s="22"/>
      <c r="JD17" s="27"/>
      <c r="JE17" s="24"/>
      <c r="JF17" s="26"/>
      <c r="JG17" s="26"/>
      <c r="JH17" s="25" t="str">
        <f t="shared" si="88"/>
        <v/>
      </c>
      <c r="JI17" s="23" t="str">
        <f t="shared" si="83"/>
        <v/>
      </c>
      <c r="JJ17" s="24"/>
      <c r="JK17" s="23" t="str">
        <f t="shared" si="84"/>
        <v/>
      </c>
      <c r="JL17" s="22"/>
    </row>
    <row r="18" spans="1:272">
      <c r="A18" s="28" t="s">
        <v>78</v>
      </c>
      <c r="B18" s="23" t="s">
        <v>58</v>
      </c>
      <c r="C18" s="27">
        <v>45272</v>
      </c>
      <c r="D18" s="24" t="s">
        <v>53</v>
      </c>
      <c r="E18" s="26">
        <v>0</v>
      </c>
      <c r="F18" s="26">
        <v>28000</v>
      </c>
      <c r="G18" s="25">
        <f t="shared" si="85"/>
        <v>28000</v>
      </c>
      <c r="H18" s="23">
        <v>694017</v>
      </c>
      <c r="I18" s="24">
        <v>28108</v>
      </c>
      <c r="J18" s="23">
        <f t="shared" si="0"/>
        <v>28108</v>
      </c>
      <c r="K18" s="22"/>
      <c r="L18" s="27">
        <v>45273</v>
      </c>
      <c r="M18" s="24" t="s">
        <v>53</v>
      </c>
      <c r="N18" s="26">
        <v>33000</v>
      </c>
      <c r="O18" s="26">
        <v>70000</v>
      </c>
      <c r="P18" s="25">
        <f t="shared" si="1"/>
        <v>37000</v>
      </c>
      <c r="Q18" s="23">
        <f t="shared" si="2"/>
        <v>28108</v>
      </c>
      <c r="R18" s="24">
        <v>70967</v>
      </c>
      <c r="S18" s="23">
        <f t="shared" si="3"/>
        <v>42859</v>
      </c>
      <c r="T18" s="22"/>
      <c r="U18" s="27">
        <v>45274</v>
      </c>
      <c r="V18" s="24" t="s">
        <v>53</v>
      </c>
      <c r="W18" s="26">
        <v>70000</v>
      </c>
      <c r="X18" s="26">
        <v>116000</v>
      </c>
      <c r="Y18" s="25">
        <f t="shared" si="4"/>
        <v>46000</v>
      </c>
      <c r="Z18" s="23">
        <f t="shared" si="5"/>
        <v>70967</v>
      </c>
      <c r="AA18" s="24">
        <v>116286</v>
      </c>
      <c r="AB18" s="23">
        <f t="shared" si="6"/>
        <v>45319</v>
      </c>
      <c r="AC18" s="22"/>
      <c r="AD18" s="27">
        <v>45275</v>
      </c>
      <c r="AE18" s="24" t="s">
        <v>53</v>
      </c>
      <c r="AF18" s="26">
        <v>121000</v>
      </c>
      <c r="AG18" s="26">
        <v>147000</v>
      </c>
      <c r="AH18" s="25">
        <f t="shared" si="7"/>
        <v>26000</v>
      </c>
      <c r="AI18" s="23">
        <f t="shared" si="8"/>
        <v>116286</v>
      </c>
      <c r="AJ18" s="24">
        <v>147148</v>
      </c>
      <c r="AK18" s="23">
        <f t="shared" si="9"/>
        <v>30862</v>
      </c>
      <c r="AL18" s="22"/>
      <c r="AM18" s="27"/>
      <c r="AN18" s="24"/>
      <c r="AO18" s="26"/>
      <c r="AP18" s="26"/>
      <c r="AQ18" s="25" t="str">
        <f t="shared" si="10"/>
        <v/>
      </c>
      <c r="AR18" s="23">
        <f t="shared" si="11"/>
        <v>147148</v>
      </c>
      <c r="AS18" s="24"/>
      <c r="AT18" s="23" t="str">
        <f t="shared" si="12"/>
        <v/>
      </c>
      <c r="AU18" s="22"/>
      <c r="AV18" s="27"/>
      <c r="AW18" s="24"/>
      <c r="AX18" s="26"/>
      <c r="AY18" s="26"/>
      <c r="AZ18" s="25" t="str">
        <f t="shared" si="13"/>
        <v/>
      </c>
      <c r="BA18" s="23" t="str">
        <f t="shared" si="14"/>
        <v/>
      </c>
      <c r="BB18" s="24"/>
      <c r="BC18" s="23" t="str">
        <f t="shared" si="15"/>
        <v/>
      </c>
      <c r="BD18" s="22"/>
      <c r="BE18" s="27"/>
      <c r="BF18" s="24"/>
      <c r="BG18" s="26"/>
      <c r="BH18" s="26"/>
      <c r="BI18" s="25" t="str">
        <f t="shared" si="16"/>
        <v/>
      </c>
      <c r="BJ18" s="23" t="str">
        <f t="shared" si="17"/>
        <v/>
      </c>
      <c r="BK18" s="24"/>
      <c r="BL18" s="23" t="str">
        <f t="shared" si="18"/>
        <v/>
      </c>
      <c r="BM18" s="22"/>
      <c r="BN18" s="27"/>
      <c r="BO18" s="24"/>
      <c r="BP18" s="26"/>
      <c r="BQ18" s="26"/>
      <c r="BR18" s="25" t="str">
        <f t="shared" si="19"/>
        <v/>
      </c>
      <c r="BS18" s="23" t="str">
        <f t="shared" si="20"/>
        <v/>
      </c>
      <c r="BT18" s="24"/>
      <c r="BU18" s="23" t="str">
        <f t="shared" si="21"/>
        <v/>
      </c>
      <c r="BV18" s="22"/>
      <c r="BW18" s="27"/>
      <c r="BX18" s="24"/>
      <c r="BY18" s="26"/>
      <c r="BZ18" s="26"/>
      <c r="CA18" s="25" t="str">
        <f t="shared" si="22"/>
        <v/>
      </c>
      <c r="CB18" s="23" t="str">
        <f t="shared" si="23"/>
        <v/>
      </c>
      <c r="CC18" s="24"/>
      <c r="CD18" s="23" t="str">
        <f t="shared" si="24"/>
        <v/>
      </c>
      <c r="CE18" s="22"/>
      <c r="CF18" s="27"/>
      <c r="CG18" s="24"/>
      <c r="CH18" s="26"/>
      <c r="CI18" s="26"/>
      <c r="CJ18" s="25" t="str">
        <f t="shared" si="25"/>
        <v/>
      </c>
      <c r="CK18" s="23" t="str">
        <f t="shared" si="26"/>
        <v/>
      </c>
      <c r="CL18" s="24"/>
      <c r="CM18" s="23" t="str">
        <f t="shared" si="27"/>
        <v/>
      </c>
      <c r="CN18" s="22"/>
      <c r="CO18" s="27"/>
      <c r="CP18" s="24"/>
      <c r="CQ18" s="26"/>
      <c r="CR18" s="26"/>
      <c r="CS18" s="25" t="str">
        <f t="shared" si="28"/>
        <v/>
      </c>
      <c r="CT18" s="23" t="str">
        <f t="shared" si="29"/>
        <v/>
      </c>
      <c r="CU18" s="24"/>
      <c r="CV18" s="23" t="str">
        <f t="shared" si="30"/>
        <v/>
      </c>
      <c r="CW18" s="22"/>
      <c r="CX18" s="27"/>
      <c r="CY18" s="24"/>
      <c r="CZ18" s="26"/>
      <c r="DA18" s="26"/>
      <c r="DB18" s="25" t="str">
        <f t="shared" si="31"/>
        <v/>
      </c>
      <c r="DC18" s="23" t="str">
        <f t="shared" si="32"/>
        <v/>
      </c>
      <c r="DD18" s="24"/>
      <c r="DE18" s="23" t="str">
        <f t="shared" si="33"/>
        <v/>
      </c>
      <c r="DF18" s="22"/>
      <c r="DG18" s="27"/>
      <c r="DH18" s="24"/>
      <c r="DI18" s="26"/>
      <c r="DJ18" s="26"/>
      <c r="DK18" s="25" t="str">
        <f t="shared" si="34"/>
        <v/>
      </c>
      <c r="DL18" s="23" t="str">
        <f t="shared" si="35"/>
        <v/>
      </c>
      <c r="DM18" s="24"/>
      <c r="DN18" s="23" t="str">
        <f t="shared" si="36"/>
        <v/>
      </c>
      <c r="DO18" s="22"/>
      <c r="DP18" s="27"/>
      <c r="DQ18" s="24"/>
      <c r="DR18" s="26"/>
      <c r="DS18" s="26"/>
      <c r="DT18" s="25" t="str">
        <f t="shared" si="37"/>
        <v/>
      </c>
      <c r="DU18" s="23" t="str">
        <f t="shared" si="38"/>
        <v/>
      </c>
      <c r="DV18" s="24"/>
      <c r="DW18" s="23" t="str">
        <f t="shared" si="39"/>
        <v/>
      </c>
      <c r="DX18" s="22"/>
      <c r="DY18" s="27"/>
      <c r="DZ18" s="24"/>
      <c r="EA18" s="26"/>
      <c r="EB18" s="26"/>
      <c r="EC18" s="25" t="str">
        <f t="shared" si="40"/>
        <v/>
      </c>
      <c r="ED18" s="23" t="str">
        <f t="shared" si="41"/>
        <v/>
      </c>
      <c r="EE18" s="24"/>
      <c r="EF18" s="23" t="str">
        <f t="shared" si="42"/>
        <v/>
      </c>
      <c r="EG18" s="22"/>
      <c r="EH18" s="27"/>
      <c r="EI18" s="24"/>
      <c r="EJ18" s="26"/>
      <c r="EK18" s="26"/>
      <c r="EL18" s="25" t="str">
        <f t="shared" si="43"/>
        <v/>
      </c>
      <c r="EM18" s="23" t="str">
        <f t="shared" si="44"/>
        <v/>
      </c>
      <c r="EN18" s="24"/>
      <c r="EO18" s="23" t="str">
        <f t="shared" si="45"/>
        <v/>
      </c>
      <c r="EP18" s="22"/>
      <c r="EQ18" s="27"/>
      <c r="ER18" s="24"/>
      <c r="ES18" s="26"/>
      <c r="ET18" s="26"/>
      <c r="EU18" s="25" t="str">
        <f t="shared" si="46"/>
        <v/>
      </c>
      <c r="EV18" s="23" t="str">
        <f t="shared" si="47"/>
        <v/>
      </c>
      <c r="EW18" s="24"/>
      <c r="EX18" s="23" t="str">
        <f t="shared" si="48"/>
        <v/>
      </c>
      <c r="EY18" s="22"/>
      <c r="EZ18" s="27"/>
      <c r="FA18" s="24"/>
      <c r="FB18" s="26"/>
      <c r="FC18" s="26"/>
      <c r="FD18" s="25" t="str">
        <f t="shared" si="49"/>
        <v/>
      </c>
      <c r="FE18" s="23" t="str">
        <f t="shared" si="50"/>
        <v/>
      </c>
      <c r="FF18" s="24"/>
      <c r="FG18" s="23" t="str">
        <f t="shared" si="51"/>
        <v/>
      </c>
      <c r="FH18" s="22"/>
      <c r="FI18" s="27"/>
      <c r="FJ18" s="24"/>
      <c r="FK18" s="26"/>
      <c r="FL18" s="26"/>
      <c r="FM18" s="25" t="str">
        <f t="shared" si="52"/>
        <v/>
      </c>
      <c r="FN18" s="23" t="str">
        <f t="shared" si="53"/>
        <v/>
      </c>
      <c r="FO18" s="24"/>
      <c r="FP18" s="23" t="str">
        <f t="shared" si="54"/>
        <v/>
      </c>
      <c r="FQ18" s="22"/>
      <c r="FR18" s="27"/>
      <c r="FS18" s="24"/>
      <c r="FT18" s="26"/>
      <c r="FU18" s="26"/>
      <c r="FV18" s="25" t="str">
        <f t="shared" si="55"/>
        <v/>
      </c>
      <c r="FW18" s="23" t="str">
        <f t="shared" si="56"/>
        <v/>
      </c>
      <c r="FX18" s="24"/>
      <c r="FY18" s="23" t="str">
        <f t="shared" si="57"/>
        <v/>
      </c>
      <c r="FZ18" s="22"/>
      <c r="GA18" s="27"/>
      <c r="GB18" s="24"/>
      <c r="GC18" s="26"/>
      <c r="GD18" s="26"/>
      <c r="GE18" s="25" t="str">
        <f t="shared" si="58"/>
        <v/>
      </c>
      <c r="GF18" s="23" t="str">
        <f t="shared" si="59"/>
        <v/>
      </c>
      <c r="GG18" s="24"/>
      <c r="GH18" s="23" t="str">
        <f t="shared" si="60"/>
        <v/>
      </c>
      <c r="GI18" s="22"/>
      <c r="GJ18" s="27"/>
      <c r="GK18" s="24"/>
      <c r="GL18" s="26"/>
      <c r="GM18" s="26"/>
      <c r="GN18" s="25" t="str">
        <f t="shared" si="61"/>
        <v/>
      </c>
      <c r="GO18" s="23" t="str">
        <f t="shared" si="62"/>
        <v/>
      </c>
      <c r="GP18" s="24"/>
      <c r="GQ18" s="23" t="str">
        <f t="shared" si="63"/>
        <v/>
      </c>
      <c r="GR18" s="22"/>
      <c r="GS18" s="27"/>
      <c r="GT18" s="24"/>
      <c r="GU18" s="26"/>
      <c r="GV18" s="26"/>
      <c r="GW18" s="25" t="str">
        <f t="shared" si="86"/>
        <v/>
      </c>
      <c r="GX18" s="23" t="str">
        <f t="shared" si="64"/>
        <v/>
      </c>
      <c r="GY18" s="24"/>
      <c r="GZ18" s="23" t="str">
        <f t="shared" si="87"/>
        <v/>
      </c>
      <c r="HA18" s="22"/>
      <c r="HB18" s="27"/>
      <c r="HC18" s="24"/>
      <c r="HD18" s="26"/>
      <c r="HE18" s="26"/>
      <c r="HF18" s="25" t="str">
        <f t="shared" si="65"/>
        <v/>
      </c>
      <c r="HG18" s="23" t="str">
        <f t="shared" si="66"/>
        <v/>
      </c>
      <c r="HH18" s="24"/>
      <c r="HI18" s="23" t="str">
        <f t="shared" si="67"/>
        <v/>
      </c>
      <c r="HJ18" s="22"/>
      <c r="HK18" s="27"/>
      <c r="HL18" s="24"/>
      <c r="HM18" s="26"/>
      <c r="HN18" s="26"/>
      <c r="HO18" s="25" t="str">
        <f t="shared" si="68"/>
        <v/>
      </c>
      <c r="HP18" s="23" t="str">
        <f t="shared" si="69"/>
        <v/>
      </c>
      <c r="HQ18" s="24"/>
      <c r="HR18" s="23" t="str">
        <f t="shared" si="70"/>
        <v/>
      </c>
      <c r="HS18" s="22"/>
      <c r="HT18" s="27"/>
      <c r="HU18" s="24"/>
      <c r="HV18" s="26"/>
      <c r="HW18" s="26"/>
      <c r="HX18" s="25" t="str">
        <f t="shared" si="71"/>
        <v/>
      </c>
      <c r="HY18" s="23" t="str">
        <f t="shared" si="72"/>
        <v/>
      </c>
      <c r="HZ18" s="24"/>
      <c r="IA18" s="23" t="str">
        <f t="shared" si="73"/>
        <v/>
      </c>
      <c r="IB18" s="22"/>
      <c r="IC18" s="27"/>
      <c r="ID18" s="24"/>
      <c r="IE18" s="26"/>
      <c r="IF18" s="26"/>
      <c r="IG18" s="25" t="str">
        <f t="shared" si="74"/>
        <v/>
      </c>
      <c r="IH18" s="23" t="str">
        <f t="shared" si="75"/>
        <v/>
      </c>
      <c r="II18" s="24"/>
      <c r="IJ18" s="23" t="str">
        <f t="shared" si="76"/>
        <v/>
      </c>
      <c r="IK18" s="22"/>
      <c r="IL18" s="27"/>
      <c r="IM18" s="24"/>
      <c r="IN18" s="26"/>
      <c r="IO18" s="26"/>
      <c r="IP18" s="25" t="str">
        <f t="shared" si="77"/>
        <v/>
      </c>
      <c r="IQ18" s="23" t="str">
        <f t="shared" si="78"/>
        <v/>
      </c>
      <c r="IR18" s="24"/>
      <c r="IS18" s="23" t="str">
        <f t="shared" si="79"/>
        <v/>
      </c>
      <c r="IT18" s="22"/>
      <c r="IU18" s="27"/>
      <c r="IV18" s="24"/>
      <c r="IW18" s="26"/>
      <c r="IX18" s="26"/>
      <c r="IY18" s="25" t="str">
        <f t="shared" si="80"/>
        <v/>
      </c>
      <c r="IZ18" s="23" t="str">
        <f t="shared" si="81"/>
        <v/>
      </c>
      <c r="JA18" s="24"/>
      <c r="JB18" s="23" t="str">
        <f t="shared" si="82"/>
        <v/>
      </c>
      <c r="JC18" s="22"/>
      <c r="JD18" s="27"/>
      <c r="JE18" s="24"/>
      <c r="JF18" s="26"/>
      <c r="JG18" s="26"/>
      <c r="JH18" s="25" t="str">
        <f t="shared" si="88"/>
        <v/>
      </c>
      <c r="JI18" s="23" t="str">
        <f t="shared" si="83"/>
        <v/>
      </c>
      <c r="JJ18" s="24"/>
      <c r="JK18" s="23" t="str">
        <f t="shared" si="84"/>
        <v/>
      </c>
      <c r="JL18" s="22"/>
    </row>
    <row r="19" spans="1:272">
      <c r="A19" s="28" t="s">
        <v>77</v>
      </c>
      <c r="B19" s="23" t="s">
        <v>30</v>
      </c>
      <c r="C19" s="27">
        <v>45267</v>
      </c>
      <c r="D19" s="24" t="s">
        <v>75</v>
      </c>
      <c r="E19" s="26">
        <v>6000</v>
      </c>
      <c r="F19" s="26">
        <v>8000</v>
      </c>
      <c r="G19" s="25">
        <f t="shared" si="85"/>
        <v>2000</v>
      </c>
      <c r="H19" s="23">
        <v>62630</v>
      </c>
      <c r="I19" s="24">
        <v>8464</v>
      </c>
      <c r="J19" s="23">
        <f t="shared" si="0"/>
        <v>8464</v>
      </c>
      <c r="K19" s="22"/>
      <c r="L19" s="27">
        <v>45268</v>
      </c>
      <c r="M19" s="24" t="s">
        <v>75</v>
      </c>
      <c r="N19" s="26">
        <v>8000</v>
      </c>
      <c r="O19" s="26">
        <v>11000</v>
      </c>
      <c r="P19" s="25">
        <f t="shared" si="1"/>
        <v>3000</v>
      </c>
      <c r="Q19" s="23">
        <f t="shared" si="2"/>
        <v>8464</v>
      </c>
      <c r="R19" s="24">
        <v>11818</v>
      </c>
      <c r="S19" s="23">
        <f t="shared" si="3"/>
        <v>3354</v>
      </c>
      <c r="T19" s="22"/>
      <c r="U19" s="27">
        <v>45271</v>
      </c>
      <c r="V19" s="24" t="s">
        <v>75</v>
      </c>
      <c r="W19" s="26">
        <v>45000</v>
      </c>
      <c r="X19" s="26">
        <v>66000</v>
      </c>
      <c r="Y19" s="25">
        <f t="shared" si="4"/>
        <v>21000</v>
      </c>
      <c r="Z19" s="23">
        <f t="shared" si="5"/>
        <v>11818</v>
      </c>
      <c r="AA19" s="24">
        <v>66555</v>
      </c>
      <c r="AB19" s="23">
        <f t="shared" si="6"/>
        <v>54737</v>
      </c>
      <c r="AC19" s="22"/>
      <c r="AD19" s="27">
        <v>45272</v>
      </c>
      <c r="AE19" s="24" t="s">
        <v>75</v>
      </c>
      <c r="AF19" s="26">
        <v>77000</v>
      </c>
      <c r="AG19" s="26">
        <v>96000</v>
      </c>
      <c r="AH19" s="25">
        <f t="shared" si="7"/>
        <v>19000</v>
      </c>
      <c r="AI19" s="23">
        <f t="shared" si="8"/>
        <v>66555</v>
      </c>
      <c r="AJ19" s="24">
        <v>96482</v>
      </c>
      <c r="AK19" s="23">
        <f t="shared" si="9"/>
        <v>29927</v>
      </c>
      <c r="AL19" s="22"/>
      <c r="AM19" s="27">
        <v>45273</v>
      </c>
      <c r="AN19" s="24" t="s">
        <v>75</v>
      </c>
      <c r="AO19" s="26">
        <v>106000</v>
      </c>
      <c r="AP19" s="26">
        <v>128000</v>
      </c>
      <c r="AQ19" s="25">
        <f t="shared" si="10"/>
        <v>22000</v>
      </c>
      <c r="AR19" s="23">
        <f t="shared" si="11"/>
        <v>96482</v>
      </c>
      <c r="AS19" s="24">
        <v>128537</v>
      </c>
      <c r="AT19" s="23">
        <f t="shared" si="12"/>
        <v>32055</v>
      </c>
      <c r="AU19" s="22"/>
      <c r="AV19" s="27">
        <v>45274</v>
      </c>
      <c r="AW19" s="24" t="s">
        <v>75</v>
      </c>
      <c r="AX19" s="26">
        <v>138000</v>
      </c>
      <c r="AY19" s="26">
        <v>159000</v>
      </c>
      <c r="AZ19" s="25">
        <f t="shared" si="13"/>
        <v>21000</v>
      </c>
      <c r="BA19" s="23">
        <f t="shared" si="14"/>
        <v>128537</v>
      </c>
      <c r="BB19" s="24">
        <v>159773</v>
      </c>
      <c r="BC19" s="23">
        <f t="shared" si="15"/>
        <v>31236</v>
      </c>
      <c r="BD19" s="22"/>
      <c r="BE19" s="27">
        <v>45275</v>
      </c>
      <c r="BF19" s="24" t="s">
        <v>75</v>
      </c>
      <c r="BG19" s="26">
        <v>169000</v>
      </c>
      <c r="BH19" s="26">
        <v>191000</v>
      </c>
      <c r="BI19" s="25">
        <f t="shared" si="16"/>
        <v>22000</v>
      </c>
      <c r="BJ19" s="23">
        <f t="shared" si="17"/>
        <v>159773</v>
      </c>
      <c r="BK19" s="24">
        <v>191656</v>
      </c>
      <c r="BL19" s="23">
        <f t="shared" si="18"/>
        <v>31883</v>
      </c>
      <c r="BM19" s="22"/>
      <c r="BN19" s="27"/>
      <c r="BO19" s="24"/>
      <c r="BP19" s="26"/>
      <c r="BQ19" s="26"/>
      <c r="BR19" s="25" t="str">
        <f t="shared" si="19"/>
        <v/>
      </c>
      <c r="BS19" s="23">
        <f t="shared" si="20"/>
        <v>191656</v>
      </c>
      <c r="BT19" s="24"/>
      <c r="BU19" s="23" t="str">
        <f t="shared" si="21"/>
        <v/>
      </c>
      <c r="BV19" s="22"/>
      <c r="BW19" s="27"/>
      <c r="BX19" s="24"/>
      <c r="BY19" s="26"/>
      <c r="BZ19" s="26"/>
      <c r="CA19" s="25" t="str">
        <f t="shared" si="22"/>
        <v/>
      </c>
      <c r="CB19" s="23" t="str">
        <f t="shared" si="23"/>
        <v/>
      </c>
      <c r="CD19" s="23" t="str">
        <f t="shared" si="24"/>
        <v/>
      </c>
      <c r="CE19" s="22"/>
      <c r="CF19" s="27"/>
      <c r="CG19" s="24"/>
      <c r="CH19" s="26"/>
      <c r="CI19" s="26"/>
      <c r="CJ19" s="25" t="str">
        <f t="shared" si="25"/>
        <v/>
      </c>
      <c r="CK19" s="23" t="str">
        <f t="shared" si="26"/>
        <v/>
      </c>
      <c r="CL19" s="24"/>
      <c r="CM19" s="23" t="str">
        <f t="shared" si="27"/>
        <v/>
      </c>
      <c r="CN19" s="22"/>
      <c r="CO19" s="27"/>
      <c r="CP19" s="24"/>
      <c r="CQ19" s="26"/>
      <c r="CR19" s="26"/>
      <c r="CS19" s="25" t="str">
        <f t="shared" si="28"/>
        <v/>
      </c>
      <c r="CT19" s="23" t="str">
        <f t="shared" si="29"/>
        <v/>
      </c>
      <c r="CV19" s="23" t="str">
        <f t="shared" si="30"/>
        <v/>
      </c>
      <c r="CX19" s="27"/>
      <c r="CY19" s="24"/>
      <c r="CZ19" s="26"/>
      <c r="DA19" s="26"/>
      <c r="DB19" s="25" t="str">
        <f t="shared" si="31"/>
        <v/>
      </c>
      <c r="DC19" s="23" t="str">
        <f t="shared" si="32"/>
        <v/>
      </c>
      <c r="DD19" s="24"/>
      <c r="DE19" s="23" t="str">
        <f t="shared" si="33"/>
        <v/>
      </c>
      <c r="DG19" s="27"/>
      <c r="DH19" s="24"/>
      <c r="DI19" s="26"/>
      <c r="DJ19" s="26"/>
      <c r="DK19" s="25" t="str">
        <f t="shared" si="34"/>
        <v/>
      </c>
      <c r="DL19" s="23" t="str">
        <f t="shared" si="35"/>
        <v/>
      </c>
      <c r="DM19" s="24"/>
      <c r="DN19" s="23" t="str">
        <f t="shared" si="36"/>
        <v/>
      </c>
      <c r="DP19" s="27"/>
      <c r="DQ19" s="24"/>
      <c r="DR19" s="26"/>
      <c r="DS19" s="26"/>
      <c r="DT19" s="25" t="str">
        <f t="shared" si="37"/>
        <v/>
      </c>
      <c r="DU19" s="23" t="str">
        <f t="shared" si="38"/>
        <v/>
      </c>
      <c r="DV19" s="24"/>
      <c r="DW19" s="23" t="str">
        <f t="shared" si="39"/>
        <v/>
      </c>
      <c r="DX19" s="22"/>
      <c r="DY19" s="27"/>
      <c r="DZ19" s="24"/>
      <c r="EA19" s="26"/>
      <c r="EB19" s="26"/>
      <c r="EC19" s="25" t="str">
        <f t="shared" si="40"/>
        <v/>
      </c>
      <c r="ED19" s="23" t="str">
        <f t="shared" si="41"/>
        <v/>
      </c>
      <c r="EE19" s="24"/>
      <c r="EF19" s="23" t="str">
        <f t="shared" si="42"/>
        <v/>
      </c>
      <c r="EG19" s="22"/>
      <c r="EH19" s="27"/>
      <c r="EI19" s="24"/>
      <c r="EJ19" s="26"/>
      <c r="EK19" s="26"/>
      <c r="EL19" s="25" t="str">
        <f t="shared" si="43"/>
        <v/>
      </c>
      <c r="EM19" s="23" t="str">
        <f t="shared" si="44"/>
        <v/>
      </c>
      <c r="EN19" s="24"/>
      <c r="EO19" s="23" t="str">
        <f t="shared" si="45"/>
        <v/>
      </c>
      <c r="EP19" s="22"/>
      <c r="EQ19" s="27"/>
      <c r="ER19" s="24"/>
      <c r="ES19" s="26"/>
      <c r="ET19" s="26"/>
      <c r="EU19" s="25" t="str">
        <f t="shared" si="46"/>
        <v/>
      </c>
      <c r="EV19" s="23" t="str">
        <f t="shared" si="47"/>
        <v/>
      </c>
      <c r="EW19" s="24"/>
      <c r="EX19" s="23" t="str">
        <f t="shared" si="48"/>
        <v/>
      </c>
      <c r="EY19" s="22"/>
      <c r="EZ19" s="27"/>
      <c r="FA19" s="24"/>
      <c r="FB19" s="26"/>
      <c r="FC19" s="26"/>
      <c r="FD19" s="25" t="str">
        <f t="shared" si="49"/>
        <v/>
      </c>
      <c r="FE19" s="23" t="str">
        <f t="shared" si="50"/>
        <v/>
      </c>
      <c r="FF19" s="24"/>
      <c r="FG19" s="23" t="str">
        <f t="shared" si="51"/>
        <v/>
      </c>
      <c r="FH19" s="22"/>
      <c r="FI19" s="27"/>
      <c r="FJ19" s="24"/>
      <c r="FK19" s="26"/>
      <c r="FL19" s="26"/>
      <c r="FM19" s="25" t="str">
        <f t="shared" si="52"/>
        <v/>
      </c>
      <c r="FN19" s="23" t="str">
        <f t="shared" si="53"/>
        <v/>
      </c>
      <c r="FO19" s="24"/>
      <c r="FP19" s="23" t="str">
        <f t="shared" si="54"/>
        <v/>
      </c>
      <c r="FQ19" s="22"/>
      <c r="FR19" s="27"/>
      <c r="FS19" s="24"/>
      <c r="FT19" s="26"/>
      <c r="FU19" s="26"/>
      <c r="FV19" s="25" t="str">
        <f t="shared" si="55"/>
        <v/>
      </c>
      <c r="FW19" s="23" t="str">
        <f t="shared" si="56"/>
        <v/>
      </c>
      <c r="FX19" s="24"/>
      <c r="FY19" s="23" t="str">
        <f t="shared" si="57"/>
        <v/>
      </c>
      <c r="FZ19" s="22"/>
      <c r="GA19" s="27"/>
      <c r="GB19" s="24"/>
      <c r="GC19" s="26"/>
      <c r="GD19" s="26"/>
      <c r="GE19" s="25" t="str">
        <f t="shared" si="58"/>
        <v/>
      </c>
      <c r="GF19" s="23" t="str">
        <f t="shared" si="59"/>
        <v/>
      </c>
      <c r="GG19" s="24"/>
      <c r="GH19" s="23" t="str">
        <f t="shared" si="60"/>
        <v/>
      </c>
      <c r="GI19" s="22"/>
      <c r="GJ19" s="27"/>
      <c r="GK19" s="24"/>
      <c r="GL19" s="26"/>
      <c r="GM19" s="26"/>
      <c r="GN19" s="25" t="str">
        <f t="shared" si="61"/>
        <v/>
      </c>
      <c r="GO19" s="23" t="str">
        <f t="shared" si="62"/>
        <v/>
      </c>
      <c r="GP19" s="24"/>
      <c r="GQ19" s="23" t="str">
        <f t="shared" si="63"/>
        <v/>
      </c>
      <c r="GR19" s="22"/>
      <c r="GS19" s="27"/>
      <c r="GT19" s="24"/>
      <c r="GU19" s="26"/>
      <c r="GV19" s="26"/>
      <c r="GW19" s="25" t="str">
        <f t="shared" si="86"/>
        <v/>
      </c>
      <c r="GX19" s="23" t="str">
        <f t="shared" si="64"/>
        <v/>
      </c>
      <c r="GY19" s="24"/>
      <c r="GZ19" s="23" t="str">
        <f t="shared" si="87"/>
        <v/>
      </c>
      <c r="HA19" s="22"/>
      <c r="HB19" s="27"/>
      <c r="HC19" s="24"/>
      <c r="HD19" s="26"/>
      <c r="HE19" s="26"/>
      <c r="HF19" s="25" t="str">
        <f t="shared" si="65"/>
        <v/>
      </c>
      <c r="HG19" s="23" t="str">
        <f t="shared" si="66"/>
        <v/>
      </c>
      <c r="HH19" s="24"/>
      <c r="HI19" s="23" t="str">
        <f t="shared" si="67"/>
        <v/>
      </c>
      <c r="HJ19" s="22"/>
      <c r="HK19" s="27"/>
      <c r="HL19" s="24"/>
      <c r="HM19" s="26"/>
      <c r="HN19" s="26"/>
      <c r="HO19" s="25" t="str">
        <f t="shared" si="68"/>
        <v/>
      </c>
      <c r="HP19" s="23" t="str">
        <f t="shared" si="69"/>
        <v/>
      </c>
      <c r="HQ19" s="24"/>
      <c r="HR19" s="23" t="str">
        <f t="shared" si="70"/>
        <v/>
      </c>
      <c r="HS19" s="22"/>
      <c r="HT19" s="27"/>
      <c r="HU19" s="24"/>
      <c r="HV19" s="26"/>
      <c r="HW19" s="26"/>
      <c r="HX19" s="25" t="str">
        <f t="shared" si="71"/>
        <v/>
      </c>
      <c r="HY19" s="23" t="str">
        <f t="shared" si="72"/>
        <v/>
      </c>
      <c r="HZ19" s="24"/>
      <c r="IA19" s="23" t="str">
        <f t="shared" si="73"/>
        <v/>
      </c>
      <c r="IB19" s="22"/>
      <c r="IC19" s="27"/>
      <c r="ID19" s="24"/>
      <c r="IE19" s="26"/>
      <c r="IF19" s="26"/>
      <c r="IG19" s="25" t="str">
        <f t="shared" si="74"/>
        <v/>
      </c>
      <c r="IH19" s="23" t="str">
        <f t="shared" si="75"/>
        <v/>
      </c>
      <c r="II19" s="24"/>
      <c r="IJ19" s="23" t="str">
        <f t="shared" si="76"/>
        <v/>
      </c>
      <c r="IK19" s="22"/>
      <c r="IL19" s="27"/>
      <c r="IM19" s="24"/>
      <c r="IN19" s="26"/>
      <c r="IO19" s="26"/>
      <c r="IP19" s="25" t="str">
        <f t="shared" si="77"/>
        <v/>
      </c>
      <c r="IQ19" s="23" t="str">
        <f t="shared" si="78"/>
        <v/>
      </c>
      <c r="IR19" s="24"/>
      <c r="IS19" s="23" t="str">
        <f t="shared" si="79"/>
        <v/>
      </c>
      <c r="IT19" s="22"/>
      <c r="IU19" s="27"/>
      <c r="IV19" s="24"/>
      <c r="IW19" s="26"/>
      <c r="IX19" s="26"/>
      <c r="IY19" s="25" t="str">
        <f t="shared" si="80"/>
        <v/>
      </c>
      <c r="IZ19" s="23" t="str">
        <f t="shared" si="81"/>
        <v/>
      </c>
      <c r="JA19" s="24"/>
      <c r="JB19" s="23" t="str">
        <f t="shared" si="82"/>
        <v/>
      </c>
      <c r="JC19" s="22"/>
      <c r="JD19" s="27"/>
      <c r="JE19" s="24"/>
      <c r="JF19" s="26"/>
      <c r="JG19" s="26"/>
      <c r="JH19" s="25" t="str">
        <f t="shared" si="88"/>
        <v/>
      </c>
      <c r="JI19" s="23" t="str">
        <f t="shared" si="83"/>
        <v/>
      </c>
      <c r="JJ19" s="24"/>
      <c r="JK19" s="23" t="str">
        <f t="shared" si="84"/>
        <v/>
      </c>
      <c r="JL19" s="22"/>
    </row>
    <row r="20" spans="1:272">
      <c r="A20" s="28" t="s">
        <v>76</v>
      </c>
      <c r="B20" s="23" t="s">
        <v>58</v>
      </c>
      <c r="C20" s="27">
        <v>45266</v>
      </c>
      <c r="D20" s="24" t="s">
        <v>75</v>
      </c>
      <c r="E20" s="26">
        <v>9000</v>
      </c>
      <c r="F20" s="26">
        <v>64000</v>
      </c>
      <c r="G20" s="25">
        <f t="shared" si="85"/>
        <v>55000</v>
      </c>
      <c r="H20" s="23">
        <v>79459</v>
      </c>
      <c r="I20" s="24">
        <v>32501</v>
      </c>
      <c r="J20" s="23">
        <f t="shared" si="0"/>
        <v>32501</v>
      </c>
      <c r="K20" s="22"/>
      <c r="L20" s="27">
        <v>45267</v>
      </c>
      <c r="M20" s="24" t="s">
        <v>75</v>
      </c>
      <c r="N20" s="26">
        <v>71000</v>
      </c>
      <c r="O20" s="26">
        <v>118000</v>
      </c>
      <c r="P20" s="25">
        <f t="shared" si="1"/>
        <v>47000</v>
      </c>
      <c r="Q20" s="23">
        <f t="shared" si="2"/>
        <v>32501</v>
      </c>
      <c r="R20" s="24">
        <v>59389</v>
      </c>
      <c r="S20" s="23">
        <f t="shared" si="3"/>
        <v>26888</v>
      </c>
      <c r="T20" s="22"/>
      <c r="U20" s="27">
        <v>45268</v>
      </c>
      <c r="V20" s="24" t="s">
        <v>75</v>
      </c>
      <c r="W20" s="26">
        <v>124000</v>
      </c>
      <c r="X20" s="26">
        <v>188000</v>
      </c>
      <c r="Y20" s="25">
        <f t="shared" si="4"/>
        <v>64000</v>
      </c>
      <c r="Z20" s="23">
        <f t="shared" si="5"/>
        <v>59389</v>
      </c>
      <c r="AA20" s="24">
        <v>94111</v>
      </c>
      <c r="AB20" s="23">
        <f t="shared" si="6"/>
        <v>34722</v>
      </c>
      <c r="AC20" s="22"/>
      <c r="AD20" s="27">
        <v>45271</v>
      </c>
      <c r="AE20" s="24" t="s">
        <v>75</v>
      </c>
      <c r="AF20" s="26">
        <v>196000</v>
      </c>
      <c r="AG20" s="26">
        <v>252000</v>
      </c>
      <c r="AH20" s="25">
        <f t="shared" si="7"/>
        <v>56000</v>
      </c>
      <c r="AI20" s="23">
        <f t="shared" si="8"/>
        <v>94111</v>
      </c>
      <c r="AJ20" s="24">
        <v>126330</v>
      </c>
      <c r="AK20" s="23">
        <f t="shared" si="9"/>
        <v>32219</v>
      </c>
      <c r="AL20" s="22"/>
      <c r="AM20" s="27">
        <v>45272</v>
      </c>
      <c r="AN20" s="24" t="s">
        <v>75</v>
      </c>
      <c r="AO20" s="26">
        <v>260000</v>
      </c>
      <c r="AP20" s="26">
        <v>260000</v>
      </c>
      <c r="AQ20" s="25">
        <f t="shared" si="10"/>
        <v>0</v>
      </c>
      <c r="AR20" s="23">
        <f t="shared" si="11"/>
        <v>126330</v>
      </c>
      <c r="AS20" s="24">
        <v>260000</v>
      </c>
      <c r="AT20" s="23">
        <f t="shared" si="12"/>
        <v>133670</v>
      </c>
      <c r="AU20" s="22"/>
      <c r="AV20" s="27">
        <v>45274</v>
      </c>
      <c r="AW20" s="24" t="s">
        <v>75</v>
      </c>
      <c r="AX20" s="26">
        <v>1000</v>
      </c>
      <c r="AY20" s="26">
        <v>43000</v>
      </c>
      <c r="AZ20" s="25">
        <f t="shared" si="13"/>
        <v>42000</v>
      </c>
      <c r="BA20" s="23">
        <f t="shared" si="14"/>
        <v>260000</v>
      </c>
      <c r="BB20" s="24">
        <v>43253</v>
      </c>
      <c r="BC20" s="23">
        <f t="shared" si="15"/>
        <v>43253</v>
      </c>
      <c r="BD20" s="22"/>
      <c r="BE20" s="27">
        <v>45275</v>
      </c>
      <c r="BF20" s="24" t="s">
        <v>75</v>
      </c>
      <c r="BG20" s="26">
        <v>55000</v>
      </c>
      <c r="BH20" s="26">
        <v>98000</v>
      </c>
      <c r="BI20" s="25">
        <f t="shared" si="16"/>
        <v>43000</v>
      </c>
      <c r="BJ20" s="23">
        <f t="shared" si="17"/>
        <v>43253</v>
      </c>
      <c r="BK20" s="24">
        <v>98356</v>
      </c>
      <c r="BL20" s="23">
        <f t="shared" si="18"/>
        <v>55103</v>
      </c>
      <c r="BM20" s="22"/>
      <c r="BN20" s="27"/>
      <c r="BO20" s="24"/>
      <c r="BP20" s="26"/>
      <c r="BQ20" s="26"/>
      <c r="BR20" s="25" t="str">
        <f t="shared" si="19"/>
        <v/>
      </c>
      <c r="BS20" s="23">
        <f t="shared" si="20"/>
        <v>98356</v>
      </c>
      <c r="BT20" s="24"/>
      <c r="BU20" s="23" t="str">
        <f t="shared" si="21"/>
        <v/>
      </c>
      <c r="BV20" s="22"/>
      <c r="BW20" s="27"/>
      <c r="BX20" s="24"/>
      <c r="BY20" s="26"/>
      <c r="BZ20" s="26"/>
      <c r="CA20" s="25" t="str">
        <f t="shared" si="22"/>
        <v/>
      </c>
      <c r="CB20" s="23" t="str">
        <f t="shared" si="23"/>
        <v/>
      </c>
      <c r="CC20" s="24"/>
      <c r="CD20" s="23" t="str">
        <f t="shared" si="24"/>
        <v/>
      </c>
      <c r="CE20" s="22"/>
      <c r="CF20" s="27"/>
      <c r="CG20" s="24"/>
      <c r="CH20" s="26"/>
      <c r="CI20" s="26"/>
      <c r="CJ20" s="25" t="str">
        <f t="shared" si="25"/>
        <v/>
      </c>
      <c r="CK20" s="23" t="str">
        <f t="shared" si="26"/>
        <v/>
      </c>
      <c r="CL20" s="24"/>
      <c r="CM20" s="23" t="str">
        <f t="shared" si="27"/>
        <v/>
      </c>
      <c r="CN20" s="22"/>
      <c r="CO20" s="27"/>
      <c r="CP20" s="24"/>
      <c r="CQ20" s="26"/>
      <c r="CR20" s="26"/>
      <c r="CS20" s="25" t="str">
        <f t="shared" si="28"/>
        <v/>
      </c>
      <c r="CT20" s="23" t="str">
        <f t="shared" si="29"/>
        <v/>
      </c>
      <c r="CU20" s="24"/>
      <c r="CV20" s="23" t="str">
        <f t="shared" si="30"/>
        <v/>
      </c>
      <c r="CW20" s="22"/>
      <c r="CX20" s="27"/>
      <c r="CY20" s="24"/>
      <c r="CZ20" s="26"/>
      <c r="DA20" s="26"/>
      <c r="DB20" s="25" t="str">
        <f t="shared" si="31"/>
        <v/>
      </c>
      <c r="DC20" s="23" t="str">
        <f t="shared" si="32"/>
        <v/>
      </c>
      <c r="DD20" s="24"/>
      <c r="DE20" s="23" t="str">
        <f t="shared" si="33"/>
        <v/>
      </c>
      <c r="DF20" s="22"/>
      <c r="DG20" s="27"/>
      <c r="DH20" s="24"/>
      <c r="DI20" s="26"/>
      <c r="DJ20" s="26"/>
      <c r="DK20" s="25" t="str">
        <f t="shared" si="34"/>
        <v/>
      </c>
      <c r="DL20" s="23" t="str">
        <f t="shared" si="35"/>
        <v/>
      </c>
      <c r="DM20" s="24"/>
      <c r="DN20" s="23" t="str">
        <f t="shared" si="36"/>
        <v/>
      </c>
      <c r="DO20" s="22"/>
      <c r="DP20" s="27"/>
      <c r="DQ20" s="24"/>
      <c r="DR20" s="26"/>
      <c r="DS20" s="26"/>
      <c r="DT20" s="25" t="str">
        <f t="shared" si="37"/>
        <v/>
      </c>
      <c r="DU20" s="23" t="str">
        <f t="shared" si="38"/>
        <v/>
      </c>
      <c r="DV20" s="24"/>
      <c r="DW20" s="23" t="str">
        <f t="shared" si="39"/>
        <v/>
      </c>
      <c r="DX20" s="22"/>
      <c r="DY20" s="27"/>
      <c r="DZ20" s="24"/>
      <c r="EA20" s="26"/>
      <c r="EB20" s="26"/>
      <c r="EC20" s="25" t="str">
        <f t="shared" si="40"/>
        <v/>
      </c>
      <c r="ED20" s="23" t="str">
        <f t="shared" si="41"/>
        <v/>
      </c>
      <c r="EE20" s="24"/>
      <c r="EF20" s="23" t="str">
        <f t="shared" si="42"/>
        <v/>
      </c>
      <c r="EG20" s="22"/>
      <c r="EH20" s="27"/>
      <c r="EI20" s="24"/>
      <c r="EJ20" s="26"/>
      <c r="EK20" s="26"/>
      <c r="EL20" s="25" t="str">
        <f t="shared" si="43"/>
        <v/>
      </c>
      <c r="EM20" s="23" t="str">
        <f t="shared" si="44"/>
        <v/>
      </c>
      <c r="EN20" s="24"/>
      <c r="EO20" s="23" t="str">
        <f t="shared" si="45"/>
        <v/>
      </c>
      <c r="EP20" s="22"/>
      <c r="EQ20" s="27"/>
      <c r="ER20" s="24"/>
      <c r="ES20" s="26"/>
      <c r="ET20" s="26"/>
      <c r="EU20" s="25" t="str">
        <f t="shared" si="46"/>
        <v/>
      </c>
      <c r="EV20" s="23" t="str">
        <f t="shared" si="47"/>
        <v/>
      </c>
      <c r="EW20" s="24"/>
      <c r="EX20" s="23" t="str">
        <f t="shared" si="48"/>
        <v/>
      </c>
      <c r="EY20" s="22"/>
      <c r="EZ20" s="27"/>
      <c r="FA20" s="24"/>
      <c r="FB20" s="26"/>
      <c r="FC20" s="26"/>
      <c r="FD20" s="25" t="str">
        <f t="shared" si="49"/>
        <v/>
      </c>
      <c r="FE20" s="23" t="str">
        <f t="shared" si="50"/>
        <v/>
      </c>
      <c r="FF20" s="24"/>
      <c r="FG20" s="23" t="str">
        <f t="shared" si="51"/>
        <v/>
      </c>
      <c r="FH20" s="22"/>
      <c r="FI20" s="27"/>
      <c r="FJ20" s="24"/>
      <c r="FK20" s="26"/>
      <c r="FL20" s="26"/>
      <c r="FM20" s="25" t="str">
        <f t="shared" si="52"/>
        <v/>
      </c>
      <c r="FN20" s="23" t="str">
        <f t="shared" si="53"/>
        <v/>
      </c>
      <c r="FO20" s="24"/>
      <c r="FP20" s="23" t="str">
        <f t="shared" si="54"/>
        <v/>
      </c>
      <c r="FQ20" s="22"/>
      <c r="FR20" s="27"/>
      <c r="FS20" s="24"/>
      <c r="FT20" s="26"/>
      <c r="FU20" s="26"/>
      <c r="FV20" s="25" t="str">
        <f t="shared" si="55"/>
        <v/>
      </c>
      <c r="FW20" s="23" t="str">
        <f t="shared" si="56"/>
        <v/>
      </c>
      <c r="FX20" s="24"/>
      <c r="FY20" s="23" t="str">
        <f t="shared" si="57"/>
        <v/>
      </c>
      <c r="FZ20" s="22"/>
      <c r="GA20" s="27"/>
      <c r="GB20" s="24"/>
      <c r="GC20" s="26"/>
      <c r="GD20" s="26"/>
      <c r="GE20" s="25" t="str">
        <f t="shared" si="58"/>
        <v/>
      </c>
      <c r="GF20" s="23" t="str">
        <f t="shared" si="59"/>
        <v/>
      </c>
      <c r="GG20" s="24"/>
      <c r="GH20" s="23" t="str">
        <f t="shared" si="60"/>
        <v/>
      </c>
      <c r="GI20" s="22"/>
      <c r="GJ20" s="27"/>
      <c r="GK20" s="24"/>
      <c r="GL20" s="26"/>
      <c r="GM20" s="26"/>
      <c r="GN20" s="25" t="str">
        <f t="shared" si="61"/>
        <v/>
      </c>
      <c r="GO20" s="23" t="str">
        <f t="shared" si="62"/>
        <v/>
      </c>
      <c r="GP20" s="24"/>
      <c r="GQ20" s="23" t="str">
        <f t="shared" si="63"/>
        <v/>
      </c>
      <c r="GR20" s="22"/>
      <c r="GS20" s="27"/>
      <c r="GT20" s="24"/>
      <c r="GU20" s="26"/>
      <c r="GV20" s="26"/>
      <c r="GW20" s="25" t="str">
        <f t="shared" si="86"/>
        <v/>
      </c>
      <c r="GX20" s="23" t="str">
        <f t="shared" si="64"/>
        <v/>
      </c>
      <c r="GY20" s="24"/>
      <c r="GZ20" s="23" t="str">
        <f t="shared" si="87"/>
        <v/>
      </c>
      <c r="HA20" s="22"/>
      <c r="HB20" s="27"/>
      <c r="HC20" s="24"/>
      <c r="HD20" s="26"/>
      <c r="HE20" s="26"/>
      <c r="HF20" s="25" t="str">
        <f t="shared" si="65"/>
        <v/>
      </c>
      <c r="HG20" s="23" t="str">
        <f t="shared" si="66"/>
        <v/>
      </c>
      <c r="HH20" s="24"/>
      <c r="HI20" s="23" t="str">
        <f t="shared" si="67"/>
        <v/>
      </c>
      <c r="HJ20" s="22"/>
      <c r="HK20" s="27"/>
      <c r="HL20" s="24"/>
      <c r="HM20" s="26"/>
      <c r="HN20" s="26"/>
      <c r="HO20" s="25" t="str">
        <f t="shared" si="68"/>
        <v/>
      </c>
      <c r="HP20" s="23" t="str">
        <f t="shared" si="69"/>
        <v/>
      </c>
      <c r="HQ20" s="24"/>
      <c r="HR20" s="23" t="str">
        <f t="shared" si="70"/>
        <v/>
      </c>
      <c r="HS20" s="22"/>
      <c r="HT20" s="27"/>
      <c r="HU20" s="24"/>
      <c r="HV20" s="26"/>
      <c r="HW20" s="26"/>
      <c r="HX20" s="25" t="str">
        <f t="shared" si="71"/>
        <v/>
      </c>
      <c r="HY20" s="23" t="str">
        <f t="shared" si="72"/>
        <v/>
      </c>
      <c r="HZ20" s="24"/>
      <c r="IA20" s="23" t="str">
        <f t="shared" si="73"/>
        <v/>
      </c>
      <c r="IB20" s="22"/>
      <c r="IC20" s="27"/>
      <c r="ID20" s="24"/>
      <c r="IE20" s="26"/>
      <c r="IF20" s="26"/>
      <c r="IG20" s="25" t="str">
        <f t="shared" si="74"/>
        <v/>
      </c>
      <c r="IH20" s="23" t="str">
        <f t="shared" si="75"/>
        <v/>
      </c>
      <c r="II20" s="24"/>
      <c r="IJ20" s="23" t="str">
        <f t="shared" si="76"/>
        <v/>
      </c>
      <c r="IK20" s="22"/>
      <c r="IL20" s="27"/>
      <c r="IM20" s="24"/>
      <c r="IN20" s="26"/>
      <c r="IO20" s="26"/>
      <c r="IP20" s="25" t="str">
        <f t="shared" si="77"/>
        <v/>
      </c>
      <c r="IQ20" s="23" t="str">
        <f t="shared" si="78"/>
        <v/>
      </c>
      <c r="IR20" s="24"/>
      <c r="IS20" s="23" t="str">
        <f t="shared" si="79"/>
        <v/>
      </c>
      <c r="IT20" s="22"/>
      <c r="IU20" s="27"/>
      <c r="IV20" s="24"/>
      <c r="IW20" s="26"/>
      <c r="IX20" s="26"/>
      <c r="IY20" s="25" t="str">
        <f t="shared" si="80"/>
        <v/>
      </c>
      <c r="IZ20" s="23" t="str">
        <f t="shared" si="81"/>
        <v/>
      </c>
      <c r="JA20" s="24"/>
      <c r="JB20" s="23" t="str">
        <f t="shared" si="82"/>
        <v/>
      </c>
      <c r="JC20" s="22"/>
      <c r="JD20" s="27"/>
      <c r="JE20" s="24"/>
      <c r="JF20" s="26"/>
      <c r="JG20" s="26"/>
      <c r="JH20" s="25" t="str">
        <f t="shared" si="88"/>
        <v/>
      </c>
      <c r="JI20" s="23" t="str">
        <f t="shared" si="83"/>
        <v/>
      </c>
      <c r="JJ20" s="24"/>
      <c r="JK20" s="23" t="str">
        <f t="shared" si="84"/>
        <v/>
      </c>
      <c r="JL20" s="22"/>
    </row>
    <row r="21" spans="1:272">
      <c r="A21" s="28" t="s">
        <v>74</v>
      </c>
      <c r="B21" s="23" t="s">
        <v>18</v>
      </c>
      <c r="C21" s="27">
        <v>45261</v>
      </c>
      <c r="D21" s="24" t="s">
        <v>69</v>
      </c>
      <c r="E21" s="26">
        <v>17000</v>
      </c>
      <c r="F21" s="26">
        <v>58000</v>
      </c>
      <c r="G21" s="25">
        <f t="shared" si="85"/>
        <v>41000</v>
      </c>
      <c r="H21" s="23">
        <v>162936</v>
      </c>
      <c r="I21" s="24">
        <v>58569</v>
      </c>
      <c r="J21" s="23">
        <f t="shared" si="0"/>
        <v>58569</v>
      </c>
      <c r="K21" s="22"/>
      <c r="L21" s="27">
        <v>45264</v>
      </c>
      <c r="M21" s="24" t="s">
        <v>69</v>
      </c>
      <c r="N21" s="26">
        <v>62000</v>
      </c>
      <c r="O21" s="26">
        <v>62000</v>
      </c>
      <c r="P21" s="25">
        <f t="shared" si="1"/>
        <v>0</v>
      </c>
      <c r="Q21" s="23">
        <f t="shared" si="2"/>
        <v>58569</v>
      </c>
      <c r="R21" s="24">
        <v>66940</v>
      </c>
      <c r="S21" s="23">
        <f t="shared" si="3"/>
        <v>8371</v>
      </c>
      <c r="T21" s="22"/>
      <c r="U21" s="27">
        <v>45265</v>
      </c>
      <c r="V21" s="24" t="s">
        <v>69</v>
      </c>
      <c r="W21" s="26">
        <v>71000</v>
      </c>
      <c r="X21" s="26">
        <v>122000</v>
      </c>
      <c r="Y21" s="25">
        <f t="shared" si="4"/>
        <v>51000</v>
      </c>
      <c r="Z21" s="23">
        <f t="shared" si="5"/>
        <v>66940</v>
      </c>
      <c r="AA21" s="24">
        <v>122766</v>
      </c>
      <c r="AB21" s="23">
        <f t="shared" si="6"/>
        <v>55826</v>
      </c>
      <c r="AC21" s="22"/>
      <c r="AD21" s="27">
        <v>45266</v>
      </c>
      <c r="AE21" s="24" t="s">
        <v>69</v>
      </c>
      <c r="AF21" s="26">
        <v>127000</v>
      </c>
      <c r="AG21" s="26">
        <v>179000</v>
      </c>
      <c r="AH21" s="25">
        <f t="shared" si="7"/>
        <v>52000</v>
      </c>
      <c r="AI21" s="23">
        <f t="shared" si="8"/>
        <v>122766</v>
      </c>
      <c r="AJ21" s="24">
        <v>179750</v>
      </c>
      <c r="AK21" s="23">
        <f t="shared" si="9"/>
        <v>56984</v>
      </c>
      <c r="AL21" s="22"/>
      <c r="AM21" s="27">
        <v>45267</v>
      </c>
      <c r="AN21" s="24" t="s">
        <v>69</v>
      </c>
      <c r="AO21" s="26">
        <v>183000</v>
      </c>
      <c r="AP21" s="26">
        <v>214000</v>
      </c>
      <c r="AQ21" s="25">
        <f t="shared" si="10"/>
        <v>31000</v>
      </c>
      <c r="AR21" s="23">
        <f t="shared" si="11"/>
        <v>179750</v>
      </c>
      <c r="AS21" s="24">
        <v>214558</v>
      </c>
      <c r="AT21" s="23">
        <f t="shared" si="12"/>
        <v>34808</v>
      </c>
      <c r="AU21" s="22"/>
      <c r="AV21" s="27">
        <v>45268</v>
      </c>
      <c r="AW21" s="24" t="s">
        <v>69</v>
      </c>
      <c r="AX21" s="26">
        <v>218000</v>
      </c>
      <c r="AY21" s="26">
        <v>255000</v>
      </c>
      <c r="AZ21" s="25">
        <f t="shared" si="13"/>
        <v>37000</v>
      </c>
      <c r="BA21" s="23">
        <f t="shared" si="14"/>
        <v>214558</v>
      </c>
      <c r="BB21" s="24">
        <v>255000</v>
      </c>
      <c r="BC21" s="23">
        <f t="shared" si="15"/>
        <v>40442</v>
      </c>
      <c r="BD21" s="22"/>
      <c r="BE21" s="27">
        <v>45271</v>
      </c>
      <c r="BF21" s="24" t="s">
        <v>69</v>
      </c>
      <c r="BG21" s="26">
        <v>325000</v>
      </c>
      <c r="BH21" s="26">
        <v>362000</v>
      </c>
      <c r="BI21" s="25">
        <f t="shared" si="16"/>
        <v>37000</v>
      </c>
      <c r="BJ21" s="23">
        <f t="shared" si="17"/>
        <v>255000</v>
      </c>
      <c r="BK21" s="24">
        <v>362996</v>
      </c>
      <c r="BL21" s="23">
        <f t="shared" si="18"/>
        <v>107996</v>
      </c>
      <c r="BM21" s="22"/>
      <c r="BN21" s="27">
        <v>45272</v>
      </c>
      <c r="BO21" s="24" t="s">
        <v>69</v>
      </c>
      <c r="BP21" s="26">
        <v>362000</v>
      </c>
      <c r="BQ21" s="26">
        <v>375000</v>
      </c>
      <c r="BR21" s="25">
        <f t="shared" si="19"/>
        <v>13000</v>
      </c>
      <c r="BS21" s="23">
        <f t="shared" si="20"/>
        <v>362996</v>
      </c>
      <c r="BT21" s="24">
        <v>375917</v>
      </c>
      <c r="BU21" s="23">
        <f t="shared" si="21"/>
        <v>12921</v>
      </c>
      <c r="BV21" s="22"/>
      <c r="BW21" s="27">
        <v>45273</v>
      </c>
      <c r="BX21" s="24" t="s">
        <v>69</v>
      </c>
      <c r="BY21" s="26">
        <v>398000</v>
      </c>
      <c r="BZ21" s="26">
        <v>449000</v>
      </c>
      <c r="CA21" s="25">
        <f t="shared" si="22"/>
        <v>51000</v>
      </c>
      <c r="CB21" s="23">
        <f t="shared" si="23"/>
        <v>375917</v>
      </c>
      <c r="CC21" s="24">
        <v>449592</v>
      </c>
      <c r="CD21" s="23">
        <f t="shared" si="24"/>
        <v>73675</v>
      </c>
      <c r="CE21" s="22"/>
      <c r="CF21" s="27">
        <v>45274</v>
      </c>
      <c r="CG21" s="24" t="s">
        <v>69</v>
      </c>
      <c r="CH21" s="26">
        <v>473000</v>
      </c>
      <c r="CI21" s="26">
        <v>514000</v>
      </c>
      <c r="CJ21" s="25">
        <f t="shared" si="25"/>
        <v>41000</v>
      </c>
      <c r="CK21" s="23">
        <f t="shared" si="26"/>
        <v>449592</v>
      </c>
      <c r="CL21" s="24">
        <v>514012</v>
      </c>
      <c r="CM21" s="23">
        <f t="shared" si="27"/>
        <v>64420</v>
      </c>
      <c r="CN21" s="22"/>
      <c r="CO21" s="27">
        <v>45275</v>
      </c>
      <c r="CP21" s="24" t="s">
        <v>69</v>
      </c>
      <c r="CQ21" s="26">
        <v>525000</v>
      </c>
      <c r="CR21" s="26">
        <v>574000</v>
      </c>
      <c r="CS21" s="25">
        <f t="shared" si="28"/>
        <v>49000</v>
      </c>
      <c r="CT21" s="23">
        <f t="shared" si="29"/>
        <v>514012</v>
      </c>
      <c r="CU21" s="24">
        <v>574788</v>
      </c>
      <c r="CV21" s="23">
        <f t="shared" si="30"/>
        <v>60776</v>
      </c>
      <c r="CW21" s="22"/>
      <c r="CX21" s="27"/>
      <c r="CY21" s="24"/>
      <c r="CZ21" s="26"/>
      <c r="DA21" s="26"/>
      <c r="DB21" s="25" t="str">
        <f t="shared" si="31"/>
        <v/>
      </c>
      <c r="DC21" s="23">
        <f t="shared" si="32"/>
        <v>574788</v>
      </c>
      <c r="DD21" s="24"/>
      <c r="DE21" s="23" t="str">
        <f t="shared" si="33"/>
        <v/>
      </c>
      <c r="DF21" s="22"/>
      <c r="DG21" s="27"/>
      <c r="DH21" s="24"/>
      <c r="DI21" s="26"/>
      <c r="DJ21" s="26"/>
      <c r="DK21" s="25" t="str">
        <f t="shared" si="34"/>
        <v/>
      </c>
      <c r="DL21" s="23" t="str">
        <f t="shared" si="35"/>
        <v/>
      </c>
      <c r="DM21" s="24"/>
      <c r="DN21" s="23" t="str">
        <f t="shared" si="36"/>
        <v/>
      </c>
      <c r="DO21" s="22"/>
      <c r="DP21" s="27"/>
      <c r="DQ21" s="24"/>
      <c r="DR21" s="26"/>
      <c r="DS21" s="26"/>
      <c r="DT21" s="25" t="str">
        <f t="shared" si="37"/>
        <v/>
      </c>
      <c r="DU21" s="23" t="str">
        <f t="shared" si="38"/>
        <v/>
      </c>
      <c r="DV21" s="24"/>
      <c r="DW21" s="23" t="str">
        <f t="shared" si="39"/>
        <v/>
      </c>
      <c r="DX21" s="22"/>
      <c r="DY21" s="27"/>
      <c r="DZ21" s="24"/>
      <c r="EA21" s="26"/>
      <c r="EB21" s="26"/>
      <c r="EC21" s="25" t="str">
        <f t="shared" si="40"/>
        <v/>
      </c>
      <c r="ED21" s="23" t="str">
        <f t="shared" si="41"/>
        <v/>
      </c>
      <c r="EE21" s="24"/>
      <c r="EF21" s="23" t="str">
        <f t="shared" si="42"/>
        <v/>
      </c>
      <c r="EG21" s="22"/>
      <c r="EH21" s="27"/>
      <c r="EI21" s="24"/>
      <c r="EJ21" s="26"/>
      <c r="EK21" s="26"/>
      <c r="EL21" s="25" t="str">
        <f t="shared" si="43"/>
        <v/>
      </c>
      <c r="EM21" s="23" t="str">
        <f t="shared" si="44"/>
        <v/>
      </c>
      <c r="EN21" s="24"/>
      <c r="EO21" s="23" t="str">
        <f t="shared" si="45"/>
        <v/>
      </c>
      <c r="EP21" s="22"/>
      <c r="EQ21" s="27"/>
      <c r="ER21" s="24"/>
      <c r="ES21" s="26"/>
      <c r="ET21" s="26"/>
      <c r="EU21" s="25" t="str">
        <f t="shared" si="46"/>
        <v/>
      </c>
      <c r="EV21" s="23" t="str">
        <f t="shared" si="47"/>
        <v/>
      </c>
      <c r="EW21" s="24"/>
      <c r="EX21" s="23" t="str">
        <f t="shared" si="48"/>
        <v/>
      </c>
      <c r="EY21" s="22"/>
      <c r="EZ21" s="27"/>
      <c r="FA21" s="24"/>
      <c r="FB21" s="26"/>
      <c r="FC21" s="26"/>
      <c r="FD21" s="25" t="str">
        <f t="shared" si="49"/>
        <v/>
      </c>
      <c r="FE21" s="23" t="str">
        <f t="shared" si="50"/>
        <v/>
      </c>
      <c r="FF21" s="24"/>
      <c r="FG21" s="23" t="str">
        <f t="shared" si="51"/>
        <v/>
      </c>
      <c r="FH21" s="22"/>
      <c r="FI21" s="27"/>
      <c r="FJ21" s="24"/>
      <c r="FK21" s="26"/>
      <c r="FL21" s="26"/>
      <c r="FM21" s="25" t="str">
        <f t="shared" si="52"/>
        <v/>
      </c>
      <c r="FN21" s="23" t="str">
        <f t="shared" si="53"/>
        <v/>
      </c>
      <c r="FO21" s="24"/>
      <c r="FP21" s="23" t="str">
        <f t="shared" si="54"/>
        <v/>
      </c>
      <c r="FQ21" s="22"/>
      <c r="FR21" s="27"/>
      <c r="FS21" s="24"/>
      <c r="FT21" s="26"/>
      <c r="FU21" s="26"/>
      <c r="FV21" s="25" t="str">
        <f t="shared" si="55"/>
        <v/>
      </c>
      <c r="FW21" s="23" t="str">
        <f t="shared" si="56"/>
        <v/>
      </c>
      <c r="FX21" s="24"/>
      <c r="FY21" s="23" t="str">
        <f t="shared" si="57"/>
        <v/>
      </c>
      <c r="FZ21" s="22"/>
      <c r="GA21" s="27"/>
      <c r="GB21" s="24"/>
      <c r="GC21" s="26"/>
      <c r="GD21" s="26"/>
      <c r="GE21" s="25" t="str">
        <f t="shared" si="58"/>
        <v/>
      </c>
      <c r="GF21" s="23" t="str">
        <f t="shared" si="59"/>
        <v/>
      </c>
      <c r="GG21" s="24"/>
      <c r="GH21" s="23" t="str">
        <f t="shared" si="60"/>
        <v/>
      </c>
      <c r="GI21" s="22"/>
      <c r="GJ21" s="27"/>
      <c r="GK21" s="24"/>
      <c r="GL21" s="26"/>
      <c r="GM21" s="26"/>
      <c r="GN21" s="25" t="str">
        <f t="shared" si="61"/>
        <v/>
      </c>
      <c r="GO21" s="23" t="str">
        <f t="shared" si="62"/>
        <v/>
      </c>
      <c r="GP21" s="24"/>
      <c r="GQ21" s="23" t="str">
        <f t="shared" si="63"/>
        <v/>
      </c>
      <c r="GR21" s="22"/>
      <c r="GS21" s="27"/>
      <c r="GT21" s="24"/>
      <c r="GU21" s="26"/>
      <c r="GV21" s="26"/>
      <c r="GW21" s="25" t="str">
        <f t="shared" si="86"/>
        <v/>
      </c>
      <c r="GX21" s="23" t="str">
        <f t="shared" si="64"/>
        <v/>
      </c>
      <c r="GY21" s="24"/>
      <c r="GZ21" s="23" t="str">
        <f t="shared" si="87"/>
        <v/>
      </c>
      <c r="HA21" s="22"/>
      <c r="HB21" s="27"/>
      <c r="HC21" s="24"/>
      <c r="HD21" s="26"/>
      <c r="HE21" s="26"/>
      <c r="HF21" s="25" t="str">
        <f t="shared" si="65"/>
        <v/>
      </c>
      <c r="HG21" s="23" t="str">
        <f t="shared" si="66"/>
        <v/>
      </c>
      <c r="HH21" s="24"/>
      <c r="HI21" s="23" t="str">
        <f t="shared" si="67"/>
        <v/>
      </c>
      <c r="HJ21" s="22"/>
      <c r="HK21" s="27"/>
      <c r="HL21" s="24"/>
      <c r="HM21" s="26"/>
      <c r="HN21" s="26"/>
      <c r="HO21" s="25" t="str">
        <f t="shared" si="68"/>
        <v/>
      </c>
      <c r="HP21" s="23" t="str">
        <f t="shared" si="69"/>
        <v/>
      </c>
      <c r="HQ21" s="24"/>
      <c r="HR21" s="23" t="str">
        <f t="shared" si="70"/>
        <v/>
      </c>
      <c r="HS21" s="22"/>
      <c r="HT21" s="27"/>
      <c r="HU21" s="24"/>
      <c r="HV21" s="26"/>
      <c r="HW21" s="26"/>
      <c r="HX21" s="25" t="str">
        <f t="shared" si="71"/>
        <v/>
      </c>
      <c r="HY21" s="23" t="str">
        <f t="shared" si="72"/>
        <v/>
      </c>
      <c r="HZ21" s="24"/>
      <c r="IA21" s="23" t="str">
        <f t="shared" si="73"/>
        <v/>
      </c>
      <c r="IB21" s="22"/>
      <c r="IC21" s="27"/>
      <c r="ID21" s="24"/>
      <c r="IE21" s="26"/>
      <c r="IF21" s="26"/>
      <c r="IG21" s="25" t="str">
        <f t="shared" si="74"/>
        <v/>
      </c>
      <c r="IH21" s="23" t="str">
        <f t="shared" si="75"/>
        <v/>
      </c>
      <c r="II21" s="24"/>
      <c r="IJ21" s="23" t="str">
        <f t="shared" si="76"/>
        <v/>
      </c>
      <c r="IK21" s="22"/>
      <c r="IL21" s="27"/>
      <c r="IM21" s="24"/>
      <c r="IN21" s="26"/>
      <c r="IO21" s="26"/>
      <c r="IP21" s="25" t="str">
        <f t="shared" si="77"/>
        <v/>
      </c>
      <c r="IQ21" s="23" t="str">
        <f t="shared" si="78"/>
        <v/>
      </c>
      <c r="IR21" s="24"/>
      <c r="IS21" s="23" t="str">
        <f t="shared" si="79"/>
        <v/>
      </c>
      <c r="IT21" s="22"/>
      <c r="IU21" s="27"/>
      <c r="IV21" s="24"/>
      <c r="IW21" s="26"/>
      <c r="IX21" s="26"/>
      <c r="IY21" s="25" t="str">
        <f t="shared" si="80"/>
        <v/>
      </c>
      <c r="IZ21" s="23" t="str">
        <f t="shared" si="81"/>
        <v/>
      </c>
      <c r="JA21" s="24"/>
      <c r="JB21" s="23" t="str">
        <f t="shared" si="82"/>
        <v/>
      </c>
      <c r="JC21" s="22"/>
      <c r="JD21" s="27"/>
      <c r="JE21" s="24"/>
      <c r="JF21" s="26"/>
      <c r="JG21" s="26"/>
      <c r="JH21" s="25" t="str">
        <f t="shared" si="88"/>
        <v/>
      </c>
      <c r="JI21" s="23" t="str">
        <f t="shared" si="83"/>
        <v/>
      </c>
      <c r="JJ21" s="24"/>
      <c r="JK21" s="23" t="str">
        <f t="shared" si="84"/>
        <v/>
      </c>
      <c r="JL21" s="22"/>
    </row>
    <row r="22" spans="1:272">
      <c r="A22" s="28" t="s">
        <v>73</v>
      </c>
      <c r="B22" s="23" t="s">
        <v>18</v>
      </c>
      <c r="C22" s="27">
        <v>45261</v>
      </c>
      <c r="D22" s="24" t="s">
        <v>71</v>
      </c>
      <c r="E22" s="26">
        <v>2720000</v>
      </c>
      <c r="F22" s="26">
        <v>2860000</v>
      </c>
      <c r="G22" s="25">
        <f t="shared" si="85"/>
        <v>140000</v>
      </c>
      <c r="H22" s="23">
        <v>24797</v>
      </c>
      <c r="I22" s="24">
        <v>572362</v>
      </c>
      <c r="J22" s="23">
        <f t="shared" si="0"/>
        <v>547565</v>
      </c>
      <c r="K22" s="22"/>
      <c r="L22" s="27">
        <v>45264</v>
      </c>
      <c r="M22" s="24" t="s">
        <v>71</v>
      </c>
      <c r="N22" s="26">
        <v>2875000</v>
      </c>
      <c r="O22" s="26">
        <v>3030000</v>
      </c>
      <c r="P22" s="25">
        <f t="shared" si="1"/>
        <v>155000</v>
      </c>
      <c r="Q22" s="23">
        <f t="shared" si="2"/>
        <v>572362</v>
      </c>
      <c r="R22" s="24">
        <v>606461</v>
      </c>
      <c r="S22" s="23">
        <f t="shared" si="3"/>
        <v>34099</v>
      </c>
      <c r="T22" s="22"/>
      <c r="U22" s="27">
        <v>45265</v>
      </c>
      <c r="V22" s="24" t="s">
        <v>71</v>
      </c>
      <c r="W22" s="26">
        <v>3045000</v>
      </c>
      <c r="X22" s="26">
        <v>3160000</v>
      </c>
      <c r="Y22" s="25">
        <f t="shared" si="4"/>
        <v>115000</v>
      </c>
      <c r="Z22" s="23">
        <f t="shared" si="5"/>
        <v>606461</v>
      </c>
      <c r="AA22" s="24">
        <v>632388</v>
      </c>
      <c r="AB22" s="23">
        <f t="shared" si="6"/>
        <v>25927</v>
      </c>
      <c r="AC22" s="22"/>
      <c r="AD22" s="27">
        <v>45266</v>
      </c>
      <c r="AE22" s="24" t="s">
        <v>71</v>
      </c>
      <c r="AF22" s="26">
        <v>3175000</v>
      </c>
      <c r="AG22" s="26">
        <v>3315000</v>
      </c>
      <c r="AH22" s="25">
        <f t="shared" si="7"/>
        <v>140000</v>
      </c>
      <c r="AI22" s="23">
        <f t="shared" si="8"/>
        <v>632388</v>
      </c>
      <c r="AJ22" s="24">
        <v>663060</v>
      </c>
      <c r="AK22" s="23">
        <f t="shared" si="9"/>
        <v>30672</v>
      </c>
      <c r="AL22" s="22"/>
      <c r="AM22" s="27">
        <v>45267</v>
      </c>
      <c r="AN22" s="24" t="s">
        <v>71</v>
      </c>
      <c r="AO22" s="26">
        <v>3330000</v>
      </c>
      <c r="AP22" s="26">
        <v>3475000</v>
      </c>
      <c r="AQ22" s="25">
        <f t="shared" si="10"/>
        <v>145000</v>
      </c>
      <c r="AR22" s="23">
        <f t="shared" si="11"/>
        <v>663060</v>
      </c>
      <c r="AS22" s="24">
        <v>695465</v>
      </c>
      <c r="AT22" s="23">
        <f t="shared" si="12"/>
        <v>32405</v>
      </c>
      <c r="AU22" s="22"/>
      <c r="AV22" s="27">
        <v>45274</v>
      </c>
      <c r="AW22" s="24" t="s">
        <v>71</v>
      </c>
      <c r="AX22" s="26">
        <v>2000</v>
      </c>
      <c r="AY22" s="26">
        <v>138000</v>
      </c>
      <c r="AZ22" s="25">
        <f t="shared" si="13"/>
        <v>136000</v>
      </c>
      <c r="BA22" s="23">
        <f t="shared" si="14"/>
        <v>695465</v>
      </c>
      <c r="BB22" s="24">
        <v>23981</v>
      </c>
      <c r="BC22" s="23">
        <f t="shared" si="15"/>
        <v>23981</v>
      </c>
      <c r="BD22" s="22"/>
      <c r="BE22" s="27">
        <v>45275</v>
      </c>
      <c r="BF22" s="24" t="s">
        <v>71</v>
      </c>
      <c r="BG22" s="26">
        <v>156000</v>
      </c>
      <c r="BH22" s="26">
        <v>306000</v>
      </c>
      <c r="BI22" s="25">
        <f t="shared" si="16"/>
        <v>150000</v>
      </c>
      <c r="BJ22" s="23">
        <f t="shared" si="17"/>
        <v>23981</v>
      </c>
      <c r="BK22" s="24">
        <v>51567</v>
      </c>
      <c r="BL22" s="23">
        <f t="shared" si="18"/>
        <v>27586</v>
      </c>
      <c r="BM22" s="22"/>
      <c r="BN22" s="27"/>
      <c r="BO22" s="24"/>
      <c r="BP22" s="26"/>
      <c r="BQ22" s="26"/>
      <c r="BR22" s="25" t="str">
        <f t="shared" si="19"/>
        <v/>
      </c>
      <c r="BS22" s="23">
        <f t="shared" si="20"/>
        <v>51567</v>
      </c>
      <c r="BT22" s="24"/>
      <c r="BU22" s="23" t="str">
        <f t="shared" si="21"/>
        <v/>
      </c>
      <c r="BV22" s="22"/>
      <c r="BW22" s="27"/>
      <c r="BX22" s="24"/>
      <c r="BY22" s="26"/>
      <c r="BZ22" s="26"/>
      <c r="CA22" s="25" t="str">
        <f t="shared" si="22"/>
        <v/>
      </c>
      <c r="CB22" s="23" t="str">
        <f t="shared" si="23"/>
        <v/>
      </c>
      <c r="CC22" s="24"/>
      <c r="CD22" s="23" t="str">
        <f t="shared" si="24"/>
        <v/>
      </c>
      <c r="CE22" s="22"/>
      <c r="CF22" s="27"/>
      <c r="CG22" s="24"/>
      <c r="CH22" s="26"/>
      <c r="CI22" s="26"/>
      <c r="CJ22" s="25" t="str">
        <f t="shared" si="25"/>
        <v/>
      </c>
      <c r="CK22" s="23" t="str">
        <f t="shared" si="26"/>
        <v/>
      </c>
      <c r="CL22" s="24"/>
      <c r="CM22" s="23" t="str">
        <f t="shared" si="27"/>
        <v/>
      </c>
      <c r="CN22" s="22"/>
      <c r="CO22" s="27"/>
      <c r="CP22" s="24"/>
      <c r="CQ22" s="26"/>
      <c r="CR22" s="26"/>
      <c r="CS22" s="25" t="str">
        <f t="shared" si="28"/>
        <v/>
      </c>
      <c r="CT22" s="23" t="str">
        <f t="shared" si="29"/>
        <v/>
      </c>
      <c r="CU22" s="24"/>
      <c r="CV22" s="23" t="str">
        <f t="shared" si="30"/>
        <v/>
      </c>
      <c r="CW22" s="22"/>
      <c r="CX22" s="27"/>
      <c r="CY22" s="24"/>
      <c r="CZ22" s="26"/>
      <c r="DA22" s="26"/>
      <c r="DB22" s="25" t="str">
        <f t="shared" si="31"/>
        <v/>
      </c>
      <c r="DC22" s="23" t="str">
        <f t="shared" si="32"/>
        <v/>
      </c>
      <c r="DD22" s="24"/>
      <c r="DE22" s="23" t="str">
        <f t="shared" si="33"/>
        <v/>
      </c>
      <c r="DF22" s="22"/>
      <c r="DG22" s="27"/>
      <c r="DH22" s="24"/>
      <c r="DI22" s="26"/>
      <c r="DJ22" s="26"/>
      <c r="DK22" s="25" t="str">
        <f t="shared" si="34"/>
        <v/>
      </c>
      <c r="DL22" s="23" t="str">
        <f t="shared" si="35"/>
        <v/>
      </c>
      <c r="DM22" s="24"/>
      <c r="DN22" s="23" t="str">
        <f t="shared" si="36"/>
        <v/>
      </c>
      <c r="DO22" s="22"/>
      <c r="DP22" s="27"/>
      <c r="DQ22" s="24"/>
      <c r="DR22" s="26"/>
      <c r="DS22" s="26"/>
      <c r="DT22" s="25" t="str">
        <f t="shared" si="37"/>
        <v/>
      </c>
      <c r="DU22" s="23" t="str">
        <f t="shared" si="38"/>
        <v/>
      </c>
      <c r="DV22" s="24"/>
      <c r="DW22" s="23" t="str">
        <f t="shared" si="39"/>
        <v/>
      </c>
      <c r="DX22" s="22"/>
      <c r="DY22" s="27"/>
      <c r="DZ22" s="24"/>
      <c r="EA22" s="26"/>
      <c r="EB22" s="26"/>
      <c r="EC22" s="25" t="str">
        <f t="shared" si="40"/>
        <v/>
      </c>
      <c r="ED22" s="23" t="str">
        <f t="shared" si="41"/>
        <v/>
      </c>
      <c r="EE22" s="24"/>
      <c r="EF22" s="23" t="str">
        <f t="shared" si="42"/>
        <v/>
      </c>
      <c r="EG22" s="22"/>
      <c r="EH22" s="27"/>
      <c r="EI22" s="24"/>
      <c r="EJ22" s="26"/>
      <c r="EK22" s="26"/>
      <c r="EL22" s="25" t="str">
        <f t="shared" si="43"/>
        <v/>
      </c>
      <c r="EM22" s="23" t="str">
        <f t="shared" si="44"/>
        <v/>
      </c>
      <c r="EN22" s="24"/>
      <c r="EO22" s="23" t="str">
        <f t="shared" si="45"/>
        <v/>
      </c>
      <c r="EP22" s="22"/>
      <c r="EQ22" s="27"/>
      <c r="ER22" s="24"/>
      <c r="ES22" s="26"/>
      <c r="ET22" s="26"/>
      <c r="EU22" s="25" t="str">
        <f t="shared" si="46"/>
        <v/>
      </c>
      <c r="EV22" s="23" t="str">
        <f t="shared" si="47"/>
        <v/>
      </c>
      <c r="EW22" s="24"/>
      <c r="EX22" s="23" t="str">
        <f t="shared" si="48"/>
        <v/>
      </c>
      <c r="EY22" s="22"/>
      <c r="EZ22" s="27"/>
      <c r="FA22" s="24"/>
      <c r="FB22" s="26"/>
      <c r="FC22" s="26"/>
      <c r="FD22" s="25" t="str">
        <f t="shared" si="49"/>
        <v/>
      </c>
      <c r="FE22" s="23" t="str">
        <f t="shared" si="50"/>
        <v/>
      </c>
      <c r="FF22" s="24"/>
      <c r="FG22" s="23" t="str">
        <f t="shared" si="51"/>
        <v/>
      </c>
      <c r="FH22" s="22"/>
      <c r="FI22" s="27"/>
      <c r="FJ22" s="24"/>
      <c r="FK22" s="26"/>
      <c r="FL22" s="26"/>
      <c r="FM22" s="25" t="str">
        <f t="shared" si="52"/>
        <v/>
      </c>
      <c r="FN22" s="23" t="str">
        <f t="shared" si="53"/>
        <v/>
      </c>
      <c r="FO22" s="24"/>
      <c r="FP22" s="23" t="str">
        <f t="shared" si="54"/>
        <v/>
      </c>
      <c r="FQ22" s="22"/>
      <c r="FR22" s="27"/>
      <c r="FS22" s="24"/>
      <c r="FT22" s="26"/>
      <c r="FU22" s="26"/>
      <c r="FV22" s="25" t="str">
        <f t="shared" si="55"/>
        <v/>
      </c>
      <c r="FW22" s="23" t="str">
        <f t="shared" si="56"/>
        <v/>
      </c>
      <c r="FX22" s="24"/>
      <c r="FY22" s="23" t="str">
        <f t="shared" si="57"/>
        <v/>
      </c>
      <c r="FZ22" s="22"/>
      <c r="GA22" s="27"/>
      <c r="GB22" s="24"/>
      <c r="GC22" s="26"/>
      <c r="GD22" s="26"/>
      <c r="GE22" s="25" t="str">
        <f t="shared" si="58"/>
        <v/>
      </c>
      <c r="GF22" s="23" t="str">
        <f t="shared" si="59"/>
        <v/>
      </c>
      <c r="GG22" s="24"/>
      <c r="GH22" s="23" t="str">
        <f t="shared" si="60"/>
        <v/>
      </c>
      <c r="GI22" s="22"/>
      <c r="GJ22" s="27"/>
      <c r="GK22" s="24"/>
      <c r="GL22" s="26"/>
      <c r="GM22" s="26"/>
      <c r="GN22" s="25" t="str">
        <f t="shared" si="61"/>
        <v/>
      </c>
      <c r="GO22" s="23" t="str">
        <f t="shared" si="62"/>
        <v/>
      </c>
      <c r="GP22" s="24"/>
      <c r="GQ22" s="23" t="str">
        <f t="shared" si="63"/>
        <v/>
      </c>
      <c r="GR22" s="22"/>
      <c r="GS22" s="27"/>
      <c r="GT22" s="24"/>
      <c r="GU22" s="26"/>
      <c r="GV22" s="26"/>
      <c r="GW22" s="25" t="str">
        <f t="shared" si="86"/>
        <v/>
      </c>
      <c r="GX22" s="23" t="str">
        <f t="shared" si="64"/>
        <v/>
      </c>
      <c r="GY22" s="24"/>
      <c r="GZ22" s="23" t="str">
        <f t="shared" si="87"/>
        <v/>
      </c>
      <c r="HA22" s="22"/>
      <c r="HB22" s="27"/>
      <c r="HC22" s="24"/>
      <c r="HD22" s="26"/>
      <c r="HE22" s="26"/>
      <c r="HF22" s="25" t="str">
        <f t="shared" si="65"/>
        <v/>
      </c>
      <c r="HG22" s="23" t="str">
        <f t="shared" si="66"/>
        <v/>
      </c>
      <c r="HH22" s="24"/>
      <c r="HI22" s="23" t="str">
        <f t="shared" si="67"/>
        <v/>
      </c>
      <c r="HJ22" s="22"/>
      <c r="HK22" s="27"/>
      <c r="HL22" s="24"/>
      <c r="HM22" s="26"/>
      <c r="HN22" s="26"/>
      <c r="HO22" s="25" t="str">
        <f t="shared" si="68"/>
        <v/>
      </c>
      <c r="HP22" s="23" t="str">
        <f t="shared" si="69"/>
        <v/>
      </c>
      <c r="HQ22" s="24"/>
      <c r="HR22" s="23" t="str">
        <f t="shared" si="70"/>
        <v/>
      </c>
      <c r="HS22" s="22"/>
      <c r="HT22" s="27"/>
      <c r="HU22" s="24"/>
      <c r="HV22" s="26"/>
      <c r="HW22" s="26"/>
      <c r="HX22" s="25" t="str">
        <f t="shared" si="71"/>
        <v/>
      </c>
      <c r="HY22" s="23" t="str">
        <f t="shared" si="72"/>
        <v/>
      </c>
      <c r="HZ22" s="24"/>
      <c r="IA22" s="23" t="str">
        <f t="shared" si="73"/>
        <v/>
      </c>
      <c r="IB22" s="22"/>
      <c r="IC22" s="27"/>
      <c r="ID22" s="24"/>
      <c r="IE22" s="26"/>
      <c r="IF22" s="26"/>
      <c r="IG22" s="25" t="str">
        <f t="shared" si="74"/>
        <v/>
      </c>
      <c r="IH22" s="23" t="str">
        <f t="shared" si="75"/>
        <v/>
      </c>
      <c r="II22" s="24"/>
      <c r="IJ22" s="23" t="str">
        <f t="shared" si="76"/>
        <v/>
      </c>
      <c r="IK22" s="22"/>
      <c r="IL22" s="27"/>
      <c r="IM22" s="24"/>
      <c r="IN22" s="26"/>
      <c r="IO22" s="26"/>
      <c r="IP22" s="25" t="str">
        <f t="shared" si="77"/>
        <v/>
      </c>
      <c r="IQ22" s="23" t="str">
        <f t="shared" si="78"/>
        <v/>
      </c>
      <c r="IR22" s="24"/>
      <c r="IS22" s="23" t="str">
        <f t="shared" si="79"/>
        <v/>
      </c>
      <c r="IT22" s="22"/>
      <c r="IU22" s="27"/>
      <c r="IV22" s="24"/>
      <c r="IW22" s="26"/>
      <c r="IX22" s="26"/>
      <c r="IY22" s="25" t="str">
        <f t="shared" si="80"/>
        <v/>
      </c>
      <c r="IZ22" s="23" t="str">
        <f t="shared" si="81"/>
        <v/>
      </c>
      <c r="JA22" s="24"/>
      <c r="JB22" s="23" t="str">
        <f t="shared" si="82"/>
        <v/>
      </c>
      <c r="JC22" s="22"/>
      <c r="JD22" s="27"/>
      <c r="JE22" s="24"/>
      <c r="JF22" s="26"/>
      <c r="JG22" s="26"/>
      <c r="JH22" s="25" t="str">
        <f t="shared" si="88"/>
        <v/>
      </c>
      <c r="JI22" s="23" t="str">
        <f t="shared" si="83"/>
        <v/>
      </c>
      <c r="JJ22" s="24"/>
      <c r="JK22" s="23" t="str">
        <f t="shared" si="84"/>
        <v/>
      </c>
      <c r="JL22" s="22"/>
    </row>
    <row r="23" spans="1:272">
      <c r="A23" s="28" t="s">
        <v>72</v>
      </c>
      <c r="B23" s="23" t="s">
        <v>58</v>
      </c>
      <c r="C23" s="27">
        <v>45267</v>
      </c>
      <c r="D23" s="24" t="s">
        <v>183</v>
      </c>
      <c r="E23" s="26">
        <v>0</v>
      </c>
      <c r="F23" s="26">
        <v>0</v>
      </c>
      <c r="G23" s="25">
        <f t="shared" si="85"/>
        <v>0</v>
      </c>
      <c r="H23" s="23">
        <v>419693</v>
      </c>
      <c r="I23" s="24">
        <v>0</v>
      </c>
      <c r="J23" s="23" t="str">
        <f t="shared" si="0"/>
        <v/>
      </c>
      <c r="K23" s="22"/>
      <c r="L23" s="27">
        <v>45268</v>
      </c>
      <c r="M23" s="24" t="s">
        <v>71</v>
      </c>
      <c r="N23" s="26">
        <v>1000</v>
      </c>
      <c r="O23" s="26">
        <v>24000</v>
      </c>
      <c r="P23" s="25">
        <f t="shared" si="1"/>
        <v>23000</v>
      </c>
      <c r="Q23" s="23">
        <f t="shared" si="2"/>
        <v>0</v>
      </c>
      <c r="R23" s="24">
        <v>24254</v>
      </c>
      <c r="S23" s="23">
        <f t="shared" si="3"/>
        <v>24254</v>
      </c>
      <c r="T23" s="22"/>
      <c r="U23" s="27">
        <v>45271</v>
      </c>
      <c r="V23" s="24" t="s">
        <v>71</v>
      </c>
      <c r="W23" s="26">
        <v>26000</v>
      </c>
      <c r="X23" s="26">
        <v>59000</v>
      </c>
      <c r="Y23" s="25">
        <f t="shared" si="4"/>
        <v>33000</v>
      </c>
      <c r="Z23" s="23">
        <f t="shared" si="5"/>
        <v>24254</v>
      </c>
      <c r="AA23" s="24">
        <v>59343</v>
      </c>
      <c r="AB23" s="23">
        <f t="shared" si="6"/>
        <v>35089</v>
      </c>
      <c r="AC23" s="22"/>
      <c r="AD23" s="27">
        <v>45272</v>
      </c>
      <c r="AE23" s="24" t="s">
        <v>71</v>
      </c>
      <c r="AF23" s="26">
        <v>63000</v>
      </c>
      <c r="AG23" s="26">
        <v>99000</v>
      </c>
      <c r="AH23" s="25">
        <f t="shared" si="7"/>
        <v>36000</v>
      </c>
      <c r="AI23" s="23">
        <f t="shared" si="8"/>
        <v>59343</v>
      </c>
      <c r="AJ23" s="24">
        <v>99354</v>
      </c>
      <c r="AK23" s="23">
        <f t="shared" si="9"/>
        <v>40011</v>
      </c>
      <c r="AL23" s="22"/>
      <c r="AM23" s="27">
        <v>45273</v>
      </c>
      <c r="AN23" s="24" t="s">
        <v>71</v>
      </c>
      <c r="AO23" s="26">
        <v>103000</v>
      </c>
      <c r="AP23" s="26">
        <v>118000</v>
      </c>
      <c r="AQ23" s="25">
        <f t="shared" si="10"/>
        <v>15000</v>
      </c>
      <c r="AR23" s="23">
        <f t="shared" si="11"/>
        <v>99354</v>
      </c>
      <c r="AS23" s="24">
        <v>118323</v>
      </c>
      <c r="AT23" s="23">
        <f t="shared" si="12"/>
        <v>18969</v>
      </c>
      <c r="AU23" s="22"/>
      <c r="AV23" s="27">
        <v>45275</v>
      </c>
      <c r="AW23" s="24" t="s">
        <v>71</v>
      </c>
      <c r="AX23" s="26">
        <v>7000</v>
      </c>
      <c r="AY23" s="26">
        <v>42000</v>
      </c>
      <c r="AZ23" s="25">
        <f t="shared" si="13"/>
        <v>35000</v>
      </c>
      <c r="BA23" s="23">
        <f t="shared" si="14"/>
        <v>118323</v>
      </c>
      <c r="BB23" s="24">
        <v>42765</v>
      </c>
      <c r="BC23" s="23">
        <f t="shared" si="15"/>
        <v>42765</v>
      </c>
      <c r="BD23" s="22"/>
      <c r="BE23" s="27"/>
      <c r="BF23" s="24"/>
      <c r="BG23" s="26"/>
      <c r="BH23" s="26"/>
      <c r="BI23" s="25" t="str">
        <f t="shared" si="16"/>
        <v/>
      </c>
      <c r="BJ23" s="23">
        <f t="shared" si="17"/>
        <v>42765</v>
      </c>
      <c r="BK23" s="24"/>
      <c r="BL23" s="23" t="str">
        <f t="shared" si="18"/>
        <v/>
      </c>
      <c r="BM23" s="22"/>
      <c r="BN23" s="27"/>
      <c r="BO23" s="24"/>
      <c r="BP23" s="26"/>
      <c r="BQ23" s="26"/>
      <c r="BR23" s="25" t="str">
        <f t="shared" si="19"/>
        <v/>
      </c>
      <c r="BS23" s="23" t="str">
        <f t="shared" si="20"/>
        <v/>
      </c>
      <c r="BT23" s="24"/>
      <c r="BU23" s="23" t="str">
        <f t="shared" si="21"/>
        <v/>
      </c>
      <c r="BV23" s="22"/>
      <c r="BW23" s="27"/>
      <c r="BX23" s="24"/>
      <c r="BY23" s="26"/>
      <c r="BZ23" s="26"/>
      <c r="CA23" s="25" t="str">
        <f t="shared" si="22"/>
        <v/>
      </c>
      <c r="CB23" s="23" t="str">
        <f t="shared" si="23"/>
        <v/>
      </c>
      <c r="CC23" s="24"/>
      <c r="CD23" s="23" t="str">
        <f t="shared" si="24"/>
        <v/>
      </c>
      <c r="CE23" s="22"/>
      <c r="CF23" s="27"/>
      <c r="CG23" s="24"/>
      <c r="CH23" s="26"/>
      <c r="CI23" s="26"/>
      <c r="CJ23" s="25" t="str">
        <f t="shared" si="25"/>
        <v/>
      </c>
      <c r="CK23" s="23" t="str">
        <f t="shared" si="26"/>
        <v/>
      </c>
      <c r="CL23" s="24"/>
      <c r="CM23" s="23" t="str">
        <f t="shared" si="27"/>
        <v/>
      </c>
      <c r="CN23" s="22"/>
      <c r="CO23" s="27"/>
      <c r="CP23" s="24"/>
      <c r="CQ23" s="26"/>
      <c r="CR23" s="26"/>
      <c r="CS23" s="25" t="str">
        <f t="shared" si="28"/>
        <v/>
      </c>
      <c r="CT23" s="23" t="str">
        <f t="shared" si="29"/>
        <v/>
      </c>
      <c r="CU23" s="24"/>
      <c r="CV23" s="23" t="str">
        <f t="shared" si="30"/>
        <v/>
      </c>
      <c r="CW23" s="22"/>
      <c r="CX23" s="27"/>
      <c r="CY23" s="24"/>
      <c r="CZ23" s="26"/>
      <c r="DA23" s="26"/>
      <c r="DB23" s="25" t="str">
        <f t="shared" si="31"/>
        <v/>
      </c>
      <c r="DC23" s="23" t="str">
        <f t="shared" si="32"/>
        <v/>
      </c>
      <c r="DD23" s="24"/>
      <c r="DE23" s="23" t="str">
        <f t="shared" si="33"/>
        <v/>
      </c>
      <c r="DF23" s="22"/>
      <c r="DG23" s="27"/>
      <c r="DH23" s="24"/>
      <c r="DI23" s="26"/>
      <c r="DJ23" s="26"/>
      <c r="DK23" s="25" t="str">
        <f t="shared" si="34"/>
        <v/>
      </c>
      <c r="DL23" s="23" t="str">
        <f t="shared" si="35"/>
        <v/>
      </c>
      <c r="DM23" s="24"/>
      <c r="DN23" s="23" t="str">
        <f t="shared" si="36"/>
        <v/>
      </c>
      <c r="DO23" s="22"/>
      <c r="DP23" s="27"/>
      <c r="DQ23" s="24"/>
      <c r="DR23" s="26"/>
      <c r="DS23" s="26"/>
      <c r="DT23" s="25" t="str">
        <f t="shared" si="37"/>
        <v/>
      </c>
      <c r="DU23" s="23" t="str">
        <f t="shared" si="38"/>
        <v/>
      </c>
      <c r="DV23" s="24"/>
      <c r="DW23" s="23" t="str">
        <f t="shared" si="39"/>
        <v/>
      </c>
      <c r="DX23" s="22"/>
      <c r="DY23" s="27"/>
      <c r="DZ23" s="24"/>
      <c r="EA23" s="26"/>
      <c r="EB23" s="26"/>
      <c r="EC23" s="25" t="str">
        <f t="shared" si="40"/>
        <v/>
      </c>
      <c r="ED23" s="23" t="str">
        <f t="shared" si="41"/>
        <v/>
      </c>
      <c r="EE23" s="24"/>
      <c r="EF23" s="23" t="str">
        <f t="shared" si="42"/>
        <v/>
      </c>
      <c r="EG23" s="22"/>
      <c r="EH23" s="27"/>
      <c r="EI23" s="24"/>
      <c r="EJ23" s="26"/>
      <c r="EK23" s="26"/>
      <c r="EL23" s="25" t="str">
        <f t="shared" si="43"/>
        <v/>
      </c>
      <c r="EM23" s="23" t="str">
        <f t="shared" si="44"/>
        <v/>
      </c>
      <c r="EN23" s="24"/>
      <c r="EO23" s="23" t="str">
        <f t="shared" si="45"/>
        <v/>
      </c>
      <c r="EP23" s="22"/>
      <c r="EQ23" s="27"/>
      <c r="ER23" s="24"/>
      <c r="ES23" s="26"/>
      <c r="ET23" s="26"/>
      <c r="EU23" s="25" t="str">
        <f t="shared" si="46"/>
        <v/>
      </c>
      <c r="EV23" s="23" t="str">
        <f t="shared" si="47"/>
        <v/>
      </c>
      <c r="EW23" s="24"/>
      <c r="EX23" s="23" t="str">
        <f t="shared" si="48"/>
        <v/>
      </c>
      <c r="EY23" s="22"/>
      <c r="EZ23" s="27"/>
      <c r="FA23" s="24"/>
      <c r="FB23" s="26"/>
      <c r="FC23" s="26"/>
      <c r="FD23" s="25" t="str">
        <f t="shared" si="49"/>
        <v/>
      </c>
      <c r="FE23" s="23" t="str">
        <f t="shared" si="50"/>
        <v/>
      </c>
      <c r="FF23" s="24"/>
      <c r="FG23" s="23" t="str">
        <f t="shared" si="51"/>
        <v/>
      </c>
      <c r="FH23" s="22"/>
      <c r="FI23" s="27"/>
      <c r="FJ23" s="24"/>
      <c r="FK23" s="26"/>
      <c r="FL23" s="26"/>
      <c r="FM23" s="25" t="str">
        <f t="shared" si="52"/>
        <v/>
      </c>
      <c r="FN23" s="23" t="str">
        <f t="shared" si="53"/>
        <v/>
      </c>
      <c r="FO23" s="24"/>
      <c r="FP23" s="23" t="str">
        <f t="shared" si="54"/>
        <v/>
      </c>
      <c r="FQ23" s="22"/>
      <c r="FR23" s="27"/>
      <c r="FS23" s="24"/>
      <c r="FT23" s="26"/>
      <c r="FU23" s="26"/>
      <c r="FV23" s="25" t="str">
        <f t="shared" si="55"/>
        <v/>
      </c>
      <c r="FW23" s="23" t="str">
        <f t="shared" si="56"/>
        <v/>
      </c>
      <c r="FX23" s="24"/>
      <c r="FY23" s="23" t="str">
        <f t="shared" si="57"/>
        <v/>
      </c>
      <c r="FZ23" s="22"/>
      <c r="GA23" s="27"/>
      <c r="GB23" s="24"/>
      <c r="GC23" s="26"/>
      <c r="GD23" s="26"/>
      <c r="GE23" s="25" t="str">
        <f t="shared" si="58"/>
        <v/>
      </c>
      <c r="GF23" s="23" t="str">
        <f t="shared" si="59"/>
        <v/>
      </c>
      <c r="GG23" s="24"/>
      <c r="GH23" s="23" t="str">
        <f t="shared" si="60"/>
        <v/>
      </c>
      <c r="GI23" s="22"/>
      <c r="GJ23" s="27"/>
      <c r="GK23" s="24"/>
      <c r="GL23" s="26"/>
      <c r="GM23" s="26"/>
      <c r="GN23" s="25" t="str">
        <f t="shared" si="61"/>
        <v/>
      </c>
      <c r="GO23" s="23" t="str">
        <f t="shared" si="62"/>
        <v/>
      </c>
      <c r="GP23" s="24"/>
      <c r="GQ23" s="23" t="str">
        <f t="shared" si="63"/>
        <v/>
      </c>
      <c r="GR23" s="22"/>
      <c r="GS23" s="27"/>
      <c r="GT23" s="24"/>
      <c r="GU23" s="26"/>
      <c r="GV23" s="26"/>
      <c r="GW23" s="25" t="str">
        <f t="shared" si="86"/>
        <v/>
      </c>
      <c r="GX23" s="23" t="str">
        <f t="shared" si="64"/>
        <v/>
      </c>
      <c r="GY23" s="24"/>
      <c r="GZ23" s="23" t="str">
        <f t="shared" si="87"/>
        <v/>
      </c>
      <c r="HA23" s="22"/>
      <c r="HB23" s="27"/>
      <c r="HC23" s="24"/>
      <c r="HD23" s="26"/>
      <c r="HE23" s="26"/>
      <c r="HF23" s="25" t="str">
        <f t="shared" si="65"/>
        <v/>
      </c>
      <c r="HG23" s="23" t="str">
        <f t="shared" si="66"/>
        <v/>
      </c>
      <c r="HH23" s="24"/>
      <c r="HI23" s="23" t="str">
        <f t="shared" si="67"/>
        <v/>
      </c>
      <c r="HJ23" s="22"/>
      <c r="HK23" s="27"/>
      <c r="HL23" s="24"/>
      <c r="HM23" s="26"/>
      <c r="HN23" s="26"/>
      <c r="HO23" s="25" t="str">
        <f t="shared" si="68"/>
        <v/>
      </c>
      <c r="HP23" s="23" t="str">
        <f t="shared" si="69"/>
        <v/>
      </c>
      <c r="HQ23" s="24"/>
      <c r="HR23" s="23" t="str">
        <f t="shared" si="70"/>
        <v/>
      </c>
      <c r="HS23" s="22"/>
      <c r="HT23" s="27"/>
      <c r="HU23" s="24"/>
      <c r="HV23" s="26"/>
      <c r="HW23" s="26"/>
      <c r="HX23" s="25" t="str">
        <f t="shared" si="71"/>
        <v/>
      </c>
      <c r="HY23" s="23" t="str">
        <f t="shared" si="72"/>
        <v/>
      </c>
      <c r="HZ23" s="24"/>
      <c r="IA23" s="23" t="str">
        <f t="shared" si="73"/>
        <v/>
      </c>
      <c r="IB23" s="22"/>
      <c r="IC23" s="27"/>
      <c r="ID23" s="24"/>
      <c r="IE23" s="26"/>
      <c r="IF23" s="26"/>
      <c r="IG23" s="25" t="str">
        <f t="shared" si="74"/>
        <v/>
      </c>
      <c r="IH23" s="23" t="str">
        <f t="shared" si="75"/>
        <v/>
      </c>
      <c r="II23" s="24"/>
      <c r="IJ23" s="23" t="str">
        <f t="shared" si="76"/>
        <v/>
      </c>
      <c r="IK23" s="22"/>
      <c r="IL23" s="27"/>
      <c r="IM23" s="24"/>
      <c r="IN23" s="26"/>
      <c r="IO23" s="26"/>
      <c r="IP23" s="25" t="str">
        <f t="shared" si="77"/>
        <v/>
      </c>
      <c r="IQ23" s="23" t="str">
        <f t="shared" si="78"/>
        <v/>
      </c>
      <c r="IR23" s="24"/>
      <c r="IS23" s="23" t="str">
        <f t="shared" si="79"/>
        <v/>
      </c>
      <c r="IT23" s="22"/>
      <c r="IU23" s="27"/>
      <c r="IV23" s="24"/>
      <c r="IW23" s="26"/>
      <c r="IX23" s="26"/>
      <c r="IY23" s="25" t="str">
        <f t="shared" si="80"/>
        <v/>
      </c>
      <c r="IZ23" s="23" t="str">
        <f t="shared" si="81"/>
        <v/>
      </c>
      <c r="JA23" s="24"/>
      <c r="JB23" s="23" t="str">
        <f t="shared" si="82"/>
        <v/>
      </c>
      <c r="JC23" s="22"/>
      <c r="JD23" s="27"/>
      <c r="JE23" s="24"/>
      <c r="JF23" s="26"/>
      <c r="JG23" s="26"/>
      <c r="JH23" s="25" t="str">
        <f t="shared" si="88"/>
        <v/>
      </c>
      <c r="JI23" s="23" t="str">
        <f t="shared" si="83"/>
        <v/>
      </c>
      <c r="JJ23" s="24"/>
      <c r="JK23" s="23" t="str">
        <f t="shared" si="84"/>
        <v/>
      </c>
      <c r="JL23" s="22"/>
    </row>
    <row r="24" spans="1:272">
      <c r="A24" s="28" t="s">
        <v>70</v>
      </c>
      <c r="B24" s="23" t="s">
        <v>18</v>
      </c>
      <c r="C24" s="27">
        <v>45261</v>
      </c>
      <c r="D24" s="24" t="s">
        <v>69</v>
      </c>
      <c r="E24" s="26">
        <v>421000</v>
      </c>
      <c r="F24" s="26">
        <v>471000</v>
      </c>
      <c r="G24" s="25">
        <f t="shared" si="85"/>
        <v>50000</v>
      </c>
      <c r="H24" s="23">
        <v>572374</v>
      </c>
      <c r="I24" s="24">
        <v>471347</v>
      </c>
      <c r="J24" s="23">
        <f t="shared" si="0"/>
        <v>471347</v>
      </c>
      <c r="K24" s="22"/>
      <c r="L24" s="27">
        <v>45264</v>
      </c>
      <c r="M24" s="24" t="s">
        <v>69</v>
      </c>
      <c r="N24" s="26">
        <v>477000</v>
      </c>
      <c r="O24" s="26">
        <v>524000</v>
      </c>
      <c r="P24" s="25">
        <f t="shared" si="1"/>
        <v>47000</v>
      </c>
      <c r="Q24" s="23">
        <f t="shared" si="2"/>
        <v>471347</v>
      </c>
      <c r="R24" s="24">
        <v>524094</v>
      </c>
      <c r="S24" s="23">
        <f t="shared" si="3"/>
        <v>52747</v>
      </c>
      <c r="T24" s="22"/>
      <c r="U24" s="27">
        <v>45265</v>
      </c>
      <c r="V24" s="24" t="s">
        <v>69</v>
      </c>
      <c r="W24" s="26">
        <v>528000</v>
      </c>
      <c r="X24" s="26">
        <v>560000</v>
      </c>
      <c r="Y24" s="25">
        <f t="shared" si="4"/>
        <v>32000</v>
      </c>
      <c r="Z24" s="23">
        <f t="shared" si="5"/>
        <v>524094</v>
      </c>
      <c r="AA24" s="24">
        <v>560635</v>
      </c>
      <c r="AB24" s="23">
        <f t="shared" si="6"/>
        <v>36541</v>
      </c>
      <c r="AC24" s="22"/>
      <c r="AD24" s="27">
        <v>45272</v>
      </c>
      <c r="AE24" s="24" t="s">
        <v>69</v>
      </c>
      <c r="AF24" s="26">
        <v>1000</v>
      </c>
      <c r="AG24" s="26">
        <v>35000</v>
      </c>
      <c r="AH24" s="25">
        <f t="shared" si="7"/>
        <v>34000</v>
      </c>
      <c r="AI24" s="23">
        <f t="shared" si="8"/>
        <v>560635</v>
      </c>
      <c r="AJ24" s="24">
        <v>35987</v>
      </c>
      <c r="AK24" s="23">
        <f t="shared" si="9"/>
        <v>35987</v>
      </c>
      <c r="AL24" s="22"/>
      <c r="AM24" s="27">
        <v>45273</v>
      </c>
      <c r="AN24" s="24" t="s">
        <v>69</v>
      </c>
      <c r="AO24" s="26">
        <v>39000</v>
      </c>
      <c r="AP24" s="26">
        <v>80000</v>
      </c>
      <c r="AQ24" s="25">
        <f t="shared" si="10"/>
        <v>41000</v>
      </c>
      <c r="AR24" s="23">
        <f t="shared" si="11"/>
        <v>35987</v>
      </c>
      <c r="AS24" s="24">
        <v>80106</v>
      </c>
      <c r="AT24" s="23">
        <f t="shared" si="12"/>
        <v>44119</v>
      </c>
      <c r="AU24" s="22"/>
      <c r="AV24" s="27">
        <v>45274</v>
      </c>
      <c r="AW24" s="24" t="s">
        <v>69</v>
      </c>
      <c r="AX24" s="26">
        <v>84000</v>
      </c>
      <c r="AY24" s="26">
        <v>124000</v>
      </c>
      <c r="AZ24" s="25">
        <f t="shared" si="13"/>
        <v>40000</v>
      </c>
      <c r="BA24" s="23">
        <f t="shared" si="14"/>
        <v>80106</v>
      </c>
      <c r="BB24" s="24">
        <v>124984</v>
      </c>
      <c r="BC24" s="23">
        <f t="shared" si="15"/>
        <v>44878</v>
      </c>
      <c r="BD24" s="22"/>
      <c r="BE24" s="27">
        <v>45275</v>
      </c>
      <c r="BF24" s="24" t="s">
        <v>69</v>
      </c>
      <c r="BG24" s="26">
        <v>128000</v>
      </c>
      <c r="BH24" s="26">
        <v>168000</v>
      </c>
      <c r="BI24" s="25">
        <f t="shared" si="16"/>
        <v>40000</v>
      </c>
      <c r="BJ24" s="23">
        <f t="shared" si="17"/>
        <v>124984</v>
      </c>
      <c r="BK24" s="24">
        <v>168672</v>
      </c>
      <c r="BL24" s="23">
        <f t="shared" si="18"/>
        <v>43688</v>
      </c>
      <c r="BM24" s="22"/>
      <c r="BN24" s="27"/>
      <c r="BO24" s="24"/>
      <c r="BP24" s="26"/>
      <c r="BQ24" s="26"/>
      <c r="BR24" s="25" t="str">
        <f t="shared" si="19"/>
        <v/>
      </c>
      <c r="BS24" s="23">
        <f t="shared" si="20"/>
        <v>168672</v>
      </c>
      <c r="BT24" s="24"/>
      <c r="BU24" s="23" t="str">
        <f t="shared" si="21"/>
        <v/>
      </c>
      <c r="BV24" s="22"/>
      <c r="BW24" s="27"/>
      <c r="BX24" s="24"/>
      <c r="BY24" s="26"/>
      <c r="BZ24" s="26"/>
      <c r="CA24" s="25" t="str">
        <f t="shared" si="22"/>
        <v/>
      </c>
      <c r="CB24" s="23" t="str">
        <f t="shared" si="23"/>
        <v/>
      </c>
      <c r="CC24" s="24"/>
      <c r="CD24" s="23" t="str">
        <f t="shared" si="24"/>
        <v/>
      </c>
      <c r="CE24" s="22"/>
      <c r="CF24" s="27"/>
      <c r="CG24" s="24"/>
      <c r="CH24" s="26"/>
      <c r="CI24" s="26"/>
      <c r="CJ24" s="25" t="str">
        <f t="shared" si="25"/>
        <v/>
      </c>
      <c r="CK24" s="23" t="str">
        <f t="shared" si="26"/>
        <v/>
      </c>
      <c r="CL24" s="24"/>
      <c r="CM24" s="23" t="str">
        <f t="shared" si="27"/>
        <v/>
      </c>
      <c r="CN24" s="22"/>
      <c r="CO24" s="27"/>
      <c r="CP24" s="24"/>
      <c r="CQ24" s="26"/>
      <c r="CR24" s="26"/>
      <c r="CS24" s="25" t="str">
        <f t="shared" si="28"/>
        <v/>
      </c>
      <c r="CT24" s="23" t="str">
        <f t="shared" si="29"/>
        <v/>
      </c>
      <c r="CU24" s="24"/>
      <c r="CV24" s="23" t="str">
        <f t="shared" si="30"/>
        <v/>
      </c>
      <c r="CW24" s="22"/>
      <c r="CX24" s="27"/>
      <c r="CY24" s="24"/>
      <c r="CZ24" s="26"/>
      <c r="DA24" s="26"/>
      <c r="DB24" s="25" t="str">
        <f t="shared" si="31"/>
        <v/>
      </c>
      <c r="DC24" s="23" t="str">
        <f t="shared" si="32"/>
        <v/>
      </c>
      <c r="DD24" s="24"/>
      <c r="DE24" s="23" t="str">
        <f t="shared" si="33"/>
        <v/>
      </c>
      <c r="DF24" s="22"/>
      <c r="DG24" s="27"/>
      <c r="DH24" s="24"/>
      <c r="DI24" s="26"/>
      <c r="DJ24" s="26"/>
      <c r="DK24" s="25" t="str">
        <f t="shared" si="34"/>
        <v/>
      </c>
      <c r="DL24" s="23" t="str">
        <f t="shared" si="35"/>
        <v/>
      </c>
      <c r="DM24" s="24"/>
      <c r="DN24" s="23" t="str">
        <f t="shared" si="36"/>
        <v/>
      </c>
      <c r="DO24" s="22"/>
      <c r="DP24" s="27"/>
      <c r="DQ24" s="24"/>
      <c r="DR24" s="26"/>
      <c r="DS24" s="26"/>
      <c r="DT24" s="25" t="str">
        <f t="shared" si="37"/>
        <v/>
      </c>
      <c r="DU24" s="23" t="str">
        <f t="shared" si="38"/>
        <v/>
      </c>
      <c r="DV24" s="24"/>
      <c r="DW24" s="23" t="str">
        <f t="shared" si="39"/>
        <v/>
      </c>
      <c r="DX24" s="22"/>
      <c r="DY24" s="27"/>
      <c r="DZ24" s="24"/>
      <c r="EA24" s="26"/>
      <c r="EB24" s="26"/>
      <c r="EC24" s="25" t="str">
        <f t="shared" si="40"/>
        <v/>
      </c>
      <c r="ED24" s="23" t="str">
        <f t="shared" si="41"/>
        <v/>
      </c>
      <c r="EE24" s="24"/>
      <c r="EF24" s="23" t="str">
        <f t="shared" si="42"/>
        <v/>
      </c>
      <c r="EG24" s="22"/>
      <c r="EH24" s="27"/>
      <c r="EI24" s="24"/>
      <c r="EJ24" s="26"/>
      <c r="EK24" s="26"/>
      <c r="EL24" s="25" t="str">
        <f t="shared" si="43"/>
        <v/>
      </c>
      <c r="EM24" s="23" t="str">
        <f t="shared" si="44"/>
        <v/>
      </c>
      <c r="EN24" s="24"/>
      <c r="EO24" s="23" t="str">
        <f t="shared" si="45"/>
        <v/>
      </c>
      <c r="EP24" s="22"/>
      <c r="EQ24" s="27"/>
      <c r="ER24" s="24"/>
      <c r="ES24" s="26"/>
      <c r="ET24" s="26"/>
      <c r="EU24" s="25" t="str">
        <f t="shared" si="46"/>
        <v/>
      </c>
      <c r="EV24" s="23" t="str">
        <f t="shared" si="47"/>
        <v/>
      </c>
      <c r="EW24" s="24"/>
      <c r="EX24" s="23" t="str">
        <f t="shared" si="48"/>
        <v/>
      </c>
      <c r="EY24" s="22"/>
      <c r="EZ24" s="27"/>
      <c r="FA24" s="24"/>
      <c r="FB24" s="26"/>
      <c r="FC24" s="26"/>
      <c r="FD24" s="25" t="str">
        <f t="shared" si="49"/>
        <v/>
      </c>
      <c r="FE24" s="23" t="str">
        <f t="shared" si="50"/>
        <v/>
      </c>
      <c r="FF24" s="24"/>
      <c r="FG24" s="23" t="str">
        <f t="shared" si="51"/>
        <v/>
      </c>
      <c r="FH24" s="22"/>
      <c r="FI24" s="27"/>
      <c r="FJ24" s="24"/>
      <c r="FK24" s="26"/>
      <c r="FL24" s="26"/>
      <c r="FM24" s="25" t="str">
        <f t="shared" si="52"/>
        <v/>
      </c>
      <c r="FN24" s="23" t="str">
        <f t="shared" si="53"/>
        <v/>
      </c>
      <c r="FO24" s="24"/>
      <c r="FP24" s="23" t="str">
        <f t="shared" si="54"/>
        <v/>
      </c>
      <c r="FQ24" s="22"/>
      <c r="FR24" s="27"/>
      <c r="FS24" s="24"/>
      <c r="FT24" s="26"/>
      <c r="FU24" s="26"/>
      <c r="FV24" s="25" t="str">
        <f t="shared" si="55"/>
        <v/>
      </c>
      <c r="FW24" s="23" t="str">
        <f t="shared" si="56"/>
        <v/>
      </c>
      <c r="FX24" s="24"/>
      <c r="FY24" s="23" t="str">
        <f t="shared" si="57"/>
        <v/>
      </c>
      <c r="FZ24" s="22"/>
      <c r="GA24" s="27"/>
      <c r="GB24" s="24"/>
      <c r="GC24" s="26"/>
      <c r="GD24" s="26"/>
      <c r="GE24" s="25" t="str">
        <f t="shared" si="58"/>
        <v/>
      </c>
      <c r="GF24" s="23" t="str">
        <f t="shared" si="59"/>
        <v/>
      </c>
      <c r="GG24" s="24"/>
      <c r="GH24" s="23" t="str">
        <f t="shared" si="60"/>
        <v/>
      </c>
      <c r="GI24" s="22"/>
      <c r="GJ24" s="27"/>
      <c r="GK24" s="24"/>
      <c r="GL24" s="26"/>
      <c r="GM24" s="26"/>
      <c r="GN24" s="25" t="str">
        <f t="shared" si="61"/>
        <v/>
      </c>
      <c r="GO24" s="23" t="str">
        <f t="shared" si="62"/>
        <v/>
      </c>
      <c r="GP24" s="24"/>
      <c r="GQ24" s="23" t="str">
        <f t="shared" si="63"/>
        <v/>
      </c>
      <c r="GR24" s="22"/>
      <c r="GS24" s="27"/>
      <c r="GT24" s="24"/>
      <c r="GU24" s="26"/>
      <c r="GV24" s="26"/>
      <c r="GW24" s="25" t="str">
        <f t="shared" si="86"/>
        <v/>
      </c>
      <c r="GX24" s="23" t="str">
        <f t="shared" si="64"/>
        <v/>
      </c>
      <c r="GY24" s="24"/>
      <c r="GZ24" s="23" t="str">
        <f t="shared" si="87"/>
        <v/>
      </c>
      <c r="HA24" s="22"/>
      <c r="HB24" s="27"/>
      <c r="HC24" s="24"/>
      <c r="HD24" s="26"/>
      <c r="HE24" s="26"/>
      <c r="HF24" s="25" t="str">
        <f t="shared" si="65"/>
        <v/>
      </c>
      <c r="HG24" s="23" t="str">
        <f t="shared" si="66"/>
        <v/>
      </c>
      <c r="HH24" s="24"/>
      <c r="HI24" s="23" t="str">
        <f t="shared" si="67"/>
        <v/>
      </c>
      <c r="HJ24" s="22"/>
      <c r="HK24" s="27"/>
      <c r="HL24" s="24"/>
      <c r="HM24" s="26"/>
      <c r="HN24" s="26"/>
      <c r="HO24" s="25" t="str">
        <f t="shared" si="68"/>
        <v/>
      </c>
      <c r="HP24" s="23" t="str">
        <f t="shared" si="69"/>
        <v/>
      </c>
      <c r="HQ24" s="24"/>
      <c r="HR24" s="23" t="str">
        <f t="shared" si="70"/>
        <v/>
      </c>
      <c r="HS24" s="22"/>
      <c r="HT24" s="27"/>
      <c r="HU24" s="24"/>
      <c r="HV24" s="26"/>
      <c r="HW24" s="26"/>
      <c r="HX24" s="25" t="str">
        <f t="shared" si="71"/>
        <v/>
      </c>
      <c r="HY24" s="23" t="str">
        <f t="shared" si="72"/>
        <v/>
      </c>
      <c r="HZ24" s="24"/>
      <c r="IA24" s="23" t="str">
        <f t="shared" si="73"/>
        <v/>
      </c>
      <c r="IB24" s="22"/>
      <c r="IC24" s="27"/>
      <c r="ID24" s="24"/>
      <c r="IE24" s="26"/>
      <c r="IF24" s="26"/>
      <c r="IG24" s="25" t="str">
        <f t="shared" si="74"/>
        <v/>
      </c>
      <c r="IH24" s="23" t="str">
        <f t="shared" si="75"/>
        <v/>
      </c>
      <c r="II24" s="24"/>
      <c r="IJ24" s="23" t="str">
        <f t="shared" si="76"/>
        <v/>
      </c>
      <c r="IK24" s="22"/>
      <c r="IL24" s="27"/>
      <c r="IM24" s="24"/>
      <c r="IN24" s="26"/>
      <c r="IO24" s="26"/>
      <c r="IP24" s="25" t="str">
        <f t="shared" si="77"/>
        <v/>
      </c>
      <c r="IQ24" s="23" t="str">
        <f t="shared" si="78"/>
        <v/>
      </c>
      <c r="IR24" s="24"/>
      <c r="IS24" s="23" t="str">
        <f t="shared" si="79"/>
        <v/>
      </c>
      <c r="IT24" s="22"/>
      <c r="IU24" s="27"/>
      <c r="IV24" s="24"/>
      <c r="IW24" s="26"/>
      <c r="IX24" s="26"/>
      <c r="IY24" s="25" t="str">
        <f t="shared" si="80"/>
        <v/>
      </c>
      <c r="IZ24" s="23" t="str">
        <f t="shared" si="81"/>
        <v/>
      </c>
      <c r="JA24" s="24"/>
      <c r="JB24" s="23" t="str">
        <f t="shared" si="82"/>
        <v/>
      </c>
      <c r="JC24" s="22"/>
      <c r="JD24" s="27"/>
      <c r="JE24" s="24"/>
      <c r="JF24" s="26"/>
      <c r="JG24" s="26"/>
      <c r="JH24" s="25" t="str">
        <f t="shared" si="88"/>
        <v/>
      </c>
      <c r="JI24" s="23" t="str">
        <f t="shared" si="83"/>
        <v/>
      </c>
      <c r="JJ24" s="24"/>
      <c r="JK24" s="23" t="str">
        <f t="shared" si="84"/>
        <v/>
      </c>
      <c r="JL24" s="22"/>
    </row>
    <row r="25" spans="1:272">
      <c r="A25" s="28" t="s">
        <v>68</v>
      </c>
      <c r="B25" s="23" t="s">
        <v>18</v>
      </c>
      <c r="C25" s="27">
        <v>45264</v>
      </c>
      <c r="D25" s="24" t="s">
        <v>67</v>
      </c>
      <c r="E25" s="26">
        <v>0</v>
      </c>
      <c r="F25" s="26">
        <v>80000</v>
      </c>
      <c r="G25" s="25">
        <f t="shared" si="85"/>
        <v>80000</v>
      </c>
      <c r="H25" s="23">
        <v>539618</v>
      </c>
      <c r="I25" s="24">
        <v>16653</v>
      </c>
      <c r="J25" s="23">
        <f t="shared" si="0"/>
        <v>16653</v>
      </c>
      <c r="K25" s="22"/>
      <c r="L25" s="27">
        <v>45265</v>
      </c>
      <c r="M25" s="24" t="s">
        <v>67</v>
      </c>
      <c r="N25" s="26">
        <v>95000</v>
      </c>
      <c r="O25" s="26">
        <v>210000</v>
      </c>
      <c r="P25" s="25">
        <f t="shared" si="1"/>
        <v>115000</v>
      </c>
      <c r="Q25" s="23">
        <f t="shared" si="2"/>
        <v>16653</v>
      </c>
      <c r="R25" s="24">
        <v>42086</v>
      </c>
      <c r="S25" s="23">
        <f t="shared" si="3"/>
        <v>25433</v>
      </c>
      <c r="T25" s="22"/>
      <c r="U25" s="27">
        <v>45266</v>
      </c>
      <c r="V25" s="24" t="s">
        <v>67</v>
      </c>
      <c r="W25" s="26">
        <v>225000</v>
      </c>
      <c r="X25" s="26">
        <v>360000</v>
      </c>
      <c r="Y25" s="25">
        <f t="shared" si="4"/>
        <v>135000</v>
      </c>
      <c r="Z25" s="23">
        <f t="shared" si="5"/>
        <v>42086</v>
      </c>
      <c r="AA25" s="24">
        <v>72022</v>
      </c>
      <c r="AB25" s="23">
        <f t="shared" si="6"/>
        <v>29936</v>
      </c>
      <c r="AC25" s="22"/>
      <c r="AD25" s="27">
        <v>45267</v>
      </c>
      <c r="AE25" s="24" t="s">
        <v>67</v>
      </c>
      <c r="AF25" s="26">
        <v>365000</v>
      </c>
      <c r="AG25" s="26">
        <v>415000</v>
      </c>
      <c r="AH25" s="25">
        <f t="shared" si="7"/>
        <v>50000</v>
      </c>
      <c r="AI25" s="23">
        <f t="shared" si="8"/>
        <v>72022</v>
      </c>
      <c r="AJ25" s="24">
        <v>83026</v>
      </c>
      <c r="AK25" s="23">
        <f t="shared" si="9"/>
        <v>11004</v>
      </c>
      <c r="AL25" s="22"/>
      <c r="AM25" s="27">
        <v>45268</v>
      </c>
      <c r="AN25" s="24" t="s">
        <v>67</v>
      </c>
      <c r="AO25" s="26">
        <v>415000</v>
      </c>
      <c r="AP25" s="26">
        <v>435000</v>
      </c>
      <c r="AQ25" s="25">
        <f t="shared" si="10"/>
        <v>20000</v>
      </c>
      <c r="AR25" s="23">
        <f t="shared" si="11"/>
        <v>83026</v>
      </c>
      <c r="AS25" s="24">
        <v>87211</v>
      </c>
      <c r="AT25" s="23">
        <f t="shared" si="12"/>
        <v>4185</v>
      </c>
      <c r="AU25" s="22"/>
      <c r="AV25" s="27">
        <v>45271</v>
      </c>
      <c r="AW25" s="24" t="s">
        <v>67</v>
      </c>
      <c r="AX25" s="26">
        <v>450000</v>
      </c>
      <c r="AY25" s="26">
        <v>525000</v>
      </c>
      <c r="AZ25" s="25">
        <f t="shared" si="13"/>
        <v>75000</v>
      </c>
      <c r="BA25" s="23">
        <f t="shared" si="14"/>
        <v>87211</v>
      </c>
      <c r="BB25" s="24">
        <v>105297</v>
      </c>
      <c r="BC25" s="23">
        <f t="shared" si="15"/>
        <v>18086</v>
      </c>
      <c r="BD25" s="22"/>
      <c r="BE25" s="27">
        <v>45275</v>
      </c>
      <c r="BF25" s="24" t="s">
        <v>67</v>
      </c>
      <c r="BG25" s="26">
        <v>0</v>
      </c>
      <c r="BH25" s="26">
        <v>114000</v>
      </c>
      <c r="BI25" s="25">
        <f t="shared" si="16"/>
        <v>114000</v>
      </c>
      <c r="BJ25" s="23">
        <f t="shared" si="17"/>
        <v>105297</v>
      </c>
      <c r="BK25" s="24">
        <v>38196</v>
      </c>
      <c r="BL25" s="23">
        <f t="shared" si="18"/>
        <v>38196</v>
      </c>
      <c r="BM25" s="22"/>
      <c r="BN25" s="27"/>
      <c r="BO25" s="24"/>
      <c r="BP25" s="26"/>
      <c r="BQ25" s="26"/>
      <c r="BR25" s="25" t="str">
        <f t="shared" si="19"/>
        <v/>
      </c>
      <c r="BS25" s="23">
        <f t="shared" si="20"/>
        <v>38196</v>
      </c>
      <c r="BT25" s="24"/>
      <c r="BU25" s="23" t="str">
        <f t="shared" si="21"/>
        <v/>
      </c>
      <c r="BV25" s="22"/>
      <c r="BW25" s="27"/>
      <c r="BX25" s="24"/>
      <c r="BY25" s="26"/>
      <c r="BZ25" s="26"/>
      <c r="CA25" s="25" t="str">
        <f t="shared" si="22"/>
        <v/>
      </c>
      <c r="CB25" s="23" t="str">
        <f t="shared" si="23"/>
        <v/>
      </c>
      <c r="CC25" s="24"/>
      <c r="CD25" s="23" t="str">
        <f t="shared" si="24"/>
        <v/>
      </c>
      <c r="CE25" s="22"/>
      <c r="CF25" s="27"/>
      <c r="CG25" s="24"/>
      <c r="CH25" s="26"/>
      <c r="CI25" s="26"/>
      <c r="CJ25" s="25" t="str">
        <f t="shared" si="25"/>
        <v/>
      </c>
      <c r="CK25" s="23" t="str">
        <f t="shared" si="26"/>
        <v/>
      </c>
      <c r="CL25" s="24"/>
      <c r="CM25" s="23" t="str">
        <f t="shared" si="27"/>
        <v/>
      </c>
      <c r="CN25" s="22"/>
      <c r="CO25" s="27"/>
      <c r="CP25" s="24"/>
      <c r="CQ25" s="26"/>
      <c r="CR25" s="26"/>
      <c r="CS25" s="25" t="str">
        <f t="shared" si="28"/>
        <v/>
      </c>
      <c r="CT25" s="23" t="str">
        <f t="shared" si="29"/>
        <v/>
      </c>
      <c r="CU25" s="24"/>
      <c r="CV25" s="23" t="str">
        <f t="shared" si="30"/>
        <v/>
      </c>
      <c r="CW25" s="22"/>
      <c r="CX25" s="27"/>
      <c r="CY25" s="24"/>
      <c r="CZ25" s="26"/>
      <c r="DA25" s="26"/>
      <c r="DB25" s="25" t="str">
        <f t="shared" si="31"/>
        <v/>
      </c>
      <c r="DC25" s="23" t="str">
        <f t="shared" si="32"/>
        <v/>
      </c>
      <c r="DD25" s="24"/>
      <c r="DE25" s="23" t="str">
        <f t="shared" si="33"/>
        <v/>
      </c>
      <c r="DF25" s="22"/>
      <c r="DG25" s="27"/>
      <c r="DH25" s="24"/>
      <c r="DI25" s="26"/>
      <c r="DJ25" s="26"/>
      <c r="DK25" s="25" t="str">
        <f t="shared" si="34"/>
        <v/>
      </c>
      <c r="DL25" s="23" t="str">
        <f t="shared" si="35"/>
        <v/>
      </c>
      <c r="DM25" s="24"/>
      <c r="DN25" s="23" t="str">
        <f t="shared" si="36"/>
        <v/>
      </c>
      <c r="DO25" s="22"/>
      <c r="DP25" s="27"/>
      <c r="DQ25" s="24"/>
      <c r="DR25" s="26"/>
      <c r="DS25" s="26"/>
      <c r="DT25" s="25" t="str">
        <f t="shared" si="37"/>
        <v/>
      </c>
      <c r="DU25" s="23" t="str">
        <f t="shared" si="38"/>
        <v/>
      </c>
      <c r="DV25" s="24"/>
      <c r="DW25" s="23" t="str">
        <f t="shared" si="39"/>
        <v/>
      </c>
      <c r="DX25" s="22"/>
      <c r="DY25" s="27"/>
      <c r="DZ25" s="24"/>
      <c r="EA25" s="26"/>
      <c r="EB25" s="26"/>
      <c r="EC25" s="25" t="str">
        <f t="shared" si="40"/>
        <v/>
      </c>
      <c r="ED25" s="23" t="str">
        <f t="shared" si="41"/>
        <v/>
      </c>
      <c r="EE25" s="24"/>
      <c r="EF25" s="23" t="str">
        <f t="shared" si="42"/>
        <v/>
      </c>
      <c r="EG25" s="22"/>
      <c r="EH25" s="27"/>
      <c r="EI25" s="24"/>
      <c r="EJ25" s="26"/>
      <c r="EK25" s="26"/>
      <c r="EL25" s="25" t="str">
        <f t="shared" si="43"/>
        <v/>
      </c>
      <c r="EM25" s="23" t="str">
        <f t="shared" si="44"/>
        <v/>
      </c>
      <c r="EN25" s="24"/>
      <c r="EO25" s="23" t="str">
        <f t="shared" si="45"/>
        <v/>
      </c>
      <c r="EP25" s="22"/>
      <c r="EQ25" s="27"/>
      <c r="ER25" s="24"/>
      <c r="ES25" s="26"/>
      <c r="ET25" s="26"/>
      <c r="EU25" s="25" t="str">
        <f t="shared" si="46"/>
        <v/>
      </c>
      <c r="EV25" s="23" t="str">
        <f t="shared" si="47"/>
        <v/>
      </c>
      <c r="EW25" s="24"/>
      <c r="EX25" s="23" t="str">
        <f t="shared" si="48"/>
        <v/>
      </c>
      <c r="EY25" s="22"/>
      <c r="EZ25" s="27"/>
      <c r="FA25" s="24"/>
      <c r="FB25" s="26"/>
      <c r="FC25" s="26"/>
      <c r="FD25" s="25" t="str">
        <f t="shared" si="49"/>
        <v/>
      </c>
      <c r="FE25" s="23" t="str">
        <f t="shared" si="50"/>
        <v/>
      </c>
      <c r="FF25" s="24"/>
      <c r="FG25" s="23" t="str">
        <f t="shared" si="51"/>
        <v/>
      </c>
      <c r="FH25" s="22"/>
      <c r="FI25" s="27"/>
      <c r="FJ25" s="24"/>
      <c r="FK25" s="26"/>
      <c r="FL25" s="26"/>
      <c r="FM25" s="25" t="str">
        <f t="shared" si="52"/>
        <v/>
      </c>
      <c r="FN25" s="23" t="str">
        <f t="shared" si="53"/>
        <v/>
      </c>
      <c r="FO25" s="24"/>
      <c r="FP25" s="23" t="str">
        <f t="shared" si="54"/>
        <v/>
      </c>
      <c r="FQ25" s="22"/>
      <c r="FR25" s="27"/>
      <c r="FS25" s="24"/>
      <c r="FT25" s="26"/>
      <c r="FU25" s="26"/>
      <c r="FV25" s="25" t="str">
        <f t="shared" si="55"/>
        <v/>
      </c>
      <c r="FW25" s="23" t="str">
        <f t="shared" si="56"/>
        <v/>
      </c>
      <c r="FX25" s="24"/>
      <c r="FY25" s="23" t="str">
        <f t="shared" si="57"/>
        <v/>
      </c>
      <c r="FZ25" s="22"/>
      <c r="GA25" s="27"/>
      <c r="GB25" s="24"/>
      <c r="GC25" s="26"/>
      <c r="GD25" s="26"/>
      <c r="GE25" s="25" t="str">
        <f t="shared" si="58"/>
        <v/>
      </c>
      <c r="GF25" s="23" t="str">
        <f t="shared" si="59"/>
        <v/>
      </c>
      <c r="GG25" s="24"/>
      <c r="GH25" s="23" t="str">
        <f t="shared" si="60"/>
        <v/>
      </c>
      <c r="GI25" s="22"/>
      <c r="GJ25" s="27"/>
      <c r="GK25" s="24"/>
      <c r="GL25" s="26"/>
      <c r="GM25" s="26"/>
      <c r="GN25" s="25" t="str">
        <f t="shared" si="61"/>
        <v/>
      </c>
      <c r="GO25" s="23" t="str">
        <f t="shared" si="62"/>
        <v/>
      </c>
      <c r="GP25" s="24"/>
      <c r="GQ25" s="23" t="str">
        <f t="shared" si="63"/>
        <v/>
      </c>
      <c r="GR25" s="22"/>
      <c r="GS25" s="27"/>
      <c r="GT25" s="24"/>
      <c r="GU25" s="26"/>
      <c r="GV25" s="26"/>
      <c r="GW25" s="25" t="str">
        <f t="shared" si="86"/>
        <v/>
      </c>
      <c r="GX25" s="23" t="str">
        <f t="shared" si="64"/>
        <v/>
      </c>
      <c r="GY25" s="24"/>
      <c r="GZ25" s="23" t="str">
        <f t="shared" si="87"/>
        <v/>
      </c>
      <c r="HA25" s="22"/>
      <c r="HB25" s="27"/>
      <c r="HC25" s="24"/>
      <c r="HD25" s="26"/>
      <c r="HE25" s="26"/>
      <c r="HF25" s="25" t="str">
        <f t="shared" si="65"/>
        <v/>
      </c>
      <c r="HG25" s="23" t="str">
        <f t="shared" si="66"/>
        <v/>
      </c>
      <c r="HH25" s="24"/>
      <c r="HI25" s="23" t="str">
        <f t="shared" si="67"/>
        <v/>
      </c>
      <c r="HJ25" s="22"/>
      <c r="HK25" s="27"/>
      <c r="HL25" s="24"/>
      <c r="HM25" s="26"/>
      <c r="HN25" s="26"/>
      <c r="HO25" s="25" t="str">
        <f t="shared" si="68"/>
        <v/>
      </c>
      <c r="HP25" s="23" t="str">
        <f t="shared" si="69"/>
        <v/>
      </c>
      <c r="HQ25" s="24"/>
      <c r="HR25" s="23" t="str">
        <f t="shared" si="70"/>
        <v/>
      </c>
      <c r="HS25" s="22"/>
      <c r="HT25" s="27"/>
      <c r="HU25" s="24"/>
      <c r="HV25" s="26"/>
      <c r="HW25" s="26"/>
      <c r="HX25" s="25" t="str">
        <f t="shared" si="71"/>
        <v/>
      </c>
      <c r="HY25" s="23" t="str">
        <f t="shared" si="72"/>
        <v/>
      </c>
      <c r="HZ25" s="24"/>
      <c r="IA25" s="23" t="str">
        <f t="shared" si="73"/>
        <v/>
      </c>
      <c r="IB25" s="22"/>
      <c r="IC25" s="27"/>
      <c r="ID25" s="24"/>
      <c r="IE25" s="26"/>
      <c r="IF25" s="26"/>
      <c r="IG25" s="25" t="str">
        <f t="shared" si="74"/>
        <v/>
      </c>
      <c r="IH25" s="23" t="str">
        <f t="shared" si="75"/>
        <v/>
      </c>
      <c r="II25" s="24"/>
      <c r="IJ25" s="23" t="str">
        <f t="shared" si="76"/>
        <v/>
      </c>
      <c r="IK25" s="22"/>
      <c r="IL25" s="27"/>
      <c r="IM25" s="24"/>
      <c r="IN25" s="26"/>
      <c r="IO25" s="26"/>
      <c r="IP25" s="25" t="str">
        <f t="shared" si="77"/>
        <v/>
      </c>
      <c r="IQ25" s="23" t="str">
        <f t="shared" si="78"/>
        <v/>
      </c>
      <c r="IR25" s="24"/>
      <c r="IS25" s="23" t="str">
        <f t="shared" si="79"/>
        <v/>
      </c>
      <c r="IT25" s="22"/>
      <c r="IU25" s="27"/>
      <c r="IV25" s="24"/>
      <c r="IW25" s="26"/>
      <c r="IX25" s="26"/>
      <c r="IY25" s="25" t="str">
        <f t="shared" si="80"/>
        <v/>
      </c>
      <c r="IZ25" s="23" t="str">
        <f t="shared" si="81"/>
        <v/>
      </c>
      <c r="JA25" s="24"/>
      <c r="JB25" s="23" t="str">
        <f t="shared" si="82"/>
        <v/>
      </c>
      <c r="JC25" s="22"/>
      <c r="JD25" s="27"/>
      <c r="JE25" s="24"/>
      <c r="JF25" s="26"/>
      <c r="JG25" s="26"/>
      <c r="JH25" s="25" t="str">
        <f t="shared" si="88"/>
        <v/>
      </c>
      <c r="JI25" s="23" t="str">
        <f t="shared" si="83"/>
        <v/>
      </c>
      <c r="JJ25" s="24"/>
      <c r="JK25" s="23" t="str">
        <f t="shared" si="84"/>
        <v/>
      </c>
      <c r="JL25" s="22"/>
    </row>
    <row r="26" spans="1:272">
      <c r="A26" s="28" t="s">
        <v>66</v>
      </c>
      <c r="B26" s="23" t="s">
        <v>30</v>
      </c>
      <c r="C26" s="27">
        <v>45261</v>
      </c>
      <c r="D26" s="24" t="s">
        <v>51</v>
      </c>
      <c r="E26" s="26">
        <v>468000</v>
      </c>
      <c r="F26" s="26">
        <v>500000</v>
      </c>
      <c r="G26" s="25">
        <f t="shared" si="85"/>
        <v>32000</v>
      </c>
      <c r="H26" s="23">
        <v>210764</v>
      </c>
      <c r="I26" s="24">
        <v>500413</v>
      </c>
      <c r="J26" s="23">
        <f t="shared" si="0"/>
        <v>289649</v>
      </c>
      <c r="K26" s="22"/>
      <c r="L26" s="27">
        <v>45264</v>
      </c>
      <c r="M26" s="24" t="s">
        <v>51</v>
      </c>
      <c r="N26" s="26">
        <v>525000</v>
      </c>
      <c r="O26" s="26">
        <v>529000</v>
      </c>
      <c r="P26" s="25">
        <f t="shared" si="1"/>
        <v>4000</v>
      </c>
      <c r="Q26" s="23">
        <f t="shared" si="2"/>
        <v>500413</v>
      </c>
      <c r="R26" s="24">
        <v>529803</v>
      </c>
      <c r="S26" s="23">
        <f t="shared" si="3"/>
        <v>29390</v>
      </c>
      <c r="T26" s="22"/>
      <c r="U26" s="27">
        <v>45265</v>
      </c>
      <c r="V26" s="24" t="s">
        <v>51</v>
      </c>
      <c r="W26" s="26">
        <v>530000</v>
      </c>
      <c r="X26" s="26">
        <v>562000</v>
      </c>
      <c r="Y26" s="25">
        <f t="shared" si="4"/>
        <v>32000</v>
      </c>
      <c r="Z26" s="23">
        <f t="shared" si="5"/>
        <v>529803</v>
      </c>
      <c r="AA26" s="24">
        <v>562754</v>
      </c>
      <c r="AB26" s="23">
        <f t="shared" si="6"/>
        <v>32951</v>
      </c>
      <c r="AC26" s="22"/>
      <c r="AD26" s="27">
        <v>45266</v>
      </c>
      <c r="AE26" s="24" t="s">
        <v>51</v>
      </c>
      <c r="AF26" s="26">
        <v>566000</v>
      </c>
      <c r="AG26" s="26">
        <v>596000</v>
      </c>
      <c r="AH26" s="25">
        <f t="shared" si="7"/>
        <v>30000</v>
      </c>
      <c r="AI26" s="23">
        <f t="shared" si="8"/>
        <v>562754</v>
      </c>
      <c r="AJ26" s="24">
        <v>596090</v>
      </c>
      <c r="AK26" s="23">
        <f t="shared" si="9"/>
        <v>33336</v>
      </c>
      <c r="AL26" s="22"/>
      <c r="AM26" s="27">
        <v>45267</v>
      </c>
      <c r="AN26" s="24" t="s">
        <v>51</v>
      </c>
      <c r="AO26" s="26">
        <v>599000</v>
      </c>
      <c r="AP26" s="26">
        <v>631000</v>
      </c>
      <c r="AQ26" s="25">
        <f t="shared" si="10"/>
        <v>32000</v>
      </c>
      <c r="AR26" s="23">
        <f t="shared" si="11"/>
        <v>596090</v>
      </c>
      <c r="AS26" s="24">
        <v>631168</v>
      </c>
      <c r="AT26" s="23">
        <f t="shared" si="12"/>
        <v>35078</v>
      </c>
      <c r="AU26" s="22"/>
      <c r="AV26" s="27">
        <v>45268</v>
      </c>
      <c r="AW26" s="24" t="s">
        <v>51</v>
      </c>
      <c r="AX26" s="26">
        <v>634000</v>
      </c>
      <c r="AY26" s="26">
        <v>665000</v>
      </c>
      <c r="AZ26" s="25">
        <f t="shared" si="13"/>
        <v>31000</v>
      </c>
      <c r="BA26" s="23">
        <f t="shared" si="14"/>
        <v>631168</v>
      </c>
      <c r="BB26" s="24">
        <v>665185</v>
      </c>
      <c r="BC26" s="23">
        <f t="shared" si="15"/>
        <v>34017</v>
      </c>
      <c r="BD26" s="22"/>
      <c r="BE26" s="27">
        <v>45271</v>
      </c>
      <c r="BF26" s="24" t="s">
        <v>51</v>
      </c>
      <c r="BG26" s="26">
        <v>668000</v>
      </c>
      <c r="BH26" s="26">
        <v>678000</v>
      </c>
      <c r="BI26" s="25">
        <f t="shared" si="16"/>
        <v>10000</v>
      </c>
      <c r="BJ26" s="23">
        <f t="shared" si="17"/>
        <v>665185</v>
      </c>
      <c r="BK26" s="24">
        <v>678119</v>
      </c>
      <c r="BL26" s="23">
        <f t="shared" si="18"/>
        <v>12934</v>
      </c>
      <c r="BM26" s="22"/>
      <c r="BN26" s="27"/>
      <c r="BO26" s="24"/>
      <c r="BP26" s="26"/>
      <c r="BQ26" s="26"/>
      <c r="BR26" s="25" t="str">
        <f t="shared" si="19"/>
        <v/>
      </c>
      <c r="BS26" s="23">
        <f t="shared" si="20"/>
        <v>678119</v>
      </c>
      <c r="BT26" s="24"/>
      <c r="BU26" s="23" t="str">
        <f t="shared" si="21"/>
        <v/>
      </c>
      <c r="BV26" s="22"/>
      <c r="BW26" s="27"/>
      <c r="BX26" s="24"/>
      <c r="BY26" s="26"/>
      <c r="BZ26" s="26"/>
      <c r="CA26" s="25" t="str">
        <f t="shared" si="22"/>
        <v/>
      </c>
      <c r="CB26" s="23" t="str">
        <f t="shared" si="23"/>
        <v/>
      </c>
      <c r="CC26" s="24"/>
      <c r="CD26" s="23" t="str">
        <f t="shared" si="24"/>
        <v/>
      </c>
      <c r="CE26" s="22"/>
      <c r="CF26" s="27"/>
      <c r="CG26" s="24"/>
      <c r="CH26" s="26"/>
      <c r="CI26" s="26"/>
      <c r="CJ26" s="25" t="str">
        <f t="shared" si="25"/>
        <v/>
      </c>
      <c r="CK26" s="23" t="str">
        <f t="shared" si="26"/>
        <v/>
      </c>
      <c r="CL26" s="24"/>
      <c r="CM26" s="23" t="str">
        <f t="shared" si="27"/>
        <v/>
      </c>
      <c r="CN26" s="22"/>
      <c r="CO26" s="27"/>
      <c r="CP26" s="24"/>
      <c r="CQ26" s="26"/>
      <c r="CR26" s="26"/>
      <c r="CS26" s="25" t="str">
        <f t="shared" si="28"/>
        <v/>
      </c>
      <c r="CT26" s="23" t="str">
        <f t="shared" si="29"/>
        <v/>
      </c>
      <c r="CU26" s="24"/>
      <c r="CV26" s="23" t="str">
        <f t="shared" si="30"/>
        <v/>
      </c>
      <c r="CW26" s="22"/>
      <c r="CX26" s="27"/>
      <c r="CY26" s="24"/>
      <c r="CZ26" s="26"/>
      <c r="DA26" s="26"/>
      <c r="DB26" s="25" t="str">
        <f t="shared" si="31"/>
        <v/>
      </c>
      <c r="DC26" s="23" t="str">
        <f t="shared" si="32"/>
        <v/>
      </c>
      <c r="DD26" s="24"/>
      <c r="DE26" s="23" t="str">
        <f t="shared" si="33"/>
        <v/>
      </c>
      <c r="DF26" s="22"/>
      <c r="DG26" s="27"/>
      <c r="DH26" s="24"/>
      <c r="DI26" s="26"/>
      <c r="DJ26" s="26"/>
      <c r="DK26" s="25" t="str">
        <f t="shared" si="34"/>
        <v/>
      </c>
      <c r="DL26" s="23" t="str">
        <f t="shared" si="35"/>
        <v/>
      </c>
      <c r="DM26" s="24"/>
      <c r="DN26" s="23" t="str">
        <f t="shared" si="36"/>
        <v/>
      </c>
      <c r="DO26" s="22"/>
      <c r="DP26" s="27"/>
      <c r="DQ26" s="24"/>
      <c r="DR26" s="26"/>
      <c r="DS26" s="26"/>
      <c r="DT26" s="25" t="str">
        <f t="shared" si="37"/>
        <v/>
      </c>
      <c r="DU26" s="23" t="str">
        <f t="shared" si="38"/>
        <v/>
      </c>
      <c r="DV26" s="24"/>
      <c r="DW26" s="23" t="str">
        <f t="shared" si="39"/>
        <v/>
      </c>
      <c r="DX26" s="22"/>
      <c r="DY26" s="27"/>
      <c r="DZ26" s="24"/>
      <c r="EA26" s="26"/>
      <c r="EB26" s="26"/>
      <c r="EC26" s="25" t="str">
        <f t="shared" si="40"/>
        <v/>
      </c>
      <c r="ED26" s="23" t="str">
        <f t="shared" si="41"/>
        <v/>
      </c>
      <c r="EE26" s="24"/>
      <c r="EF26" s="23" t="str">
        <f t="shared" si="42"/>
        <v/>
      </c>
      <c r="EG26" s="22"/>
      <c r="EH26" s="27"/>
      <c r="EI26" s="24"/>
      <c r="EJ26" s="26"/>
      <c r="EK26" s="26"/>
      <c r="EL26" s="25" t="str">
        <f t="shared" si="43"/>
        <v/>
      </c>
      <c r="EM26" s="23" t="str">
        <f t="shared" si="44"/>
        <v/>
      </c>
      <c r="EN26" s="24"/>
      <c r="EO26" s="23" t="str">
        <f t="shared" si="45"/>
        <v/>
      </c>
      <c r="EP26" s="22"/>
      <c r="EQ26" s="27"/>
      <c r="ER26" s="24"/>
      <c r="ES26" s="26"/>
      <c r="ET26" s="26"/>
      <c r="EU26" s="25" t="str">
        <f t="shared" si="46"/>
        <v/>
      </c>
      <c r="EV26" s="23" t="str">
        <f t="shared" si="47"/>
        <v/>
      </c>
      <c r="EW26" s="24"/>
      <c r="EX26" s="23" t="str">
        <f t="shared" si="48"/>
        <v/>
      </c>
      <c r="EY26" s="22"/>
      <c r="EZ26" s="27"/>
      <c r="FA26" s="24"/>
      <c r="FB26" s="26"/>
      <c r="FC26" s="26"/>
      <c r="FD26" s="25" t="str">
        <f t="shared" si="49"/>
        <v/>
      </c>
      <c r="FE26" s="23" t="str">
        <f t="shared" si="50"/>
        <v/>
      </c>
      <c r="FF26" s="24"/>
      <c r="FG26" s="23" t="str">
        <f t="shared" si="51"/>
        <v/>
      </c>
      <c r="FH26" s="22"/>
      <c r="FI26" s="27"/>
      <c r="FJ26" s="24"/>
      <c r="FK26" s="26"/>
      <c r="FL26" s="26"/>
      <c r="FM26" s="25" t="str">
        <f t="shared" si="52"/>
        <v/>
      </c>
      <c r="FN26" s="23" t="str">
        <f t="shared" si="53"/>
        <v/>
      </c>
      <c r="FO26" s="24"/>
      <c r="FP26" s="23" t="str">
        <f t="shared" si="54"/>
        <v/>
      </c>
      <c r="FQ26" s="22"/>
      <c r="FR26" s="27"/>
      <c r="FS26" s="24"/>
      <c r="FT26" s="26"/>
      <c r="FU26" s="26"/>
      <c r="FV26" s="25" t="str">
        <f t="shared" si="55"/>
        <v/>
      </c>
      <c r="FW26" s="23" t="str">
        <f t="shared" si="56"/>
        <v/>
      </c>
      <c r="FX26" s="24"/>
      <c r="FY26" s="23" t="str">
        <f t="shared" si="57"/>
        <v/>
      </c>
      <c r="FZ26" s="22"/>
      <c r="GA26" s="27"/>
      <c r="GB26" s="24"/>
      <c r="GC26" s="26"/>
      <c r="GD26" s="26"/>
      <c r="GE26" s="25" t="str">
        <f t="shared" si="58"/>
        <v/>
      </c>
      <c r="GF26" s="23" t="str">
        <f t="shared" si="59"/>
        <v/>
      </c>
      <c r="GG26" s="24"/>
      <c r="GH26" s="23" t="str">
        <f t="shared" si="60"/>
        <v/>
      </c>
      <c r="GI26" s="22"/>
      <c r="GJ26" s="27"/>
      <c r="GK26" s="24"/>
      <c r="GL26" s="26"/>
      <c r="GM26" s="26"/>
      <c r="GN26" s="25" t="str">
        <f t="shared" si="61"/>
        <v/>
      </c>
      <c r="GO26" s="23" t="str">
        <f t="shared" si="62"/>
        <v/>
      </c>
      <c r="GP26" s="24"/>
      <c r="GQ26" s="23" t="str">
        <f t="shared" si="63"/>
        <v/>
      </c>
      <c r="GR26" s="22"/>
      <c r="GS26" s="27"/>
      <c r="GT26" s="24"/>
      <c r="GU26" s="26"/>
      <c r="GV26" s="26"/>
      <c r="GW26" s="25" t="str">
        <f t="shared" si="86"/>
        <v/>
      </c>
      <c r="GX26" s="23" t="str">
        <f t="shared" si="64"/>
        <v/>
      </c>
      <c r="GY26" s="24"/>
      <c r="GZ26" s="23" t="str">
        <f t="shared" si="87"/>
        <v/>
      </c>
      <c r="HA26" s="22"/>
      <c r="HB26" s="27"/>
      <c r="HC26" s="24"/>
      <c r="HD26" s="26"/>
      <c r="HE26" s="26"/>
      <c r="HF26" s="25" t="str">
        <f t="shared" si="65"/>
        <v/>
      </c>
      <c r="HG26" s="23" t="str">
        <f t="shared" si="66"/>
        <v/>
      </c>
      <c r="HH26" s="24"/>
      <c r="HI26" s="23" t="str">
        <f t="shared" si="67"/>
        <v/>
      </c>
      <c r="HJ26" s="22"/>
      <c r="HK26" s="27"/>
      <c r="HL26" s="24"/>
      <c r="HM26" s="26"/>
      <c r="HN26" s="26"/>
      <c r="HO26" s="25" t="str">
        <f t="shared" si="68"/>
        <v/>
      </c>
      <c r="HP26" s="23" t="str">
        <f t="shared" si="69"/>
        <v/>
      </c>
      <c r="HQ26" s="24"/>
      <c r="HR26" s="23" t="str">
        <f t="shared" si="70"/>
        <v/>
      </c>
      <c r="HS26" s="22"/>
      <c r="HT26" s="27"/>
      <c r="HU26" s="24"/>
      <c r="HV26" s="26"/>
      <c r="HW26" s="26"/>
      <c r="HX26" s="25" t="str">
        <f t="shared" si="71"/>
        <v/>
      </c>
      <c r="HY26" s="23" t="str">
        <f t="shared" si="72"/>
        <v/>
      </c>
      <c r="HZ26" s="24"/>
      <c r="IA26" s="23" t="str">
        <f t="shared" si="73"/>
        <v/>
      </c>
      <c r="IB26" s="22"/>
      <c r="IC26" s="27"/>
      <c r="ID26" s="24"/>
      <c r="IE26" s="26"/>
      <c r="IF26" s="26"/>
      <c r="IG26" s="25" t="str">
        <f t="shared" si="74"/>
        <v/>
      </c>
      <c r="IH26" s="23" t="str">
        <f t="shared" si="75"/>
        <v/>
      </c>
      <c r="II26" s="24"/>
      <c r="IJ26" s="23" t="str">
        <f t="shared" si="76"/>
        <v/>
      </c>
      <c r="IK26" s="22"/>
      <c r="IL26" s="27"/>
      <c r="IM26" s="24"/>
      <c r="IN26" s="26"/>
      <c r="IO26" s="26"/>
      <c r="IP26" s="25" t="str">
        <f t="shared" si="77"/>
        <v/>
      </c>
      <c r="IQ26" s="23" t="str">
        <f t="shared" si="78"/>
        <v/>
      </c>
      <c r="IR26" s="24"/>
      <c r="IS26" s="23" t="str">
        <f t="shared" si="79"/>
        <v/>
      </c>
      <c r="IT26" s="22"/>
      <c r="IU26" s="27"/>
      <c r="IV26" s="24"/>
      <c r="IW26" s="26"/>
      <c r="IX26" s="26"/>
      <c r="IY26" s="25" t="str">
        <f t="shared" si="80"/>
        <v/>
      </c>
      <c r="IZ26" s="23" t="str">
        <f t="shared" si="81"/>
        <v/>
      </c>
      <c r="JA26" s="24"/>
      <c r="JB26" s="23" t="str">
        <f t="shared" si="82"/>
        <v/>
      </c>
      <c r="JC26" s="22"/>
      <c r="JD26" s="27"/>
      <c r="JE26" s="24"/>
      <c r="JF26" s="26"/>
      <c r="JG26" s="26"/>
      <c r="JH26" s="25" t="str">
        <f t="shared" si="88"/>
        <v/>
      </c>
      <c r="JI26" s="23" t="str">
        <f t="shared" si="83"/>
        <v/>
      </c>
      <c r="JJ26" s="24"/>
      <c r="JK26" s="23" t="str">
        <f t="shared" si="84"/>
        <v/>
      </c>
      <c r="JL26" s="22"/>
    </row>
    <row r="27" spans="1:272">
      <c r="A27" s="28" t="s">
        <v>65</v>
      </c>
      <c r="B27" s="23" t="s">
        <v>30</v>
      </c>
      <c r="C27" s="27">
        <v>45261</v>
      </c>
      <c r="D27" s="24" t="s">
        <v>51</v>
      </c>
      <c r="E27" s="26">
        <v>708000</v>
      </c>
      <c r="F27" s="26">
        <v>772000</v>
      </c>
      <c r="G27" s="25">
        <f t="shared" si="85"/>
        <v>64000</v>
      </c>
      <c r="H27" s="23">
        <v>818401</v>
      </c>
      <c r="I27" s="24">
        <v>386037</v>
      </c>
      <c r="J27" s="23">
        <f t="shared" si="0"/>
        <v>386037</v>
      </c>
      <c r="K27" s="22"/>
      <c r="L27" s="27">
        <v>45264</v>
      </c>
      <c r="M27" s="24" t="s">
        <v>51</v>
      </c>
      <c r="N27" s="26">
        <v>820000</v>
      </c>
      <c r="O27" s="26">
        <v>882000</v>
      </c>
      <c r="P27" s="25">
        <f t="shared" si="1"/>
        <v>62000</v>
      </c>
      <c r="Q27" s="23">
        <f t="shared" si="2"/>
        <v>386037</v>
      </c>
      <c r="R27" s="24">
        <v>441993</v>
      </c>
      <c r="S27" s="23">
        <f t="shared" si="3"/>
        <v>55956</v>
      </c>
      <c r="T27" s="22"/>
      <c r="U27" s="27">
        <v>45265</v>
      </c>
      <c r="V27" s="24" t="s">
        <v>51</v>
      </c>
      <c r="W27" s="26">
        <v>890000</v>
      </c>
      <c r="X27" s="26">
        <v>954000</v>
      </c>
      <c r="Y27" s="25">
        <f t="shared" si="4"/>
        <v>64000</v>
      </c>
      <c r="Z27" s="23">
        <f t="shared" si="5"/>
        <v>441993</v>
      </c>
      <c r="AA27" s="24">
        <v>477296</v>
      </c>
      <c r="AB27" s="23">
        <f t="shared" si="6"/>
        <v>35303</v>
      </c>
      <c r="AC27" s="22"/>
      <c r="AD27" s="27">
        <v>45266</v>
      </c>
      <c r="AE27" s="24" t="s">
        <v>51</v>
      </c>
      <c r="AF27" s="26">
        <v>960000</v>
      </c>
      <c r="AG27" s="26">
        <v>1024000</v>
      </c>
      <c r="AH27" s="25">
        <f t="shared" si="7"/>
        <v>64000</v>
      </c>
      <c r="AI27" s="23">
        <f t="shared" si="8"/>
        <v>477296</v>
      </c>
      <c r="AJ27" s="24">
        <v>512136</v>
      </c>
      <c r="AK27" s="23">
        <f t="shared" si="9"/>
        <v>34840</v>
      </c>
      <c r="AL27" s="22"/>
      <c r="AM27" s="27">
        <v>45267</v>
      </c>
      <c r="AN27" s="24" t="s">
        <v>51</v>
      </c>
      <c r="AO27" s="26">
        <v>1020000</v>
      </c>
      <c r="AP27" s="26">
        <v>1072000</v>
      </c>
      <c r="AQ27" s="25">
        <f t="shared" si="10"/>
        <v>52000</v>
      </c>
      <c r="AR27" s="23">
        <f t="shared" si="11"/>
        <v>512136</v>
      </c>
      <c r="AS27" s="24">
        <v>536079</v>
      </c>
      <c r="AT27" s="23">
        <f t="shared" si="12"/>
        <v>23943</v>
      </c>
      <c r="AU27" s="22"/>
      <c r="AV27" s="27"/>
      <c r="AW27" s="24"/>
      <c r="AX27" s="26"/>
      <c r="AY27" s="26"/>
      <c r="AZ27" s="25" t="str">
        <f t="shared" si="13"/>
        <v/>
      </c>
      <c r="BA27" s="23">
        <f t="shared" si="14"/>
        <v>536079</v>
      </c>
      <c r="BB27" s="24"/>
      <c r="BC27" s="23" t="str">
        <f t="shared" si="15"/>
        <v/>
      </c>
      <c r="BD27" s="22"/>
      <c r="BE27" s="27"/>
      <c r="BF27" s="24"/>
      <c r="BG27" s="26"/>
      <c r="BH27" s="26"/>
      <c r="BI27" s="25" t="str">
        <f t="shared" si="16"/>
        <v/>
      </c>
      <c r="BJ27" s="23" t="str">
        <f t="shared" si="17"/>
        <v/>
      </c>
      <c r="BK27" s="24"/>
      <c r="BL27" s="23" t="str">
        <f t="shared" si="18"/>
        <v/>
      </c>
      <c r="BM27" s="22"/>
      <c r="BN27" s="27"/>
      <c r="BO27" s="24"/>
      <c r="BP27" s="26"/>
      <c r="BQ27" s="26"/>
      <c r="BR27" s="25" t="str">
        <f t="shared" si="19"/>
        <v/>
      </c>
      <c r="BS27" s="23" t="str">
        <f t="shared" si="20"/>
        <v/>
      </c>
      <c r="BT27" s="24"/>
      <c r="BU27" s="23" t="str">
        <f t="shared" si="21"/>
        <v/>
      </c>
      <c r="BV27" s="22"/>
      <c r="BW27" s="27"/>
      <c r="BX27" s="24"/>
      <c r="BY27" s="26"/>
      <c r="BZ27" s="26"/>
      <c r="CA27" s="25" t="str">
        <f t="shared" si="22"/>
        <v/>
      </c>
      <c r="CB27" s="23" t="str">
        <f t="shared" si="23"/>
        <v/>
      </c>
      <c r="CC27" s="24"/>
      <c r="CD27" s="23" t="str">
        <f t="shared" si="24"/>
        <v/>
      </c>
      <c r="CE27" s="22"/>
      <c r="CF27" s="27"/>
      <c r="CG27" s="24"/>
      <c r="CH27" s="26"/>
      <c r="CI27" s="26"/>
      <c r="CJ27" s="25" t="str">
        <f t="shared" si="25"/>
        <v/>
      </c>
      <c r="CK27" s="23" t="str">
        <f t="shared" si="26"/>
        <v/>
      </c>
      <c r="CL27" s="24"/>
      <c r="CM27" s="23" t="str">
        <f t="shared" si="27"/>
        <v/>
      </c>
      <c r="CN27" s="22"/>
      <c r="CO27" s="27"/>
      <c r="CP27" s="24"/>
      <c r="CQ27" s="26"/>
      <c r="CR27" s="26"/>
      <c r="CS27" s="25" t="str">
        <f t="shared" si="28"/>
        <v/>
      </c>
      <c r="CT27" s="23" t="str">
        <f t="shared" si="29"/>
        <v/>
      </c>
      <c r="CU27" s="24"/>
      <c r="CV27" s="23" t="str">
        <f t="shared" si="30"/>
        <v/>
      </c>
      <c r="CW27" s="22"/>
      <c r="CX27" s="27"/>
      <c r="CY27" s="24"/>
      <c r="CZ27" s="26"/>
      <c r="DA27" s="26"/>
      <c r="DB27" s="25" t="str">
        <f t="shared" si="31"/>
        <v/>
      </c>
      <c r="DC27" s="23" t="str">
        <f t="shared" si="32"/>
        <v/>
      </c>
      <c r="DD27" s="24"/>
      <c r="DE27" s="23" t="str">
        <f t="shared" si="33"/>
        <v/>
      </c>
      <c r="DF27" s="22"/>
      <c r="DG27" s="27"/>
      <c r="DH27" s="24"/>
      <c r="DI27" s="26"/>
      <c r="DJ27" s="26"/>
      <c r="DK27" s="25" t="str">
        <f t="shared" si="34"/>
        <v/>
      </c>
      <c r="DL27" s="23" t="str">
        <f t="shared" si="35"/>
        <v/>
      </c>
      <c r="DM27" s="24"/>
      <c r="DN27" s="23" t="str">
        <f t="shared" si="36"/>
        <v/>
      </c>
      <c r="DO27" s="22"/>
      <c r="DP27" s="27"/>
      <c r="DQ27" s="24"/>
      <c r="DR27" s="26"/>
      <c r="DS27" s="26"/>
      <c r="DT27" s="25" t="str">
        <f t="shared" si="37"/>
        <v/>
      </c>
      <c r="DU27" s="23" t="str">
        <f t="shared" si="38"/>
        <v/>
      </c>
      <c r="DV27" s="24"/>
      <c r="DW27" s="23" t="str">
        <f t="shared" si="39"/>
        <v/>
      </c>
      <c r="DX27" s="22"/>
      <c r="DY27" s="27"/>
      <c r="DZ27" s="24"/>
      <c r="EA27" s="26"/>
      <c r="EB27" s="26"/>
      <c r="EC27" s="25" t="str">
        <f t="shared" si="40"/>
        <v/>
      </c>
      <c r="ED27" s="23" t="str">
        <f t="shared" si="41"/>
        <v/>
      </c>
      <c r="EE27" s="24"/>
      <c r="EF27" s="23" t="str">
        <f t="shared" si="42"/>
        <v/>
      </c>
      <c r="EG27" s="22"/>
      <c r="EH27" s="27"/>
      <c r="EI27" s="24"/>
      <c r="EJ27" s="26"/>
      <c r="EK27" s="26"/>
      <c r="EL27" s="25" t="str">
        <f t="shared" si="43"/>
        <v/>
      </c>
      <c r="EM27" s="23" t="str">
        <f t="shared" si="44"/>
        <v/>
      </c>
      <c r="EN27" s="24"/>
      <c r="EO27" s="23" t="str">
        <f t="shared" si="45"/>
        <v/>
      </c>
      <c r="EP27" s="22"/>
      <c r="EQ27" s="27"/>
      <c r="ER27" s="24"/>
      <c r="ES27" s="26"/>
      <c r="ET27" s="26"/>
      <c r="EU27" s="25" t="str">
        <f t="shared" si="46"/>
        <v/>
      </c>
      <c r="EV27" s="23" t="str">
        <f t="shared" si="47"/>
        <v/>
      </c>
      <c r="EW27" s="24"/>
      <c r="EX27" s="23" t="str">
        <f t="shared" si="48"/>
        <v/>
      </c>
      <c r="EY27" s="22"/>
      <c r="EZ27" s="27"/>
      <c r="FA27" s="24"/>
      <c r="FB27" s="26"/>
      <c r="FC27" s="26"/>
      <c r="FD27" s="25" t="str">
        <f t="shared" si="49"/>
        <v/>
      </c>
      <c r="FE27" s="23" t="str">
        <f t="shared" si="50"/>
        <v/>
      </c>
      <c r="FF27" s="24"/>
      <c r="FG27" s="23" t="str">
        <f t="shared" si="51"/>
        <v/>
      </c>
      <c r="FH27" s="22"/>
      <c r="FI27" s="27"/>
      <c r="FJ27" s="24"/>
      <c r="FK27" s="26"/>
      <c r="FL27" s="26"/>
      <c r="FM27" s="25" t="str">
        <f t="shared" si="52"/>
        <v/>
      </c>
      <c r="FN27" s="23" t="str">
        <f t="shared" si="53"/>
        <v/>
      </c>
      <c r="FO27" s="24"/>
      <c r="FP27" s="23" t="str">
        <f t="shared" si="54"/>
        <v/>
      </c>
      <c r="FQ27" s="22"/>
      <c r="FR27" s="27"/>
      <c r="FS27" s="24"/>
      <c r="FT27" s="26"/>
      <c r="FU27" s="26"/>
      <c r="FV27" s="25" t="str">
        <f t="shared" si="55"/>
        <v/>
      </c>
      <c r="FW27" s="23" t="str">
        <f t="shared" si="56"/>
        <v/>
      </c>
      <c r="FX27" s="24"/>
      <c r="FY27" s="23" t="str">
        <f t="shared" si="57"/>
        <v/>
      </c>
      <c r="FZ27" s="22"/>
      <c r="GA27" s="27"/>
      <c r="GB27" s="24"/>
      <c r="GC27" s="26"/>
      <c r="GD27" s="26"/>
      <c r="GE27" s="25" t="str">
        <f t="shared" si="58"/>
        <v/>
      </c>
      <c r="GF27" s="23" t="str">
        <f t="shared" si="59"/>
        <v/>
      </c>
      <c r="GG27" s="24"/>
      <c r="GH27" s="23" t="str">
        <f t="shared" si="60"/>
        <v/>
      </c>
      <c r="GI27" s="22"/>
      <c r="GJ27" s="27"/>
      <c r="GK27" s="24"/>
      <c r="GL27" s="26"/>
      <c r="GM27" s="26"/>
      <c r="GN27" s="25" t="str">
        <f t="shared" si="61"/>
        <v/>
      </c>
      <c r="GO27" s="23" t="str">
        <f t="shared" si="62"/>
        <v/>
      </c>
      <c r="GP27" s="24"/>
      <c r="GQ27" s="23" t="str">
        <f t="shared" si="63"/>
        <v/>
      </c>
      <c r="GR27" s="22"/>
      <c r="GS27" s="27"/>
      <c r="GT27" s="24"/>
      <c r="GU27" s="26"/>
      <c r="GV27" s="26"/>
      <c r="GW27" s="25" t="str">
        <f t="shared" si="86"/>
        <v/>
      </c>
      <c r="GX27" s="23" t="str">
        <f t="shared" si="64"/>
        <v/>
      </c>
      <c r="GY27" s="24"/>
      <c r="GZ27" s="23" t="str">
        <f t="shared" si="87"/>
        <v/>
      </c>
      <c r="HA27" s="22"/>
      <c r="HB27" s="27"/>
      <c r="HC27" s="24"/>
      <c r="HD27" s="26"/>
      <c r="HE27" s="26"/>
      <c r="HF27" s="25" t="str">
        <f t="shared" si="65"/>
        <v/>
      </c>
      <c r="HG27" s="23" t="str">
        <f t="shared" si="66"/>
        <v/>
      </c>
      <c r="HH27" s="24"/>
      <c r="HI27" s="23" t="str">
        <f t="shared" si="67"/>
        <v/>
      </c>
      <c r="HJ27" s="22"/>
      <c r="HK27" s="27"/>
      <c r="HL27" s="24"/>
      <c r="HM27" s="26"/>
      <c r="HN27" s="26"/>
      <c r="HO27" s="25" t="str">
        <f t="shared" si="68"/>
        <v/>
      </c>
      <c r="HP27" s="23" t="str">
        <f t="shared" si="69"/>
        <v/>
      </c>
      <c r="HQ27" s="24"/>
      <c r="HR27" s="23" t="str">
        <f t="shared" si="70"/>
        <v/>
      </c>
      <c r="HS27" s="22"/>
      <c r="HT27" s="27"/>
      <c r="HU27" s="24"/>
      <c r="HV27" s="26"/>
      <c r="HW27" s="26"/>
      <c r="HX27" s="25" t="str">
        <f t="shared" si="71"/>
        <v/>
      </c>
      <c r="HY27" s="23" t="str">
        <f t="shared" si="72"/>
        <v/>
      </c>
      <c r="HZ27" s="24"/>
      <c r="IA27" s="23" t="str">
        <f t="shared" si="73"/>
        <v/>
      </c>
      <c r="IB27" s="22"/>
      <c r="IC27" s="27"/>
      <c r="ID27" s="24"/>
      <c r="IE27" s="26"/>
      <c r="IF27" s="26"/>
      <c r="IG27" s="25" t="str">
        <f t="shared" si="74"/>
        <v/>
      </c>
      <c r="IH27" s="23" t="str">
        <f t="shared" si="75"/>
        <v/>
      </c>
      <c r="II27" s="24"/>
      <c r="IJ27" s="23" t="str">
        <f t="shared" si="76"/>
        <v/>
      </c>
      <c r="IK27" s="22"/>
      <c r="IL27" s="27"/>
      <c r="IM27" s="24"/>
      <c r="IN27" s="26"/>
      <c r="IO27" s="26"/>
      <c r="IP27" s="25" t="str">
        <f t="shared" si="77"/>
        <v/>
      </c>
      <c r="IQ27" s="23" t="str">
        <f t="shared" si="78"/>
        <v/>
      </c>
      <c r="IR27" s="24"/>
      <c r="IS27" s="23" t="str">
        <f t="shared" si="79"/>
        <v/>
      </c>
      <c r="IT27" s="22"/>
      <c r="IU27" s="27"/>
      <c r="IV27" s="24"/>
      <c r="IW27" s="26"/>
      <c r="IX27" s="26"/>
      <c r="IY27" s="25" t="str">
        <f t="shared" si="80"/>
        <v/>
      </c>
      <c r="IZ27" s="23" t="str">
        <f t="shared" si="81"/>
        <v/>
      </c>
      <c r="JA27" s="24"/>
      <c r="JB27" s="23" t="str">
        <f t="shared" si="82"/>
        <v/>
      </c>
      <c r="JC27" s="22"/>
      <c r="JD27" s="27"/>
      <c r="JE27" s="24"/>
      <c r="JF27" s="26"/>
      <c r="JG27" s="26"/>
      <c r="JH27" s="25" t="str">
        <f t="shared" si="88"/>
        <v/>
      </c>
      <c r="JI27" s="23" t="str">
        <f t="shared" si="83"/>
        <v/>
      </c>
      <c r="JJ27" s="24"/>
      <c r="JK27" s="23" t="str">
        <f t="shared" si="84"/>
        <v/>
      </c>
      <c r="JL27" s="22"/>
    </row>
    <row r="28" spans="1:272">
      <c r="A28" s="28" t="s">
        <v>64</v>
      </c>
      <c r="B28" s="23" t="s">
        <v>30</v>
      </c>
      <c r="C28" s="27">
        <v>45261</v>
      </c>
      <c r="D28" s="24" t="s">
        <v>51</v>
      </c>
      <c r="E28" s="26">
        <v>7404000</v>
      </c>
      <c r="F28" s="26">
        <v>7436000</v>
      </c>
      <c r="G28" s="25">
        <f t="shared" si="85"/>
        <v>32000</v>
      </c>
      <c r="H28" s="23">
        <v>6503018</v>
      </c>
      <c r="I28" s="24">
        <v>7436928</v>
      </c>
      <c r="J28" s="23">
        <f t="shared" si="0"/>
        <v>933910</v>
      </c>
      <c r="K28" s="22"/>
      <c r="L28" s="27">
        <v>45264</v>
      </c>
      <c r="M28" s="24" t="s">
        <v>51</v>
      </c>
      <c r="N28" s="26">
        <v>7461000</v>
      </c>
      <c r="O28" s="26">
        <v>7473000</v>
      </c>
      <c r="P28" s="25">
        <f t="shared" si="1"/>
        <v>12000</v>
      </c>
      <c r="Q28" s="23">
        <f t="shared" si="2"/>
        <v>7436928</v>
      </c>
      <c r="R28" s="24">
        <v>7473423</v>
      </c>
      <c r="S28" s="23">
        <f t="shared" si="3"/>
        <v>36495</v>
      </c>
      <c r="T28" s="22"/>
      <c r="U28" s="27">
        <v>45265</v>
      </c>
      <c r="V28" s="24" t="s">
        <v>51</v>
      </c>
      <c r="W28" s="26">
        <v>7473000</v>
      </c>
      <c r="X28" s="26">
        <v>7505000</v>
      </c>
      <c r="Y28" s="25">
        <f t="shared" si="4"/>
        <v>32000</v>
      </c>
      <c r="Z28" s="23">
        <f t="shared" si="5"/>
        <v>7473423</v>
      </c>
      <c r="AA28" s="24">
        <v>7505899</v>
      </c>
      <c r="AB28" s="23">
        <f t="shared" si="6"/>
        <v>32476</v>
      </c>
      <c r="AC28" s="22"/>
      <c r="AD28" s="27">
        <v>45266</v>
      </c>
      <c r="AE28" s="24" t="s">
        <v>51</v>
      </c>
      <c r="AF28" s="26">
        <v>7508000</v>
      </c>
      <c r="AG28" s="26">
        <v>7514000</v>
      </c>
      <c r="AH28" s="25">
        <f t="shared" si="7"/>
        <v>6000</v>
      </c>
      <c r="AI28" s="23">
        <f t="shared" si="8"/>
        <v>7505899</v>
      </c>
      <c r="AJ28" s="24">
        <v>7514413</v>
      </c>
      <c r="AK28" s="23">
        <f t="shared" si="9"/>
        <v>8514</v>
      </c>
      <c r="AL28" s="22"/>
      <c r="AM28" s="27">
        <v>45267</v>
      </c>
      <c r="AN28" s="24" t="s">
        <v>51</v>
      </c>
      <c r="AO28" s="26">
        <v>7514000</v>
      </c>
      <c r="AP28" s="26">
        <v>7520000</v>
      </c>
      <c r="AQ28" s="25">
        <f t="shared" si="10"/>
        <v>6000</v>
      </c>
      <c r="AR28" s="23">
        <f t="shared" si="11"/>
        <v>7514413</v>
      </c>
      <c r="AS28" s="24">
        <v>7520724</v>
      </c>
      <c r="AT28" s="23">
        <f t="shared" si="12"/>
        <v>6311</v>
      </c>
      <c r="AU28" s="22"/>
      <c r="AV28" s="27">
        <v>45268</v>
      </c>
      <c r="AW28" s="24" t="s">
        <v>51</v>
      </c>
      <c r="AX28" s="26">
        <v>7523000</v>
      </c>
      <c r="AY28" s="26">
        <v>7555000</v>
      </c>
      <c r="AZ28" s="25">
        <f t="shared" si="13"/>
        <v>32000</v>
      </c>
      <c r="BA28" s="23">
        <f t="shared" si="14"/>
        <v>7520724</v>
      </c>
      <c r="BB28" s="24">
        <v>7555627</v>
      </c>
      <c r="BC28" s="23">
        <f t="shared" si="15"/>
        <v>34903</v>
      </c>
      <c r="BD28" s="22"/>
      <c r="BE28" s="27">
        <v>45271</v>
      </c>
      <c r="BF28" s="24" t="s">
        <v>51</v>
      </c>
      <c r="BG28" s="26">
        <v>7558000</v>
      </c>
      <c r="BH28" s="26">
        <v>7577000</v>
      </c>
      <c r="BI28" s="25">
        <f t="shared" si="16"/>
        <v>19000</v>
      </c>
      <c r="BJ28" s="23">
        <f t="shared" si="17"/>
        <v>7555627</v>
      </c>
      <c r="BK28" s="24">
        <v>7577225</v>
      </c>
      <c r="BL28" s="23">
        <f t="shared" si="18"/>
        <v>21598</v>
      </c>
      <c r="BM28" s="22"/>
      <c r="BN28" s="27">
        <v>45272</v>
      </c>
      <c r="BO28" s="24" t="s">
        <v>51</v>
      </c>
      <c r="BP28" s="26">
        <v>7580000</v>
      </c>
      <c r="BQ28" s="26">
        <v>7611000</v>
      </c>
      <c r="BR28" s="25">
        <f t="shared" si="19"/>
        <v>31000</v>
      </c>
      <c r="BS28" s="23">
        <f t="shared" si="20"/>
        <v>7577225</v>
      </c>
      <c r="BT28" s="24">
        <v>7611204</v>
      </c>
      <c r="BU28" s="23">
        <f t="shared" si="21"/>
        <v>33979</v>
      </c>
      <c r="BV28" s="22"/>
      <c r="BW28" s="27">
        <v>45273</v>
      </c>
      <c r="BX28" s="24" t="s">
        <v>51</v>
      </c>
      <c r="BY28" s="26">
        <v>7614000</v>
      </c>
      <c r="BZ28" s="26">
        <v>7644000</v>
      </c>
      <c r="CA28" s="25">
        <f t="shared" si="22"/>
        <v>30000</v>
      </c>
      <c r="CB28" s="23">
        <f t="shared" si="23"/>
        <v>7611204</v>
      </c>
      <c r="CC28" s="24">
        <v>7644972</v>
      </c>
      <c r="CD28" s="23">
        <f t="shared" si="24"/>
        <v>33768</v>
      </c>
      <c r="CE28" s="22"/>
      <c r="CF28" s="27">
        <v>45274</v>
      </c>
      <c r="CG28" s="24" t="s">
        <v>51</v>
      </c>
      <c r="CH28" s="26">
        <v>7647000</v>
      </c>
      <c r="CI28" s="26">
        <v>7677000</v>
      </c>
      <c r="CJ28" s="25">
        <f t="shared" si="25"/>
        <v>30000</v>
      </c>
      <c r="CK28" s="23">
        <f t="shared" si="26"/>
        <v>7644972</v>
      </c>
      <c r="CL28" s="24">
        <v>7677877</v>
      </c>
      <c r="CM28" s="23">
        <f t="shared" si="27"/>
        <v>32905</v>
      </c>
      <c r="CN28" s="22"/>
      <c r="CO28" s="27">
        <v>45275</v>
      </c>
      <c r="CP28" s="24" t="s">
        <v>51</v>
      </c>
      <c r="CQ28" s="26">
        <v>7680000</v>
      </c>
      <c r="CR28" s="26">
        <v>7711000</v>
      </c>
      <c r="CS28" s="25">
        <f t="shared" si="28"/>
        <v>31000</v>
      </c>
      <c r="CT28" s="23">
        <f t="shared" si="29"/>
        <v>7677877</v>
      </c>
      <c r="CU28" s="24">
        <v>7711642</v>
      </c>
      <c r="CV28" s="23">
        <f t="shared" si="30"/>
        <v>33765</v>
      </c>
      <c r="CW28" s="22"/>
      <c r="CX28" s="27"/>
      <c r="CY28" s="24"/>
      <c r="CZ28" s="26"/>
      <c r="DA28" s="26"/>
      <c r="DB28" s="25" t="str">
        <f t="shared" si="31"/>
        <v/>
      </c>
      <c r="DC28" s="23">
        <f t="shared" si="32"/>
        <v>7711642</v>
      </c>
      <c r="DD28" s="24"/>
      <c r="DE28" s="23" t="str">
        <f t="shared" si="33"/>
        <v/>
      </c>
      <c r="DF28" s="22"/>
      <c r="DG28" s="27"/>
      <c r="DH28" s="24"/>
      <c r="DI28" s="26"/>
      <c r="DJ28" s="26"/>
      <c r="DK28" s="25" t="str">
        <f t="shared" si="34"/>
        <v/>
      </c>
      <c r="DL28" s="23" t="str">
        <f t="shared" si="35"/>
        <v/>
      </c>
      <c r="DM28" s="24"/>
      <c r="DN28" s="23" t="str">
        <f t="shared" si="36"/>
        <v/>
      </c>
      <c r="DO28" s="22"/>
      <c r="DP28" s="27"/>
      <c r="DQ28" s="24"/>
      <c r="DR28" s="26"/>
      <c r="DS28" s="26"/>
      <c r="DT28" s="25" t="str">
        <f t="shared" si="37"/>
        <v/>
      </c>
      <c r="DU28" s="23" t="str">
        <f t="shared" si="38"/>
        <v/>
      </c>
      <c r="DV28" s="24"/>
      <c r="DW28" s="23" t="str">
        <f t="shared" si="39"/>
        <v/>
      </c>
      <c r="DX28" s="22"/>
      <c r="DY28" s="27"/>
      <c r="DZ28" s="24"/>
      <c r="EA28" s="26"/>
      <c r="EB28" s="26"/>
      <c r="EC28" s="25" t="str">
        <f t="shared" si="40"/>
        <v/>
      </c>
      <c r="ED28" s="23" t="str">
        <f t="shared" si="41"/>
        <v/>
      </c>
      <c r="EE28" s="24"/>
      <c r="EF28" s="23" t="str">
        <f t="shared" si="42"/>
        <v/>
      </c>
      <c r="EG28" s="22"/>
      <c r="EH28" s="27"/>
      <c r="EI28" s="24"/>
      <c r="EJ28" s="26"/>
      <c r="EK28" s="26"/>
      <c r="EL28" s="25" t="str">
        <f t="shared" si="43"/>
        <v/>
      </c>
      <c r="EM28" s="23" t="str">
        <f t="shared" si="44"/>
        <v/>
      </c>
      <c r="EN28" s="24"/>
      <c r="EO28" s="23" t="str">
        <f t="shared" si="45"/>
        <v/>
      </c>
      <c r="EP28" s="22"/>
      <c r="EQ28" s="27"/>
      <c r="ER28" s="24"/>
      <c r="ES28" s="26"/>
      <c r="ET28" s="26"/>
      <c r="EU28" s="25" t="str">
        <f t="shared" si="46"/>
        <v/>
      </c>
      <c r="EV28" s="23" t="str">
        <f t="shared" si="47"/>
        <v/>
      </c>
      <c r="EW28" s="24"/>
      <c r="EX28" s="23" t="str">
        <f t="shared" si="48"/>
        <v/>
      </c>
      <c r="EY28" s="22"/>
      <c r="EZ28" s="27"/>
      <c r="FA28" s="24"/>
      <c r="FB28" s="26"/>
      <c r="FC28" s="26"/>
      <c r="FD28" s="25" t="str">
        <f t="shared" si="49"/>
        <v/>
      </c>
      <c r="FE28" s="23" t="str">
        <f t="shared" si="50"/>
        <v/>
      </c>
      <c r="FF28" s="24"/>
      <c r="FG28" s="23" t="str">
        <f t="shared" si="51"/>
        <v/>
      </c>
      <c r="FH28" s="22"/>
      <c r="FI28" s="27"/>
      <c r="FJ28" s="24"/>
      <c r="FK28" s="26"/>
      <c r="FL28" s="26"/>
      <c r="FM28" s="25" t="str">
        <f t="shared" si="52"/>
        <v/>
      </c>
      <c r="FN28" s="23" t="str">
        <f t="shared" si="53"/>
        <v/>
      </c>
      <c r="FO28" s="24"/>
      <c r="FP28" s="23" t="str">
        <f t="shared" si="54"/>
        <v/>
      </c>
      <c r="FQ28" s="22"/>
      <c r="FR28" s="27"/>
      <c r="FS28" s="24"/>
      <c r="FT28" s="26"/>
      <c r="FU28" s="26"/>
      <c r="FV28" s="25" t="str">
        <f t="shared" si="55"/>
        <v/>
      </c>
      <c r="FW28" s="23" t="str">
        <f t="shared" si="56"/>
        <v/>
      </c>
      <c r="FX28" s="24"/>
      <c r="FY28" s="23" t="str">
        <f t="shared" si="57"/>
        <v/>
      </c>
      <c r="FZ28" s="22"/>
      <c r="GA28" s="27"/>
      <c r="GB28" s="24"/>
      <c r="GC28" s="26"/>
      <c r="GD28" s="26"/>
      <c r="GE28" s="25" t="str">
        <f t="shared" si="58"/>
        <v/>
      </c>
      <c r="GF28" s="23" t="str">
        <f t="shared" si="59"/>
        <v/>
      </c>
      <c r="GG28" s="24"/>
      <c r="GH28" s="23" t="str">
        <f t="shared" si="60"/>
        <v/>
      </c>
      <c r="GI28" s="22"/>
      <c r="GJ28" s="27"/>
      <c r="GK28" s="24"/>
      <c r="GL28" s="26"/>
      <c r="GM28" s="26"/>
      <c r="GN28" s="25" t="str">
        <f t="shared" si="61"/>
        <v/>
      </c>
      <c r="GO28" s="23" t="str">
        <f t="shared" si="62"/>
        <v/>
      </c>
      <c r="GP28" s="24"/>
      <c r="GQ28" s="23" t="str">
        <f t="shared" si="63"/>
        <v/>
      </c>
      <c r="GR28" s="22"/>
      <c r="GS28" s="27"/>
      <c r="GT28" s="24"/>
      <c r="GU28" s="26"/>
      <c r="GV28" s="26"/>
      <c r="GW28" s="25" t="str">
        <f t="shared" si="86"/>
        <v/>
      </c>
      <c r="GX28" s="23" t="str">
        <f t="shared" si="64"/>
        <v/>
      </c>
      <c r="GY28" s="24"/>
      <c r="GZ28" s="23" t="str">
        <f t="shared" si="87"/>
        <v/>
      </c>
      <c r="HA28" s="22"/>
      <c r="HB28" s="27"/>
      <c r="HC28" s="24"/>
      <c r="HD28" s="26"/>
      <c r="HE28" s="26"/>
      <c r="HF28" s="25" t="str">
        <f t="shared" si="65"/>
        <v/>
      </c>
      <c r="HG28" s="23" t="str">
        <f t="shared" si="66"/>
        <v/>
      </c>
      <c r="HH28" s="24"/>
      <c r="HI28" s="23" t="str">
        <f t="shared" si="67"/>
        <v/>
      </c>
      <c r="HJ28" s="22"/>
      <c r="HK28" s="27"/>
      <c r="HL28" s="24"/>
      <c r="HM28" s="26"/>
      <c r="HN28" s="26"/>
      <c r="HO28" s="25" t="str">
        <f t="shared" si="68"/>
        <v/>
      </c>
      <c r="HP28" s="23" t="str">
        <f t="shared" si="69"/>
        <v/>
      </c>
      <c r="HQ28" s="24"/>
      <c r="HR28" s="23" t="str">
        <f t="shared" si="70"/>
        <v/>
      </c>
      <c r="HS28" s="22"/>
      <c r="HT28" s="27"/>
      <c r="HU28" s="24"/>
      <c r="HV28" s="26"/>
      <c r="HW28" s="26"/>
      <c r="HX28" s="25" t="str">
        <f t="shared" si="71"/>
        <v/>
      </c>
      <c r="HY28" s="23" t="str">
        <f t="shared" si="72"/>
        <v/>
      </c>
      <c r="HZ28" s="24"/>
      <c r="IA28" s="23" t="str">
        <f t="shared" si="73"/>
        <v/>
      </c>
      <c r="IB28" s="22"/>
      <c r="IC28" s="27"/>
      <c r="ID28" s="24"/>
      <c r="IE28" s="26"/>
      <c r="IF28" s="26"/>
      <c r="IG28" s="25" t="str">
        <f t="shared" si="74"/>
        <v/>
      </c>
      <c r="IH28" s="23" t="str">
        <f t="shared" si="75"/>
        <v/>
      </c>
      <c r="II28" s="24"/>
      <c r="IJ28" s="23" t="str">
        <f t="shared" si="76"/>
        <v/>
      </c>
      <c r="IK28" s="22"/>
      <c r="IL28" s="27"/>
      <c r="IM28" s="24"/>
      <c r="IN28" s="26"/>
      <c r="IO28" s="26"/>
      <c r="IP28" s="25" t="str">
        <f t="shared" si="77"/>
        <v/>
      </c>
      <c r="IQ28" s="23" t="str">
        <f t="shared" si="78"/>
        <v/>
      </c>
      <c r="IR28" s="24"/>
      <c r="IS28" s="23" t="str">
        <f t="shared" si="79"/>
        <v/>
      </c>
      <c r="IT28" s="22"/>
      <c r="IU28" s="27"/>
      <c r="IV28" s="24"/>
      <c r="IW28" s="26"/>
      <c r="IX28" s="26"/>
      <c r="IY28" s="25" t="str">
        <f t="shared" si="80"/>
        <v/>
      </c>
      <c r="IZ28" s="23" t="str">
        <f t="shared" si="81"/>
        <v/>
      </c>
      <c r="JA28" s="24"/>
      <c r="JB28" s="23" t="str">
        <f t="shared" si="82"/>
        <v/>
      </c>
      <c r="JC28" s="22"/>
      <c r="JD28" s="27"/>
      <c r="JE28" s="24"/>
      <c r="JF28" s="26"/>
      <c r="JG28" s="26"/>
      <c r="JH28" s="25" t="str">
        <f t="shared" si="88"/>
        <v/>
      </c>
      <c r="JI28" s="23" t="str">
        <f t="shared" si="83"/>
        <v/>
      </c>
      <c r="JJ28" s="24"/>
      <c r="JK28" s="23" t="str">
        <f t="shared" si="84"/>
        <v/>
      </c>
      <c r="JL28" s="22"/>
    </row>
    <row r="29" spans="1:272">
      <c r="A29" s="28" t="s">
        <v>63</v>
      </c>
      <c r="B29" s="23" t="s">
        <v>30</v>
      </c>
      <c r="C29" s="27">
        <v>45261</v>
      </c>
      <c r="D29" s="24" t="s">
        <v>51</v>
      </c>
      <c r="E29" s="26">
        <v>455000</v>
      </c>
      <c r="F29" s="26">
        <v>476000</v>
      </c>
      <c r="G29" s="25">
        <f t="shared" si="85"/>
        <v>21000</v>
      </c>
      <c r="H29" s="23">
        <v>193576</v>
      </c>
      <c r="I29" s="24">
        <v>476574</v>
      </c>
      <c r="J29" s="23">
        <f t="shared" si="0"/>
        <v>282998</v>
      </c>
      <c r="K29" s="22"/>
      <c r="L29" s="27">
        <v>45264</v>
      </c>
      <c r="M29" s="24" t="s">
        <v>51</v>
      </c>
      <c r="N29" s="26">
        <v>500000</v>
      </c>
      <c r="O29" s="26">
        <v>531000</v>
      </c>
      <c r="P29" s="25">
        <f t="shared" si="1"/>
        <v>31000</v>
      </c>
      <c r="Q29" s="23">
        <f t="shared" si="2"/>
        <v>476574</v>
      </c>
      <c r="R29" s="24">
        <v>531580</v>
      </c>
      <c r="S29" s="23">
        <f t="shared" si="3"/>
        <v>55006</v>
      </c>
      <c r="T29" s="22"/>
      <c r="U29" s="27">
        <v>45265</v>
      </c>
      <c r="V29" s="24" t="s">
        <v>51</v>
      </c>
      <c r="W29" s="26">
        <v>534000</v>
      </c>
      <c r="X29" s="26">
        <v>566000</v>
      </c>
      <c r="Y29" s="25">
        <f t="shared" si="4"/>
        <v>32000</v>
      </c>
      <c r="Z29" s="23">
        <f t="shared" si="5"/>
        <v>531580</v>
      </c>
      <c r="AA29" s="24">
        <v>566200</v>
      </c>
      <c r="AB29" s="23">
        <f t="shared" si="6"/>
        <v>34620</v>
      </c>
      <c r="AC29" s="22"/>
      <c r="AD29" s="27">
        <v>45266</v>
      </c>
      <c r="AE29" s="24" t="s">
        <v>51</v>
      </c>
      <c r="AF29" s="26">
        <v>569000</v>
      </c>
      <c r="AG29" s="26">
        <v>600000</v>
      </c>
      <c r="AH29" s="25">
        <f t="shared" si="7"/>
        <v>31000</v>
      </c>
      <c r="AI29" s="23">
        <f t="shared" si="8"/>
        <v>566200</v>
      </c>
      <c r="AJ29" s="24">
        <v>600371</v>
      </c>
      <c r="AK29" s="23">
        <f t="shared" si="9"/>
        <v>34171</v>
      </c>
      <c r="AL29" s="22"/>
      <c r="AM29" s="27">
        <v>45267</v>
      </c>
      <c r="AN29" s="24" t="s">
        <v>51</v>
      </c>
      <c r="AO29" s="26">
        <v>603000</v>
      </c>
      <c r="AP29" s="26">
        <v>611000</v>
      </c>
      <c r="AQ29" s="25">
        <f t="shared" si="10"/>
        <v>8000</v>
      </c>
      <c r="AR29" s="23">
        <f t="shared" si="11"/>
        <v>600371</v>
      </c>
      <c r="AS29" s="24">
        <v>611259</v>
      </c>
      <c r="AT29" s="23">
        <f t="shared" si="12"/>
        <v>10888</v>
      </c>
      <c r="AU29" s="22"/>
      <c r="AV29" s="27"/>
      <c r="AW29" s="24"/>
      <c r="AX29" s="26"/>
      <c r="AY29" s="26"/>
      <c r="AZ29" s="25" t="str">
        <f t="shared" si="13"/>
        <v/>
      </c>
      <c r="BA29" s="23">
        <f t="shared" si="14"/>
        <v>611259</v>
      </c>
      <c r="BB29" s="24"/>
      <c r="BC29" s="23" t="str">
        <f t="shared" si="15"/>
        <v/>
      </c>
      <c r="BD29" s="22"/>
      <c r="BE29" s="27"/>
      <c r="BF29" s="24"/>
      <c r="BG29" s="26"/>
      <c r="BH29" s="26"/>
      <c r="BI29" s="25" t="str">
        <f t="shared" si="16"/>
        <v/>
      </c>
      <c r="BJ29" s="23" t="str">
        <f t="shared" si="17"/>
        <v/>
      </c>
      <c r="BK29" s="24"/>
      <c r="BL29" s="23" t="str">
        <f t="shared" si="18"/>
        <v/>
      </c>
      <c r="BM29" s="22"/>
      <c r="BN29" s="27"/>
      <c r="BO29" s="24"/>
      <c r="BP29" s="26"/>
      <c r="BQ29" s="26"/>
      <c r="BR29" s="25" t="str">
        <f t="shared" si="19"/>
        <v/>
      </c>
      <c r="BS29" s="23" t="str">
        <f t="shared" si="20"/>
        <v/>
      </c>
      <c r="BT29" s="24"/>
      <c r="BU29" s="23" t="str">
        <f t="shared" si="21"/>
        <v/>
      </c>
      <c r="BV29" s="22"/>
      <c r="BW29" s="27"/>
      <c r="BX29" s="24"/>
      <c r="BY29" s="26"/>
      <c r="BZ29" s="26"/>
      <c r="CA29" s="25" t="str">
        <f t="shared" si="22"/>
        <v/>
      </c>
      <c r="CB29" s="23" t="str">
        <f t="shared" si="23"/>
        <v/>
      </c>
      <c r="CC29" s="24"/>
      <c r="CD29" s="23" t="str">
        <f t="shared" si="24"/>
        <v/>
      </c>
      <c r="CE29" s="22"/>
      <c r="CF29" s="27"/>
      <c r="CG29" s="24"/>
      <c r="CH29" s="26"/>
      <c r="CI29" s="26"/>
      <c r="CJ29" s="25" t="str">
        <f t="shared" si="25"/>
        <v/>
      </c>
      <c r="CK29" s="23" t="str">
        <f t="shared" si="26"/>
        <v/>
      </c>
      <c r="CL29" s="24"/>
      <c r="CM29" s="23" t="str">
        <f t="shared" si="27"/>
        <v/>
      </c>
      <c r="CN29" s="22"/>
      <c r="CO29" s="27"/>
      <c r="CP29" s="24"/>
      <c r="CQ29" s="26"/>
      <c r="CR29" s="26"/>
      <c r="CS29" s="25" t="str">
        <f t="shared" si="28"/>
        <v/>
      </c>
      <c r="CT29" s="23" t="str">
        <f t="shared" si="29"/>
        <v/>
      </c>
      <c r="CU29" s="24"/>
      <c r="CV29" s="23" t="str">
        <f t="shared" si="30"/>
        <v/>
      </c>
      <c r="CW29" s="22"/>
      <c r="CX29" s="27"/>
      <c r="CY29" s="24"/>
      <c r="CZ29" s="26"/>
      <c r="DA29" s="26"/>
      <c r="DB29" s="25" t="str">
        <f t="shared" si="31"/>
        <v/>
      </c>
      <c r="DC29" s="23" t="str">
        <f t="shared" si="32"/>
        <v/>
      </c>
      <c r="DD29" s="24"/>
      <c r="DE29" s="23" t="str">
        <f t="shared" si="33"/>
        <v/>
      </c>
      <c r="DF29" s="22"/>
      <c r="DG29" s="27"/>
      <c r="DH29" s="24"/>
      <c r="DI29" s="26"/>
      <c r="DJ29" s="26"/>
      <c r="DK29" s="25" t="str">
        <f t="shared" si="34"/>
        <v/>
      </c>
      <c r="DL29" s="23" t="str">
        <f t="shared" si="35"/>
        <v/>
      </c>
      <c r="DM29" s="24"/>
      <c r="DN29" s="23" t="str">
        <f t="shared" si="36"/>
        <v/>
      </c>
      <c r="DO29" s="22"/>
      <c r="DP29" s="27"/>
      <c r="DQ29" s="24"/>
      <c r="DR29" s="26"/>
      <c r="DS29" s="26"/>
      <c r="DT29" s="25" t="str">
        <f t="shared" si="37"/>
        <v/>
      </c>
      <c r="DU29" s="23" t="str">
        <f t="shared" si="38"/>
        <v/>
      </c>
      <c r="DV29" s="24"/>
      <c r="DW29" s="23" t="str">
        <f t="shared" si="39"/>
        <v/>
      </c>
      <c r="DX29" s="22"/>
      <c r="DY29" s="27"/>
      <c r="DZ29" s="24"/>
      <c r="EA29" s="26"/>
      <c r="EB29" s="26"/>
      <c r="EC29" s="25" t="str">
        <f t="shared" si="40"/>
        <v/>
      </c>
      <c r="ED29" s="23" t="str">
        <f t="shared" si="41"/>
        <v/>
      </c>
      <c r="EE29" s="24"/>
      <c r="EF29" s="23" t="str">
        <f t="shared" si="42"/>
        <v/>
      </c>
      <c r="EG29" s="22"/>
      <c r="EH29" s="27"/>
      <c r="EI29" s="24"/>
      <c r="EJ29" s="26"/>
      <c r="EK29" s="26"/>
      <c r="EL29" s="25" t="str">
        <f t="shared" si="43"/>
        <v/>
      </c>
      <c r="EM29" s="23" t="str">
        <f t="shared" si="44"/>
        <v/>
      </c>
      <c r="EN29" s="24"/>
      <c r="EO29" s="23" t="str">
        <f t="shared" si="45"/>
        <v/>
      </c>
      <c r="EP29" s="22"/>
      <c r="EQ29" s="27"/>
      <c r="ER29" s="24"/>
      <c r="ES29" s="26"/>
      <c r="ET29" s="26"/>
      <c r="EU29" s="25" t="str">
        <f t="shared" si="46"/>
        <v/>
      </c>
      <c r="EV29" s="23" t="str">
        <f t="shared" si="47"/>
        <v/>
      </c>
      <c r="EW29" s="24"/>
      <c r="EX29" s="23" t="str">
        <f t="shared" si="48"/>
        <v/>
      </c>
      <c r="EY29" s="22"/>
      <c r="EZ29" s="27"/>
      <c r="FA29" s="24"/>
      <c r="FB29" s="26"/>
      <c r="FC29" s="26"/>
      <c r="FD29" s="25" t="str">
        <f t="shared" si="49"/>
        <v/>
      </c>
      <c r="FE29" s="23" t="str">
        <f t="shared" si="50"/>
        <v/>
      </c>
      <c r="FF29" s="24"/>
      <c r="FG29" s="23" t="str">
        <f t="shared" si="51"/>
        <v/>
      </c>
      <c r="FH29" s="22"/>
      <c r="FI29" s="27"/>
      <c r="FJ29" s="24"/>
      <c r="FK29" s="26"/>
      <c r="FL29" s="26"/>
      <c r="FM29" s="25" t="str">
        <f t="shared" si="52"/>
        <v/>
      </c>
      <c r="FN29" s="23" t="str">
        <f t="shared" si="53"/>
        <v/>
      </c>
      <c r="FO29" s="24"/>
      <c r="FP29" s="23" t="str">
        <f t="shared" si="54"/>
        <v/>
      </c>
      <c r="FQ29" s="22"/>
      <c r="FR29" s="27"/>
      <c r="FS29" s="24"/>
      <c r="FT29" s="26"/>
      <c r="FU29" s="26"/>
      <c r="FV29" s="25" t="str">
        <f t="shared" si="55"/>
        <v/>
      </c>
      <c r="FW29" s="23" t="str">
        <f t="shared" si="56"/>
        <v/>
      </c>
      <c r="FX29" s="24"/>
      <c r="FY29" s="23" t="str">
        <f t="shared" si="57"/>
        <v/>
      </c>
      <c r="FZ29" s="22"/>
      <c r="GA29" s="27"/>
      <c r="GB29" s="24"/>
      <c r="GC29" s="26"/>
      <c r="GD29" s="26"/>
      <c r="GE29" s="25" t="str">
        <f t="shared" si="58"/>
        <v/>
      </c>
      <c r="GF29" s="23" t="str">
        <f t="shared" si="59"/>
        <v/>
      </c>
      <c r="GG29" s="24"/>
      <c r="GH29" s="23" t="str">
        <f t="shared" si="60"/>
        <v/>
      </c>
      <c r="GI29" s="22"/>
      <c r="GJ29" s="27"/>
      <c r="GK29" s="24"/>
      <c r="GL29" s="26"/>
      <c r="GM29" s="26"/>
      <c r="GN29" s="25" t="str">
        <f t="shared" si="61"/>
        <v/>
      </c>
      <c r="GO29" s="23" t="str">
        <f t="shared" si="62"/>
        <v/>
      </c>
      <c r="GP29" s="24"/>
      <c r="GQ29" s="23" t="str">
        <f t="shared" si="63"/>
        <v/>
      </c>
      <c r="GR29" s="22"/>
      <c r="GS29" s="27"/>
      <c r="GT29" s="24"/>
      <c r="GU29" s="26"/>
      <c r="GV29" s="26"/>
      <c r="GW29" s="25" t="str">
        <f t="shared" si="86"/>
        <v/>
      </c>
      <c r="GX29" s="23" t="str">
        <f t="shared" si="64"/>
        <v/>
      </c>
      <c r="GY29" s="24"/>
      <c r="GZ29" s="23" t="str">
        <f t="shared" si="87"/>
        <v/>
      </c>
      <c r="HA29" s="22"/>
      <c r="HB29" s="27"/>
      <c r="HC29" s="24"/>
      <c r="HD29" s="26"/>
      <c r="HE29" s="26"/>
      <c r="HF29" s="25" t="str">
        <f t="shared" si="65"/>
        <v/>
      </c>
      <c r="HG29" s="23" t="str">
        <f t="shared" si="66"/>
        <v/>
      </c>
      <c r="HH29" s="24"/>
      <c r="HI29" s="23" t="str">
        <f t="shared" si="67"/>
        <v/>
      </c>
      <c r="HJ29" s="22"/>
      <c r="HK29" s="27"/>
      <c r="HL29" s="24"/>
      <c r="HM29" s="26"/>
      <c r="HN29" s="26"/>
      <c r="HO29" s="25" t="str">
        <f t="shared" si="68"/>
        <v/>
      </c>
      <c r="HP29" s="23" t="str">
        <f t="shared" si="69"/>
        <v/>
      </c>
      <c r="HQ29" s="24"/>
      <c r="HR29" s="23" t="str">
        <f t="shared" si="70"/>
        <v/>
      </c>
      <c r="HS29" s="22"/>
      <c r="HT29" s="27"/>
      <c r="HU29" s="24"/>
      <c r="HV29" s="26"/>
      <c r="HW29" s="26"/>
      <c r="HX29" s="25" t="str">
        <f t="shared" si="71"/>
        <v/>
      </c>
      <c r="HY29" s="23" t="str">
        <f t="shared" si="72"/>
        <v/>
      </c>
      <c r="HZ29" s="24"/>
      <c r="IA29" s="23" t="str">
        <f t="shared" si="73"/>
        <v/>
      </c>
      <c r="IB29" s="22"/>
      <c r="IC29" s="27"/>
      <c r="ID29" s="24"/>
      <c r="IE29" s="26"/>
      <c r="IF29" s="26"/>
      <c r="IG29" s="25" t="str">
        <f t="shared" si="74"/>
        <v/>
      </c>
      <c r="IH29" s="23" t="str">
        <f t="shared" si="75"/>
        <v/>
      </c>
      <c r="II29" s="24"/>
      <c r="IJ29" s="23" t="str">
        <f t="shared" si="76"/>
        <v/>
      </c>
      <c r="IK29" s="22"/>
      <c r="IL29" s="27"/>
      <c r="IM29" s="24"/>
      <c r="IN29" s="26"/>
      <c r="IO29" s="26"/>
      <c r="IP29" s="25" t="str">
        <f t="shared" si="77"/>
        <v/>
      </c>
      <c r="IQ29" s="23" t="str">
        <f t="shared" si="78"/>
        <v/>
      </c>
      <c r="IR29" s="24"/>
      <c r="IS29" s="23" t="str">
        <f t="shared" si="79"/>
        <v/>
      </c>
      <c r="IT29" s="22"/>
      <c r="IU29" s="27"/>
      <c r="IV29" s="24"/>
      <c r="IW29" s="26"/>
      <c r="IX29" s="26"/>
      <c r="IY29" s="25" t="str">
        <f t="shared" si="80"/>
        <v/>
      </c>
      <c r="IZ29" s="23" t="str">
        <f t="shared" si="81"/>
        <v/>
      </c>
      <c r="JA29" s="24"/>
      <c r="JB29" s="23" t="str">
        <f t="shared" si="82"/>
        <v/>
      </c>
      <c r="JC29" s="22"/>
      <c r="JD29" s="27"/>
      <c r="JE29" s="24"/>
      <c r="JF29" s="26"/>
      <c r="JG29" s="26"/>
      <c r="JH29" s="25" t="str">
        <f t="shared" si="88"/>
        <v/>
      </c>
      <c r="JI29" s="23" t="str">
        <f t="shared" si="83"/>
        <v/>
      </c>
      <c r="JJ29" s="24"/>
      <c r="JK29" s="23" t="str">
        <f t="shared" si="84"/>
        <v/>
      </c>
      <c r="JL29" s="22"/>
    </row>
    <row r="30" spans="1:272">
      <c r="A30" s="28" t="s">
        <v>62</v>
      </c>
      <c r="B30" s="23" t="s">
        <v>30</v>
      </c>
      <c r="C30" s="27">
        <v>45261</v>
      </c>
      <c r="D30" s="24" t="s">
        <v>45</v>
      </c>
      <c r="E30" s="26">
        <v>75000</v>
      </c>
      <c r="F30" s="26">
        <v>104000</v>
      </c>
      <c r="G30" s="25">
        <f t="shared" si="85"/>
        <v>29000</v>
      </c>
      <c r="H30" s="23">
        <v>252156</v>
      </c>
      <c r="I30" s="24">
        <v>104706</v>
      </c>
      <c r="J30" s="23">
        <f t="shared" si="0"/>
        <v>104706</v>
      </c>
      <c r="K30" s="22"/>
      <c r="L30" s="27">
        <v>45264</v>
      </c>
      <c r="M30" s="24" t="s">
        <v>45</v>
      </c>
      <c r="N30" s="26">
        <v>110000</v>
      </c>
      <c r="O30" s="26">
        <v>128000</v>
      </c>
      <c r="P30" s="25">
        <f t="shared" si="1"/>
        <v>18000</v>
      </c>
      <c r="Q30" s="23">
        <f t="shared" si="2"/>
        <v>104706</v>
      </c>
      <c r="R30" s="24">
        <v>128231</v>
      </c>
      <c r="S30" s="23">
        <f t="shared" si="3"/>
        <v>23525</v>
      </c>
      <c r="T30" s="22"/>
      <c r="U30" s="27">
        <v>45265</v>
      </c>
      <c r="V30" s="24" t="s">
        <v>45</v>
      </c>
      <c r="W30" s="26">
        <v>131000</v>
      </c>
      <c r="X30" s="26">
        <v>160000</v>
      </c>
      <c r="Y30" s="25">
        <f t="shared" si="4"/>
        <v>29000</v>
      </c>
      <c r="Z30" s="23">
        <f t="shared" si="5"/>
        <v>128231</v>
      </c>
      <c r="AA30" s="24">
        <v>160388</v>
      </c>
      <c r="AB30" s="23">
        <f t="shared" si="6"/>
        <v>32157</v>
      </c>
      <c r="AC30" s="22"/>
      <c r="AD30" s="27">
        <v>45266</v>
      </c>
      <c r="AE30" s="24" t="s">
        <v>45</v>
      </c>
      <c r="AF30" s="26">
        <v>163000</v>
      </c>
      <c r="AG30" s="26">
        <v>184000</v>
      </c>
      <c r="AH30" s="25">
        <f t="shared" si="7"/>
        <v>21000</v>
      </c>
      <c r="AI30" s="23">
        <f t="shared" si="8"/>
        <v>160388</v>
      </c>
      <c r="AJ30" s="24">
        <v>184222</v>
      </c>
      <c r="AK30" s="23">
        <f t="shared" si="9"/>
        <v>23834</v>
      </c>
      <c r="AL30" s="22"/>
      <c r="AM30" s="27">
        <v>45267</v>
      </c>
      <c r="AN30" s="24" t="s">
        <v>45</v>
      </c>
      <c r="AO30" s="26">
        <v>187000</v>
      </c>
      <c r="AP30" s="26">
        <v>217000</v>
      </c>
      <c r="AQ30" s="25">
        <f t="shared" si="10"/>
        <v>30000</v>
      </c>
      <c r="AR30" s="23">
        <f t="shared" si="11"/>
        <v>184222</v>
      </c>
      <c r="AS30" s="24">
        <v>217125</v>
      </c>
      <c r="AT30" s="23">
        <f t="shared" si="12"/>
        <v>32903</v>
      </c>
      <c r="AU30" s="22"/>
      <c r="AV30" s="27">
        <v>45268</v>
      </c>
      <c r="AW30" s="24" t="s">
        <v>51</v>
      </c>
      <c r="AX30" s="26">
        <v>219000</v>
      </c>
      <c r="AY30" s="26">
        <v>249000</v>
      </c>
      <c r="AZ30" s="25">
        <f t="shared" si="13"/>
        <v>30000</v>
      </c>
      <c r="BA30" s="23">
        <f t="shared" si="14"/>
        <v>217125</v>
      </c>
      <c r="BB30" s="24">
        <v>249590</v>
      </c>
      <c r="BC30" s="23">
        <f t="shared" si="15"/>
        <v>32465</v>
      </c>
      <c r="BD30" s="22"/>
      <c r="BE30" s="27">
        <v>45271</v>
      </c>
      <c r="BF30" s="24" t="s">
        <v>51</v>
      </c>
      <c r="BG30" s="26">
        <v>252000</v>
      </c>
      <c r="BH30" s="26">
        <v>282000</v>
      </c>
      <c r="BI30" s="25">
        <f t="shared" si="16"/>
        <v>30000</v>
      </c>
      <c r="BJ30" s="23">
        <f t="shared" si="17"/>
        <v>249590</v>
      </c>
      <c r="BK30" s="24">
        <v>282282</v>
      </c>
      <c r="BL30" s="23">
        <f t="shared" si="18"/>
        <v>32692</v>
      </c>
      <c r="BM30" s="22"/>
      <c r="BN30" s="27">
        <v>45272</v>
      </c>
      <c r="BO30" s="24" t="s">
        <v>45</v>
      </c>
      <c r="BP30" s="26">
        <v>285000</v>
      </c>
      <c r="BQ30" s="26">
        <v>315000</v>
      </c>
      <c r="BR30" s="25">
        <f t="shared" si="19"/>
        <v>30000</v>
      </c>
      <c r="BS30" s="23">
        <f t="shared" si="20"/>
        <v>282282</v>
      </c>
      <c r="BT30" s="24">
        <v>315011</v>
      </c>
      <c r="BU30" s="23">
        <f t="shared" si="21"/>
        <v>32729</v>
      </c>
      <c r="BV30" s="22"/>
      <c r="BW30" s="27">
        <v>45273</v>
      </c>
      <c r="BX30" s="24" t="s">
        <v>45</v>
      </c>
      <c r="BY30" s="26">
        <v>318000</v>
      </c>
      <c r="BZ30" s="26">
        <v>344000</v>
      </c>
      <c r="CA30" s="25">
        <f t="shared" si="22"/>
        <v>26000</v>
      </c>
      <c r="CB30" s="23">
        <f t="shared" si="23"/>
        <v>315011</v>
      </c>
      <c r="CC30" s="24">
        <v>344874</v>
      </c>
      <c r="CD30" s="23">
        <f t="shared" si="24"/>
        <v>29863</v>
      </c>
      <c r="CE30" s="22"/>
      <c r="CF30" s="27">
        <v>45274</v>
      </c>
      <c r="CG30" s="24" t="s">
        <v>45</v>
      </c>
      <c r="CH30" s="26">
        <v>347000</v>
      </c>
      <c r="CI30" s="26">
        <v>367000</v>
      </c>
      <c r="CJ30" s="25">
        <f t="shared" si="25"/>
        <v>20000</v>
      </c>
      <c r="CK30" s="23">
        <f t="shared" si="26"/>
        <v>344874</v>
      </c>
      <c r="CL30" s="24">
        <v>367209</v>
      </c>
      <c r="CM30" s="23">
        <f t="shared" si="27"/>
        <v>22335</v>
      </c>
      <c r="CN30" s="22"/>
      <c r="CO30" s="27">
        <v>45275</v>
      </c>
      <c r="CP30" s="24" t="s">
        <v>51</v>
      </c>
      <c r="CQ30" s="26">
        <v>367000</v>
      </c>
      <c r="CR30" s="26">
        <v>369000</v>
      </c>
      <c r="CS30" s="25">
        <f t="shared" si="28"/>
        <v>2000</v>
      </c>
      <c r="CT30" s="23">
        <f t="shared" si="29"/>
        <v>367209</v>
      </c>
      <c r="CU30" s="24">
        <v>369130</v>
      </c>
      <c r="CV30" s="23">
        <f t="shared" si="30"/>
        <v>1921</v>
      </c>
      <c r="CW30" s="22"/>
      <c r="CX30" s="27"/>
      <c r="CY30" s="24"/>
      <c r="CZ30" s="26"/>
      <c r="DA30" s="26"/>
      <c r="DB30" s="25" t="str">
        <f t="shared" si="31"/>
        <v/>
      </c>
      <c r="DC30" s="23">
        <f t="shared" si="32"/>
        <v>369130</v>
      </c>
      <c r="DD30" s="24"/>
      <c r="DE30" s="23" t="str">
        <f t="shared" si="33"/>
        <v/>
      </c>
      <c r="DG30" s="27"/>
      <c r="DH30" s="24"/>
      <c r="DI30" s="26"/>
      <c r="DJ30" s="26"/>
      <c r="DK30" s="25" t="str">
        <f t="shared" si="34"/>
        <v/>
      </c>
      <c r="DL30" s="23" t="str">
        <f t="shared" si="35"/>
        <v/>
      </c>
      <c r="DM30" s="24"/>
      <c r="DN30" s="23" t="str">
        <f t="shared" si="36"/>
        <v/>
      </c>
      <c r="DP30" s="27"/>
      <c r="DQ30" s="24"/>
      <c r="DR30" s="26"/>
      <c r="DS30" s="26"/>
      <c r="DT30" s="25" t="str">
        <f t="shared" si="37"/>
        <v/>
      </c>
      <c r="DU30" s="23" t="str">
        <f t="shared" si="38"/>
        <v/>
      </c>
      <c r="DV30" s="24"/>
      <c r="DW30" s="23" t="str">
        <f t="shared" si="39"/>
        <v/>
      </c>
      <c r="DY30" s="27"/>
      <c r="DZ30" s="24"/>
      <c r="EA30" s="26"/>
      <c r="EB30" s="26"/>
      <c r="EC30" s="25" t="str">
        <f t="shared" si="40"/>
        <v/>
      </c>
      <c r="ED30" s="23" t="str">
        <f t="shared" si="41"/>
        <v/>
      </c>
      <c r="EE30" s="24"/>
      <c r="EF30" s="23" t="str">
        <f t="shared" si="42"/>
        <v/>
      </c>
      <c r="EG30" s="22"/>
      <c r="EH30" s="27"/>
      <c r="EI30" s="24"/>
      <c r="EJ30" s="26"/>
      <c r="EK30" s="26"/>
      <c r="EL30" s="25" t="str">
        <f t="shared" si="43"/>
        <v/>
      </c>
      <c r="EM30" s="23" t="str">
        <f t="shared" si="44"/>
        <v/>
      </c>
      <c r="EN30" s="24"/>
      <c r="EO30" s="23" t="str">
        <f t="shared" si="45"/>
        <v/>
      </c>
      <c r="EP30" s="22"/>
      <c r="EQ30" s="27"/>
      <c r="ER30" s="24"/>
      <c r="ES30" s="26"/>
      <c r="ET30" s="26"/>
      <c r="EU30" s="25" t="str">
        <f t="shared" si="46"/>
        <v/>
      </c>
      <c r="EV30" s="23" t="str">
        <f t="shared" si="47"/>
        <v/>
      </c>
      <c r="EW30" s="24"/>
      <c r="EX30" s="23" t="str">
        <f t="shared" si="48"/>
        <v/>
      </c>
      <c r="EY30" s="22"/>
      <c r="EZ30" s="27"/>
      <c r="FA30" s="24"/>
      <c r="FB30" s="26"/>
      <c r="FC30" s="26"/>
      <c r="FD30" s="25" t="str">
        <f t="shared" si="49"/>
        <v/>
      </c>
      <c r="FE30" s="23" t="str">
        <f t="shared" si="50"/>
        <v/>
      </c>
      <c r="FF30" s="24"/>
      <c r="FG30" s="23" t="str">
        <f t="shared" si="51"/>
        <v/>
      </c>
      <c r="FH30" s="22"/>
      <c r="FI30" s="27"/>
      <c r="FJ30" s="24"/>
      <c r="FK30" s="26"/>
      <c r="FL30" s="26"/>
      <c r="FM30" s="25" t="str">
        <f t="shared" si="52"/>
        <v/>
      </c>
      <c r="FN30" s="23" t="str">
        <f t="shared" si="53"/>
        <v/>
      </c>
      <c r="FO30" s="24"/>
      <c r="FP30" s="23" t="str">
        <f t="shared" si="54"/>
        <v/>
      </c>
      <c r="FQ30" s="22"/>
      <c r="FR30" s="27"/>
      <c r="FS30" s="24"/>
      <c r="FT30" s="26"/>
      <c r="FU30" s="26"/>
      <c r="FV30" s="25" t="str">
        <f t="shared" si="55"/>
        <v/>
      </c>
      <c r="FW30" s="23" t="str">
        <f t="shared" si="56"/>
        <v/>
      </c>
      <c r="FX30" s="24"/>
      <c r="FY30" s="23" t="str">
        <f t="shared" si="57"/>
        <v/>
      </c>
      <c r="FZ30" s="22"/>
      <c r="GA30" s="27"/>
      <c r="GB30" s="24"/>
      <c r="GC30" s="26"/>
      <c r="GD30" s="26"/>
      <c r="GE30" s="25" t="str">
        <f t="shared" si="58"/>
        <v/>
      </c>
      <c r="GF30" s="23" t="str">
        <f t="shared" si="59"/>
        <v/>
      </c>
      <c r="GG30" s="24"/>
      <c r="GH30" s="23" t="str">
        <f t="shared" si="60"/>
        <v/>
      </c>
      <c r="GI30" s="22"/>
      <c r="GJ30" s="27"/>
      <c r="GK30" s="24"/>
      <c r="GL30" s="26"/>
      <c r="GM30" s="26"/>
      <c r="GN30" s="25" t="str">
        <f t="shared" si="61"/>
        <v/>
      </c>
      <c r="GO30" s="23" t="str">
        <f t="shared" si="62"/>
        <v/>
      </c>
      <c r="GP30" s="24"/>
      <c r="GQ30" s="23" t="str">
        <f t="shared" si="63"/>
        <v/>
      </c>
      <c r="GR30" s="22"/>
      <c r="GS30" s="27"/>
      <c r="GT30" s="24"/>
      <c r="GU30" s="26"/>
      <c r="GV30" s="26"/>
      <c r="GW30" s="25" t="str">
        <f t="shared" si="86"/>
        <v/>
      </c>
      <c r="GX30" s="23" t="str">
        <f t="shared" si="64"/>
        <v/>
      </c>
      <c r="GY30" s="24"/>
      <c r="GZ30" s="23" t="str">
        <f t="shared" si="87"/>
        <v/>
      </c>
      <c r="HA30" s="22"/>
      <c r="HB30" s="27"/>
      <c r="HC30" s="24"/>
      <c r="HD30" s="26"/>
      <c r="HE30" s="26"/>
      <c r="HF30" s="25" t="str">
        <f t="shared" si="65"/>
        <v/>
      </c>
      <c r="HG30" s="23" t="str">
        <f t="shared" si="66"/>
        <v/>
      </c>
      <c r="HH30" s="24"/>
      <c r="HI30" s="23" t="str">
        <f t="shared" si="67"/>
        <v/>
      </c>
      <c r="HJ30" s="22"/>
      <c r="HK30" s="27"/>
      <c r="HL30" s="24"/>
      <c r="HM30" s="26"/>
      <c r="HN30" s="26"/>
      <c r="HO30" s="25" t="str">
        <f t="shared" si="68"/>
        <v/>
      </c>
      <c r="HP30" s="23" t="str">
        <f t="shared" si="69"/>
        <v/>
      </c>
      <c r="HQ30" s="24"/>
      <c r="HR30" s="23" t="str">
        <f t="shared" si="70"/>
        <v/>
      </c>
      <c r="HS30" s="22"/>
      <c r="HT30" s="27"/>
      <c r="HU30" s="24"/>
      <c r="HV30" s="26"/>
      <c r="HW30" s="26"/>
      <c r="HX30" s="25" t="str">
        <f t="shared" si="71"/>
        <v/>
      </c>
      <c r="HY30" s="23" t="str">
        <f t="shared" si="72"/>
        <v/>
      </c>
      <c r="HZ30" s="24"/>
      <c r="IA30" s="23" t="str">
        <f t="shared" si="73"/>
        <v/>
      </c>
      <c r="IB30" s="22"/>
      <c r="IC30" s="27"/>
      <c r="ID30" s="24"/>
      <c r="IE30" s="26"/>
      <c r="IF30" s="26"/>
      <c r="IG30" s="25" t="str">
        <f t="shared" si="74"/>
        <v/>
      </c>
      <c r="IH30" s="23" t="str">
        <f t="shared" si="75"/>
        <v/>
      </c>
      <c r="II30" s="24"/>
      <c r="IJ30" s="23" t="str">
        <f t="shared" si="76"/>
        <v/>
      </c>
      <c r="IK30" s="22"/>
      <c r="IL30" s="27"/>
      <c r="IM30" s="24"/>
      <c r="IN30" s="26"/>
      <c r="IO30" s="26"/>
      <c r="IP30" s="25" t="str">
        <f t="shared" si="77"/>
        <v/>
      </c>
      <c r="IQ30" s="23" t="str">
        <f t="shared" si="78"/>
        <v/>
      </c>
      <c r="IR30" s="24"/>
      <c r="IS30" s="23" t="str">
        <f t="shared" si="79"/>
        <v/>
      </c>
      <c r="IT30" s="22"/>
      <c r="IU30" s="27"/>
      <c r="IV30" s="24"/>
      <c r="IW30" s="26"/>
      <c r="IX30" s="26"/>
      <c r="IY30" s="25" t="str">
        <f t="shared" si="80"/>
        <v/>
      </c>
      <c r="IZ30" s="23" t="str">
        <f t="shared" si="81"/>
        <v/>
      </c>
      <c r="JA30" s="24"/>
      <c r="JB30" s="23" t="str">
        <f t="shared" si="82"/>
        <v/>
      </c>
      <c r="JC30" s="22"/>
      <c r="JD30" s="27"/>
      <c r="JE30" s="24"/>
      <c r="JF30" s="26"/>
      <c r="JG30" s="26"/>
      <c r="JH30" s="25" t="str">
        <f t="shared" si="88"/>
        <v/>
      </c>
      <c r="JI30" s="23" t="str">
        <f t="shared" si="83"/>
        <v/>
      </c>
      <c r="JJ30" s="24"/>
      <c r="JK30" s="23" t="str">
        <f t="shared" si="84"/>
        <v/>
      </c>
      <c r="JL30" s="22"/>
    </row>
    <row r="31" spans="1:272">
      <c r="A31" s="28" t="s">
        <v>61</v>
      </c>
      <c r="B31" s="23" t="s">
        <v>58</v>
      </c>
      <c r="C31" s="27"/>
      <c r="D31" s="24"/>
      <c r="E31" s="26"/>
      <c r="F31" s="26"/>
      <c r="G31" s="25" t="str">
        <f t="shared" si="85"/>
        <v/>
      </c>
      <c r="H31" s="23">
        <v>10731</v>
      </c>
      <c r="I31" s="24"/>
      <c r="J31" s="23" t="str">
        <f t="shared" si="0"/>
        <v/>
      </c>
      <c r="K31" s="22"/>
      <c r="L31" s="27"/>
      <c r="M31" s="24"/>
      <c r="N31" s="26"/>
      <c r="O31" s="26"/>
      <c r="P31" s="25" t="str">
        <f t="shared" si="1"/>
        <v/>
      </c>
      <c r="Q31" s="23" t="str">
        <f t="shared" si="2"/>
        <v/>
      </c>
      <c r="R31" s="24"/>
      <c r="S31" s="23" t="str">
        <f t="shared" si="3"/>
        <v/>
      </c>
      <c r="T31" s="22"/>
      <c r="U31" s="27"/>
      <c r="V31" s="24"/>
      <c r="W31" s="26"/>
      <c r="X31" s="26"/>
      <c r="Y31" s="25" t="str">
        <f t="shared" si="4"/>
        <v/>
      </c>
      <c r="Z31" s="23" t="str">
        <f t="shared" si="5"/>
        <v/>
      </c>
      <c r="AA31" s="24"/>
      <c r="AB31" s="23" t="str">
        <f t="shared" si="6"/>
        <v/>
      </c>
      <c r="AC31" s="22"/>
      <c r="AD31" s="27"/>
      <c r="AE31" s="24"/>
      <c r="AF31" s="26"/>
      <c r="AG31" s="26"/>
      <c r="AH31" s="25" t="str">
        <f t="shared" si="7"/>
        <v/>
      </c>
      <c r="AI31" s="23" t="str">
        <f t="shared" si="8"/>
        <v/>
      </c>
      <c r="AJ31" s="24"/>
      <c r="AK31" s="23" t="str">
        <f t="shared" si="9"/>
        <v/>
      </c>
      <c r="AL31" s="22"/>
      <c r="AM31" s="27"/>
      <c r="AN31" s="24"/>
      <c r="AO31" s="26"/>
      <c r="AP31" s="26"/>
      <c r="AQ31" s="25" t="str">
        <f t="shared" si="10"/>
        <v/>
      </c>
      <c r="AR31" s="23" t="str">
        <f t="shared" si="11"/>
        <v/>
      </c>
      <c r="AS31" s="24"/>
      <c r="AT31" s="23" t="str">
        <f t="shared" si="12"/>
        <v/>
      </c>
      <c r="AU31" s="22"/>
      <c r="AV31" s="27"/>
      <c r="AW31" s="24"/>
      <c r="AX31" s="26"/>
      <c r="AY31" s="26"/>
      <c r="AZ31" s="25" t="str">
        <f t="shared" si="13"/>
        <v/>
      </c>
      <c r="BA31" s="23" t="str">
        <f t="shared" si="14"/>
        <v/>
      </c>
      <c r="BB31" s="24"/>
      <c r="BC31" s="23" t="str">
        <f t="shared" si="15"/>
        <v/>
      </c>
      <c r="BD31" s="22"/>
      <c r="BE31" s="27"/>
      <c r="BF31" s="24"/>
      <c r="BG31" s="26"/>
      <c r="BH31" s="26"/>
      <c r="BI31" s="25" t="str">
        <f t="shared" si="16"/>
        <v/>
      </c>
      <c r="BJ31" s="23" t="str">
        <f t="shared" si="17"/>
        <v/>
      </c>
      <c r="BK31" s="24"/>
      <c r="BL31" s="23" t="str">
        <f t="shared" si="18"/>
        <v/>
      </c>
      <c r="BM31" s="22"/>
      <c r="BN31" s="27"/>
      <c r="BO31" s="24"/>
      <c r="BP31" s="26"/>
      <c r="BQ31" s="26"/>
      <c r="BR31" s="25" t="str">
        <f t="shared" si="19"/>
        <v/>
      </c>
      <c r="BS31" s="23" t="str">
        <f t="shared" si="20"/>
        <v/>
      </c>
      <c r="BT31" s="24"/>
      <c r="BU31" s="23" t="str">
        <f t="shared" si="21"/>
        <v/>
      </c>
      <c r="BV31" s="22"/>
      <c r="BW31" s="27"/>
      <c r="BX31" s="24"/>
      <c r="BY31" s="26"/>
      <c r="BZ31" s="26"/>
      <c r="CA31" s="25" t="str">
        <f t="shared" si="22"/>
        <v/>
      </c>
      <c r="CB31" s="23" t="str">
        <f t="shared" si="23"/>
        <v/>
      </c>
      <c r="CC31" s="24"/>
      <c r="CD31" s="23" t="str">
        <f t="shared" si="24"/>
        <v/>
      </c>
      <c r="CE31" s="22"/>
      <c r="CF31" s="27"/>
      <c r="CG31" s="24"/>
      <c r="CH31" s="26"/>
      <c r="CI31" s="26"/>
      <c r="CJ31" s="25" t="str">
        <f t="shared" si="25"/>
        <v/>
      </c>
      <c r="CK31" s="23" t="str">
        <f t="shared" si="26"/>
        <v/>
      </c>
      <c r="CL31" s="24"/>
      <c r="CM31" s="23" t="str">
        <f t="shared" si="27"/>
        <v/>
      </c>
      <c r="CN31" s="22"/>
      <c r="CO31" s="27"/>
      <c r="CP31" s="24"/>
      <c r="CQ31" s="26"/>
      <c r="CR31" s="26"/>
      <c r="CS31" s="25" t="str">
        <f t="shared" si="28"/>
        <v/>
      </c>
      <c r="CT31" s="23" t="str">
        <f t="shared" si="29"/>
        <v/>
      </c>
      <c r="CU31" s="24"/>
      <c r="CV31" s="23" t="str">
        <f t="shared" si="30"/>
        <v/>
      </c>
      <c r="CW31" s="22"/>
      <c r="CX31" s="27"/>
      <c r="CY31" s="24"/>
      <c r="CZ31" s="26"/>
      <c r="DA31" s="26"/>
      <c r="DB31" s="25" t="str">
        <f t="shared" si="31"/>
        <v/>
      </c>
      <c r="DC31" s="23" t="str">
        <f t="shared" si="32"/>
        <v/>
      </c>
      <c r="DD31" s="24"/>
      <c r="DE31" s="23" t="str">
        <f t="shared" si="33"/>
        <v/>
      </c>
      <c r="DF31" s="22"/>
      <c r="DG31" s="27"/>
      <c r="DH31" s="24"/>
      <c r="DI31" s="26"/>
      <c r="DJ31" s="26"/>
      <c r="DK31" s="25" t="str">
        <f t="shared" si="34"/>
        <v/>
      </c>
      <c r="DL31" s="23" t="str">
        <f t="shared" si="35"/>
        <v/>
      </c>
      <c r="DM31" s="24"/>
      <c r="DN31" s="23" t="str">
        <f t="shared" si="36"/>
        <v/>
      </c>
      <c r="DO31" s="22"/>
      <c r="DP31" s="27"/>
      <c r="DQ31" s="24"/>
      <c r="DR31" s="26"/>
      <c r="DS31" s="26"/>
      <c r="DT31" s="25" t="str">
        <f t="shared" si="37"/>
        <v/>
      </c>
      <c r="DU31" s="23" t="str">
        <f t="shared" si="38"/>
        <v/>
      </c>
      <c r="DV31" s="24"/>
      <c r="DW31" s="23" t="str">
        <f t="shared" si="39"/>
        <v/>
      </c>
      <c r="DX31" s="22"/>
      <c r="DY31" s="27"/>
      <c r="DZ31" s="24"/>
      <c r="EA31" s="26"/>
      <c r="EB31" s="26"/>
      <c r="EC31" s="25" t="str">
        <f t="shared" si="40"/>
        <v/>
      </c>
      <c r="ED31" s="23" t="str">
        <f t="shared" si="41"/>
        <v/>
      </c>
      <c r="EE31" s="24"/>
      <c r="EF31" s="23" t="str">
        <f t="shared" si="42"/>
        <v/>
      </c>
      <c r="EG31" s="22"/>
      <c r="EH31" s="27"/>
      <c r="EI31" s="24"/>
      <c r="EJ31" s="26"/>
      <c r="EK31" s="26"/>
      <c r="EL31" s="25" t="str">
        <f t="shared" si="43"/>
        <v/>
      </c>
      <c r="EM31" s="23" t="str">
        <f t="shared" si="44"/>
        <v/>
      </c>
      <c r="EN31" s="24"/>
      <c r="EO31" s="23" t="str">
        <f t="shared" si="45"/>
        <v/>
      </c>
      <c r="EP31" s="22"/>
      <c r="EQ31" s="27"/>
      <c r="ER31" s="24"/>
      <c r="ES31" s="26"/>
      <c r="ET31" s="26"/>
      <c r="EU31" s="25" t="str">
        <f t="shared" si="46"/>
        <v/>
      </c>
      <c r="EV31" s="23" t="str">
        <f t="shared" si="47"/>
        <v/>
      </c>
      <c r="EW31" s="24"/>
      <c r="EX31" s="23" t="str">
        <f t="shared" si="48"/>
        <v/>
      </c>
      <c r="EY31" s="22"/>
      <c r="EZ31" s="27"/>
      <c r="FA31" s="24"/>
      <c r="FB31" s="26"/>
      <c r="FC31" s="26"/>
      <c r="FD31" s="25" t="str">
        <f t="shared" si="49"/>
        <v/>
      </c>
      <c r="FE31" s="23" t="str">
        <f t="shared" si="50"/>
        <v/>
      </c>
      <c r="FF31" s="24"/>
      <c r="FG31" s="23" t="str">
        <f t="shared" si="51"/>
        <v/>
      </c>
      <c r="FH31" s="22"/>
      <c r="FI31" s="27"/>
      <c r="FJ31" s="24"/>
      <c r="FK31" s="26"/>
      <c r="FL31" s="26"/>
      <c r="FM31" s="25" t="str">
        <f t="shared" si="52"/>
        <v/>
      </c>
      <c r="FN31" s="23" t="str">
        <f t="shared" si="53"/>
        <v/>
      </c>
      <c r="FO31" s="24"/>
      <c r="FP31" s="23" t="str">
        <f t="shared" si="54"/>
        <v/>
      </c>
      <c r="FQ31" s="22"/>
      <c r="FR31" s="27"/>
      <c r="FS31" s="24"/>
      <c r="FT31" s="26"/>
      <c r="FU31" s="26"/>
      <c r="FV31" s="25" t="str">
        <f t="shared" si="55"/>
        <v/>
      </c>
      <c r="FW31" s="23" t="str">
        <f t="shared" si="56"/>
        <v/>
      </c>
      <c r="FX31" s="24"/>
      <c r="FY31" s="23" t="str">
        <f t="shared" si="57"/>
        <v/>
      </c>
      <c r="FZ31" s="22"/>
      <c r="GA31" s="27"/>
      <c r="GB31" s="24"/>
      <c r="GC31" s="26"/>
      <c r="GD31" s="26"/>
      <c r="GE31" s="25" t="str">
        <f t="shared" si="58"/>
        <v/>
      </c>
      <c r="GF31" s="23" t="str">
        <f t="shared" si="59"/>
        <v/>
      </c>
      <c r="GG31" s="24"/>
      <c r="GH31" s="23" t="str">
        <f t="shared" si="60"/>
        <v/>
      </c>
      <c r="GI31" s="22"/>
      <c r="GJ31" s="27"/>
      <c r="GK31" s="24"/>
      <c r="GL31" s="26"/>
      <c r="GM31" s="26"/>
      <c r="GN31" s="25" t="str">
        <f t="shared" si="61"/>
        <v/>
      </c>
      <c r="GO31" s="23" t="str">
        <f t="shared" si="62"/>
        <v/>
      </c>
      <c r="GP31" s="24"/>
      <c r="GQ31" s="23" t="str">
        <f t="shared" si="63"/>
        <v/>
      </c>
      <c r="GR31" s="22"/>
      <c r="GS31" s="27"/>
      <c r="GT31" s="24"/>
      <c r="GU31" s="26"/>
      <c r="GV31" s="26"/>
      <c r="GW31" s="25" t="str">
        <f t="shared" si="86"/>
        <v/>
      </c>
      <c r="GX31" s="23" t="str">
        <f t="shared" si="64"/>
        <v/>
      </c>
      <c r="GY31" s="24"/>
      <c r="GZ31" s="23" t="str">
        <f t="shared" si="87"/>
        <v/>
      </c>
      <c r="HA31" s="22"/>
      <c r="HB31" s="27"/>
      <c r="HC31" s="24"/>
      <c r="HD31" s="26"/>
      <c r="HE31" s="26"/>
      <c r="HF31" s="25" t="str">
        <f t="shared" si="65"/>
        <v/>
      </c>
      <c r="HG31" s="23" t="str">
        <f t="shared" si="66"/>
        <v/>
      </c>
      <c r="HH31" s="24"/>
      <c r="HI31" s="23" t="str">
        <f t="shared" si="67"/>
        <v/>
      </c>
      <c r="HJ31" s="22"/>
      <c r="HK31" s="27"/>
      <c r="HL31" s="24"/>
      <c r="HM31" s="26"/>
      <c r="HN31" s="26"/>
      <c r="HO31" s="25" t="str">
        <f t="shared" si="68"/>
        <v/>
      </c>
      <c r="HP31" s="23" t="str">
        <f t="shared" si="69"/>
        <v/>
      </c>
      <c r="HQ31" s="24"/>
      <c r="HR31" s="23" t="str">
        <f t="shared" si="70"/>
        <v/>
      </c>
      <c r="HS31" s="22"/>
      <c r="HT31" s="27"/>
      <c r="HU31" s="24"/>
      <c r="HV31" s="26"/>
      <c r="HW31" s="26"/>
      <c r="HX31" s="25" t="str">
        <f t="shared" si="71"/>
        <v/>
      </c>
      <c r="HY31" s="23" t="str">
        <f t="shared" si="72"/>
        <v/>
      </c>
      <c r="HZ31" s="24"/>
      <c r="IA31" s="23" t="str">
        <f t="shared" si="73"/>
        <v/>
      </c>
      <c r="IB31" s="22"/>
      <c r="IC31" s="27"/>
      <c r="ID31" s="24"/>
      <c r="IE31" s="26"/>
      <c r="IF31" s="26"/>
      <c r="IG31" s="25" t="str">
        <f t="shared" si="74"/>
        <v/>
      </c>
      <c r="IH31" s="23" t="str">
        <f t="shared" si="75"/>
        <v/>
      </c>
      <c r="II31" s="24"/>
      <c r="IJ31" s="23" t="str">
        <f t="shared" si="76"/>
        <v/>
      </c>
      <c r="IK31" s="22"/>
      <c r="IL31" s="27"/>
      <c r="IM31" s="24"/>
      <c r="IN31" s="26"/>
      <c r="IO31" s="26"/>
      <c r="IP31" s="25" t="str">
        <f t="shared" si="77"/>
        <v/>
      </c>
      <c r="IQ31" s="23" t="str">
        <f t="shared" si="78"/>
        <v/>
      </c>
      <c r="IR31" s="24"/>
      <c r="IS31" s="23" t="str">
        <f t="shared" si="79"/>
        <v/>
      </c>
      <c r="IT31" s="22"/>
      <c r="IU31" s="27"/>
      <c r="IV31" s="24"/>
      <c r="IW31" s="26"/>
      <c r="IX31" s="26"/>
      <c r="IY31" s="25" t="str">
        <f t="shared" si="80"/>
        <v/>
      </c>
      <c r="IZ31" s="23" t="str">
        <f t="shared" si="81"/>
        <v/>
      </c>
      <c r="JA31" s="24"/>
      <c r="JB31" s="23" t="str">
        <f t="shared" si="82"/>
        <v/>
      </c>
      <c r="JC31" s="22"/>
      <c r="JD31" s="27"/>
      <c r="JE31" s="24"/>
      <c r="JF31" s="26"/>
      <c r="JG31" s="26"/>
      <c r="JH31" s="25" t="str">
        <f t="shared" si="88"/>
        <v/>
      </c>
      <c r="JI31" s="23" t="str">
        <f t="shared" si="83"/>
        <v/>
      </c>
      <c r="JJ31" s="24"/>
      <c r="JK31" s="23" t="str">
        <f t="shared" si="84"/>
        <v/>
      </c>
      <c r="JL31" s="22"/>
    </row>
    <row r="32" spans="1:272">
      <c r="A32" s="28" t="s">
        <v>60</v>
      </c>
      <c r="B32" s="23" t="s">
        <v>58</v>
      </c>
      <c r="C32" s="27"/>
      <c r="D32" s="24"/>
      <c r="E32" s="26"/>
      <c r="F32" s="26"/>
      <c r="G32" s="25" t="str">
        <f t="shared" si="85"/>
        <v/>
      </c>
      <c r="H32" s="23">
        <v>2166344</v>
      </c>
      <c r="I32" s="24"/>
      <c r="J32" s="23" t="str">
        <f t="shared" si="0"/>
        <v/>
      </c>
      <c r="K32" s="22"/>
      <c r="L32" s="27"/>
      <c r="M32" s="24"/>
      <c r="N32" s="26"/>
      <c r="O32" s="26"/>
      <c r="P32" s="25" t="str">
        <f t="shared" si="1"/>
        <v/>
      </c>
      <c r="Q32" s="23" t="str">
        <f t="shared" si="2"/>
        <v/>
      </c>
      <c r="R32" s="24"/>
      <c r="S32" s="23" t="str">
        <f t="shared" si="3"/>
        <v/>
      </c>
      <c r="T32" s="22"/>
      <c r="U32" s="27"/>
      <c r="V32" s="24"/>
      <c r="W32" s="26"/>
      <c r="X32" s="26"/>
      <c r="Y32" s="25" t="str">
        <f t="shared" si="4"/>
        <v/>
      </c>
      <c r="Z32" s="23" t="str">
        <f t="shared" si="5"/>
        <v/>
      </c>
      <c r="AA32" s="24"/>
      <c r="AB32" s="23" t="str">
        <f t="shared" si="6"/>
        <v/>
      </c>
      <c r="AC32" s="22"/>
      <c r="AD32" s="27"/>
      <c r="AE32" s="24"/>
      <c r="AF32" s="26"/>
      <c r="AG32" s="26"/>
      <c r="AH32" s="25" t="str">
        <f t="shared" si="7"/>
        <v/>
      </c>
      <c r="AI32" s="23" t="str">
        <f t="shared" si="8"/>
        <v/>
      </c>
      <c r="AJ32" s="24"/>
      <c r="AK32" s="23" t="str">
        <f t="shared" si="9"/>
        <v/>
      </c>
      <c r="AL32" s="22"/>
      <c r="AM32" s="27"/>
      <c r="AN32" s="24"/>
      <c r="AO32" s="26"/>
      <c r="AP32" s="26"/>
      <c r="AQ32" s="25" t="str">
        <f t="shared" si="10"/>
        <v/>
      </c>
      <c r="AR32" s="23" t="str">
        <f t="shared" si="11"/>
        <v/>
      </c>
      <c r="AS32" s="24"/>
      <c r="AT32" s="23" t="str">
        <f t="shared" si="12"/>
        <v/>
      </c>
      <c r="AU32" s="22"/>
      <c r="AV32" s="27"/>
      <c r="AW32" s="24"/>
      <c r="AX32" s="26"/>
      <c r="AY32" s="26"/>
      <c r="AZ32" s="25" t="str">
        <f t="shared" si="13"/>
        <v/>
      </c>
      <c r="BA32" s="23" t="str">
        <f t="shared" si="14"/>
        <v/>
      </c>
      <c r="BB32" s="24"/>
      <c r="BC32" s="23" t="str">
        <f t="shared" si="15"/>
        <v/>
      </c>
      <c r="BD32" s="22"/>
      <c r="BE32" s="27"/>
      <c r="BF32" s="24"/>
      <c r="BG32" s="26"/>
      <c r="BH32" s="26"/>
      <c r="BI32" s="25" t="str">
        <f t="shared" si="16"/>
        <v/>
      </c>
      <c r="BJ32" s="23" t="str">
        <f t="shared" si="17"/>
        <v/>
      </c>
      <c r="BK32" s="24"/>
      <c r="BL32" s="23" t="str">
        <f t="shared" si="18"/>
        <v/>
      </c>
      <c r="BM32" s="22"/>
      <c r="BN32" s="27"/>
      <c r="BO32" s="24"/>
      <c r="BP32" s="26"/>
      <c r="BQ32" s="26"/>
      <c r="BR32" s="25" t="str">
        <f t="shared" si="19"/>
        <v/>
      </c>
      <c r="BS32" s="23" t="str">
        <f t="shared" si="20"/>
        <v/>
      </c>
      <c r="BT32" s="24"/>
      <c r="BU32" s="23" t="str">
        <f t="shared" si="21"/>
        <v/>
      </c>
      <c r="BV32" s="22"/>
      <c r="BW32" s="27"/>
      <c r="BX32" s="24"/>
      <c r="BY32" s="26"/>
      <c r="BZ32" s="26"/>
      <c r="CA32" s="25" t="str">
        <f t="shared" si="22"/>
        <v/>
      </c>
      <c r="CB32" s="23" t="str">
        <f t="shared" si="23"/>
        <v/>
      </c>
      <c r="CC32" s="24"/>
      <c r="CD32" s="23" t="str">
        <f t="shared" si="24"/>
        <v/>
      </c>
      <c r="CE32" s="22"/>
      <c r="CF32" s="27"/>
      <c r="CG32" s="24"/>
      <c r="CH32" s="26"/>
      <c r="CI32" s="26"/>
      <c r="CJ32" s="25" t="str">
        <f t="shared" si="25"/>
        <v/>
      </c>
      <c r="CK32" s="23" t="str">
        <f t="shared" si="26"/>
        <v/>
      </c>
      <c r="CL32" s="24"/>
      <c r="CM32" s="23" t="str">
        <f t="shared" si="27"/>
        <v/>
      </c>
      <c r="CN32" s="22"/>
      <c r="CO32" s="27"/>
      <c r="CP32" s="24"/>
      <c r="CQ32" s="26"/>
      <c r="CR32" s="26"/>
      <c r="CS32" s="25" t="str">
        <f t="shared" si="28"/>
        <v/>
      </c>
      <c r="CT32" s="23" t="str">
        <f t="shared" si="29"/>
        <v/>
      </c>
      <c r="CU32" s="24"/>
      <c r="CV32" s="23" t="str">
        <f t="shared" si="30"/>
        <v/>
      </c>
      <c r="CW32" s="22"/>
      <c r="CX32" s="27"/>
      <c r="CY32" s="24"/>
      <c r="CZ32" s="26"/>
      <c r="DA32" s="26"/>
      <c r="DB32" s="25" t="str">
        <f t="shared" si="31"/>
        <v/>
      </c>
      <c r="DC32" s="23" t="str">
        <f t="shared" si="32"/>
        <v/>
      </c>
      <c r="DD32" s="24"/>
      <c r="DE32" s="23" t="str">
        <f t="shared" si="33"/>
        <v/>
      </c>
      <c r="DF32" s="22"/>
      <c r="DG32" s="27"/>
      <c r="DH32" s="24"/>
      <c r="DI32" s="26"/>
      <c r="DJ32" s="26"/>
      <c r="DK32" s="25" t="str">
        <f t="shared" si="34"/>
        <v/>
      </c>
      <c r="DL32" s="23" t="str">
        <f t="shared" si="35"/>
        <v/>
      </c>
      <c r="DM32" s="24"/>
      <c r="DN32" s="23" t="str">
        <f t="shared" si="36"/>
        <v/>
      </c>
      <c r="DO32" s="22"/>
      <c r="DP32" s="27"/>
      <c r="DQ32" s="24"/>
      <c r="DR32" s="26"/>
      <c r="DS32" s="26"/>
      <c r="DT32" s="25" t="str">
        <f t="shared" si="37"/>
        <v/>
      </c>
      <c r="DU32" s="23" t="str">
        <f t="shared" si="38"/>
        <v/>
      </c>
      <c r="DV32" s="24"/>
      <c r="DW32" s="23" t="str">
        <f t="shared" si="39"/>
        <v/>
      </c>
      <c r="DX32" s="22"/>
      <c r="DY32" s="27"/>
      <c r="DZ32" s="24"/>
      <c r="EA32" s="26"/>
      <c r="EB32" s="26"/>
      <c r="EC32" s="25" t="str">
        <f t="shared" si="40"/>
        <v/>
      </c>
      <c r="ED32" s="23" t="str">
        <f t="shared" si="41"/>
        <v/>
      </c>
      <c r="EE32" s="24"/>
      <c r="EF32" s="23" t="str">
        <f t="shared" si="42"/>
        <v/>
      </c>
      <c r="EG32" s="22"/>
      <c r="EH32" s="27"/>
      <c r="EI32" s="24"/>
      <c r="EJ32" s="26"/>
      <c r="EK32" s="26"/>
      <c r="EL32" s="25" t="str">
        <f t="shared" si="43"/>
        <v/>
      </c>
      <c r="EM32" s="23" t="str">
        <f t="shared" si="44"/>
        <v/>
      </c>
      <c r="EN32" s="24"/>
      <c r="EO32" s="23" t="str">
        <f t="shared" si="45"/>
        <v/>
      </c>
      <c r="EP32" s="22"/>
      <c r="EQ32" s="27"/>
      <c r="ER32" s="24"/>
      <c r="ES32" s="26"/>
      <c r="ET32" s="26"/>
      <c r="EU32" s="25" t="str">
        <f t="shared" si="46"/>
        <v/>
      </c>
      <c r="EV32" s="23" t="str">
        <f t="shared" si="47"/>
        <v/>
      </c>
      <c r="EW32" s="24"/>
      <c r="EX32" s="23" t="str">
        <f t="shared" si="48"/>
        <v/>
      </c>
      <c r="EY32" s="22"/>
      <c r="EZ32" s="27"/>
      <c r="FA32" s="24"/>
      <c r="FB32" s="26"/>
      <c r="FC32" s="26"/>
      <c r="FD32" s="25" t="str">
        <f t="shared" si="49"/>
        <v/>
      </c>
      <c r="FE32" s="23" t="str">
        <f t="shared" si="50"/>
        <v/>
      </c>
      <c r="FF32" s="24"/>
      <c r="FG32" s="23" t="str">
        <f t="shared" si="51"/>
        <v/>
      </c>
      <c r="FH32" s="22"/>
      <c r="FI32" s="27"/>
      <c r="FJ32" s="24"/>
      <c r="FK32" s="26"/>
      <c r="FL32" s="26"/>
      <c r="FM32" s="25" t="str">
        <f t="shared" si="52"/>
        <v/>
      </c>
      <c r="FN32" s="23" t="str">
        <f t="shared" si="53"/>
        <v/>
      </c>
      <c r="FO32" s="24"/>
      <c r="FP32" s="23" t="str">
        <f t="shared" si="54"/>
        <v/>
      </c>
      <c r="FQ32" s="22"/>
      <c r="FR32" s="27"/>
      <c r="FS32" s="24"/>
      <c r="FT32" s="26"/>
      <c r="FU32" s="26"/>
      <c r="FV32" s="25" t="str">
        <f t="shared" si="55"/>
        <v/>
      </c>
      <c r="FW32" s="23" t="str">
        <f t="shared" si="56"/>
        <v/>
      </c>
      <c r="FX32" s="24"/>
      <c r="FY32" s="23" t="str">
        <f t="shared" si="57"/>
        <v/>
      </c>
      <c r="FZ32" s="22"/>
      <c r="GA32" s="27"/>
      <c r="GB32" s="24"/>
      <c r="GC32" s="26"/>
      <c r="GD32" s="26"/>
      <c r="GE32" s="25" t="str">
        <f t="shared" si="58"/>
        <v/>
      </c>
      <c r="GF32" s="23" t="str">
        <f t="shared" si="59"/>
        <v/>
      </c>
      <c r="GG32" s="24"/>
      <c r="GH32" s="23" t="str">
        <f t="shared" si="60"/>
        <v/>
      </c>
      <c r="GI32" s="22"/>
      <c r="GJ32" s="27"/>
      <c r="GK32" s="24"/>
      <c r="GL32" s="26"/>
      <c r="GM32" s="26"/>
      <c r="GN32" s="25" t="str">
        <f t="shared" si="61"/>
        <v/>
      </c>
      <c r="GO32" s="23" t="str">
        <f t="shared" si="62"/>
        <v/>
      </c>
      <c r="GP32" s="24"/>
      <c r="GQ32" s="23" t="str">
        <f t="shared" si="63"/>
        <v/>
      </c>
      <c r="GR32" s="22"/>
      <c r="GS32" s="27"/>
      <c r="GT32" s="24"/>
      <c r="GU32" s="26"/>
      <c r="GV32" s="26"/>
      <c r="GW32" s="25" t="str">
        <f t="shared" si="86"/>
        <v/>
      </c>
      <c r="GX32" s="23" t="str">
        <f t="shared" si="64"/>
        <v/>
      </c>
      <c r="GY32" s="24"/>
      <c r="GZ32" s="23" t="str">
        <f t="shared" si="87"/>
        <v/>
      </c>
      <c r="HA32" s="22"/>
      <c r="HB32" s="27"/>
      <c r="HC32" s="24"/>
      <c r="HD32" s="26"/>
      <c r="HE32" s="26"/>
      <c r="HF32" s="25" t="str">
        <f t="shared" si="65"/>
        <v/>
      </c>
      <c r="HG32" s="23" t="str">
        <f t="shared" si="66"/>
        <v/>
      </c>
      <c r="HH32" s="24"/>
      <c r="HI32" s="23" t="str">
        <f t="shared" si="67"/>
        <v/>
      </c>
      <c r="HJ32" s="22"/>
      <c r="HK32" s="27"/>
      <c r="HL32" s="24"/>
      <c r="HM32" s="26"/>
      <c r="HN32" s="26"/>
      <c r="HO32" s="25" t="str">
        <f t="shared" si="68"/>
        <v/>
      </c>
      <c r="HP32" s="23" t="str">
        <f t="shared" si="69"/>
        <v/>
      </c>
      <c r="HQ32" s="24"/>
      <c r="HR32" s="23" t="str">
        <f t="shared" si="70"/>
        <v/>
      </c>
      <c r="HS32" s="22"/>
      <c r="HT32" s="27"/>
      <c r="HU32" s="24"/>
      <c r="HV32" s="26"/>
      <c r="HW32" s="26"/>
      <c r="HX32" s="25" t="str">
        <f t="shared" si="71"/>
        <v/>
      </c>
      <c r="HY32" s="23" t="str">
        <f t="shared" si="72"/>
        <v/>
      </c>
      <c r="HZ32" s="24"/>
      <c r="IA32" s="23" t="str">
        <f t="shared" si="73"/>
        <v/>
      </c>
      <c r="IB32" s="22"/>
      <c r="IC32" s="27"/>
      <c r="ID32" s="24"/>
      <c r="IE32" s="26"/>
      <c r="IF32" s="26"/>
      <c r="IG32" s="25" t="str">
        <f t="shared" si="74"/>
        <v/>
      </c>
      <c r="IH32" s="23" t="str">
        <f t="shared" si="75"/>
        <v/>
      </c>
      <c r="II32" s="24"/>
      <c r="IJ32" s="23" t="str">
        <f t="shared" si="76"/>
        <v/>
      </c>
      <c r="IK32" s="22"/>
      <c r="IL32" s="27"/>
      <c r="IM32" s="24"/>
      <c r="IN32" s="26"/>
      <c r="IO32" s="26"/>
      <c r="IP32" s="25" t="str">
        <f t="shared" si="77"/>
        <v/>
      </c>
      <c r="IQ32" s="23" t="str">
        <f t="shared" si="78"/>
        <v/>
      </c>
      <c r="IR32" s="24"/>
      <c r="IS32" s="23" t="str">
        <f t="shared" si="79"/>
        <v/>
      </c>
      <c r="IT32" s="22"/>
      <c r="IU32" s="27"/>
      <c r="IV32" s="24"/>
      <c r="IW32" s="26"/>
      <c r="IX32" s="26"/>
      <c r="IY32" s="25" t="str">
        <f t="shared" si="80"/>
        <v/>
      </c>
      <c r="IZ32" s="23" t="str">
        <f t="shared" si="81"/>
        <v/>
      </c>
      <c r="JA32" s="24"/>
      <c r="JB32" s="23" t="str">
        <f t="shared" si="82"/>
        <v/>
      </c>
      <c r="JC32" s="22"/>
      <c r="JD32" s="27"/>
      <c r="JE32" s="24"/>
      <c r="JF32" s="26"/>
      <c r="JG32" s="26"/>
      <c r="JH32" s="25" t="str">
        <f t="shared" si="88"/>
        <v/>
      </c>
      <c r="JI32" s="23" t="str">
        <f t="shared" si="83"/>
        <v/>
      </c>
      <c r="JJ32" s="24"/>
      <c r="JK32" s="23" t="str">
        <f t="shared" si="84"/>
        <v/>
      </c>
      <c r="JL32" s="22"/>
    </row>
    <row r="33" spans="1:272">
      <c r="A33" s="28" t="s">
        <v>59</v>
      </c>
      <c r="B33" s="23" t="s">
        <v>58</v>
      </c>
      <c r="C33" s="27"/>
      <c r="D33" s="24"/>
      <c r="E33" s="26"/>
      <c r="F33" s="26"/>
      <c r="G33" s="25" t="str">
        <f t="shared" si="85"/>
        <v/>
      </c>
      <c r="H33" s="23">
        <v>94259</v>
      </c>
      <c r="I33" s="24"/>
      <c r="J33" s="23" t="str">
        <f t="shared" si="0"/>
        <v/>
      </c>
      <c r="K33" s="22"/>
      <c r="L33" s="27"/>
      <c r="M33" s="24"/>
      <c r="N33" s="26"/>
      <c r="O33" s="26"/>
      <c r="P33" s="25" t="str">
        <f t="shared" si="1"/>
        <v/>
      </c>
      <c r="Q33" s="23" t="str">
        <f t="shared" si="2"/>
        <v/>
      </c>
      <c r="R33" s="24"/>
      <c r="S33" s="23" t="str">
        <f t="shared" si="3"/>
        <v/>
      </c>
      <c r="T33" s="22"/>
      <c r="U33" s="27"/>
      <c r="V33" s="24"/>
      <c r="W33" s="26"/>
      <c r="X33" s="26"/>
      <c r="Y33" s="25" t="str">
        <f t="shared" si="4"/>
        <v/>
      </c>
      <c r="Z33" s="23" t="str">
        <f t="shared" si="5"/>
        <v/>
      </c>
      <c r="AA33" s="24"/>
      <c r="AB33" s="23" t="str">
        <f t="shared" si="6"/>
        <v/>
      </c>
      <c r="AC33" s="22"/>
      <c r="AD33" s="27"/>
      <c r="AE33" s="24"/>
      <c r="AF33" s="26"/>
      <c r="AG33" s="26"/>
      <c r="AH33" s="25" t="str">
        <f t="shared" si="7"/>
        <v/>
      </c>
      <c r="AI33" s="23" t="str">
        <f t="shared" si="8"/>
        <v/>
      </c>
      <c r="AJ33" s="24"/>
      <c r="AK33" s="23" t="str">
        <f t="shared" si="9"/>
        <v/>
      </c>
      <c r="AL33" s="22"/>
      <c r="AM33" s="27"/>
      <c r="AN33" s="24"/>
      <c r="AO33" s="26"/>
      <c r="AP33" s="26"/>
      <c r="AQ33" s="25" t="str">
        <f t="shared" si="10"/>
        <v/>
      </c>
      <c r="AR33" s="23" t="str">
        <f t="shared" si="11"/>
        <v/>
      </c>
      <c r="AS33" s="24"/>
      <c r="AT33" s="23" t="str">
        <f t="shared" si="12"/>
        <v/>
      </c>
      <c r="AU33" s="22"/>
      <c r="AV33" s="27"/>
      <c r="AW33" s="24"/>
      <c r="AX33" s="26"/>
      <c r="AY33" s="26"/>
      <c r="AZ33" s="25" t="str">
        <f t="shared" si="13"/>
        <v/>
      </c>
      <c r="BA33" s="23" t="str">
        <f t="shared" si="14"/>
        <v/>
      </c>
      <c r="BB33" s="24"/>
      <c r="BC33" s="23" t="str">
        <f t="shared" si="15"/>
        <v/>
      </c>
      <c r="BD33" s="22"/>
      <c r="BE33" s="27"/>
      <c r="BF33" s="24"/>
      <c r="BG33" s="26"/>
      <c r="BH33" s="26"/>
      <c r="BI33" s="25" t="str">
        <f t="shared" si="16"/>
        <v/>
      </c>
      <c r="BJ33" s="23" t="str">
        <f t="shared" si="17"/>
        <v/>
      </c>
      <c r="BK33" s="24"/>
      <c r="BL33" s="23" t="str">
        <f t="shared" si="18"/>
        <v/>
      </c>
      <c r="BM33" s="22"/>
      <c r="BN33" s="27"/>
      <c r="BO33" s="24"/>
      <c r="BP33" s="26"/>
      <c r="BQ33" s="26"/>
      <c r="BR33" s="25" t="str">
        <f t="shared" si="19"/>
        <v/>
      </c>
      <c r="BS33" s="23" t="str">
        <f t="shared" si="20"/>
        <v/>
      </c>
      <c r="BT33" s="24"/>
      <c r="BU33" s="23" t="str">
        <f t="shared" si="21"/>
        <v/>
      </c>
      <c r="BV33" s="22"/>
      <c r="BW33" s="27"/>
      <c r="BX33" s="24"/>
      <c r="BY33" s="26"/>
      <c r="BZ33" s="26"/>
      <c r="CA33" s="25" t="str">
        <f t="shared" si="22"/>
        <v/>
      </c>
      <c r="CB33" s="23" t="str">
        <f t="shared" si="23"/>
        <v/>
      </c>
      <c r="CC33" s="24"/>
      <c r="CD33" s="23" t="str">
        <f t="shared" si="24"/>
        <v/>
      </c>
      <c r="CE33" s="22"/>
      <c r="CF33" s="27"/>
      <c r="CG33" s="24"/>
      <c r="CH33" s="26"/>
      <c r="CI33" s="26"/>
      <c r="CJ33" s="25" t="str">
        <f t="shared" si="25"/>
        <v/>
      </c>
      <c r="CK33" s="23" t="str">
        <f t="shared" si="26"/>
        <v/>
      </c>
      <c r="CL33" s="24"/>
      <c r="CM33" s="23" t="str">
        <f t="shared" si="27"/>
        <v/>
      </c>
      <c r="CN33" s="22"/>
      <c r="CO33" s="27"/>
      <c r="CP33" s="24"/>
      <c r="CQ33" s="26"/>
      <c r="CR33" s="26"/>
      <c r="CS33" s="25" t="str">
        <f t="shared" si="28"/>
        <v/>
      </c>
      <c r="CT33" s="23" t="str">
        <f t="shared" si="29"/>
        <v/>
      </c>
      <c r="CU33" s="24"/>
      <c r="CV33" s="23" t="str">
        <f t="shared" si="30"/>
        <v/>
      </c>
      <c r="CW33" s="22"/>
      <c r="CX33" s="27"/>
      <c r="CY33" s="24"/>
      <c r="CZ33" s="26"/>
      <c r="DA33" s="26"/>
      <c r="DB33" s="25" t="str">
        <f t="shared" si="31"/>
        <v/>
      </c>
      <c r="DC33" s="23" t="str">
        <f t="shared" si="32"/>
        <v/>
      </c>
      <c r="DD33" s="24"/>
      <c r="DE33" s="23" t="str">
        <f t="shared" si="33"/>
        <v/>
      </c>
      <c r="DF33" s="22"/>
      <c r="DG33" s="27"/>
      <c r="DH33" s="24"/>
      <c r="DI33" s="26"/>
      <c r="DJ33" s="26"/>
      <c r="DK33" s="25" t="str">
        <f t="shared" si="34"/>
        <v/>
      </c>
      <c r="DL33" s="23" t="str">
        <f t="shared" si="35"/>
        <v/>
      </c>
      <c r="DM33" s="24"/>
      <c r="DN33" s="23" t="str">
        <f t="shared" si="36"/>
        <v/>
      </c>
      <c r="DO33" s="22"/>
      <c r="DP33" s="27"/>
      <c r="DQ33" s="24"/>
      <c r="DR33" s="26"/>
      <c r="DS33" s="26"/>
      <c r="DT33" s="25" t="str">
        <f t="shared" si="37"/>
        <v/>
      </c>
      <c r="DU33" s="23" t="str">
        <f t="shared" si="38"/>
        <v/>
      </c>
      <c r="DV33" s="24"/>
      <c r="DW33" s="23" t="str">
        <f t="shared" si="39"/>
        <v/>
      </c>
      <c r="DX33" s="22"/>
      <c r="DY33" s="27"/>
      <c r="DZ33" s="24"/>
      <c r="EA33" s="26"/>
      <c r="EB33" s="26"/>
      <c r="EC33" s="25" t="str">
        <f t="shared" si="40"/>
        <v/>
      </c>
      <c r="ED33" s="23" t="str">
        <f t="shared" si="41"/>
        <v/>
      </c>
      <c r="EE33" s="24"/>
      <c r="EF33" s="23" t="str">
        <f t="shared" si="42"/>
        <v/>
      </c>
      <c r="EG33" s="22"/>
      <c r="EH33" s="27"/>
      <c r="EI33" s="24"/>
      <c r="EJ33" s="26"/>
      <c r="EK33" s="26"/>
      <c r="EL33" s="25" t="str">
        <f t="shared" si="43"/>
        <v/>
      </c>
      <c r="EM33" s="23" t="str">
        <f t="shared" si="44"/>
        <v/>
      </c>
      <c r="EN33" s="24"/>
      <c r="EO33" s="23" t="str">
        <f t="shared" si="45"/>
        <v/>
      </c>
      <c r="EP33" s="22"/>
      <c r="EQ33" s="27"/>
      <c r="ER33" s="24"/>
      <c r="ES33" s="26"/>
      <c r="ET33" s="26"/>
      <c r="EU33" s="25" t="str">
        <f t="shared" si="46"/>
        <v/>
      </c>
      <c r="EV33" s="23" t="str">
        <f t="shared" si="47"/>
        <v/>
      </c>
      <c r="EW33" s="24"/>
      <c r="EX33" s="23" t="str">
        <f t="shared" si="48"/>
        <v/>
      </c>
      <c r="EY33" s="22"/>
      <c r="EZ33" s="27"/>
      <c r="FA33" s="24"/>
      <c r="FB33" s="26"/>
      <c r="FC33" s="26"/>
      <c r="FD33" s="25" t="str">
        <f t="shared" si="49"/>
        <v/>
      </c>
      <c r="FE33" s="23" t="str">
        <f t="shared" si="50"/>
        <v/>
      </c>
      <c r="FF33" s="24"/>
      <c r="FG33" s="23" t="str">
        <f t="shared" si="51"/>
        <v/>
      </c>
      <c r="FH33" s="22"/>
      <c r="FI33" s="27"/>
      <c r="FJ33" s="24"/>
      <c r="FK33" s="26"/>
      <c r="FL33" s="26"/>
      <c r="FM33" s="25" t="str">
        <f t="shared" si="52"/>
        <v/>
      </c>
      <c r="FN33" s="23" t="str">
        <f t="shared" si="53"/>
        <v/>
      </c>
      <c r="FO33" s="24"/>
      <c r="FP33" s="23" t="str">
        <f t="shared" si="54"/>
        <v/>
      </c>
      <c r="FQ33" s="22"/>
      <c r="FR33" s="27"/>
      <c r="FS33" s="24"/>
      <c r="FT33" s="26"/>
      <c r="FU33" s="26"/>
      <c r="FV33" s="25" t="str">
        <f t="shared" si="55"/>
        <v/>
      </c>
      <c r="FW33" s="23" t="str">
        <f t="shared" si="56"/>
        <v/>
      </c>
      <c r="FX33" s="24"/>
      <c r="FY33" s="23" t="str">
        <f t="shared" si="57"/>
        <v/>
      </c>
      <c r="FZ33" s="22"/>
      <c r="GA33" s="27"/>
      <c r="GB33" s="24"/>
      <c r="GC33" s="26"/>
      <c r="GD33" s="26"/>
      <c r="GE33" s="25" t="str">
        <f t="shared" si="58"/>
        <v/>
      </c>
      <c r="GF33" s="23" t="str">
        <f t="shared" si="59"/>
        <v/>
      </c>
      <c r="GG33" s="24"/>
      <c r="GH33" s="23" t="str">
        <f t="shared" si="60"/>
        <v/>
      </c>
      <c r="GI33" s="22"/>
      <c r="GJ33" s="27"/>
      <c r="GK33" s="24"/>
      <c r="GL33" s="26"/>
      <c r="GM33" s="26"/>
      <c r="GN33" s="25" t="str">
        <f t="shared" si="61"/>
        <v/>
      </c>
      <c r="GO33" s="23" t="str">
        <f t="shared" si="62"/>
        <v/>
      </c>
      <c r="GP33" s="24"/>
      <c r="GQ33" s="23" t="str">
        <f t="shared" si="63"/>
        <v/>
      </c>
      <c r="GR33" s="22"/>
      <c r="GS33" s="27"/>
      <c r="GT33" s="24"/>
      <c r="GU33" s="26"/>
      <c r="GV33" s="26"/>
      <c r="GW33" s="25" t="str">
        <f t="shared" si="86"/>
        <v/>
      </c>
      <c r="GX33" s="23" t="str">
        <f t="shared" si="64"/>
        <v/>
      </c>
      <c r="GY33" s="24"/>
      <c r="GZ33" s="23" t="str">
        <f t="shared" si="87"/>
        <v/>
      </c>
      <c r="HA33" s="22"/>
      <c r="HB33" s="27"/>
      <c r="HC33" s="24"/>
      <c r="HD33" s="26"/>
      <c r="HE33" s="26"/>
      <c r="HF33" s="25" t="str">
        <f t="shared" si="65"/>
        <v/>
      </c>
      <c r="HG33" s="23" t="str">
        <f t="shared" si="66"/>
        <v/>
      </c>
      <c r="HH33" s="24"/>
      <c r="HI33" s="23" t="str">
        <f t="shared" si="67"/>
        <v/>
      </c>
      <c r="HJ33" s="22"/>
      <c r="HK33" s="27"/>
      <c r="HL33" s="24"/>
      <c r="HM33" s="26"/>
      <c r="HN33" s="26"/>
      <c r="HO33" s="25" t="str">
        <f t="shared" si="68"/>
        <v/>
      </c>
      <c r="HP33" s="23" t="str">
        <f t="shared" si="69"/>
        <v/>
      </c>
      <c r="HQ33" s="24"/>
      <c r="HR33" s="23" t="str">
        <f t="shared" si="70"/>
        <v/>
      </c>
      <c r="HS33" s="22"/>
      <c r="HT33" s="27"/>
      <c r="HU33" s="24"/>
      <c r="HV33" s="26"/>
      <c r="HW33" s="26"/>
      <c r="HX33" s="25" t="str">
        <f t="shared" si="71"/>
        <v/>
      </c>
      <c r="HY33" s="23" t="str">
        <f t="shared" si="72"/>
        <v/>
      </c>
      <c r="HZ33" s="24"/>
      <c r="IA33" s="23" t="str">
        <f t="shared" si="73"/>
        <v/>
      </c>
      <c r="IB33" s="22"/>
      <c r="IC33" s="27"/>
      <c r="ID33" s="24"/>
      <c r="IE33" s="26"/>
      <c r="IF33" s="26"/>
      <c r="IG33" s="25" t="str">
        <f t="shared" si="74"/>
        <v/>
      </c>
      <c r="IH33" s="23" t="str">
        <f t="shared" si="75"/>
        <v/>
      </c>
      <c r="II33" s="24"/>
      <c r="IJ33" s="23" t="str">
        <f t="shared" si="76"/>
        <v/>
      </c>
      <c r="IK33" s="22"/>
      <c r="IL33" s="27"/>
      <c r="IM33" s="24"/>
      <c r="IN33" s="26"/>
      <c r="IO33" s="26"/>
      <c r="IP33" s="25" t="str">
        <f t="shared" si="77"/>
        <v/>
      </c>
      <c r="IQ33" s="23" t="str">
        <f t="shared" si="78"/>
        <v/>
      </c>
      <c r="IR33" s="24"/>
      <c r="IS33" s="23" t="str">
        <f t="shared" si="79"/>
        <v/>
      </c>
      <c r="IT33" s="22"/>
      <c r="IU33" s="27"/>
      <c r="IV33" s="24"/>
      <c r="IW33" s="26"/>
      <c r="IX33" s="26"/>
      <c r="IY33" s="25" t="str">
        <f t="shared" si="80"/>
        <v/>
      </c>
      <c r="IZ33" s="23" t="str">
        <f t="shared" si="81"/>
        <v/>
      </c>
      <c r="JA33" s="24"/>
      <c r="JB33" s="23" t="str">
        <f t="shared" si="82"/>
        <v/>
      </c>
      <c r="JC33" s="22"/>
      <c r="JD33" s="27"/>
      <c r="JE33" s="24"/>
      <c r="JF33" s="26"/>
      <c r="JG33" s="26"/>
      <c r="JH33" s="25" t="str">
        <f t="shared" si="88"/>
        <v/>
      </c>
      <c r="JI33" s="23" t="str">
        <f t="shared" si="83"/>
        <v/>
      </c>
      <c r="JJ33" s="24"/>
      <c r="JK33" s="23" t="str">
        <f t="shared" si="84"/>
        <v/>
      </c>
      <c r="JL33" s="22"/>
    </row>
    <row r="34" spans="1:272">
      <c r="A34" s="28" t="s">
        <v>57</v>
      </c>
      <c r="B34" s="23" t="s">
        <v>22</v>
      </c>
      <c r="C34" s="27"/>
      <c r="D34" s="24"/>
      <c r="E34" s="26"/>
      <c r="F34" s="26"/>
      <c r="G34" s="25" t="str">
        <f t="shared" si="85"/>
        <v/>
      </c>
      <c r="H34" s="23">
        <v>250000</v>
      </c>
      <c r="I34" s="24"/>
      <c r="J34" s="23" t="str">
        <f t="shared" si="0"/>
        <v/>
      </c>
      <c r="K34" s="22"/>
      <c r="L34" s="27"/>
      <c r="M34" s="24"/>
      <c r="N34" s="26"/>
      <c r="O34" s="26"/>
      <c r="P34" s="25" t="str">
        <f t="shared" si="1"/>
        <v/>
      </c>
      <c r="Q34" s="23" t="str">
        <f t="shared" si="2"/>
        <v/>
      </c>
      <c r="R34" s="24"/>
      <c r="S34" s="23" t="str">
        <f t="shared" si="3"/>
        <v/>
      </c>
      <c r="T34" s="22"/>
      <c r="U34" s="27"/>
      <c r="V34" s="24"/>
      <c r="W34" s="26"/>
      <c r="X34" s="26"/>
      <c r="Y34" s="25" t="str">
        <f t="shared" si="4"/>
        <v/>
      </c>
      <c r="Z34" s="23" t="str">
        <f t="shared" si="5"/>
        <v/>
      </c>
      <c r="AA34" s="24"/>
      <c r="AB34" s="23" t="str">
        <f t="shared" si="6"/>
        <v/>
      </c>
      <c r="AC34" s="22"/>
      <c r="AD34" s="27"/>
      <c r="AE34" s="24"/>
      <c r="AF34" s="26"/>
      <c r="AG34" s="26"/>
      <c r="AH34" s="25" t="str">
        <f t="shared" si="7"/>
        <v/>
      </c>
      <c r="AI34" s="23" t="str">
        <f t="shared" si="8"/>
        <v/>
      </c>
      <c r="AJ34" s="24"/>
      <c r="AK34" s="23" t="str">
        <f t="shared" si="9"/>
        <v/>
      </c>
      <c r="AL34" s="22"/>
      <c r="AM34" s="27"/>
      <c r="AN34" s="24"/>
      <c r="AO34" s="26"/>
      <c r="AP34" s="26"/>
      <c r="AQ34" s="25" t="str">
        <f t="shared" si="10"/>
        <v/>
      </c>
      <c r="AR34" s="23" t="str">
        <f t="shared" si="11"/>
        <v/>
      </c>
      <c r="AS34" s="24"/>
      <c r="AT34" s="23" t="str">
        <f t="shared" si="12"/>
        <v/>
      </c>
      <c r="AU34" s="22"/>
      <c r="AV34" s="27"/>
      <c r="AW34" s="24"/>
      <c r="AX34" s="26"/>
      <c r="AY34" s="26"/>
      <c r="AZ34" s="25" t="str">
        <f t="shared" si="13"/>
        <v/>
      </c>
      <c r="BA34" s="23" t="str">
        <f t="shared" si="14"/>
        <v/>
      </c>
      <c r="BB34" s="24"/>
      <c r="BC34" s="23" t="str">
        <f t="shared" si="15"/>
        <v/>
      </c>
      <c r="BD34" s="22"/>
      <c r="BE34" s="27"/>
      <c r="BF34" s="24"/>
      <c r="BG34" s="26"/>
      <c r="BH34" s="26"/>
      <c r="BI34" s="25" t="str">
        <f t="shared" si="16"/>
        <v/>
      </c>
      <c r="BJ34" s="23" t="str">
        <f t="shared" si="17"/>
        <v/>
      </c>
      <c r="BK34" s="24"/>
      <c r="BL34" s="23" t="str">
        <f t="shared" si="18"/>
        <v/>
      </c>
      <c r="BM34" s="22"/>
      <c r="BN34" s="27"/>
      <c r="BO34" s="24"/>
      <c r="BP34" s="26"/>
      <c r="BQ34" s="26"/>
      <c r="BR34" s="25" t="str">
        <f t="shared" si="19"/>
        <v/>
      </c>
      <c r="BS34" s="23" t="str">
        <f t="shared" si="20"/>
        <v/>
      </c>
      <c r="BT34" s="24"/>
      <c r="BU34" s="23" t="str">
        <f t="shared" si="21"/>
        <v/>
      </c>
      <c r="BV34" s="22"/>
      <c r="BW34" s="27"/>
      <c r="BX34" s="24"/>
      <c r="BY34" s="26"/>
      <c r="BZ34" s="26"/>
      <c r="CA34" s="25" t="str">
        <f t="shared" si="22"/>
        <v/>
      </c>
      <c r="CB34" s="23" t="str">
        <f t="shared" si="23"/>
        <v/>
      </c>
      <c r="CC34" s="24"/>
      <c r="CD34" s="23" t="str">
        <f t="shared" si="24"/>
        <v/>
      </c>
      <c r="CE34" s="22"/>
      <c r="CF34" s="27"/>
      <c r="CG34" s="24"/>
      <c r="CH34" s="26"/>
      <c r="CI34" s="26"/>
      <c r="CJ34" s="25" t="str">
        <f t="shared" si="25"/>
        <v/>
      </c>
      <c r="CK34" s="23" t="str">
        <f t="shared" si="26"/>
        <v/>
      </c>
      <c r="CL34" s="24"/>
      <c r="CM34" s="23" t="str">
        <f t="shared" si="27"/>
        <v/>
      </c>
      <c r="CN34" s="22"/>
      <c r="CO34" s="27"/>
      <c r="CP34" s="24"/>
      <c r="CQ34" s="26"/>
      <c r="CR34" s="26"/>
      <c r="CS34" s="25" t="str">
        <f t="shared" si="28"/>
        <v/>
      </c>
      <c r="CT34" s="23" t="str">
        <f t="shared" si="29"/>
        <v/>
      </c>
      <c r="CU34" s="24"/>
      <c r="CV34" s="23" t="str">
        <f t="shared" si="30"/>
        <v/>
      </c>
      <c r="CW34" s="22"/>
      <c r="CX34" s="27"/>
      <c r="CY34" s="24"/>
      <c r="CZ34" s="26"/>
      <c r="DA34" s="26"/>
      <c r="DB34" s="25" t="str">
        <f t="shared" si="31"/>
        <v/>
      </c>
      <c r="DC34" s="23" t="str">
        <f t="shared" si="32"/>
        <v/>
      </c>
      <c r="DD34" s="24"/>
      <c r="DE34" s="23" t="str">
        <f t="shared" si="33"/>
        <v/>
      </c>
      <c r="DF34" s="22"/>
      <c r="DG34" s="27"/>
      <c r="DH34" s="24"/>
      <c r="DI34" s="26"/>
      <c r="DJ34" s="26"/>
      <c r="DK34" s="25" t="str">
        <f t="shared" si="34"/>
        <v/>
      </c>
      <c r="DL34" s="23" t="str">
        <f t="shared" si="35"/>
        <v/>
      </c>
      <c r="DM34" s="24"/>
      <c r="DN34" s="23" t="str">
        <f t="shared" si="36"/>
        <v/>
      </c>
      <c r="DO34" s="22"/>
      <c r="DP34" s="27"/>
      <c r="DQ34" s="24"/>
      <c r="DR34" s="26"/>
      <c r="DS34" s="26"/>
      <c r="DT34" s="25" t="str">
        <f t="shared" si="37"/>
        <v/>
      </c>
      <c r="DU34" s="23" t="str">
        <f t="shared" si="38"/>
        <v/>
      </c>
      <c r="DV34" s="24"/>
      <c r="DW34" s="23" t="str">
        <f t="shared" si="39"/>
        <v/>
      </c>
      <c r="DX34" s="22"/>
      <c r="DY34" s="27"/>
      <c r="DZ34" s="24"/>
      <c r="EA34" s="26"/>
      <c r="EB34" s="26"/>
      <c r="EC34" s="25" t="str">
        <f t="shared" si="40"/>
        <v/>
      </c>
      <c r="ED34" s="23" t="str">
        <f t="shared" si="41"/>
        <v/>
      </c>
      <c r="EE34" s="24"/>
      <c r="EF34" s="23" t="str">
        <f t="shared" si="42"/>
        <v/>
      </c>
      <c r="EG34" s="22"/>
      <c r="EH34" s="27"/>
      <c r="EI34" s="24"/>
      <c r="EJ34" s="26"/>
      <c r="EK34" s="26"/>
      <c r="EL34" s="25" t="str">
        <f t="shared" si="43"/>
        <v/>
      </c>
      <c r="EM34" s="23" t="str">
        <f t="shared" si="44"/>
        <v/>
      </c>
      <c r="EN34" s="24"/>
      <c r="EO34" s="23" t="str">
        <f t="shared" si="45"/>
        <v/>
      </c>
      <c r="EP34" s="22"/>
      <c r="EQ34" s="27"/>
      <c r="ER34" s="24"/>
      <c r="ES34" s="26"/>
      <c r="ET34" s="26"/>
      <c r="EU34" s="25" t="str">
        <f t="shared" si="46"/>
        <v/>
      </c>
      <c r="EV34" s="23" t="str">
        <f t="shared" si="47"/>
        <v/>
      </c>
      <c r="EW34" s="24"/>
      <c r="EX34" s="23" t="str">
        <f t="shared" si="48"/>
        <v/>
      </c>
      <c r="EY34" s="22"/>
      <c r="EZ34" s="27"/>
      <c r="FA34" s="24"/>
      <c r="FB34" s="26"/>
      <c r="FC34" s="26"/>
      <c r="FD34" s="25" t="str">
        <f t="shared" si="49"/>
        <v/>
      </c>
      <c r="FE34" s="23" t="str">
        <f t="shared" si="50"/>
        <v/>
      </c>
      <c r="FF34" s="24"/>
      <c r="FG34" s="23" t="str">
        <f t="shared" si="51"/>
        <v/>
      </c>
      <c r="FH34" s="22"/>
      <c r="FI34" s="27"/>
      <c r="FJ34" s="24"/>
      <c r="FK34" s="26"/>
      <c r="FL34" s="26"/>
      <c r="FM34" s="25" t="str">
        <f t="shared" si="52"/>
        <v/>
      </c>
      <c r="FN34" s="23" t="str">
        <f t="shared" si="53"/>
        <v/>
      </c>
      <c r="FO34" s="24"/>
      <c r="FP34" s="23" t="str">
        <f t="shared" si="54"/>
        <v/>
      </c>
      <c r="FQ34" s="22"/>
      <c r="FR34" s="27"/>
      <c r="FS34" s="24"/>
      <c r="FT34" s="26"/>
      <c r="FU34" s="26"/>
      <c r="FV34" s="25" t="str">
        <f t="shared" si="55"/>
        <v/>
      </c>
      <c r="FW34" s="23" t="str">
        <f t="shared" si="56"/>
        <v/>
      </c>
      <c r="FX34" s="24"/>
      <c r="FY34" s="23" t="str">
        <f t="shared" si="57"/>
        <v/>
      </c>
      <c r="FZ34" s="22"/>
      <c r="GA34" s="27"/>
      <c r="GB34" s="24"/>
      <c r="GC34" s="26"/>
      <c r="GD34" s="26"/>
      <c r="GE34" s="25" t="str">
        <f t="shared" si="58"/>
        <v/>
      </c>
      <c r="GF34" s="23" t="str">
        <f t="shared" si="59"/>
        <v/>
      </c>
      <c r="GG34" s="24"/>
      <c r="GH34" s="23" t="str">
        <f t="shared" si="60"/>
        <v/>
      </c>
      <c r="GI34" s="22"/>
      <c r="GJ34" s="27"/>
      <c r="GK34" s="24"/>
      <c r="GL34" s="26"/>
      <c r="GM34" s="26"/>
      <c r="GN34" s="25" t="str">
        <f t="shared" si="61"/>
        <v/>
      </c>
      <c r="GO34" s="23" t="str">
        <f t="shared" si="62"/>
        <v/>
      </c>
      <c r="GP34" s="24"/>
      <c r="GQ34" s="23" t="str">
        <f t="shared" si="63"/>
        <v/>
      </c>
      <c r="GR34" s="22"/>
      <c r="GS34" s="27"/>
      <c r="GT34" s="24"/>
      <c r="GU34" s="26"/>
      <c r="GV34" s="26"/>
      <c r="GW34" s="25" t="str">
        <f t="shared" si="86"/>
        <v/>
      </c>
      <c r="GX34" s="23" t="str">
        <f t="shared" si="64"/>
        <v/>
      </c>
      <c r="GY34" s="24"/>
      <c r="GZ34" s="23" t="str">
        <f t="shared" si="87"/>
        <v/>
      </c>
      <c r="HA34" s="22"/>
      <c r="HB34" s="27"/>
      <c r="HC34" s="24"/>
      <c r="HD34" s="26"/>
      <c r="HE34" s="26"/>
      <c r="HF34" s="25" t="str">
        <f t="shared" si="65"/>
        <v/>
      </c>
      <c r="HG34" s="23" t="str">
        <f t="shared" si="66"/>
        <v/>
      </c>
      <c r="HH34" s="24"/>
      <c r="HI34" s="23" t="str">
        <f t="shared" si="67"/>
        <v/>
      </c>
      <c r="HJ34" s="22"/>
      <c r="HK34" s="27"/>
      <c r="HL34" s="24"/>
      <c r="HM34" s="26"/>
      <c r="HN34" s="26"/>
      <c r="HO34" s="25" t="str">
        <f t="shared" si="68"/>
        <v/>
      </c>
      <c r="HP34" s="23" t="str">
        <f t="shared" si="69"/>
        <v/>
      </c>
      <c r="HQ34" s="24"/>
      <c r="HR34" s="23" t="str">
        <f t="shared" si="70"/>
        <v/>
      </c>
      <c r="HS34" s="22"/>
      <c r="HT34" s="27"/>
      <c r="HU34" s="24"/>
      <c r="HV34" s="26"/>
      <c r="HW34" s="26"/>
      <c r="HX34" s="25" t="str">
        <f t="shared" si="71"/>
        <v/>
      </c>
      <c r="HY34" s="23" t="str">
        <f t="shared" si="72"/>
        <v/>
      </c>
      <c r="HZ34" s="24"/>
      <c r="IA34" s="23" t="str">
        <f t="shared" si="73"/>
        <v/>
      </c>
      <c r="IB34" s="22"/>
      <c r="IC34" s="27"/>
      <c r="ID34" s="24"/>
      <c r="IE34" s="26"/>
      <c r="IF34" s="26"/>
      <c r="IG34" s="25" t="str">
        <f t="shared" si="74"/>
        <v/>
      </c>
      <c r="IH34" s="23" t="str">
        <f t="shared" si="75"/>
        <v/>
      </c>
      <c r="II34" s="24"/>
      <c r="IJ34" s="23" t="str">
        <f t="shared" si="76"/>
        <v/>
      </c>
      <c r="IK34" s="22"/>
      <c r="IL34" s="27"/>
      <c r="IM34" s="24"/>
      <c r="IN34" s="26"/>
      <c r="IO34" s="26"/>
      <c r="IP34" s="25" t="str">
        <f t="shared" si="77"/>
        <v/>
      </c>
      <c r="IQ34" s="23" t="str">
        <f t="shared" si="78"/>
        <v/>
      </c>
      <c r="IR34" s="24"/>
      <c r="IS34" s="23" t="str">
        <f t="shared" si="79"/>
        <v/>
      </c>
      <c r="IT34" s="22"/>
      <c r="IU34" s="27"/>
      <c r="IV34" s="24"/>
      <c r="IW34" s="26"/>
      <c r="IX34" s="26"/>
      <c r="IY34" s="25" t="str">
        <f t="shared" si="80"/>
        <v/>
      </c>
      <c r="IZ34" s="23" t="str">
        <f t="shared" si="81"/>
        <v/>
      </c>
      <c r="JA34" s="24"/>
      <c r="JB34" s="23" t="str">
        <f t="shared" si="82"/>
        <v/>
      </c>
      <c r="JC34" s="22"/>
      <c r="JD34" s="27"/>
      <c r="JE34" s="24"/>
      <c r="JF34" s="26"/>
      <c r="JG34" s="26"/>
      <c r="JH34" s="25" t="str">
        <f t="shared" si="88"/>
        <v/>
      </c>
      <c r="JI34" s="23" t="str">
        <f t="shared" si="83"/>
        <v/>
      </c>
      <c r="JJ34" s="24"/>
      <c r="JK34" s="23" t="str">
        <f t="shared" si="84"/>
        <v/>
      </c>
      <c r="JL34" s="22"/>
    </row>
    <row r="35" spans="1:272">
      <c r="A35" s="28" t="s">
        <v>56</v>
      </c>
      <c r="B35" s="23" t="s">
        <v>18</v>
      </c>
      <c r="C35" s="27"/>
      <c r="D35" s="24"/>
      <c r="E35" s="26"/>
      <c r="F35" s="26"/>
      <c r="G35" s="25" t="str">
        <f t="shared" si="85"/>
        <v/>
      </c>
      <c r="H35" s="23">
        <v>44086</v>
      </c>
      <c r="I35" s="24"/>
      <c r="J35" s="23" t="str">
        <f t="shared" ref="J35:J56" si="89">IF(I35=0,"",IF(SIGN(I35-H35)=-1,I35,I35-H35))</f>
        <v/>
      </c>
      <c r="K35" s="22"/>
      <c r="L35" s="27"/>
      <c r="M35" s="24"/>
      <c r="N35" s="26"/>
      <c r="O35" s="26"/>
      <c r="P35" s="25" t="str">
        <f t="shared" ref="P35:P56" si="90">IF(OR(N35="",O35=""),"",O35-N35)</f>
        <v/>
      </c>
      <c r="Q35" s="23" t="str">
        <f t="shared" ref="Q35:Q56" si="91">IF(I35="","",I35)</f>
        <v/>
      </c>
      <c r="R35" s="24"/>
      <c r="S35" s="23" t="str">
        <f t="shared" ref="S35:S56" si="92">IF(R35=0,"",IF(SIGN(R35-Q35)=-1,R35,R35-Q35))</f>
        <v/>
      </c>
      <c r="T35" s="22"/>
      <c r="U35" s="27"/>
      <c r="V35" s="24"/>
      <c r="W35" s="26"/>
      <c r="X35" s="26"/>
      <c r="Y35" s="25" t="str">
        <f t="shared" ref="Y35:Y56" si="93">IF(OR(W35="",X35=""),"",X35-W35)</f>
        <v/>
      </c>
      <c r="Z35" s="23" t="str">
        <f t="shared" ref="Z35:Z56" si="94">IF(R35="","",R35)</f>
        <v/>
      </c>
      <c r="AA35" s="24"/>
      <c r="AB35" s="23" t="str">
        <f t="shared" ref="AB35:AB56" si="95">IF(AA35=0,"",IF(SIGN(AA35-Z35)=-1,AA35,AA35-Z35))</f>
        <v/>
      </c>
      <c r="AC35" s="22"/>
      <c r="AD35" s="27"/>
      <c r="AE35" s="24"/>
      <c r="AF35" s="26"/>
      <c r="AG35" s="26"/>
      <c r="AH35" s="25" t="str">
        <f t="shared" ref="AH35:AH56" si="96">IF(OR(AF35="",AG35=""),"",AG35-AF35)</f>
        <v/>
      </c>
      <c r="AI35" s="23" t="str">
        <f t="shared" ref="AI35:AI56" si="97">IF(AA35="","",AA35)</f>
        <v/>
      </c>
      <c r="AJ35" s="24"/>
      <c r="AK35" s="23" t="str">
        <f t="shared" ref="AK35:AK56" si="98">IF(AJ35=0,"",IF(SIGN(AJ35-AI35)=-1,AJ35,AJ35-AI35))</f>
        <v/>
      </c>
      <c r="AL35" s="22"/>
      <c r="AM35" s="27"/>
      <c r="AN35" s="24"/>
      <c r="AO35" s="26"/>
      <c r="AP35" s="26"/>
      <c r="AQ35" s="25" t="str">
        <f t="shared" ref="AQ35:AQ56" si="99">IF(OR(AO35="",AP35=""),"",AP35-AO35)</f>
        <v/>
      </c>
      <c r="AR35" s="23" t="str">
        <f t="shared" ref="AR35:AR56" si="100">IF(AJ35="","",AJ35)</f>
        <v/>
      </c>
      <c r="AS35" s="24"/>
      <c r="AT35" s="23" t="str">
        <f t="shared" ref="AT35:AT56" si="101">IF(AS35=0,"",IF(SIGN(AS35-AR35)=-1,AS35,AS35-AR35))</f>
        <v/>
      </c>
      <c r="AU35" s="22"/>
      <c r="AV35" s="27"/>
      <c r="AW35" s="24"/>
      <c r="AX35" s="26"/>
      <c r="AY35" s="26"/>
      <c r="AZ35" s="25" t="str">
        <f t="shared" ref="AZ35:AZ56" si="102">IF(OR(AX35="",AY35=""),"",AY35-AX35)</f>
        <v/>
      </c>
      <c r="BA35" s="23" t="str">
        <f t="shared" ref="BA35:BA56" si="103">IF(AS35="","",AS35)</f>
        <v/>
      </c>
      <c r="BB35" s="24"/>
      <c r="BC35" s="23" t="str">
        <f t="shared" ref="BC35:BC56" si="104">IF(BB35=0,"",IF(SIGN(BB35-BA35)=-1,BB35,BB35-BA35))</f>
        <v/>
      </c>
      <c r="BD35" s="22"/>
      <c r="BE35" s="27"/>
      <c r="BF35" s="24"/>
      <c r="BG35" s="26"/>
      <c r="BH35" s="26"/>
      <c r="BI35" s="25" t="str">
        <f t="shared" ref="BI35:BI56" si="105">IF(OR(BG35="",BH35=""),"",BH35-BG35)</f>
        <v/>
      </c>
      <c r="BJ35" s="23" t="str">
        <f t="shared" ref="BJ35:BJ56" si="106">IF(BB35="","",BB35)</f>
        <v/>
      </c>
      <c r="BK35" s="24"/>
      <c r="BL35" s="23" t="str">
        <f t="shared" ref="BL35:BL56" si="107">IF(BK35=0,"",IF(SIGN(BK35-BJ35)=-1,BK35,BK35-BJ35))</f>
        <v/>
      </c>
      <c r="BM35" s="22"/>
      <c r="BN35" s="27"/>
      <c r="BO35" s="24"/>
      <c r="BP35" s="26"/>
      <c r="BQ35" s="26"/>
      <c r="BR35" s="25" t="str">
        <f t="shared" ref="BR35:BR56" si="108">IF(OR(BP35="",BQ35=""),"",BQ35-BP35)</f>
        <v/>
      </c>
      <c r="BS35" s="23" t="str">
        <f t="shared" ref="BS35:BS56" si="109">IF(BK35="","",BK35)</f>
        <v/>
      </c>
      <c r="BT35" s="24"/>
      <c r="BU35" s="23" t="str">
        <f t="shared" ref="BU35:BU56" si="110">IF(BT35=0,"",IF(SIGN(BT35-BS35)=-1,BT35,BT35-BS35))</f>
        <v/>
      </c>
      <c r="BV35" s="22"/>
      <c r="BW35" s="27"/>
      <c r="BX35" s="24"/>
      <c r="BY35" s="26"/>
      <c r="BZ35" s="26"/>
      <c r="CA35" s="25" t="str">
        <f t="shared" ref="CA35:CA56" si="111">IF(OR(BY35="",BZ35=""),"",BZ35-BY35)</f>
        <v/>
      </c>
      <c r="CB35" s="23" t="str">
        <f t="shared" ref="CB35:CB56" si="112">IF(BT35="","",BT35)</f>
        <v/>
      </c>
      <c r="CC35" s="24"/>
      <c r="CD35" s="23" t="str">
        <f t="shared" ref="CD35:CD56" si="113">IF(CC35=0,"",IF(SIGN(CC35-CB35)=-1,CC35,CC35-CB35))</f>
        <v/>
      </c>
      <c r="CE35" s="22"/>
      <c r="CF35" s="27"/>
      <c r="CG35" s="24"/>
      <c r="CH35" s="26"/>
      <c r="CI35" s="26"/>
      <c r="CJ35" s="25" t="str">
        <f t="shared" ref="CJ35:CJ56" si="114">IF(OR(CH35="",CI35=""),"",CI35-CH35)</f>
        <v/>
      </c>
      <c r="CK35" s="23" t="str">
        <f t="shared" ref="CK35:CK56" si="115">IF(CC35="","",CC35)</f>
        <v/>
      </c>
      <c r="CL35" s="24"/>
      <c r="CM35" s="23" t="str">
        <f t="shared" ref="CM35:CM56" si="116">IF(CL35=0,"",IF(SIGN(CL35-CK35)=-1,CL35,CL35-CK35))</f>
        <v/>
      </c>
      <c r="CN35" s="22"/>
      <c r="CO35" s="27"/>
      <c r="CP35" s="24"/>
      <c r="CQ35" s="26"/>
      <c r="CR35" s="26"/>
      <c r="CS35" s="25" t="str">
        <f t="shared" ref="CS35:CS56" si="117">IF(OR(CQ35="",CR35=""),"",CR35-CQ35)</f>
        <v/>
      </c>
      <c r="CT35" s="23" t="str">
        <f t="shared" ref="CT35:CT56" si="118">IF(CL35="","",CL35)</f>
        <v/>
      </c>
      <c r="CU35" s="24"/>
      <c r="CV35" s="23" t="str">
        <f t="shared" ref="CV35:CV56" si="119">IF(CU35=0,"",IF(SIGN(CU35-CT35)=-1,CU35,CU35-CT35))</f>
        <v/>
      </c>
      <c r="CW35" s="22"/>
      <c r="CX35" s="27"/>
      <c r="CY35" s="24"/>
      <c r="CZ35" s="26"/>
      <c r="DA35" s="26"/>
      <c r="DB35" s="25" t="str">
        <f t="shared" ref="DB35:DB56" si="120">IF(OR(CZ35="",DA35=""),"",DA35-CZ35)</f>
        <v/>
      </c>
      <c r="DC35" s="23" t="str">
        <f t="shared" ref="DC35:DC56" si="121">IF(CU35="","",CU35)</f>
        <v/>
      </c>
      <c r="DD35" s="24"/>
      <c r="DE35" s="23" t="str">
        <f t="shared" ref="DE35:DE56" si="122">IF(DD35=0,"",IF(SIGN(DD35-DC35)=-1,DD35,DD35-DC35))</f>
        <v/>
      </c>
      <c r="DF35" s="22"/>
      <c r="DG35" s="27"/>
      <c r="DH35" s="24"/>
      <c r="DI35" s="26"/>
      <c r="DJ35" s="26"/>
      <c r="DK35" s="25" t="str">
        <f t="shared" ref="DK35:DK56" si="123">IF(OR(DI35="",DJ35=""),"",DJ35-DI35)</f>
        <v/>
      </c>
      <c r="DL35" s="23" t="str">
        <f t="shared" ref="DL35:DL56" si="124">IF(DD35="","",DD35)</f>
        <v/>
      </c>
      <c r="DM35" s="24"/>
      <c r="DN35" s="23" t="str">
        <f t="shared" ref="DN35:DN56" si="125">IF(DM35=0,"",IF(SIGN(DM35-DL35)=-1,DM35,DM35-DL35))</f>
        <v/>
      </c>
      <c r="DO35" s="22"/>
      <c r="DP35" s="27"/>
      <c r="DQ35" s="24"/>
      <c r="DR35" s="26"/>
      <c r="DS35" s="26"/>
      <c r="DT35" s="25" t="str">
        <f t="shared" ref="DT35:DT56" si="126">IF(OR(DR35="",DS35=""),"",DS35-DR35)</f>
        <v/>
      </c>
      <c r="DU35" s="23" t="str">
        <f t="shared" ref="DU35:DU56" si="127">IF(DM35="","",DM35)</f>
        <v/>
      </c>
      <c r="DV35" s="24"/>
      <c r="DW35" s="23" t="str">
        <f t="shared" ref="DW35:DW56" si="128">IF(DV35=0,"",IF(SIGN(DV35-DU35)=-1,DV35,DV35-DU35))</f>
        <v/>
      </c>
      <c r="DX35" s="22"/>
      <c r="DY35" s="27"/>
      <c r="DZ35" s="24"/>
      <c r="EA35" s="26"/>
      <c r="EB35" s="26"/>
      <c r="EC35" s="25" t="str">
        <f t="shared" si="40"/>
        <v/>
      </c>
      <c r="ED35" s="23" t="str">
        <f t="shared" si="41"/>
        <v/>
      </c>
      <c r="EE35" s="24"/>
      <c r="EF35" s="23" t="str">
        <f t="shared" si="42"/>
        <v/>
      </c>
      <c r="EG35" s="22"/>
      <c r="EH35" s="27"/>
      <c r="EI35" s="24"/>
      <c r="EJ35" s="26"/>
      <c r="EK35" s="26"/>
      <c r="EL35" s="25" t="str">
        <f t="shared" si="43"/>
        <v/>
      </c>
      <c r="EM35" s="23" t="str">
        <f t="shared" si="44"/>
        <v/>
      </c>
      <c r="EN35" s="24"/>
      <c r="EO35" s="23" t="str">
        <f t="shared" si="45"/>
        <v/>
      </c>
      <c r="EP35" s="22"/>
      <c r="EQ35" s="27"/>
      <c r="ER35" s="24"/>
      <c r="ES35" s="26"/>
      <c r="ET35" s="26"/>
      <c r="EU35" s="25" t="str">
        <f t="shared" si="46"/>
        <v/>
      </c>
      <c r="EV35" s="23" t="str">
        <f t="shared" si="47"/>
        <v/>
      </c>
      <c r="EW35" s="24"/>
      <c r="EX35" s="23" t="str">
        <f t="shared" si="48"/>
        <v/>
      </c>
      <c r="EY35" s="22"/>
      <c r="EZ35" s="27"/>
      <c r="FA35" s="24"/>
      <c r="FB35" s="26"/>
      <c r="FC35" s="26"/>
      <c r="FD35" s="25" t="str">
        <f t="shared" si="49"/>
        <v/>
      </c>
      <c r="FE35" s="23" t="str">
        <f t="shared" si="50"/>
        <v/>
      </c>
      <c r="FF35" s="24"/>
      <c r="FG35" s="23" t="str">
        <f t="shared" si="51"/>
        <v/>
      </c>
      <c r="FH35" s="22"/>
      <c r="FI35" s="27"/>
      <c r="FJ35" s="24"/>
      <c r="FK35" s="26"/>
      <c r="FL35" s="26"/>
      <c r="FM35" s="25" t="str">
        <f t="shared" si="52"/>
        <v/>
      </c>
      <c r="FN35" s="23" t="str">
        <f t="shared" si="53"/>
        <v/>
      </c>
      <c r="FO35" s="24"/>
      <c r="FP35" s="23" t="str">
        <f t="shared" si="54"/>
        <v/>
      </c>
      <c r="FQ35" s="22"/>
      <c r="FR35" s="27"/>
      <c r="FS35" s="24"/>
      <c r="FT35" s="26"/>
      <c r="FU35" s="26"/>
      <c r="FV35" s="25" t="str">
        <f t="shared" si="55"/>
        <v/>
      </c>
      <c r="FW35" s="23" t="str">
        <f t="shared" si="56"/>
        <v/>
      </c>
      <c r="FX35" s="24"/>
      <c r="FY35" s="23" t="str">
        <f t="shared" si="57"/>
        <v/>
      </c>
      <c r="FZ35" s="22"/>
      <c r="GA35" s="27"/>
      <c r="GB35" s="24"/>
      <c r="GC35" s="26"/>
      <c r="GD35" s="26"/>
      <c r="GE35" s="25" t="str">
        <f t="shared" si="58"/>
        <v/>
      </c>
      <c r="GF35" s="23" t="str">
        <f t="shared" si="59"/>
        <v/>
      </c>
      <c r="GG35" s="24"/>
      <c r="GH35" s="23" t="str">
        <f t="shared" si="60"/>
        <v/>
      </c>
      <c r="GI35" s="22"/>
      <c r="GJ35" s="27"/>
      <c r="GK35" s="24"/>
      <c r="GL35" s="26"/>
      <c r="GM35" s="26"/>
      <c r="GN35" s="25" t="str">
        <f t="shared" si="61"/>
        <v/>
      </c>
      <c r="GO35" s="23" t="str">
        <f t="shared" si="62"/>
        <v/>
      </c>
      <c r="GP35" s="24"/>
      <c r="GQ35" s="23" t="str">
        <f t="shared" si="63"/>
        <v/>
      </c>
      <c r="GR35" s="22"/>
      <c r="GS35" s="27"/>
      <c r="GT35" s="24"/>
      <c r="GU35" s="26"/>
      <c r="GV35" s="26"/>
      <c r="GW35" s="25" t="str">
        <f t="shared" ref="GW35:GW56" si="129">IF(OR(GU35="",GV35=""),"",GV35-GU35)</f>
        <v/>
      </c>
      <c r="GX35" s="23" t="str">
        <f t="shared" ref="GX35:GX56" si="130">IF(GP35="","",GP35)</f>
        <v/>
      </c>
      <c r="GY35" s="24"/>
      <c r="GZ35" s="23" t="str">
        <f t="shared" ref="GZ35:GZ56" si="131">IF(GY35=0,"",IF(SIGN(GY35-GX35)=-1,GY35,GY35-GX35))</f>
        <v/>
      </c>
      <c r="HA35" s="22"/>
      <c r="HB35" s="27"/>
      <c r="HC35" s="24"/>
      <c r="HD35" s="26"/>
      <c r="HE35" s="26"/>
      <c r="HF35" s="25" t="str">
        <f t="shared" si="65"/>
        <v/>
      </c>
      <c r="HG35" s="23" t="str">
        <f t="shared" si="66"/>
        <v/>
      </c>
      <c r="HH35" s="24"/>
      <c r="HI35" s="23" t="str">
        <f t="shared" si="67"/>
        <v/>
      </c>
      <c r="HJ35" s="22"/>
      <c r="HK35" s="27"/>
      <c r="HL35" s="24"/>
      <c r="HM35" s="26"/>
      <c r="HN35" s="26"/>
      <c r="HO35" s="25" t="str">
        <f t="shared" si="68"/>
        <v/>
      </c>
      <c r="HP35" s="23" t="str">
        <f t="shared" si="69"/>
        <v/>
      </c>
      <c r="HQ35" s="24"/>
      <c r="HR35" s="23" t="str">
        <f t="shared" si="70"/>
        <v/>
      </c>
      <c r="HS35" s="22"/>
      <c r="HT35" s="27"/>
      <c r="HU35" s="24"/>
      <c r="HV35" s="26"/>
      <c r="HW35" s="26"/>
      <c r="HX35" s="25" t="str">
        <f t="shared" si="71"/>
        <v/>
      </c>
      <c r="HY35" s="23" t="str">
        <f t="shared" si="72"/>
        <v/>
      </c>
      <c r="HZ35" s="24"/>
      <c r="IA35" s="23" t="str">
        <f t="shared" si="73"/>
        <v/>
      </c>
      <c r="IB35" s="22"/>
      <c r="IC35" s="27"/>
      <c r="ID35" s="24"/>
      <c r="IE35" s="26"/>
      <c r="IF35" s="26"/>
      <c r="IG35" s="25" t="str">
        <f t="shared" si="74"/>
        <v/>
      </c>
      <c r="IH35" s="23" t="str">
        <f t="shared" si="75"/>
        <v/>
      </c>
      <c r="II35" s="24"/>
      <c r="IJ35" s="23" t="str">
        <f t="shared" si="76"/>
        <v/>
      </c>
      <c r="IK35" s="22"/>
      <c r="IL35" s="27"/>
      <c r="IM35" s="24"/>
      <c r="IN35" s="26"/>
      <c r="IO35" s="26"/>
      <c r="IP35" s="25" t="str">
        <f t="shared" si="77"/>
        <v/>
      </c>
      <c r="IQ35" s="23" t="str">
        <f t="shared" si="78"/>
        <v/>
      </c>
      <c r="IR35" s="24"/>
      <c r="IS35" s="23" t="str">
        <f t="shared" si="79"/>
        <v/>
      </c>
      <c r="IT35" s="22"/>
      <c r="IU35" s="27"/>
      <c r="IV35" s="24"/>
      <c r="IW35" s="26"/>
      <c r="IX35" s="26"/>
      <c r="IY35" s="25" t="str">
        <f t="shared" si="80"/>
        <v/>
      </c>
      <c r="IZ35" s="23" t="str">
        <f t="shared" si="81"/>
        <v/>
      </c>
      <c r="JA35" s="24"/>
      <c r="JB35" s="23" t="str">
        <f t="shared" si="82"/>
        <v/>
      </c>
      <c r="JC35" s="22"/>
      <c r="JD35" s="27"/>
      <c r="JE35" s="24"/>
      <c r="JF35" s="26"/>
      <c r="JG35" s="26"/>
      <c r="JH35" s="25" t="str">
        <f t="shared" si="88"/>
        <v/>
      </c>
      <c r="JI35" s="23" t="str">
        <f t="shared" si="83"/>
        <v/>
      </c>
      <c r="JJ35" s="24"/>
      <c r="JK35" s="23" t="str">
        <f t="shared" si="84"/>
        <v/>
      </c>
      <c r="JL35" s="22"/>
    </row>
    <row r="36" spans="1:272">
      <c r="A36" s="28" t="s">
        <v>54</v>
      </c>
      <c r="B36" s="23" t="s">
        <v>24</v>
      </c>
      <c r="C36" s="27">
        <v>45266</v>
      </c>
      <c r="D36" s="24" t="s">
        <v>26</v>
      </c>
      <c r="E36" s="26">
        <v>0</v>
      </c>
      <c r="F36" s="26">
        <v>15000</v>
      </c>
      <c r="G36" s="25">
        <f t="shared" ref="G36:G56" si="132">IF(OR(F36="",E36=""),"",F36-E36)</f>
        <v>15000</v>
      </c>
      <c r="H36" s="23">
        <v>199535</v>
      </c>
      <c r="I36" s="24">
        <v>15436</v>
      </c>
      <c r="J36" s="23">
        <f t="shared" si="89"/>
        <v>15436</v>
      </c>
      <c r="K36" s="22"/>
      <c r="L36" s="27">
        <v>45267</v>
      </c>
      <c r="M36" s="24" t="s">
        <v>53</v>
      </c>
      <c r="N36" s="26">
        <v>17000</v>
      </c>
      <c r="O36" s="26">
        <v>40000</v>
      </c>
      <c r="P36" s="25">
        <f t="shared" si="90"/>
        <v>23000</v>
      </c>
      <c r="Q36" s="23">
        <f t="shared" si="91"/>
        <v>15436</v>
      </c>
      <c r="R36" s="24">
        <v>40359</v>
      </c>
      <c r="S36" s="23">
        <f t="shared" si="92"/>
        <v>24923</v>
      </c>
      <c r="T36" s="22"/>
      <c r="U36" s="27">
        <v>45268</v>
      </c>
      <c r="V36" s="24" t="s">
        <v>53</v>
      </c>
      <c r="W36" s="26">
        <v>41000</v>
      </c>
      <c r="X36" s="26">
        <v>67000</v>
      </c>
      <c r="Y36" s="25">
        <f t="shared" si="93"/>
        <v>26000</v>
      </c>
      <c r="Z36" s="23">
        <f t="shared" si="94"/>
        <v>40359</v>
      </c>
      <c r="AA36" s="24">
        <v>67306</v>
      </c>
      <c r="AB36" s="23">
        <f t="shared" si="95"/>
        <v>26947</v>
      </c>
      <c r="AC36" s="22"/>
      <c r="AD36" s="27">
        <v>45271</v>
      </c>
      <c r="AE36" s="24" t="s">
        <v>53</v>
      </c>
      <c r="AF36" s="26">
        <v>69000</v>
      </c>
      <c r="AG36" s="26">
        <v>94000</v>
      </c>
      <c r="AH36" s="25">
        <f t="shared" si="96"/>
        <v>25000</v>
      </c>
      <c r="AI36" s="23">
        <f t="shared" si="97"/>
        <v>67306</v>
      </c>
      <c r="AJ36" s="24">
        <v>94402</v>
      </c>
      <c r="AK36" s="23">
        <f t="shared" si="98"/>
        <v>27096</v>
      </c>
      <c r="AL36" s="22"/>
      <c r="AM36" s="27">
        <v>45272</v>
      </c>
      <c r="AN36" s="24" t="s">
        <v>53</v>
      </c>
      <c r="AO36" s="26">
        <v>96000</v>
      </c>
      <c r="AP36" s="26">
        <v>120000</v>
      </c>
      <c r="AQ36" s="25">
        <f t="shared" si="99"/>
        <v>24000</v>
      </c>
      <c r="AR36" s="23">
        <f t="shared" si="100"/>
        <v>94402</v>
      </c>
      <c r="AS36" s="24">
        <v>120412</v>
      </c>
      <c r="AT36" s="23">
        <f t="shared" si="101"/>
        <v>26010</v>
      </c>
      <c r="AU36" s="22"/>
      <c r="AV36" s="27">
        <v>45273</v>
      </c>
      <c r="AW36" s="24" t="s">
        <v>53</v>
      </c>
      <c r="AX36" s="26">
        <v>123000</v>
      </c>
      <c r="AY36" s="26">
        <v>147000</v>
      </c>
      <c r="AZ36" s="25">
        <f t="shared" si="102"/>
        <v>24000</v>
      </c>
      <c r="BA36" s="23">
        <f t="shared" si="103"/>
        <v>120412</v>
      </c>
      <c r="BB36" s="24">
        <v>147494</v>
      </c>
      <c r="BC36" s="23">
        <f t="shared" si="104"/>
        <v>27082</v>
      </c>
      <c r="BD36" s="22"/>
      <c r="BE36" s="27">
        <v>45274</v>
      </c>
      <c r="BF36" s="24" t="s">
        <v>53</v>
      </c>
      <c r="BG36" s="26">
        <v>149000</v>
      </c>
      <c r="BH36" s="26">
        <v>151000</v>
      </c>
      <c r="BI36" s="25">
        <f t="shared" si="105"/>
        <v>2000</v>
      </c>
      <c r="BJ36" s="23">
        <f t="shared" si="106"/>
        <v>147494</v>
      </c>
      <c r="BK36" s="24">
        <v>151012</v>
      </c>
      <c r="BL36" s="23">
        <f t="shared" si="107"/>
        <v>3518</v>
      </c>
      <c r="BM36" s="22"/>
      <c r="BN36" s="27"/>
      <c r="BO36" s="24"/>
      <c r="BP36" s="26"/>
      <c r="BQ36" s="26"/>
      <c r="BR36" s="25" t="str">
        <f t="shared" si="108"/>
        <v/>
      </c>
      <c r="BS36" s="23">
        <f t="shared" si="109"/>
        <v>151012</v>
      </c>
      <c r="BT36" s="24"/>
      <c r="BU36" s="23" t="str">
        <f t="shared" si="110"/>
        <v/>
      </c>
      <c r="BV36" s="22"/>
      <c r="BW36" s="27"/>
      <c r="BX36" s="24"/>
      <c r="BY36" s="26"/>
      <c r="BZ36" s="26"/>
      <c r="CA36" s="25" t="str">
        <f t="shared" si="111"/>
        <v/>
      </c>
      <c r="CB36" s="23" t="str">
        <f t="shared" si="112"/>
        <v/>
      </c>
      <c r="CC36" s="24"/>
      <c r="CD36" s="23" t="str">
        <f t="shared" si="113"/>
        <v/>
      </c>
      <c r="CE36" s="22"/>
      <c r="CF36" s="27"/>
      <c r="CG36" s="24"/>
      <c r="CH36" s="26"/>
      <c r="CI36" s="26"/>
      <c r="CJ36" s="25" t="str">
        <f t="shared" si="114"/>
        <v/>
      </c>
      <c r="CK36" s="23" t="str">
        <f t="shared" si="115"/>
        <v/>
      </c>
      <c r="CL36" s="24"/>
      <c r="CM36" s="23" t="str">
        <f t="shared" si="116"/>
        <v/>
      </c>
      <c r="CN36" s="22"/>
      <c r="CO36" s="27"/>
      <c r="CP36" s="24"/>
      <c r="CQ36" s="26"/>
      <c r="CR36" s="26"/>
      <c r="CS36" s="25" t="str">
        <f t="shared" si="117"/>
        <v/>
      </c>
      <c r="CT36" s="23" t="str">
        <f t="shared" si="118"/>
        <v/>
      </c>
      <c r="CU36" s="24"/>
      <c r="CV36" s="23" t="str">
        <f t="shared" si="119"/>
        <v/>
      </c>
      <c r="CW36" s="22"/>
      <c r="CX36" s="27"/>
      <c r="CY36" s="24"/>
      <c r="CZ36" s="26"/>
      <c r="DA36" s="26"/>
      <c r="DB36" s="25" t="str">
        <f t="shared" si="120"/>
        <v/>
      </c>
      <c r="DC36" s="23" t="str">
        <f t="shared" si="121"/>
        <v/>
      </c>
      <c r="DD36" s="24"/>
      <c r="DE36" s="23" t="str">
        <f t="shared" si="122"/>
        <v/>
      </c>
      <c r="DF36" s="22"/>
      <c r="DG36" s="27"/>
      <c r="DH36" s="24"/>
      <c r="DI36" s="26"/>
      <c r="DJ36" s="26"/>
      <c r="DK36" s="25" t="str">
        <f t="shared" si="123"/>
        <v/>
      </c>
      <c r="DL36" s="23" t="str">
        <f t="shared" si="124"/>
        <v/>
      </c>
      <c r="DM36" s="24"/>
      <c r="DN36" s="23" t="str">
        <f t="shared" si="125"/>
        <v/>
      </c>
      <c r="DP36" s="27"/>
      <c r="DQ36" s="24"/>
      <c r="DR36" s="26"/>
      <c r="DS36" s="26"/>
      <c r="DT36" s="25" t="str">
        <f t="shared" si="126"/>
        <v/>
      </c>
      <c r="DU36" s="23" t="str">
        <f t="shared" si="127"/>
        <v/>
      </c>
      <c r="DV36" s="24"/>
      <c r="DW36" s="23" t="str">
        <f t="shared" si="128"/>
        <v/>
      </c>
      <c r="DY36" s="27"/>
      <c r="DZ36" s="24"/>
      <c r="EA36" s="26"/>
      <c r="EB36" s="26"/>
      <c r="EC36" s="25" t="str">
        <f t="shared" si="40"/>
        <v/>
      </c>
      <c r="ED36" s="23" t="str">
        <f t="shared" si="41"/>
        <v/>
      </c>
      <c r="EE36" s="24"/>
      <c r="EF36" s="23" t="str">
        <f t="shared" si="42"/>
        <v/>
      </c>
      <c r="EG36" s="22"/>
      <c r="EH36" s="27"/>
      <c r="EI36" s="24"/>
      <c r="EJ36" s="26"/>
      <c r="EK36" s="26"/>
      <c r="EL36" s="25" t="str">
        <f t="shared" si="43"/>
        <v/>
      </c>
      <c r="EM36" s="23" t="str">
        <f t="shared" si="44"/>
        <v/>
      </c>
      <c r="EN36" s="24"/>
      <c r="EO36" s="23" t="str">
        <f t="shared" si="45"/>
        <v/>
      </c>
      <c r="EP36" s="22"/>
      <c r="EQ36" s="27"/>
      <c r="ER36" s="24"/>
      <c r="ES36" s="26"/>
      <c r="ET36" s="26"/>
      <c r="EU36" s="25" t="str">
        <f t="shared" si="46"/>
        <v/>
      </c>
      <c r="EV36" s="23" t="str">
        <f t="shared" si="47"/>
        <v/>
      </c>
      <c r="EW36" s="24"/>
      <c r="EX36" s="23" t="str">
        <f t="shared" si="48"/>
        <v/>
      </c>
      <c r="EY36" s="22"/>
      <c r="EZ36" s="27"/>
      <c r="FA36" s="24"/>
      <c r="FB36" s="26"/>
      <c r="FC36" s="26"/>
      <c r="FD36" s="25" t="str">
        <f t="shared" si="49"/>
        <v/>
      </c>
      <c r="FE36" s="23" t="str">
        <f t="shared" si="50"/>
        <v/>
      </c>
      <c r="FF36" s="24"/>
      <c r="FG36" s="23" t="str">
        <f t="shared" si="51"/>
        <v/>
      </c>
      <c r="FH36" s="22"/>
      <c r="FI36" s="27"/>
      <c r="FJ36" s="24"/>
      <c r="FK36" s="26"/>
      <c r="FL36" s="26"/>
      <c r="FM36" s="25" t="str">
        <f t="shared" si="52"/>
        <v/>
      </c>
      <c r="FN36" s="23" t="str">
        <f t="shared" si="53"/>
        <v/>
      </c>
      <c r="FO36" s="24"/>
      <c r="FP36" s="23" t="str">
        <f t="shared" si="54"/>
        <v/>
      </c>
      <c r="FQ36" s="22"/>
      <c r="FR36" s="27"/>
      <c r="FS36" s="24"/>
      <c r="FT36" s="26"/>
      <c r="FU36" s="26"/>
      <c r="FV36" s="25" t="str">
        <f t="shared" si="55"/>
        <v/>
      </c>
      <c r="FW36" s="23" t="str">
        <f t="shared" si="56"/>
        <v/>
      </c>
      <c r="FX36" s="24"/>
      <c r="FY36" s="23" t="str">
        <f t="shared" si="57"/>
        <v/>
      </c>
      <c r="FZ36" s="22"/>
      <c r="GA36" s="27"/>
      <c r="GB36" s="24"/>
      <c r="GC36" s="26"/>
      <c r="GD36" s="26"/>
      <c r="GE36" s="25" t="str">
        <f t="shared" si="58"/>
        <v/>
      </c>
      <c r="GF36" s="23" t="str">
        <f t="shared" si="59"/>
        <v/>
      </c>
      <c r="GG36" s="24"/>
      <c r="GH36" s="23" t="str">
        <f t="shared" si="60"/>
        <v/>
      </c>
      <c r="GI36" s="22"/>
      <c r="GJ36" s="27"/>
      <c r="GK36" s="24"/>
      <c r="GL36" s="26"/>
      <c r="GM36" s="26"/>
      <c r="GN36" s="25" t="str">
        <f t="shared" si="61"/>
        <v/>
      </c>
      <c r="GO36" s="23" t="str">
        <f t="shared" si="62"/>
        <v/>
      </c>
      <c r="GP36" s="24"/>
      <c r="GQ36" s="23" t="str">
        <f t="shared" si="63"/>
        <v/>
      </c>
      <c r="GR36" s="22"/>
      <c r="GS36" s="27"/>
      <c r="GT36" s="24"/>
      <c r="GU36" s="26"/>
      <c r="GV36" s="26"/>
      <c r="GW36" s="25" t="str">
        <f t="shared" si="129"/>
        <v/>
      </c>
      <c r="GX36" s="23" t="str">
        <f t="shared" si="130"/>
        <v/>
      </c>
      <c r="GY36" s="24"/>
      <c r="GZ36" s="23" t="str">
        <f t="shared" si="131"/>
        <v/>
      </c>
      <c r="HA36" s="22"/>
      <c r="HB36" s="27"/>
      <c r="HC36" s="24"/>
      <c r="HD36" s="26"/>
      <c r="HE36" s="26"/>
      <c r="HF36" s="25" t="str">
        <f t="shared" si="65"/>
        <v/>
      </c>
      <c r="HG36" s="23" t="str">
        <f t="shared" si="66"/>
        <v/>
      </c>
      <c r="HH36" s="24"/>
      <c r="HI36" s="23" t="str">
        <f t="shared" si="67"/>
        <v/>
      </c>
      <c r="HJ36" s="22"/>
      <c r="HK36" s="27"/>
      <c r="HL36" s="24"/>
      <c r="HM36" s="26"/>
      <c r="HN36" s="26"/>
      <c r="HO36" s="25" t="str">
        <f t="shared" si="68"/>
        <v/>
      </c>
      <c r="HP36" s="23" t="str">
        <f t="shared" si="69"/>
        <v/>
      </c>
      <c r="HQ36" s="24"/>
      <c r="HR36" s="23" t="str">
        <f t="shared" si="70"/>
        <v/>
      </c>
      <c r="HS36" s="22"/>
      <c r="HT36" s="27"/>
      <c r="HU36" s="24"/>
      <c r="HV36" s="26"/>
      <c r="HW36" s="26"/>
      <c r="HX36" s="25" t="str">
        <f t="shared" si="71"/>
        <v/>
      </c>
      <c r="HY36" s="23" t="str">
        <f t="shared" si="72"/>
        <v/>
      </c>
      <c r="HZ36" s="24"/>
      <c r="IA36" s="23" t="str">
        <f t="shared" si="73"/>
        <v/>
      </c>
      <c r="IB36" s="22"/>
      <c r="IC36" s="27"/>
      <c r="ID36" s="24"/>
      <c r="IE36" s="26"/>
      <c r="IF36" s="26"/>
      <c r="IG36" s="25" t="str">
        <f t="shared" si="74"/>
        <v/>
      </c>
      <c r="IH36" s="23" t="str">
        <f t="shared" si="75"/>
        <v/>
      </c>
      <c r="II36" s="24"/>
      <c r="IJ36" s="23" t="str">
        <f t="shared" si="76"/>
        <v/>
      </c>
      <c r="IK36" s="22"/>
      <c r="IL36" s="27"/>
      <c r="IM36" s="24"/>
      <c r="IN36" s="26"/>
      <c r="IO36" s="26"/>
      <c r="IP36" s="25" t="str">
        <f t="shared" si="77"/>
        <v/>
      </c>
      <c r="IQ36" s="23" t="str">
        <f t="shared" si="78"/>
        <v/>
      </c>
      <c r="IR36" s="24"/>
      <c r="IS36" s="23" t="str">
        <f t="shared" si="79"/>
        <v/>
      </c>
      <c r="IT36" s="22"/>
      <c r="IU36" s="27"/>
      <c r="IV36" s="24"/>
      <c r="IW36" s="26"/>
      <c r="IX36" s="26"/>
      <c r="IY36" s="25" t="str">
        <f t="shared" si="80"/>
        <v/>
      </c>
      <c r="IZ36" s="23" t="str">
        <f t="shared" si="81"/>
        <v/>
      </c>
      <c r="JA36" s="24"/>
      <c r="JB36" s="23" t="str">
        <f t="shared" si="82"/>
        <v/>
      </c>
      <c r="JC36" s="22"/>
      <c r="JD36" s="27"/>
      <c r="JE36" s="24"/>
      <c r="JF36" s="26"/>
      <c r="JG36" s="26"/>
      <c r="JH36" s="25" t="str">
        <f t="shared" si="88"/>
        <v/>
      </c>
      <c r="JI36" s="23" t="str">
        <f t="shared" si="83"/>
        <v/>
      </c>
      <c r="JJ36" s="24"/>
      <c r="JK36" s="23" t="str">
        <f t="shared" si="84"/>
        <v/>
      </c>
      <c r="JL36" s="22"/>
    </row>
    <row r="37" spans="1:272">
      <c r="A37" s="28" t="s">
        <v>52</v>
      </c>
      <c r="B37" s="23" t="s">
        <v>24</v>
      </c>
      <c r="C37" s="27">
        <v>45261</v>
      </c>
      <c r="D37" s="24" t="s">
        <v>51</v>
      </c>
      <c r="E37" s="26">
        <v>730000</v>
      </c>
      <c r="F37" s="26">
        <v>788000</v>
      </c>
      <c r="G37" s="25">
        <f t="shared" si="132"/>
        <v>58000</v>
      </c>
      <c r="H37" s="23">
        <v>839481</v>
      </c>
      <c r="I37" s="24">
        <v>394262</v>
      </c>
      <c r="J37" s="23">
        <f t="shared" si="89"/>
        <v>394262</v>
      </c>
      <c r="K37" s="22"/>
      <c r="L37" s="27">
        <v>45264</v>
      </c>
      <c r="M37" s="24" t="s">
        <v>51</v>
      </c>
      <c r="N37" s="26">
        <v>818000</v>
      </c>
      <c r="O37" s="26">
        <v>828000</v>
      </c>
      <c r="P37" s="25">
        <f t="shared" si="90"/>
        <v>10000</v>
      </c>
      <c r="Q37" s="23">
        <f t="shared" si="91"/>
        <v>394262</v>
      </c>
      <c r="R37" s="24">
        <v>419310</v>
      </c>
      <c r="S37" s="23">
        <f t="shared" si="92"/>
        <v>25048</v>
      </c>
      <c r="T37" s="22"/>
      <c r="U37" s="27">
        <v>45265</v>
      </c>
      <c r="V37" s="24" t="s">
        <v>51</v>
      </c>
      <c r="W37" s="26">
        <v>838000</v>
      </c>
      <c r="X37" s="26">
        <v>898000</v>
      </c>
      <c r="Y37" s="25">
        <f t="shared" si="93"/>
        <v>60000</v>
      </c>
      <c r="Z37" s="23">
        <f t="shared" si="94"/>
        <v>419310</v>
      </c>
      <c r="AA37" s="24">
        <v>449331</v>
      </c>
      <c r="AB37" s="23">
        <f t="shared" si="95"/>
        <v>30021</v>
      </c>
      <c r="AC37" s="22"/>
      <c r="AD37" s="27">
        <v>45266</v>
      </c>
      <c r="AE37" s="24" t="s">
        <v>51</v>
      </c>
      <c r="AF37" s="26">
        <v>904000</v>
      </c>
      <c r="AG37" s="26">
        <v>966000</v>
      </c>
      <c r="AH37" s="25">
        <f t="shared" si="96"/>
        <v>62000</v>
      </c>
      <c r="AI37" s="23">
        <f t="shared" si="97"/>
        <v>449331</v>
      </c>
      <c r="AJ37" s="24">
        <v>483619</v>
      </c>
      <c r="AK37" s="23">
        <f t="shared" si="98"/>
        <v>34288</v>
      </c>
      <c r="AL37" s="22"/>
      <c r="AM37" s="27">
        <v>45267</v>
      </c>
      <c r="AN37" s="24" t="s">
        <v>51</v>
      </c>
      <c r="AO37" s="26">
        <v>974000</v>
      </c>
      <c r="AP37" s="26">
        <v>1026000</v>
      </c>
      <c r="AQ37" s="25">
        <f t="shared" si="99"/>
        <v>52000</v>
      </c>
      <c r="AR37" s="23">
        <f t="shared" si="100"/>
        <v>483619</v>
      </c>
      <c r="AS37" s="24">
        <v>518548</v>
      </c>
      <c r="AT37" s="23">
        <f t="shared" si="101"/>
        <v>34929</v>
      </c>
      <c r="AU37" s="22"/>
      <c r="AV37" s="27">
        <v>45268</v>
      </c>
      <c r="AW37" s="24" t="s">
        <v>51</v>
      </c>
      <c r="AX37" s="26">
        <v>1042000</v>
      </c>
      <c r="AY37" s="26">
        <v>1104000</v>
      </c>
      <c r="AZ37" s="25">
        <f t="shared" si="102"/>
        <v>62000</v>
      </c>
      <c r="BA37" s="23">
        <f t="shared" si="103"/>
        <v>518548</v>
      </c>
      <c r="BB37" s="24">
        <v>552316</v>
      </c>
      <c r="BC37" s="23">
        <f t="shared" si="104"/>
        <v>33768</v>
      </c>
      <c r="BD37" s="22"/>
      <c r="BE37" s="27">
        <v>45271</v>
      </c>
      <c r="BF37" s="24" t="s">
        <v>51</v>
      </c>
      <c r="BG37" s="26">
        <v>1110000</v>
      </c>
      <c r="BH37" s="26">
        <v>1170000</v>
      </c>
      <c r="BI37" s="25">
        <f t="shared" si="105"/>
        <v>60000</v>
      </c>
      <c r="BJ37" s="23">
        <f t="shared" si="106"/>
        <v>552316</v>
      </c>
      <c r="BK37" s="24">
        <v>585685</v>
      </c>
      <c r="BL37" s="23">
        <f t="shared" si="107"/>
        <v>33369</v>
      </c>
      <c r="BM37" s="22"/>
      <c r="BN37" s="27">
        <v>45272</v>
      </c>
      <c r="BO37" s="24" t="s">
        <v>51</v>
      </c>
      <c r="BP37" s="26">
        <v>1176000</v>
      </c>
      <c r="BQ37" s="26">
        <v>1238000</v>
      </c>
      <c r="BR37" s="25">
        <f t="shared" si="108"/>
        <v>62000</v>
      </c>
      <c r="BS37" s="23">
        <f t="shared" si="109"/>
        <v>585685</v>
      </c>
      <c r="BT37" s="24">
        <v>619300</v>
      </c>
      <c r="BU37" s="23">
        <f t="shared" si="110"/>
        <v>33615</v>
      </c>
      <c r="BV37" s="22"/>
      <c r="BW37" s="27">
        <v>45273</v>
      </c>
      <c r="BX37" s="24" t="s">
        <v>51</v>
      </c>
      <c r="BY37" s="26">
        <v>1246000</v>
      </c>
      <c r="BZ37" s="26">
        <v>1290000</v>
      </c>
      <c r="CA37" s="25">
        <f t="shared" si="111"/>
        <v>44000</v>
      </c>
      <c r="CB37" s="23">
        <f t="shared" si="112"/>
        <v>619300</v>
      </c>
      <c r="CC37" s="24">
        <v>645882</v>
      </c>
      <c r="CD37" s="23">
        <f t="shared" si="113"/>
        <v>26582</v>
      </c>
      <c r="CE37" s="22"/>
      <c r="CF37" s="27">
        <v>45274</v>
      </c>
      <c r="CG37" s="24" t="s">
        <v>51</v>
      </c>
      <c r="CH37" s="26">
        <v>1290000</v>
      </c>
      <c r="CI37" s="26">
        <v>1334000</v>
      </c>
      <c r="CJ37" s="25">
        <f t="shared" si="114"/>
        <v>44000</v>
      </c>
      <c r="CK37" s="23">
        <f t="shared" si="115"/>
        <v>645882</v>
      </c>
      <c r="CL37" s="24">
        <v>667004</v>
      </c>
      <c r="CM37" s="23">
        <f t="shared" si="116"/>
        <v>21122</v>
      </c>
      <c r="CN37" s="22"/>
      <c r="CO37" s="27">
        <v>45275</v>
      </c>
      <c r="CP37" s="24" t="s">
        <v>51</v>
      </c>
      <c r="CQ37" s="26">
        <v>1340000</v>
      </c>
      <c r="CR37" s="26">
        <v>1400000</v>
      </c>
      <c r="CS37" s="25">
        <f t="shared" si="117"/>
        <v>60000</v>
      </c>
      <c r="CT37" s="23">
        <f t="shared" si="118"/>
        <v>667004</v>
      </c>
      <c r="CU37" s="24">
        <v>700880</v>
      </c>
      <c r="CV37" s="23">
        <f t="shared" si="119"/>
        <v>33876</v>
      </c>
      <c r="CW37" s="22"/>
      <c r="CX37" s="27"/>
      <c r="CY37" s="24"/>
      <c r="CZ37" s="26"/>
      <c r="DA37" s="26"/>
      <c r="DB37" s="25" t="str">
        <f t="shared" si="120"/>
        <v/>
      </c>
      <c r="DC37" s="23">
        <f t="shared" si="121"/>
        <v>700880</v>
      </c>
      <c r="DD37" s="24"/>
      <c r="DE37" s="23" t="str">
        <f t="shared" si="122"/>
        <v/>
      </c>
      <c r="DF37" s="22"/>
      <c r="DG37" s="27"/>
      <c r="DH37" s="24"/>
      <c r="DI37" s="26"/>
      <c r="DJ37" s="26"/>
      <c r="DK37" s="25" t="str">
        <f t="shared" si="123"/>
        <v/>
      </c>
      <c r="DL37" s="23" t="str">
        <f t="shared" si="124"/>
        <v/>
      </c>
      <c r="DM37" s="24"/>
      <c r="DN37" s="23" t="str">
        <f t="shared" si="125"/>
        <v/>
      </c>
      <c r="DO37" s="22"/>
      <c r="DP37" s="27"/>
      <c r="DQ37" s="24"/>
      <c r="DR37" s="26"/>
      <c r="DS37" s="26"/>
      <c r="DT37" s="25" t="str">
        <f t="shared" si="126"/>
        <v/>
      </c>
      <c r="DU37" s="23" t="str">
        <f t="shared" si="127"/>
        <v/>
      </c>
      <c r="DV37" s="24"/>
      <c r="DW37" s="23" t="str">
        <f t="shared" si="128"/>
        <v/>
      </c>
      <c r="DX37" s="22"/>
      <c r="DY37" s="27"/>
      <c r="DZ37" s="24"/>
      <c r="EA37" s="26"/>
      <c r="EB37" s="26"/>
      <c r="EC37" s="25" t="str">
        <f t="shared" si="40"/>
        <v/>
      </c>
      <c r="ED37" s="23" t="str">
        <f t="shared" si="41"/>
        <v/>
      </c>
      <c r="EE37" s="24"/>
      <c r="EF37" s="23" t="str">
        <f t="shared" si="42"/>
        <v/>
      </c>
      <c r="EG37" s="22"/>
      <c r="EH37" s="27"/>
      <c r="EI37" s="24"/>
      <c r="EJ37" s="26"/>
      <c r="EK37" s="26"/>
      <c r="EL37" s="25" t="str">
        <f t="shared" si="43"/>
        <v/>
      </c>
      <c r="EM37" s="23" t="str">
        <f t="shared" si="44"/>
        <v/>
      </c>
      <c r="EN37" s="24"/>
      <c r="EO37" s="23" t="str">
        <f t="shared" si="45"/>
        <v/>
      </c>
      <c r="EP37" s="22"/>
      <c r="EQ37" s="27"/>
      <c r="ER37" s="24"/>
      <c r="ES37" s="26"/>
      <c r="ET37" s="26"/>
      <c r="EU37" s="25" t="str">
        <f t="shared" si="46"/>
        <v/>
      </c>
      <c r="EV37" s="23" t="str">
        <f t="shared" si="47"/>
        <v/>
      </c>
      <c r="EW37" s="24"/>
      <c r="EX37" s="23" t="str">
        <f t="shared" si="48"/>
        <v/>
      </c>
      <c r="EY37" s="22"/>
      <c r="EZ37" s="27"/>
      <c r="FA37" s="24"/>
      <c r="FB37" s="26"/>
      <c r="FC37" s="26"/>
      <c r="FD37" s="25" t="str">
        <f t="shared" si="49"/>
        <v/>
      </c>
      <c r="FE37" s="23" t="str">
        <f t="shared" si="50"/>
        <v/>
      </c>
      <c r="FF37" s="24"/>
      <c r="FG37" s="23" t="str">
        <f t="shared" si="51"/>
        <v/>
      </c>
      <c r="FH37" s="22"/>
      <c r="FI37" s="27"/>
      <c r="FJ37" s="24"/>
      <c r="FK37" s="26"/>
      <c r="FL37" s="26"/>
      <c r="FM37" s="25" t="str">
        <f t="shared" si="52"/>
        <v/>
      </c>
      <c r="FN37" s="23" t="str">
        <f t="shared" si="53"/>
        <v/>
      </c>
      <c r="FO37" s="24"/>
      <c r="FP37" s="23" t="str">
        <f t="shared" si="54"/>
        <v/>
      </c>
      <c r="FQ37" s="22"/>
      <c r="FR37" s="27"/>
      <c r="FS37" s="24"/>
      <c r="FT37" s="26"/>
      <c r="FU37" s="26"/>
      <c r="FV37" s="25" t="str">
        <f t="shared" si="55"/>
        <v/>
      </c>
      <c r="FW37" s="23" t="str">
        <f t="shared" si="56"/>
        <v/>
      </c>
      <c r="FX37" s="24"/>
      <c r="FY37" s="23" t="str">
        <f t="shared" si="57"/>
        <v/>
      </c>
      <c r="FZ37" s="22"/>
      <c r="GA37" s="27"/>
      <c r="GB37" s="24"/>
      <c r="GC37" s="26"/>
      <c r="GD37" s="26"/>
      <c r="GE37" s="25" t="str">
        <f t="shared" si="58"/>
        <v/>
      </c>
      <c r="GF37" s="23" t="str">
        <f t="shared" si="59"/>
        <v/>
      </c>
      <c r="GG37" s="24"/>
      <c r="GH37" s="23" t="str">
        <f t="shared" si="60"/>
        <v/>
      </c>
      <c r="GI37" s="22"/>
      <c r="GJ37" s="27"/>
      <c r="GK37" s="24"/>
      <c r="GL37" s="26"/>
      <c r="GM37" s="26"/>
      <c r="GN37" s="25" t="str">
        <f t="shared" si="61"/>
        <v/>
      </c>
      <c r="GO37" s="23" t="str">
        <f t="shared" si="62"/>
        <v/>
      </c>
      <c r="GP37" s="24"/>
      <c r="GQ37" s="23" t="str">
        <f t="shared" si="63"/>
        <v/>
      </c>
      <c r="GR37" s="22"/>
      <c r="GS37" s="27"/>
      <c r="GT37" s="24"/>
      <c r="GU37" s="26"/>
      <c r="GV37" s="26"/>
      <c r="GW37" s="25" t="str">
        <f t="shared" si="129"/>
        <v/>
      </c>
      <c r="GX37" s="23" t="str">
        <f t="shared" si="130"/>
        <v/>
      </c>
      <c r="GY37" s="24"/>
      <c r="GZ37" s="23" t="str">
        <f t="shared" si="131"/>
        <v/>
      </c>
      <c r="HA37" s="22"/>
      <c r="HB37" s="27"/>
      <c r="HC37" s="24"/>
      <c r="HD37" s="26"/>
      <c r="HE37" s="26"/>
      <c r="HF37" s="25" t="str">
        <f t="shared" si="65"/>
        <v/>
      </c>
      <c r="HG37" s="23" t="str">
        <f t="shared" si="66"/>
        <v/>
      </c>
      <c r="HH37" s="24"/>
      <c r="HI37" s="23" t="str">
        <f t="shared" si="67"/>
        <v/>
      </c>
      <c r="HJ37" s="22"/>
      <c r="HK37" s="27"/>
      <c r="HL37" s="24"/>
      <c r="HM37" s="26"/>
      <c r="HN37" s="26"/>
      <c r="HO37" s="25" t="str">
        <f t="shared" si="68"/>
        <v/>
      </c>
      <c r="HP37" s="23" t="str">
        <f t="shared" si="69"/>
        <v/>
      </c>
      <c r="HQ37" s="24"/>
      <c r="HR37" s="23" t="str">
        <f t="shared" si="70"/>
        <v/>
      </c>
      <c r="HS37" s="22"/>
      <c r="HT37" s="27"/>
      <c r="HU37" s="24"/>
      <c r="HV37" s="26"/>
      <c r="HW37" s="26"/>
      <c r="HX37" s="25" t="str">
        <f t="shared" si="71"/>
        <v/>
      </c>
      <c r="HY37" s="23" t="str">
        <f t="shared" si="72"/>
        <v/>
      </c>
      <c r="HZ37" s="24"/>
      <c r="IA37" s="23" t="str">
        <f t="shared" si="73"/>
        <v/>
      </c>
      <c r="IB37" s="22"/>
      <c r="IC37" s="27"/>
      <c r="ID37" s="24"/>
      <c r="IE37" s="26"/>
      <c r="IF37" s="26"/>
      <c r="IG37" s="25" t="str">
        <f t="shared" si="74"/>
        <v/>
      </c>
      <c r="IH37" s="23" t="str">
        <f t="shared" si="75"/>
        <v/>
      </c>
      <c r="II37" s="24"/>
      <c r="IJ37" s="23" t="str">
        <f t="shared" si="76"/>
        <v/>
      </c>
      <c r="IK37" s="22"/>
      <c r="IL37" s="27"/>
      <c r="IM37" s="24"/>
      <c r="IN37" s="26"/>
      <c r="IO37" s="26"/>
      <c r="IP37" s="25" t="str">
        <f t="shared" si="77"/>
        <v/>
      </c>
      <c r="IQ37" s="23" t="str">
        <f t="shared" si="78"/>
        <v/>
      </c>
      <c r="IR37" s="24"/>
      <c r="IS37" s="23" t="str">
        <f t="shared" si="79"/>
        <v/>
      </c>
      <c r="IT37" s="22"/>
      <c r="IU37" s="27"/>
      <c r="IV37" s="24"/>
      <c r="IW37" s="26"/>
      <c r="IX37" s="26"/>
      <c r="IY37" s="25" t="str">
        <f t="shared" si="80"/>
        <v/>
      </c>
      <c r="IZ37" s="23" t="str">
        <f t="shared" si="81"/>
        <v/>
      </c>
      <c r="JA37" s="24"/>
      <c r="JB37" s="23" t="str">
        <f t="shared" si="82"/>
        <v/>
      </c>
      <c r="JC37" s="22"/>
      <c r="JD37" s="27"/>
      <c r="JE37" s="24"/>
      <c r="JF37" s="26"/>
      <c r="JG37" s="26"/>
      <c r="JH37" s="25" t="str">
        <f t="shared" si="88"/>
        <v/>
      </c>
      <c r="JI37" s="23" t="str">
        <f t="shared" si="83"/>
        <v/>
      </c>
      <c r="JJ37" s="24"/>
      <c r="JK37" s="23" t="str">
        <f t="shared" si="84"/>
        <v/>
      </c>
      <c r="JL37" s="22"/>
    </row>
    <row r="38" spans="1:272">
      <c r="A38" s="28" t="s">
        <v>50</v>
      </c>
      <c r="B38" s="23" t="s">
        <v>24</v>
      </c>
      <c r="C38" s="27">
        <v>45261</v>
      </c>
      <c r="D38" s="24" t="s">
        <v>45</v>
      </c>
      <c r="E38" s="26">
        <v>160000</v>
      </c>
      <c r="F38" s="26">
        <v>160000</v>
      </c>
      <c r="G38" s="25">
        <f t="shared" si="132"/>
        <v>0</v>
      </c>
      <c r="H38" s="23">
        <v>438863</v>
      </c>
      <c r="I38" s="24">
        <v>160531</v>
      </c>
      <c r="J38" s="23">
        <f t="shared" si="89"/>
        <v>160531</v>
      </c>
      <c r="K38" s="22"/>
      <c r="L38" s="27">
        <v>45264</v>
      </c>
      <c r="M38" s="24" t="s">
        <v>45</v>
      </c>
      <c r="N38" s="26">
        <v>160000</v>
      </c>
      <c r="O38" s="26">
        <v>160000</v>
      </c>
      <c r="P38" s="25">
        <f t="shared" si="90"/>
        <v>0</v>
      </c>
      <c r="Q38" s="23">
        <f t="shared" si="91"/>
        <v>160531</v>
      </c>
      <c r="R38" s="24">
        <v>160000</v>
      </c>
      <c r="S38" s="23">
        <f t="shared" si="92"/>
        <v>160000</v>
      </c>
      <c r="T38" s="22"/>
      <c r="U38" s="27">
        <v>45265</v>
      </c>
      <c r="V38" s="24" t="s">
        <v>45</v>
      </c>
      <c r="W38" s="26">
        <v>15000</v>
      </c>
      <c r="X38" s="26">
        <v>50000</v>
      </c>
      <c r="Y38" s="25">
        <f t="shared" si="93"/>
        <v>35000</v>
      </c>
      <c r="Z38" s="23">
        <f t="shared" si="94"/>
        <v>160000</v>
      </c>
      <c r="AA38" s="24">
        <v>50386</v>
      </c>
      <c r="AB38" s="23">
        <f t="shared" si="95"/>
        <v>50386</v>
      </c>
      <c r="AC38" s="22"/>
      <c r="AD38" s="27">
        <v>45266</v>
      </c>
      <c r="AE38" s="24" t="s">
        <v>45</v>
      </c>
      <c r="AF38" s="26">
        <v>65000</v>
      </c>
      <c r="AG38" s="26">
        <v>100000</v>
      </c>
      <c r="AH38" s="25">
        <f t="shared" si="96"/>
        <v>35000</v>
      </c>
      <c r="AI38" s="23">
        <f t="shared" si="97"/>
        <v>50386</v>
      </c>
      <c r="AJ38" s="24">
        <v>100673</v>
      </c>
      <c r="AK38" s="23">
        <f t="shared" si="98"/>
        <v>50287</v>
      </c>
      <c r="AL38" s="22"/>
      <c r="AM38" s="27">
        <v>45267</v>
      </c>
      <c r="AN38" s="24" t="s">
        <v>45</v>
      </c>
      <c r="AO38" s="26">
        <v>116000</v>
      </c>
      <c r="AP38" s="26">
        <v>150000</v>
      </c>
      <c r="AQ38" s="25">
        <f t="shared" si="99"/>
        <v>34000</v>
      </c>
      <c r="AR38" s="23">
        <f t="shared" si="100"/>
        <v>100673</v>
      </c>
      <c r="AS38" s="24">
        <v>150431</v>
      </c>
      <c r="AT38" s="23">
        <f t="shared" si="101"/>
        <v>49758</v>
      </c>
      <c r="AU38" s="22"/>
      <c r="AV38" s="27">
        <v>45268</v>
      </c>
      <c r="AW38" s="24" t="s">
        <v>45</v>
      </c>
      <c r="AX38" s="26">
        <v>165000</v>
      </c>
      <c r="AY38" s="26">
        <v>200000</v>
      </c>
      <c r="AZ38" s="25">
        <f t="shared" si="102"/>
        <v>35000</v>
      </c>
      <c r="BA38" s="23">
        <f t="shared" si="103"/>
        <v>150431</v>
      </c>
      <c r="BB38" s="24">
        <v>200351</v>
      </c>
      <c r="BC38" s="23">
        <f t="shared" si="104"/>
        <v>49920</v>
      </c>
      <c r="BD38" s="22"/>
      <c r="BE38" s="27">
        <v>45271</v>
      </c>
      <c r="BF38" s="24" t="s">
        <v>45</v>
      </c>
      <c r="BG38" s="26">
        <v>250000</v>
      </c>
      <c r="BH38" s="26">
        <v>285000</v>
      </c>
      <c r="BI38" s="25">
        <f t="shared" si="105"/>
        <v>35000</v>
      </c>
      <c r="BJ38" s="23">
        <f t="shared" si="106"/>
        <v>200351</v>
      </c>
      <c r="BK38" s="24">
        <v>285613</v>
      </c>
      <c r="BL38" s="23">
        <f t="shared" si="107"/>
        <v>85262</v>
      </c>
      <c r="BM38" s="22"/>
      <c r="BN38" s="27">
        <v>45272</v>
      </c>
      <c r="BO38" s="24" t="s">
        <v>45</v>
      </c>
      <c r="BP38" s="26">
        <v>301000</v>
      </c>
      <c r="BQ38" s="26">
        <v>335000</v>
      </c>
      <c r="BR38" s="25">
        <f t="shared" si="108"/>
        <v>34000</v>
      </c>
      <c r="BS38" s="23">
        <f t="shared" si="109"/>
        <v>285613</v>
      </c>
      <c r="BT38" s="24">
        <v>335688</v>
      </c>
      <c r="BU38" s="23">
        <f t="shared" si="110"/>
        <v>50075</v>
      </c>
      <c r="BV38" s="22"/>
      <c r="BW38" s="27">
        <v>45273</v>
      </c>
      <c r="BX38" s="24" t="s">
        <v>45</v>
      </c>
      <c r="BY38" s="26">
        <v>351000</v>
      </c>
      <c r="BZ38" s="26">
        <v>386000</v>
      </c>
      <c r="CA38" s="25">
        <f t="shared" si="111"/>
        <v>35000</v>
      </c>
      <c r="CB38" s="23">
        <f t="shared" si="112"/>
        <v>335688</v>
      </c>
      <c r="CC38" s="24">
        <v>386100</v>
      </c>
      <c r="CD38" s="23">
        <f t="shared" si="113"/>
        <v>50412</v>
      </c>
      <c r="CE38" s="22"/>
      <c r="CF38" s="27">
        <v>45274</v>
      </c>
      <c r="CG38" s="24" t="s">
        <v>45</v>
      </c>
      <c r="CH38" s="26">
        <v>392000</v>
      </c>
      <c r="CI38" s="26">
        <v>405000</v>
      </c>
      <c r="CJ38" s="25">
        <f t="shared" si="114"/>
        <v>13000</v>
      </c>
      <c r="CK38" s="23">
        <f t="shared" si="115"/>
        <v>386100</v>
      </c>
      <c r="CL38" s="24">
        <v>405579</v>
      </c>
      <c r="CM38" s="23">
        <f t="shared" si="116"/>
        <v>19479</v>
      </c>
      <c r="CN38" s="22"/>
      <c r="CO38" s="27">
        <v>45275</v>
      </c>
      <c r="CP38" s="24" t="s">
        <v>45</v>
      </c>
      <c r="CQ38" s="26">
        <v>421000</v>
      </c>
      <c r="CR38" s="26">
        <v>455000</v>
      </c>
      <c r="CS38" s="25">
        <f t="shared" si="117"/>
        <v>34000</v>
      </c>
      <c r="CT38" s="23">
        <f t="shared" si="118"/>
        <v>405579</v>
      </c>
      <c r="CU38" s="24">
        <v>455704</v>
      </c>
      <c r="CV38" s="23">
        <f t="shared" si="119"/>
        <v>50125</v>
      </c>
      <c r="CW38" s="22"/>
      <c r="CX38" s="27"/>
      <c r="CY38" s="24"/>
      <c r="CZ38" s="26"/>
      <c r="DA38" s="26"/>
      <c r="DB38" s="25" t="str">
        <f t="shared" si="120"/>
        <v/>
      </c>
      <c r="DC38" s="23">
        <f t="shared" si="121"/>
        <v>455704</v>
      </c>
      <c r="DD38" s="24"/>
      <c r="DE38" s="23" t="str">
        <f t="shared" si="122"/>
        <v/>
      </c>
      <c r="DF38" s="22"/>
      <c r="DG38" s="27"/>
      <c r="DH38" s="24"/>
      <c r="DI38" s="26"/>
      <c r="DJ38" s="26"/>
      <c r="DK38" s="25" t="str">
        <f t="shared" si="123"/>
        <v/>
      </c>
      <c r="DL38" s="23" t="str">
        <f t="shared" si="124"/>
        <v/>
      </c>
      <c r="DM38" s="24"/>
      <c r="DN38" s="23" t="str">
        <f t="shared" si="125"/>
        <v/>
      </c>
      <c r="DO38" s="22"/>
      <c r="DP38" s="27"/>
      <c r="DQ38" s="24"/>
      <c r="DR38" s="26"/>
      <c r="DS38" s="26"/>
      <c r="DT38" s="25" t="str">
        <f t="shared" si="126"/>
        <v/>
      </c>
      <c r="DU38" s="23" t="str">
        <f t="shared" si="127"/>
        <v/>
      </c>
      <c r="DV38" s="24"/>
      <c r="DW38" s="23" t="str">
        <f t="shared" si="128"/>
        <v/>
      </c>
      <c r="DX38" s="22"/>
      <c r="DY38" s="27"/>
      <c r="DZ38" s="24"/>
      <c r="EA38" s="26"/>
      <c r="EB38" s="26"/>
      <c r="EC38" s="25" t="str">
        <f t="shared" si="40"/>
        <v/>
      </c>
      <c r="ED38" s="23" t="str">
        <f t="shared" si="41"/>
        <v/>
      </c>
      <c r="EE38" s="24"/>
      <c r="EF38" s="23" t="str">
        <f t="shared" si="42"/>
        <v/>
      </c>
      <c r="EG38" s="22"/>
      <c r="EH38" s="27"/>
      <c r="EI38" s="24"/>
      <c r="EJ38" s="26"/>
      <c r="EK38" s="26"/>
      <c r="EL38" s="25" t="str">
        <f t="shared" si="43"/>
        <v/>
      </c>
      <c r="EM38" s="23" t="str">
        <f t="shared" si="44"/>
        <v/>
      </c>
      <c r="EN38" s="24"/>
      <c r="EO38" s="23" t="str">
        <f t="shared" si="45"/>
        <v/>
      </c>
      <c r="EP38" s="22"/>
      <c r="EQ38" s="27"/>
      <c r="ER38" s="24"/>
      <c r="ES38" s="26"/>
      <c r="ET38" s="26"/>
      <c r="EU38" s="25" t="str">
        <f t="shared" si="46"/>
        <v/>
      </c>
      <c r="EV38" s="23" t="str">
        <f t="shared" si="47"/>
        <v/>
      </c>
      <c r="EW38" s="24"/>
      <c r="EX38" s="23" t="str">
        <f t="shared" si="48"/>
        <v/>
      </c>
      <c r="EY38" s="22"/>
      <c r="EZ38" s="27"/>
      <c r="FA38" s="24"/>
      <c r="FB38" s="26"/>
      <c r="FC38" s="26"/>
      <c r="FD38" s="25" t="str">
        <f t="shared" si="49"/>
        <v/>
      </c>
      <c r="FE38" s="23" t="str">
        <f t="shared" si="50"/>
        <v/>
      </c>
      <c r="FF38" s="24"/>
      <c r="FG38" s="23" t="str">
        <f t="shared" si="51"/>
        <v/>
      </c>
      <c r="FH38" s="22"/>
      <c r="FI38" s="27"/>
      <c r="FJ38" s="24"/>
      <c r="FK38" s="26"/>
      <c r="FL38" s="26"/>
      <c r="FM38" s="25" t="str">
        <f t="shared" si="52"/>
        <v/>
      </c>
      <c r="FN38" s="23" t="str">
        <f t="shared" si="53"/>
        <v/>
      </c>
      <c r="FO38" s="24"/>
      <c r="FP38" s="23" t="str">
        <f t="shared" si="54"/>
        <v/>
      </c>
      <c r="FQ38" s="22"/>
      <c r="FR38" s="27"/>
      <c r="FS38" s="24"/>
      <c r="FT38" s="26"/>
      <c r="FU38" s="26"/>
      <c r="FV38" s="25" t="str">
        <f t="shared" si="55"/>
        <v/>
      </c>
      <c r="FW38" s="23" t="str">
        <f t="shared" si="56"/>
        <v/>
      </c>
      <c r="FX38" s="24"/>
      <c r="FY38" s="23" t="str">
        <f t="shared" si="57"/>
        <v/>
      </c>
      <c r="FZ38" s="22"/>
      <c r="GA38" s="27"/>
      <c r="GB38" s="24"/>
      <c r="GC38" s="26"/>
      <c r="GD38" s="26"/>
      <c r="GE38" s="25" t="str">
        <f t="shared" si="58"/>
        <v/>
      </c>
      <c r="GF38" s="23" t="str">
        <f t="shared" si="59"/>
        <v/>
      </c>
      <c r="GG38" s="24"/>
      <c r="GH38" s="23" t="str">
        <f t="shared" si="60"/>
        <v/>
      </c>
      <c r="GI38" s="22"/>
      <c r="GJ38" s="27"/>
      <c r="GK38" s="24"/>
      <c r="GL38" s="26"/>
      <c r="GM38" s="26"/>
      <c r="GN38" s="25" t="str">
        <f t="shared" si="61"/>
        <v/>
      </c>
      <c r="GO38" s="23" t="str">
        <f t="shared" si="62"/>
        <v/>
      </c>
      <c r="GP38" s="24"/>
      <c r="GQ38" s="23" t="str">
        <f t="shared" si="63"/>
        <v/>
      </c>
      <c r="GR38" s="22"/>
      <c r="GS38" s="27"/>
      <c r="GT38" s="24"/>
      <c r="GU38" s="26"/>
      <c r="GV38" s="26"/>
      <c r="GW38" s="25" t="str">
        <f t="shared" si="129"/>
        <v/>
      </c>
      <c r="GX38" s="23" t="str">
        <f t="shared" si="130"/>
        <v/>
      </c>
      <c r="GY38" s="24"/>
      <c r="GZ38" s="23" t="str">
        <f t="shared" si="131"/>
        <v/>
      </c>
      <c r="HA38" s="22"/>
      <c r="HB38" s="27"/>
      <c r="HC38" s="24"/>
      <c r="HD38" s="26"/>
      <c r="HE38" s="26"/>
      <c r="HF38" s="25" t="str">
        <f t="shared" si="65"/>
        <v/>
      </c>
      <c r="HG38" s="23" t="str">
        <f t="shared" si="66"/>
        <v/>
      </c>
      <c r="HH38" s="24"/>
      <c r="HI38" s="23" t="str">
        <f t="shared" si="67"/>
        <v/>
      </c>
      <c r="HJ38" s="22"/>
      <c r="HK38" s="27"/>
      <c r="HL38" s="24"/>
      <c r="HM38" s="26"/>
      <c r="HN38" s="26"/>
      <c r="HO38" s="25" t="str">
        <f t="shared" si="68"/>
        <v/>
      </c>
      <c r="HP38" s="23" t="str">
        <f t="shared" si="69"/>
        <v/>
      </c>
      <c r="HQ38" s="24"/>
      <c r="HR38" s="23" t="str">
        <f t="shared" si="70"/>
        <v/>
      </c>
      <c r="HS38" s="22"/>
      <c r="HT38" s="27"/>
      <c r="HU38" s="24"/>
      <c r="HV38" s="26"/>
      <c r="HW38" s="26"/>
      <c r="HX38" s="25" t="str">
        <f t="shared" si="71"/>
        <v/>
      </c>
      <c r="HY38" s="23" t="str">
        <f t="shared" si="72"/>
        <v/>
      </c>
      <c r="HZ38" s="24"/>
      <c r="IA38" s="23" t="str">
        <f t="shared" si="73"/>
        <v/>
      </c>
      <c r="IB38" s="22"/>
      <c r="IC38" s="27"/>
      <c r="ID38" s="24"/>
      <c r="IE38" s="26"/>
      <c r="IF38" s="26"/>
      <c r="IG38" s="25" t="str">
        <f t="shared" si="74"/>
        <v/>
      </c>
      <c r="IH38" s="23" t="str">
        <f t="shared" si="75"/>
        <v/>
      </c>
      <c r="II38" s="24"/>
      <c r="IJ38" s="23" t="str">
        <f t="shared" si="76"/>
        <v/>
      </c>
      <c r="IK38" s="22"/>
      <c r="IL38" s="27"/>
      <c r="IM38" s="24"/>
      <c r="IN38" s="26"/>
      <c r="IO38" s="26"/>
      <c r="IP38" s="25" t="str">
        <f t="shared" si="77"/>
        <v/>
      </c>
      <c r="IQ38" s="23" t="str">
        <f t="shared" si="78"/>
        <v/>
      </c>
      <c r="IR38" s="24"/>
      <c r="IS38" s="23" t="str">
        <f t="shared" si="79"/>
        <v/>
      </c>
      <c r="IT38" s="22"/>
      <c r="IU38" s="27"/>
      <c r="IV38" s="24"/>
      <c r="IW38" s="26"/>
      <c r="IX38" s="26"/>
      <c r="IY38" s="25" t="str">
        <f t="shared" si="80"/>
        <v/>
      </c>
      <c r="IZ38" s="23" t="str">
        <f t="shared" si="81"/>
        <v/>
      </c>
      <c r="JA38" s="24"/>
      <c r="JB38" s="23" t="str">
        <f t="shared" si="82"/>
        <v/>
      </c>
      <c r="JC38" s="22"/>
      <c r="JD38" s="27"/>
      <c r="JE38" s="24"/>
      <c r="JF38" s="26"/>
      <c r="JG38" s="26"/>
      <c r="JH38" s="25" t="str">
        <f t="shared" si="88"/>
        <v/>
      </c>
      <c r="JI38" s="23" t="str">
        <f t="shared" si="83"/>
        <v/>
      </c>
      <c r="JJ38" s="24"/>
      <c r="JK38" s="23" t="str">
        <f t="shared" si="84"/>
        <v/>
      </c>
      <c r="JL38" s="22"/>
    </row>
    <row r="39" spans="1:272">
      <c r="A39" s="28" t="s">
        <v>49</v>
      </c>
      <c r="B39" s="23" t="s">
        <v>24</v>
      </c>
      <c r="C39" s="27">
        <v>45261</v>
      </c>
      <c r="D39" s="24" t="s">
        <v>45</v>
      </c>
      <c r="E39" s="26">
        <v>212000</v>
      </c>
      <c r="F39" s="26">
        <v>245000</v>
      </c>
      <c r="G39" s="25">
        <f t="shared" si="132"/>
        <v>33000</v>
      </c>
      <c r="H39" s="23">
        <v>570120</v>
      </c>
      <c r="I39" s="24">
        <v>245220</v>
      </c>
      <c r="J39" s="23">
        <f t="shared" si="89"/>
        <v>245220</v>
      </c>
      <c r="K39" s="22"/>
      <c r="L39" s="27">
        <v>45264</v>
      </c>
      <c r="M39" s="24" t="s">
        <v>45</v>
      </c>
      <c r="N39" s="26">
        <v>264000</v>
      </c>
      <c r="O39" s="26">
        <v>264000</v>
      </c>
      <c r="P39" s="25">
        <f t="shared" si="90"/>
        <v>0</v>
      </c>
      <c r="Q39" s="23">
        <f t="shared" si="91"/>
        <v>245220</v>
      </c>
      <c r="R39" s="24">
        <v>264000</v>
      </c>
      <c r="S39" s="23">
        <f t="shared" si="92"/>
        <v>18780</v>
      </c>
      <c r="T39" s="22"/>
      <c r="U39" s="27">
        <v>45267</v>
      </c>
      <c r="V39" s="24" t="s">
        <v>183</v>
      </c>
      <c r="W39" s="26">
        <v>0</v>
      </c>
      <c r="X39" s="26">
        <v>7000</v>
      </c>
      <c r="Y39" s="25">
        <f t="shared" si="93"/>
        <v>7000</v>
      </c>
      <c r="Z39" s="23">
        <f t="shared" si="94"/>
        <v>264000</v>
      </c>
      <c r="AA39" s="24">
        <v>7432</v>
      </c>
      <c r="AB39" s="23">
        <f t="shared" si="95"/>
        <v>7432</v>
      </c>
      <c r="AC39" s="22"/>
      <c r="AD39" s="27">
        <v>45268</v>
      </c>
      <c r="AE39" s="24" t="s">
        <v>45</v>
      </c>
      <c r="AF39" s="26">
        <v>18000</v>
      </c>
      <c r="AG39" s="26">
        <v>43000</v>
      </c>
      <c r="AH39" s="25">
        <f t="shared" si="96"/>
        <v>25000</v>
      </c>
      <c r="AI39" s="23">
        <f t="shared" si="97"/>
        <v>7432</v>
      </c>
      <c r="AJ39" s="24">
        <v>43129</v>
      </c>
      <c r="AK39" s="23">
        <f t="shared" si="98"/>
        <v>35697</v>
      </c>
      <c r="AL39" s="22"/>
      <c r="AM39" s="27"/>
      <c r="AN39" s="24"/>
      <c r="AO39" s="26"/>
      <c r="AP39" s="26"/>
      <c r="AQ39" s="25" t="str">
        <f t="shared" si="99"/>
        <v/>
      </c>
      <c r="AR39" s="23">
        <f t="shared" si="100"/>
        <v>43129</v>
      </c>
      <c r="AS39" s="24"/>
      <c r="AT39" s="23" t="str">
        <f t="shared" si="101"/>
        <v/>
      </c>
      <c r="AU39" s="22"/>
      <c r="AV39" s="27"/>
      <c r="AW39" s="24"/>
      <c r="AX39" s="26"/>
      <c r="AY39" s="26"/>
      <c r="AZ39" s="25" t="str">
        <f t="shared" si="102"/>
        <v/>
      </c>
      <c r="BA39" s="23" t="str">
        <f t="shared" si="103"/>
        <v/>
      </c>
      <c r="BB39" s="24"/>
      <c r="BC39" s="23" t="str">
        <f t="shared" si="104"/>
        <v/>
      </c>
      <c r="BD39" s="22"/>
      <c r="BE39" s="27"/>
      <c r="BF39" s="24"/>
      <c r="BG39" s="26"/>
      <c r="BH39" s="26"/>
      <c r="BI39" s="25" t="str">
        <f t="shared" si="105"/>
        <v/>
      </c>
      <c r="BJ39" s="23" t="str">
        <f t="shared" si="106"/>
        <v/>
      </c>
      <c r="BK39" s="24"/>
      <c r="BL39" s="23" t="str">
        <f t="shared" si="107"/>
        <v/>
      </c>
      <c r="BM39" s="22"/>
      <c r="BN39" s="27"/>
      <c r="BO39" s="24"/>
      <c r="BP39" s="26"/>
      <c r="BQ39" s="26"/>
      <c r="BR39" s="25" t="str">
        <f t="shared" si="108"/>
        <v/>
      </c>
      <c r="BS39" s="23" t="str">
        <f t="shared" si="109"/>
        <v/>
      </c>
      <c r="BT39" s="24"/>
      <c r="BU39" s="23" t="str">
        <f t="shared" si="110"/>
        <v/>
      </c>
      <c r="BV39" s="22"/>
      <c r="BW39" s="27"/>
      <c r="BX39" s="24"/>
      <c r="BY39" s="26"/>
      <c r="BZ39" s="26"/>
      <c r="CA39" s="25" t="str">
        <f t="shared" si="111"/>
        <v/>
      </c>
      <c r="CB39" s="23" t="str">
        <f t="shared" si="112"/>
        <v/>
      </c>
      <c r="CC39" s="24"/>
      <c r="CD39" s="23" t="str">
        <f t="shared" si="113"/>
        <v/>
      </c>
      <c r="CE39" s="22"/>
      <c r="CF39" s="27"/>
      <c r="CG39" s="24"/>
      <c r="CH39" s="26"/>
      <c r="CI39" s="26"/>
      <c r="CJ39" s="25" t="str">
        <f t="shared" si="114"/>
        <v/>
      </c>
      <c r="CK39" s="23" t="str">
        <f t="shared" si="115"/>
        <v/>
      </c>
      <c r="CL39" s="24"/>
      <c r="CM39" s="23" t="str">
        <f t="shared" si="116"/>
        <v/>
      </c>
      <c r="CN39" s="22"/>
      <c r="CO39" s="27"/>
      <c r="CP39" s="24"/>
      <c r="CQ39" s="26"/>
      <c r="CR39" s="26"/>
      <c r="CS39" s="25" t="str">
        <f t="shared" si="117"/>
        <v/>
      </c>
      <c r="CT39" s="23" t="str">
        <f t="shared" si="118"/>
        <v/>
      </c>
      <c r="CU39" s="24"/>
      <c r="CV39" s="23" t="str">
        <f t="shared" si="119"/>
        <v/>
      </c>
      <c r="CW39" s="22"/>
      <c r="CX39" s="27"/>
      <c r="CY39" s="24"/>
      <c r="CZ39" s="26"/>
      <c r="DA39" s="26"/>
      <c r="DB39" s="25" t="str">
        <f t="shared" si="120"/>
        <v/>
      </c>
      <c r="DC39" s="23" t="str">
        <f t="shared" si="121"/>
        <v/>
      </c>
      <c r="DD39" s="24"/>
      <c r="DE39" s="23" t="str">
        <f t="shared" si="122"/>
        <v/>
      </c>
      <c r="DF39" s="22"/>
      <c r="DG39" s="27"/>
      <c r="DH39" s="24"/>
      <c r="DI39" s="26"/>
      <c r="DJ39" s="26"/>
      <c r="DK39" s="25" t="str">
        <f t="shared" si="123"/>
        <v/>
      </c>
      <c r="DL39" s="23" t="str">
        <f t="shared" si="124"/>
        <v/>
      </c>
      <c r="DM39" s="24"/>
      <c r="DN39" s="23" t="str">
        <f t="shared" si="125"/>
        <v/>
      </c>
      <c r="DO39" s="22"/>
      <c r="DP39" s="27"/>
      <c r="DQ39" s="24"/>
      <c r="DR39" s="26"/>
      <c r="DS39" s="26"/>
      <c r="DT39" s="25" t="str">
        <f t="shared" si="126"/>
        <v/>
      </c>
      <c r="DU39" s="23" t="str">
        <f t="shared" si="127"/>
        <v/>
      </c>
      <c r="DV39" s="24"/>
      <c r="DW39" s="23" t="str">
        <f t="shared" si="128"/>
        <v/>
      </c>
      <c r="DX39" s="22"/>
      <c r="DY39" s="27"/>
      <c r="DZ39" s="24"/>
      <c r="EA39" s="26"/>
      <c r="EB39" s="26"/>
      <c r="EC39" s="25" t="str">
        <f t="shared" si="40"/>
        <v/>
      </c>
      <c r="ED39" s="23" t="str">
        <f t="shared" si="41"/>
        <v/>
      </c>
      <c r="EE39" s="24"/>
      <c r="EF39" s="23" t="str">
        <f t="shared" si="42"/>
        <v/>
      </c>
      <c r="EG39" s="22"/>
      <c r="EH39" s="27"/>
      <c r="EI39" s="24"/>
      <c r="EJ39" s="26"/>
      <c r="EK39" s="26"/>
      <c r="EL39" s="25" t="str">
        <f t="shared" si="43"/>
        <v/>
      </c>
      <c r="EM39" s="23" t="str">
        <f t="shared" si="44"/>
        <v/>
      </c>
      <c r="EN39" s="24"/>
      <c r="EO39" s="23" t="str">
        <f t="shared" si="45"/>
        <v/>
      </c>
      <c r="EP39" s="22"/>
      <c r="EQ39" s="27"/>
      <c r="ER39" s="24"/>
      <c r="ES39" s="26"/>
      <c r="ET39" s="26"/>
      <c r="EU39" s="25" t="str">
        <f t="shared" si="46"/>
        <v/>
      </c>
      <c r="EV39" s="23" t="str">
        <f t="shared" si="47"/>
        <v/>
      </c>
      <c r="EW39" s="24"/>
      <c r="EX39" s="23" t="str">
        <f t="shared" si="48"/>
        <v/>
      </c>
      <c r="EY39" s="22"/>
      <c r="EZ39" s="27"/>
      <c r="FA39" s="24"/>
      <c r="FB39" s="26"/>
      <c r="FC39" s="26"/>
      <c r="FD39" s="25" t="str">
        <f t="shared" si="49"/>
        <v/>
      </c>
      <c r="FE39" s="23" t="str">
        <f t="shared" si="50"/>
        <v/>
      </c>
      <c r="FF39" s="24"/>
      <c r="FG39" s="23" t="str">
        <f t="shared" si="51"/>
        <v/>
      </c>
      <c r="FH39" s="22"/>
      <c r="FI39" s="27"/>
      <c r="FJ39" s="24"/>
      <c r="FK39" s="26"/>
      <c r="FL39" s="26"/>
      <c r="FM39" s="25" t="str">
        <f t="shared" si="52"/>
        <v/>
      </c>
      <c r="FN39" s="23" t="str">
        <f t="shared" si="53"/>
        <v/>
      </c>
      <c r="FO39" s="24"/>
      <c r="FP39" s="23" t="str">
        <f t="shared" si="54"/>
        <v/>
      </c>
      <c r="FQ39" s="22"/>
      <c r="FR39" s="27"/>
      <c r="FS39" s="24"/>
      <c r="FT39" s="26"/>
      <c r="FU39" s="26"/>
      <c r="FV39" s="25" t="str">
        <f t="shared" si="55"/>
        <v/>
      </c>
      <c r="FW39" s="23" t="str">
        <f t="shared" si="56"/>
        <v/>
      </c>
      <c r="FX39" s="24"/>
      <c r="FY39" s="23" t="str">
        <f t="shared" si="57"/>
        <v/>
      </c>
      <c r="FZ39" s="22"/>
      <c r="GA39" s="27"/>
      <c r="GB39" s="24"/>
      <c r="GC39" s="26"/>
      <c r="GD39" s="26"/>
      <c r="GE39" s="25" t="str">
        <f t="shared" si="58"/>
        <v/>
      </c>
      <c r="GF39" s="23" t="str">
        <f t="shared" si="59"/>
        <v/>
      </c>
      <c r="GG39" s="24"/>
      <c r="GH39" s="23" t="str">
        <f t="shared" si="60"/>
        <v/>
      </c>
      <c r="GI39" s="22"/>
      <c r="GJ39" s="27"/>
      <c r="GK39" s="24"/>
      <c r="GL39" s="26"/>
      <c r="GM39" s="26"/>
      <c r="GN39" s="25" t="str">
        <f t="shared" si="61"/>
        <v/>
      </c>
      <c r="GO39" s="23" t="str">
        <f t="shared" si="62"/>
        <v/>
      </c>
      <c r="GP39" s="24"/>
      <c r="GQ39" s="23" t="str">
        <f t="shared" si="63"/>
        <v/>
      </c>
      <c r="GR39" s="22"/>
      <c r="GS39" s="27"/>
      <c r="GT39" s="24"/>
      <c r="GU39" s="26"/>
      <c r="GV39" s="26"/>
      <c r="GW39" s="25" t="str">
        <f t="shared" si="129"/>
        <v/>
      </c>
      <c r="GX39" s="23" t="str">
        <f t="shared" si="130"/>
        <v/>
      </c>
      <c r="GY39" s="24"/>
      <c r="GZ39" s="23" t="str">
        <f t="shared" si="131"/>
        <v/>
      </c>
      <c r="HA39" s="22"/>
      <c r="HB39" s="27"/>
      <c r="HC39" s="24"/>
      <c r="HD39" s="26"/>
      <c r="HE39" s="26"/>
      <c r="HF39" s="25" t="str">
        <f t="shared" si="65"/>
        <v/>
      </c>
      <c r="HG39" s="23" t="str">
        <f t="shared" si="66"/>
        <v/>
      </c>
      <c r="HH39" s="24"/>
      <c r="HI39" s="23" t="str">
        <f t="shared" si="67"/>
        <v/>
      </c>
      <c r="HJ39" s="22"/>
      <c r="HK39" s="27"/>
      <c r="HL39" s="24"/>
      <c r="HM39" s="26"/>
      <c r="HN39" s="26"/>
      <c r="HO39" s="25" t="str">
        <f t="shared" si="68"/>
        <v/>
      </c>
      <c r="HP39" s="23" t="str">
        <f t="shared" si="69"/>
        <v/>
      </c>
      <c r="HQ39" s="24"/>
      <c r="HR39" s="23" t="str">
        <f t="shared" si="70"/>
        <v/>
      </c>
      <c r="HS39" s="22"/>
      <c r="HT39" s="27"/>
      <c r="HU39" s="24"/>
      <c r="HV39" s="26"/>
      <c r="HW39" s="26"/>
      <c r="HX39" s="25" t="str">
        <f t="shared" si="71"/>
        <v/>
      </c>
      <c r="HY39" s="23" t="str">
        <f t="shared" si="72"/>
        <v/>
      </c>
      <c r="HZ39" s="24"/>
      <c r="IA39" s="23" t="str">
        <f t="shared" si="73"/>
        <v/>
      </c>
      <c r="IB39" s="22"/>
      <c r="IC39" s="27"/>
      <c r="ID39" s="24"/>
      <c r="IE39" s="26"/>
      <c r="IF39" s="26"/>
      <c r="IG39" s="25" t="str">
        <f t="shared" si="74"/>
        <v/>
      </c>
      <c r="IH39" s="23" t="str">
        <f t="shared" si="75"/>
        <v/>
      </c>
      <c r="II39" s="24"/>
      <c r="IJ39" s="23" t="str">
        <f t="shared" si="76"/>
        <v/>
      </c>
      <c r="IK39" s="22"/>
      <c r="IL39" s="27"/>
      <c r="IM39" s="24"/>
      <c r="IN39" s="26"/>
      <c r="IO39" s="26"/>
      <c r="IP39" s="25" t="str">
        <f t="shared" si="77"/>
        <v/>
      </c>
      <c r="IQ39" s="23" t="str">
        <f t="shared" si="78"/>
        <v/>
      </c>
      <c r="IR39" s="24"/>
      <c r="IS39" s="23" t="str">
        <f t="shared" si="79"/>
        <v/>
      </c>
      <c r="IT39" s="22"/>
      <c r="IU39" s="27"/>
      <c r="IV39" s="24"/>
      <c r="IW39" s="26"/>
      <c r="IX39" s="26"/>
      <c r="IY39" s="25" t="str">
        <f t="shared" si="80"/>
        <v/>
      </c>
      <c r="IZ39" s="23" t="str">
        <f t="shared" si="81"/>
        <v/>
      </c>
      <c r="JA39" s="24"/>
      <c r="JB39" s="23" t="str">
        <f t="shared" si="82"/>
        <v/>
      </c>
      <c r="JC39" s="22"/>
      <c r="JD39" s="27"/>
      <c r="JE39" s="24"/>
      <c r="JF39" s="26"/>
      <c r="JG39" s="26"/>
      <c r="JH39" s="25" t="str">
        <f t="shared" si="88"/>
        <v/>
      </c>
      <c r="JI39" s="23" t="str">
        <f t="shared" si="83"/>
        <v/>
      </c>
      <c r="JJ39" s="24"/>
      <c r="JK39" s="23" t="str">
        <f t="shared" si="84"/>
        <v/>
      </c>
      <c r="JL39" s="22"/>
    </row>
    <row r="40" spans="1:272">
      <c r="A40" s="28" t="s">
        <v>48</v>
      </c>
      <c r="B40" s="23" t="s">
        <v>46</v>
      </c>
      <c r="C40" s="27">
        <v>45266</v>
      </c>
      <c r="D40" s="24" t="s">
        <v>45</v>
      </c>
      <c r="E40" s="26">
        <v>27000</v>
      </c>
      <c r="F40" s="26">
        <v>57000</v>
      </c>
      <c r="G40" s="25">
        <f t="shared" si="132"/>
        <v>30000</v>
      </c>
      <c r="H40" s="23">
        <v>1277908</v>
      </c>
      <c r="I40" s="24">
        <v>57234</v>
      </c>
      <c r="J40" s="23">
        <f t="shared" si="89"/>
        <v>57234</v>
      </c>
      <c r="K40" s="22"/>
      <c r="L40" s="27">
        <v>45267</v>
      </c>
      <c r="M40" s="24" t="s">
        <v>45</v>
      </c>
      <c r="N40" s="26">
        <v>70000</v>
      </c>
      <c r="O40" s="26">
        <v>100000</v>
      </c>
      <c r="P40" s="25">
        <f t="shared" si="90"/>
        <v>30000</v>
      </c>
      <c r="Q40" s="23">
        <f t="shared" si="91"/>
        <v>57234</v>
      </c>
      <c r="R40" s="24">
        <v>100892</v>
      </c>
      <c r="S40" s="23">
        <f t="shared" si="92"/>
        <v>43658</v>
      </c>
      <c r="T40" s="22"/>
      <c r="U40" s="27">
        <v>45268</v>
      </c>
      <c r="V40" s="24" t="s">
        <v>45</v>
      </c>
      <c r="W40" s="26">
        <v>114000</v>
      </c>
      <c r="X40" s="26">
        <v>144000</v>
      </c>
      <c r="Y40" s="25">
        <f t="shared" si="93"/>
        <v>30000</v>
      </c>
      <c r="Z40" s="23">
        <f t="shared" si="94"/>
        <v>100892</v>
      </c>
      <c r="AA40" s="24">
        <v>144425</v>
      </c>
      <c r="AB40" s="23">
        <f t="shared" si="95"/>
        <v>43533</v>
      </c>
      <c r="AC40" s="22"/>
      <c r="AD40" s="27">
        <v>45271</v>
      </c>
      <c r="AE40" s="24" t="s">
        <v>45</v>
      </c>
      <c r="AF40" s="26">
        <v>188000</v>
      </c>
      <c r="AG40" s="26">
        <v>203000</v>
      </c>
      <c r="AH40" s="25">
        <f t="shared" si="96"/>
        <v>15000</v>
      </c>
      <c r="AI40" s="23">
        <f t="shared" si="97"/>
        <v>144425</v>
      </c>
      <c r="AJ40" s="24">
        <v>203622</v>
      </c>
      <c r="AK40" s="23">
        <f t="shared" si="98"/>
        <v>59197</v>
      </c>
      <c r="AL40" s="22"/>
      <c r="AM40" s="27">
        <v>45272</v>
      </c>
      <c r="AN40" s="24" t="s">
        <v>45</v>
      </c>
      <c r="AO40" s="26">
        <v>206000</v>
      </c>
      <c r="AP40" s="26">
        <v>206000</v>
      </c>
      <c r="AQ40" s="25">
        <f t="shared" si="99"/>
        <v>0</v>
      </c>
      <c r="AR40" s="23">
        <f t="shared" si="100"/>
        <v>203622</v>
      </c>
      <c r="AS40" s="24">
        <v>20688</v>
      </c>
      <c r="AT40" s="23">
        <f t="shared" si="101"/>
        <v>20688</v>
      </c>
      <c r="AU40" s="22"/>
      <c r="AV40" s="27"/>
      <c r="AW40" s="24"/>
      <c r="AX40" s="26"/>
      <c r="AY40" s="26"/>
      <c r="AZ40" s="25" t="str">
        <f t="shared" si="102"/>
        <v/>
      </c>
      <c r="BA40" s="23">
        <f t="shared" si="103"/>
        <v>20688</v>
      </c>
      <c r="BB40" s="24"/>
      <c r="BC40" s="23" t="str">
        <f t="shared" si="104"/>
        <v/>
      </c>
      <c r="BD40" s="22"/>
      <c r="BE40" s="27"/>
      <c r="BF40" s="24"/>
      <c r="BG40" s="26"/>
      <c r="BH40" s="26"/>
      <c r="BI40" s="25" t="str">
        <f t="shared" si="105"/>
        <v/>
      </c>
      <c r="BJ40" s="23" t="str">
        <f t="shared" si="106"/>
        <v/>
      </c>
      <c r="BK40" s="24"/>
      <c r="BL40" s="23" t="str">
        <f t="shared" si="107"/>
        <v/>
      </c>
      <c r="BM40" s="22"/>
      <c r="BN40" s="27"/>
      <c r="BO40" s="24"/>
      <c r="BP40" s="26"/>
      <c r="BQ40" s="26"/>
      <c r="BR40" s="25" t="str">
        <f t="shared" si="108"/>
        <v/>
      </c>
      <c r="BS40" s="23" t="str">
        <f t="shared" si="109"/>
        <v/>
      </c>
      <c r="BT40" s="24"/>
      <c r="BU40" s="23" t="str">
        <f t="shared" si="110"/>
        <v/>
      </c>
      <c r="BV40" s="22"/>
      <c r="BW40" s="27"/>
      <c r="BX40" s="24"/>
      <c r="BY40" s="26"/>
      <c r="BZ40" s="26"/>
      <c r="CA40" s="25" t="str">
        <f t="shared" si="111"/>
        <v/>
      </c>
      <c r="CB40" s="23" t="str">
        <f t="shared" si="112"/>
        <v/>
      </c>
      <c r="CC40" s="24"/>
      <c r="CD40" s="23" t="str">
        <f t="shared" si="113"/>
        <v/>
      </c>
      <c r="CE40" s="22"/>
      <c r="CF40" s="27"/>
      <c r="CG40" s="24"/>
      <c r="CH40" s="26"/>
      <c r="CI40" s="26"/>
      <c r="CJ40" s="25" t="str">
        <f t="shared" si="114"/>
        <v/>
      </c>
      <c r="CK40" s="23" t="str">
        <f t="shared" si="115"/>
        <v/>
      </c>
      <c r="CL40" s="24"/>
      <c r="CM40" s="23" t="str">
        <f t="shared" si="116"/>
        <v/>
      </c>
      <c r="CN40" s="22"/>
      <c r="CO40" s="27"/>
      <c r="CP40" s="24"/>
      <c r="CQ40" s="26"/>
      <c r="CR40" s="26"/>
      <c r="CS40" s="25" t="str">
        <f t="shared" si="117"/>
        <v/>
      </c>
      <c r="CT40" s="23" t="str">
        <f t="shared" si="118"/>
        <v/>
      </c>
      <c r="CU40" s="24"/>
      <c r="CV40" s="23" t="str">
        <f t="shared" si="119"/>
        <v/>
      </c>
      <c r="CW40" s="22"/>
      <c r="CX40" s="27"/>
      <c r="CY40" s="24"/>
      <c r="CZ40" s="26"/>
      <c r="DA40" s="26"/>
      <c r="DB40" s="25" t="str">
        <f t="shared" si="120"/>
        <v/>
      </c>
      <c r="DC40" s="23" t="str">
        <f t="shared" si="121"/>
        <v/>
      </c>
      <c r="DD40" s="24"/>
      <c r="DE40" s="23" t="str">
        <f t="shared" si="122"/>
        <v/>
      </c>
      <c r="DF40" s="22"/>
      <c r="DG40" s="27"/>
      <c r="DH40" s="24"/>
      <c r="DI40" s="26"/>
      <c r="DJ40" s="26"/>
      <c r="DK40" s="25" t="str">
        <f t="shared" si="123"/>
        <v/>
      </c>
      <c r="DL40" s="23" t="str">
        <f t="shared" si="124"/>
        <v/>
      </c>
      <c r="DM40" s="24"/>
      <c r="DN40" s="23" t="str">
        <f t="shared" si="125"/>
        <v/>
      </c>
      <c r="DO40" s="22"/>
      <c r="DP40" s="27"/>
      <c r="DQ40" s="24"/>
      <c r="DR40" s="26"/>
      <c r="DS40" s="26"/>
      <c r="DT40" s="25" t="str">
        <f t="shared" si="126"/>
        <v/>
      </c>
      <c r="DU40" s="23" t="str">
        <f t="shared" si="127"/>
        <v/>
      </c>
      <c r="DV40" s="24"/>
      <c r="DW40" s="23" t="str">
        <f t="shared" si="128"/>
        <v/>
      </c>
      <c r="DX40" s="22"/>
      <c r="DY40" s="27"/>
      <c r="DZ40" s="24"/>
      <c r="EA40" s="26"/>
      <c r="EB40" s="26"/>
      <c r="EC40" s="25" t="str">
        <f t="shared" si="40"/>
        <v/>
      </c>
      <c r="ED40" s="23" t="str">
        <f t="shared" si="41"/>
        <v/>
      </c>
      <c r="EE40" s="24"/>
      <c r="EF40" s="23" t="str">
        <f t="shared" si="42"/>
        <v/>
      </c>
      <c r="EG40" s="22"/>
      <c r="EH40" s="27"/>
      <c r="EI40" s="24"/>
      <c r="EJ40" s="26"/>
      <c r="EK40" s="26"/>
      <c r="EL40" s="25" t="str">
        <f t="shared" si="43"/>
        <v/>
      </c>
      <c r="EM40" s="23" t="str">
        <f t="shared" si="44"/>
        <v/>
      </c>
      <c r="EN40" s="24"/>
      <c r="EO40" s="23" t="str">
        <f t="shared" si="45"/>
        <v/>
      </c>
      <c r="EP40" s="22"/>
      <c r="EQ40" s="27"/>
      <c r="ER40" s="24"/>
      <c r="ES40" s="26"/>
      <c r="ET40" s="26"/>
      <c r="EU40" s="25" t="str">
        <f t="shared" si="46"/>
        <v/>
      </c>
      <c r="EV40" s="23" t="str">
        <f t="shared" si="47"/>
        <v/>
      </c>
      <c r="EW40" s="24"/>
      <c r="EX40" s="23" t="str">
        <f t="shared" si="48"/>
        <v/>
      </c>
      <c r="EY40" s="22"/>
      <c r="EZ40" s="27"/>
      <c r="FA40" s="24"/>
      <c r="FB40" s="26"/>
      <c r="FC40" s="26"/>
      <c r="FD40" s="25" t="str">
        <f t="shared" si="49"/>
        <v/>
      </c>
      <c r="FE40" s="23" t="str">
        <f t="shared" si="50"/>
        <v/>
      </c>
      <c r="FF40" s="24"/>
      <c r="FG40" s="23" t="str">
        <f t="shared" si="51"/>
        <v/>
      </c>
      <c r="FH40" s="22"/>
      <c r="FI40" s="27"/>
      <c r="FJ40" s="24"/>
      <c r="FK40" s="26"/>
      <c r="FL40" s="26"/>
      <c r="FM40" s="25" t="str">
        <f t="shared" si="52"/>
        <v/>
      </c>
      <c r="FN40" s="23" t="str">
        <f t="shared" si="53"/>
        <v/>
      </c>
      <c r="FO40" s="24"/>
      <c r="FP40" s="23" t="str">
        <f t="shared" si="54"/>
        <v/>
      </c>
      <c r="FQ40" s="22"/>
      <c r="FR40" s="27"/>
      <c r="FS40" s="24"/>
      <c r="FT40" s="26"/>
      <c r="FU40" s="26"/>
      <c r="FV40" s="25" t="str">
        <f t="shared" si="55"/>
        <v/>
      </c>
      <c r="FW40" s="23" t="str">
        <f t="shared" si="56"/>
        <v/>
      </c>
      <c r="FX40" s="24"/>
      <c r="FY40" s="23" t="str">
        <f t="shared" si="57"/>
        <v/>
      </c>
      <c r="FZ40" s="22"/>
      <c r="GA40" s="27"/>
      <c r="GB40" s="24"/>
      <c r="GC40" s="26"/>
      <c r="GD40" s="26"/>
      <c r="GE40" s="25" t="str">
        <f t="shared" si="58"/>
        <v/>
      </c>
      <c r="GF40" s="23" t="str">
        <f t="shared" si="59"/>
        <v/>
      </c>
      <c r="GG40" s="24"/>
      <c r="GH40" s="23" t="str">
        <f t="shared" si="60"/>
        <v/>
      </c>
      <c r="GI40" s="22"/>
      <c r="GJ40" s="27"/>
      <c r="GK40" s="24"/>
      <c r="GL40" s="26"/>
      <c r="GM40" s="26"/>
      <c r="GN40" s="25" t="str">
        <f t="shared" si="61"/>
        <v/>
      </c>
      <c r="GO40" s="23" t="str">
        <f t="shared" si="62"/>
        <v/>
      </c>
      <c r="GP40" s="24"/>
      <c r="GQ40" s="23" t="str">
        <f t="shared" si="63"/>
        <v/>
      </c>
      <c r="GR40" s="22"/>
      <c r="GS40" s="27"/>
      <c r="GT40" s="24"/>
      <c r="GU40" s="26"/>
      <c r="GV40" s="26"/>
      <c r="GW40" s="25" t="str">
        <f t="shared" si="129"/>
        <v/>
      </c>
      <c r="GX40" s="23" t="str">
        <f t="shared" si="130"/>
        <v/>
      </c>
      <c r="GY40" s="24"/>
      <c r="GZ40" s="23" t="str">
        <f t="shared" si="131"/>
        <v/>
      </c>
      <c r="HA40" s="22"/>
      <c r="HB40" s="27"/>
      <c r="HC40" s="24"/>
      <c r="HD40" s="26"/>
      <c r="HE40" s="26"/>
      <c r="HF40" s="25" t="str">
        <f t="shared" si="65"/>
        <v/>
      </c>
      <c r="HG40" s="23" t="str">
        <f t="shared" si="66"/>
        <v/>
      </c>
      <c r="HH40" s="24"/>
      <c r="HI40" s="23" t="str">
        <f t="shared" si="67"/>
        <v/>
      </c>
      <c r="HJ40" s="22"/>
      <c r="HK40" s="27"/>
      <c r="HL40" s="24"/>
      <c r="HM40" s="26"/>
      <c r="HN40" s="26"/>
      <c r="HO40" s="25" t="str">
        <f t="shared" si="68"/>
        <v/>
      </c>
      <c r="HP40" s="23" t="str">
        <f t="shared" si="69"/>
        <v/>
      </c>
      <c r="HQ40" s="24"/>
      <c r="HR40" s="23" t="str">
        <f t="shared" si="70"/>
        <v/>
      </c>
      <c r="HS40" s="22"/>
      <c r="HT40" s="27"/>
      <c r="HU40" s="24"/>
      <c r="HV40" s="26"/>
      <c r="HW40" s="26"/>
      <c r="HX40" s="25" t="str">
        <f t="shared" si="71"/>
        <v/>
      </c>
      <c r="HY40" s="23" t="str">
        <f t="shared" si="72"/>
        <v/>
      </c>
      <c r="HZ40" s="24"/>
      <c r="IA40" s="23" t="str">
        <f t="shared" si="73"/>
        <v/>
      </c>
      <c r="IB40" s="22"/>
      <c r="IC40" s="27"/>
      <c r="ID40" s="24"/>
      <c r="IE40" s="26"/>
      <c r="IF40" s="26"/>
      <c r="IG40" s="25" t="str">
        <f t="shared" si="74"/>
        <v/>
      </c>
      <c r="IH40" s="23" t="str">
        <f t="shared" si="75"/>
        <v/>
      </c>
      <c r="II40" s="24"/>
      <c r="IJ40" s="23" t="str">
        <f t="shared" si="76"/>
        <v/>
      </c>
      <c r="IK40" s="22"/>
      <c r="IL40" s="27"/>
      <c r="IM40" s="24"/>
      <c r="IN40" s="26"/>
      <c r="IO40" s="26"/>
      <c r="IP40" s="25" t="str">
        <f t="shared" si="77"/>
        <v/>
      </c>
      <c r="IQ40" s="23" t="str">
        <f t="shared" si="78"/>
        <v/>
      </c>
      <c r="IR40" s="24"/>
      <c r="IS40" s="23" t="str">
        <f t="shared" si="79"/>
        <v/>
      </c>
      <c r="IT40" s="22"/>
      <c r="IU40" s="27"/>
      <c r="IV40" s="24"/>
      <c r="IW40" s="26"/>
      <c r="IX40" s="26"/>
      <c r="IY40" s="25" t="str">
        <f t="shared" si="80"/>
        <v/>
      </c>
      <c r="IZ40" s="23" t="str">
        <f t="shared" si="81"/>
        <v/>
      </c>
      <c r="JA40" s="24"/>
      <c r="JB40" s="23" t="str">
        <f t="shared" si="82"/>
        <v/>
      </c>
      <c r="JC40" s="22"/>
      <c r="JD40" s="27"/>
      <c r="JE40" s="24"/>
      <c r="JF40" s="26"/>
      <c r="JG40" s="26"/>
      <c r="JH40" s="25" t="str">
        <f t="shared" si="88"/>
        <v/>
      </c>
      <c r="JI40" s="23" t="str">
        <f t="shared" si="83"/>
        <v/>
      </c>
      <c r="JJ40" s="24"/>
      <c r="JK40" s="23" t="str">
        <f t="shared" si="84"/>
        <v/>
      </c>
      <c r="JL40" s="22"/>
    </row>
    <row r="41" spans="1:272">
      <c r="A41" s="28" t="s">
        <v>47</v>
      </c>
      <c r="B41" s="23" t="s">
        <v>46</v>
      </c>
      <c r="C41" s="27">
        <v>45261</v>
      </c>
      <c r="D41" s="24" t="s">
        <v>45</v>
      </c>
      <c r="E41" s="26">
        <v>58000</v>
      </c>
      <c r="F41" s="26">
        <v>74000</v>
      </c>
      <c r="G41" s="25">
        <f t="shared" si="132"/>
        <v>16000</v>
      </c>
      <c r="H41" s="23">
        <v>1695178</v>
      </c>
      <c r="I41" s="24">
        <v>74432</v>
      </c>
      <c r="J41" s="23">
        <f t="shared" si="89"/>
        <v>74432</v>
      </c>
      <c r="K41" s="22"/>
      <c r="L41" s="27">
        <v>45264</v>
      </c>
      <c r="M41" s="24" t="s">
        <v>45</v>
      </c>
      <c r="N41" s="26">
        <v>95000</v>
      </c>
      <c r="O41" s="26">
        <v>122000</v>
      </c>
      <c r="P41" s="25">
        <f t="shared" si="90"/>
        <v>27000</v>
      </c>
      <c r="Q41" s="23">
        <f t="shared" si="91"/>
        <v>74432</v>
      </c>
      <c r="R41" s="24">
        <v>122546</v>
      </c>
      <c r="S41" s="23">
        <f t="shared" si="92"/>
        <v>48114</v>
      </c>
      <c r="T41" s="22"/>
      <c r="U41" s="27">
        <v>45265</v>
      </c>
      <c r="V41" s="24" t="s">
        <v>45</v>
      </c>
      <c r="W41" s="26">
        <v>125000</v>
      </c>
      <c r="X41" s="26">
        <v>155000</v>
      </c>
      <c r="Y41" s="25">
        <f t="shared" si="93"/>
        <v>30000</v>
      </c>
      <c r="Z41" s="23">
        <f t="shared" si="94"/>
        <v>122546</v>
      </c>
      <c r="AA41" s="24">
        <v>155715</v>
      </c>
      <c r="AB41" s="23">
        <f t="shared" si="95"/>
        <v>33169</v>
      </c>
      <c r="AC41" s="22"/>
      <c r="AD41" s="27">
        <v>45266</v>
      </c>
      <c r="AE41" s="24" t="s">
        <v>45</v>
      </c>
      <c r="AF41" s="26">
        <v>169000</v>
      </c>
      <c r="AG41" s="26">
        <v>198000</v>
      </c>
      <c r="AH41" s="25">
        <f t="shared" si="96"/>
        <v>29000</v>
      </c>
      <c r="AI41" s="23">
        <f t="shared" si="97"/>
        <v>155715</v>
      </c>
      <c r="AJ41" s="24">
        <v>198654</v>
      </c>
      <c r="AK41" s="23">
        <f t="shared" si="98"/>
        <v>42939</v>
      </c>
      <c r="AL41" s="22"/>
      <c r="AM41" s="27">
        <v>45267</v>
      </c>
      <c r="AN41" s="24" t="s">
        <v>45</v>
      </c>
      <c r="AO41" s="26">
        <v>212000</v>
      </c>
      <c r="AP41" s="26">
        <v>241000</v>
      </c>
      <c r="AQ41" s="25">
        <f t="shared" si="99"/>
        <v>29000</v>
      </c>
      <c r="AR41" s="23">
        <f t="shared" si="100"/>
        <v>198654</v>
      </c>
      <c r="AS41" s="24">
        <v>241009</v>
      </c>
      <c r="AT41" s="23">
        <f t="shared" si="101"/>
        <v>42355</v>
      </c>
      <c r="AU41" s="22"/>
      <c r="AV41" s="27">
        <v>45268</v>
      </c>
      <c r="AW41" s="24" t="s">
        <v>45</v>
      </c>
      <c r="AX41" s="26">
        <v>249000</v>
      </c>
      <c r="AY41" s="26">
        <v>270000</v>
      </c>
      <c r="AZ41" s="25">
        <f t="shared" si="102"/>
        <v>21000</v>
      </c>
      <c r="BA41" s="23">
        <f t="shared" si="103"/>
        <v>241009</v>
      </c>
      <c r="BB41" s="24">
        <v>270084</v>
      </c>
      <c r="BC41" s="23">
        <f t="shared" si="104"/>
        <v>29075</v>
      </c>
      <c r="BD41" s="22"/>
      <c r="BE41" s="27">
        <v>45271</v>
      </c>
      <c r="BF41" s="24" t="s">
        <v>45</v>
      </c>
      <c r="BG41" s="26">
        <v>312000</v>
      </c>
      <c r="BH41" s="26">
        <v>342000</v>
      </c>
      <c r="BI41" s="25">
        <f t="shared" si="105"/>
        <v>30000</v>
      </c>
      <c r="BJ41" s="23">
        <f t="shared" si="106"/>
        <v>270084</v>
      </c>
      <c r="BK41" s="24">
        <v>342424</v>
      </c>
      <c r="BL41" s="23">
        <f t="shared" si="107"/>
        <v>72340</v>
      </c>
      <c r="BM41" s="22"/>
      <c r="BN41" s="27">
        <v>45272</v>
      </c>
      <c r="BO41" s="24" t="s">
        <v>45</v>
      </c>
      <c r="BP41" s="26">
        <v>351000</v>
      </c>
      <c r="BQ41" s="26">
        <v>369000</v>
      </c>
      <c r="BR41" s="25">
        <f t="shared" si="108"/>
        <v>18000</v>
      </c>
      <c r="BS41" s="23">
        <f t="shared" si="109"/>
        <v>342424</v>
      </c>
      <c r="BT41" s="24">
        <v>369575</v>
      </c>
      <c r="BU41" s="23">
        <f t="shared" si="110"/>
        <v>27151</v>
      </c>
      <c r="BV41" s="22"/>
      <c r="BW41" s="27">
        <v>45273</v>
      </c>
      <c r="BX41" s="24" t="s">
        <v>45</v>
      </c>
      <c r="BY41" s="26">
        <v>375000</v>
      </c>
      <c r="BZ41" s="26">
        <v>392000</v>
      </c>
      <c r="CA41" s="25">
        <f t="shared" si="111"/>
        <v>17000</v>
      </c>
      <c r="CB41" s="23">
        <f t="shared" si="112"/>
        <v>369575</v>
      </c>
      <c r="CC41" s="24">
        <v>392791</v>
      </c>
      <c r="CD41" s="23">
        <f t="shared" si="113"/>
        <v>23216</v>
      </c>
      <c r="CE41" s="22"/>
      <c r="CF41" s="27">
        <v>45274</v>
      </c>
      <c r="CG41" s="24" t="s">
        <v>45</v>
      </c>
      <c r="CH41" s="26">
        <v>405000</v>
      </c>
      <c r="CI41" s="26">
        <v>434000</v>
      </c>
      <c r="CJ41" s="25">
        <f t="shared" si="114"/>
        <v>29000</v>
      </c>
      <c r="CK41" s="23">
        <f t="shared" si="115"/>
        <v>392791</v>
      </c>
      <c r="CL41" s="24">
        <v>434648</v>
      </c>
      <c r="CM41" s="23">
        <f t="shared" si="116"/>
        <v>41857</v>
      </c>
      <c r="CN41" s="22"/>
      <c r="CO41" s="27">
        <v>45275</v>
      </c>
      <c r="CP41" s="24" t="s">
        <v>45</v>
      </c>
      <c r="CQ41" s="26">
        <v>447000</v>
      </c>
      <c r="CR41" s="26">
        <v>461000</v>
      </c>
      <c r="CS41" s="25">
        <f t="shared" si="117"/>
        <v>14000</v>
      </c>
      <c r="CT41" s="23">
        <f t="shared" si="118"/>
        <v>434648</v>
      </c>
      <c r="CU41" s="24">
        <v>15347</v>
      </c>
      <c r="CV41" s="23">
        <f t="shared" si="119"/>
        <v>15347</v>
      </c>
      <c r="CW41" s="22"/>
      <c r="CX41" s="27"/>
      <c r="CY41" s="24"/>
      <c r="CZ41" s="26"/>
      <c r="DA41" s="26"/>
      <c r="DB41" s="25" t="str">
        <f t="shared" si="120"/>
        <v/>
      </c>
      <c r="DC41" s="23">
        <f t="shared" si="121"/>
        <v>15347</v>
      </c>
      <c r="DD41" s="24"/>
      <c r="DE41" s="23" t="str">
        <f t="shared" si="122"/>
        <v/>
      </c>
      <c r="DF41" s="22"/>
      <c r="DG41" s="27"/>
      <c r="DH41" s="24"/>
      <c r="DI41" s="26"/>
      <c r="DJ41" s="26"/>
      <c r="DK41" s="25" t="str">
        <f t="shared" si="123"/>
        <v/>
      </c>
      <c r="DL41" s="23" t="str">
        <f t="shared" si="124"/>
        <v/>
      </c>
      <c r="DM41" s="24"/>
      <c r="DN41" s="23" t="str">
        <f t="shared" si="125"/>
        <v/>
      </c>
      <c r="DO41" s="22"/>
      <c r="DP41" s="27"/>
      <c r="DQ41" s="24"/>
      <c r="DR41" s="26"/>
      <c r="DS41" s="26"/>
      <c r="DT41" s="25" t="str">
        <f t="shared" si="126"/>
        <v/>
      </c>
      <c r="DU41" s="23" t="str">
        <f t="shared" si="127"/>
        <v/>
      </c>
      <c r="DV41" s="24"/>
      <c r="DW41" s="23" t="str">
        <f t="shared" si="128"/>
        <v/>
      </c>
      <c r="DX41" s="22"/>
      <c r="DY41" s="27"/>
      <c r="DZ41" s="24"/>
      <c r="EA41" s="26"/>
      <c r="EB41" s="26"/>
      <c r="EC41" s="25" t="str">
        <f t="shared" si="40"/>
        <v/>
      </c>
      <c r="ED41" s="23" t="str">
        <f t="shared" si="41"/>
        <v/>
      </c>
      <c r="EE41" s="24"/>
      <c r="EF41" s="23" t="str">
        <f t="shared" si="42"/>
        <v/>
      </c>
      <c r="EG41" s="22"/>
      <c r="EH41" s="27"/>
      <c r="EI41" s="24"/>
      <c r="EJ41" s="26"/>
      <c r="EK41" s="26"/>
      <c r="EL41" s="25" t="str">
        <f t="shared" si="43"/>
        <v/>
      </c>
      <c r="EM41" s="23" t="str">
        <f t="shared" si="44"/>
        <v/>
      </c>
      <c r="EN41" s="24"/>
      <c r="EO41" s="23" t="str">
        <f t="shared" si="45"/>
        <v/>
      </c>
      <c r="EP41" s="22"/>
      <c r="EQ41" s="27"/>
      <c r="ER41" s="24"/>
      <c r="ES41" s="26"/>
      <c r="ET41" s="26"/>
      <c r="EU41" s="25" t="str">
        <f t="shared" si="46"/>
        <v/>
      </c>
      <c r="EV41" s="23" t="str">
        <f t="shared" si="47"/>
        <v/>
      </c>
      <c r="EW41" s="24"/>
      <c r="EX41" s="23" t="str">
        <f t="shared" si="48"/>
        <v/>
      </c>
      <c r="EY41" s="22"/>
      <c r="EZ41" s="27"/>
      <c r="FA41" s="24"/>
      <c r="FB41" s="26"/>
      <c r="FC41" s="26"/>
      <c r="FD41" s="25" t="str">
        <f t="shared" si="49"/>
        <v/>
      </c>
      <c r="FE41" s="23" t="str">
        <f t="shared" si="50"/>
        <v/>
      </c>
      <c r="FF41" s="24"/>
      <c r="FG41" s="23" t="str">
        <f t="shared" si="51"/>
        <v/>
      </c>
      <c r="FH41" s="22"/>
      <c r="FI41" s="27"/>
      <c r="FJ41" s="24"/>
      <c r="FK41" s="26"/>
      <c r="FL41" s="26"/>
      <c r="FM41" s="25" t="str">
        <f t="shared" si="52"/>
        <v/>
      </c>
      <c r="FN41" s="23" t="str">
        <f t="shared" si="53"/>
        <v/>
      </c>
      <c r="FO41" s="24"/>
      <c r="FP41" s="23" t="str">
        <f t="shared" si="54"/>
        <v/>
      </c>
      <c r="FQ41" s="22"/>
      <c r="FR41" s="27"/>
      <c r="FS41" s="24"/>
      <c r="FT41" s="26"/>
      <c r="FU41" s="26"/>
      <c r="FV41" s="25" t="str">
        <f t="shared" si="55"/>
        <v/>
      </c>
      <c r="FW41" s="23" t="str">
        <f t="shared" si="56"/>
        <v/>
      </c>
      <c r="FX41" s="24"/>
      <c r="FY41" s="23" t="str">
        <f t="shared" si="57"/>
        <v/>
      </c>
      <c r="FZ41" s="22"/>
      <c r="GA41" s="27"/>
      <c r="GB41" s="24"/>
      <c r="GC41" s="26"/>
      <c r="GD41" s="26"/>
      <c r="GE41" s="25" t="str">
        <f t="shared" si="58"/>
        <v/>
      </c>
      <c r="GF41" s="23" t="str">
        <f t="shared" si="59"/>
        <v/>
      </c>
      <c r="GG41" s="24"/>
      <c r="GH41" s="23" t="str">
        <f t="shared" si="60"/>
        <v/>
      </c>
      <c r="GI41" s="22"/>
      <c r="GJ41" s="27"/>
      <c r="GK41" s="24"/>
      <c r="GL41" s="26"/>
      <c r="GM41" s="26"/>
      <c r="GN41" s="25" t="str">
        <f t="shared" si="61"/>
        <v/>
      </c>
      <c r="GO41" s="23" t="str">
        <f t="shared" si="62"/>
        <v/>
      </c>
      <c r="GP41" s="24"/>
      <c r="GQ41" s="23" t="str">
        <f t="shared" si="63"/>
        <v/>
      </c>
      <c r="GR41" s="22"/>
      <c r="GS41" s="27"/>
      <c r="GT41" s="24"/>
      <c r="GU41" s="26"/>
      <c r="GV41" s="26"/>
      <c r="GW41" s="25" t="str">
        <f t="shared" si="129"/>
        <v/>
      </c>
      <c r="GX41" s="23" t="str">
        <f t="shared" si="130"/>
        <v/>
      </c>
      <c r="GY41" s="24"/>
      <c r="GZ41" s="23" t="str">
        <f t="shared" si="131"/>
        <v/>
      </c>
      <c r="HA41" s="22"/>
      <c r="HB41" s="27"/>
      <c r="HC41" s="24"/>
      <c r="HD41" s="26"/>
      <c r="HE41" s="26"/>
      <c r="HF41" s="25" t="str">
        <f t="shared" si="65"/>
        <v/>
      </c>
      <c r="HG41" s="23" t="str">
        <f t="shared" si="66"/>
        <v/>
      </c>
      <c r="HH41" s="24"/>
      <c r="HI41" s="23" t="str">
        <f t="shared" si="67"/>
        <v/>
      </c>
      <c r="HJ41" s="22"/>
      <c r="HK41" s="27"/>
      <c r="HL41" s="24"/>
      <c r="HM41" s="26"/>
      <c r="HN41" s="26"/>
      <c r="HO41" s="25" t="str">
        <f t="shared" si="68"/>
        <v/>
      </c>
      <c r="HP41" s="23" t="str">
        <f t="shared" si="69"/>
        <v/>
      </c>
      <c r="HQ41" s="24"/>
      <c r="HR41" s="23" t="str">
        <f t="shared" si="70"/>
        <v/>
      </c>
      <c r="HS41" s="22"/>
      <c r="HT41" s="27"/>
      <c r="HU41" s="24"/>
      <c r="HV41" s="26"/>
      <c r="HW41" s="26"/>
      <c r="HX41" s="25" t="str">
        <f t="shared" si="71"/>
        <v/>
      </c>
      <c r="HY41" s="23" t="str">
        <f t="shared" si="72"/>
        <v/>
      </c>
      <c r="HZ41" s="24"/>
      <c r="IA41" s="23" t="str">
        <f t="shared" si="73"/>
        <v/>
      </c>
      <c r="IB41" s="22"/>
      <c r="IC41" s="27"/>
      <c r="ID41" s="24"/>
      <c r="IE41" s="26"/>
      <c r="IF41" s="26"/>
      <c r="IG41" s="25" t="str">
        <f t="shared" si="74"/>
        <v/>
      </c>
      <c r="IH41" s="23" t="str">
        <f t="shared" si="75"/>
        <v/>
      </c>
      <c r="II41" s="24"/>
      <c r="IJ41" s="23" t="str">
        <f t="shared" si="76"/>
        <v/>
      </c>
      <c r="IK41" s="22"/>
      <c r="IL41" s="27"/>
      <c r="IM41" s="24"/>
      <c r="IN41" s="26"/>
      <c r="IO41" s="26"/>
      <c r="IP41" s="25" t="str">
        <f t="shared" si="77"/>
        <v/>
      </c>
      <c r="IQ41" s="23" t="str">
        <f t="shared" si="78"/>
        <v/>
      </c>
      <c r="IR41" s="24"/>
      <c r="IS41" s="23" t="str">
        <f t="shared" si="79"/>
        <v/>
      </c>
      <c r="IT41" s="22"/>
      <c r="IU41" s="27"/>
      <c r="IV41" s="24"/>
      <c r="IW41" s="26"/>
      <c r="IX41" s="26"/>
      <c r="IY41" s="25" t="str">
        <f t="shared" si="80"/>
        <v/>
      </c>
      <c r="IZ41" s="23" t="str">
        <f t="shared" si="81"/>
        <v/>
      </c>
      <c r="JA41" s="24"/>
      <c r="JB41" s="23" t="str">
        <f t="shared" si="82"/>
        <v/>
      </c>
      <c r="JC41" s="22"/>
      <c r="JD41" s="27"/>
      <c r="JE41" s="24"/>
      <c r="JF41" s="26"/>
      <c r="JG41" s="26"/>
      <c r="JH41" s="25" t="str">
        <f t="shared" si="88"/>
        <v/>
      </c>
      <c r="JI41" s="23" t="str">
        <f t="shared" si="83"/>
        <v/>
      </c>
      <c r="JJ41" s="24"/>
      <c r="JK41" s="23" t="str">
        <f t="shared" si="84"/>
        <v/>
      </c>
      <c r="JL41" s="22"/>
    </row>
    <row r="42" spans="1:272">
      <c r="A42" s="28" t="s">
        <v>44</v>
      </c>
      <c r="B42" s="23" t="s">
        <v>43</v>
      </c>
      <c r="C42" s="27">
        <v>45261</v>
      </c>
      <c r="D42" s="24" t="s">
        <v>21</v>
      </c>
      <c r="E42" s="26">
        <v>815000</v>
      </c>
      <c r="F42" s="26">
        <v>1120000</v>
      </c>
      <c r="G42" s="25">
        <f t="shared" si="132"/>
        <v>305000</v>
      </c>
      <c r="H42" s="23">
        <v>610126</v>
      </c>
      <c r="I42" s="24">
        <v>224686</v>
      </c>
      <c r="J42" s="23">
        <f t="shared" si="89"/>
        <v>224686</v>
      </c>
      <c r="K42" s="22"/>
      <c r="L42" s="27">
        <v>45264</v>
      </c>
      <c r="M42" s="24" t="s">
        <v>21</v>
      </c>
      <c r="N42" s="26">
        <v>1155000</v>
      </c>
      <c r="O42" s="26">
        <v>1455000</v>
      </c>
      <c r="P42" s="25">
        <f t="shared" si="90"/>
        <v>300000</v>
      </c>
      <c r="Q42" s="23">
        <f t="shared" si="91"/>
        <v>224686</v>
      </c>
      <c r="R42" s="24">
        <v>291414</v>
      </c>
      <c r="S42" s="23">
        <f t="shared" si="92"/>
        <v>66728</v>
      </c>
      <c r="T42" s="22"/>
      <c r="U42" s="27">
        <v>45265</v>
      </c>
      <c r="V42" s="24" t="s">
        <v>21</v>
      </c>
      <c r="W42" s="26">
        <v>1485000</v>
      </c>
      <c r="X42" s="26">
        <v>1800000</v>
      </c>
      <c r="Y42" s="25">
        <f t="shared" si="93"/>
        <v>315000</v>
      </c>
      <c r="Z42" s="23">
        <f t="shared" si="94"/>
        <v>291414</v>
      </c>
      <c r="AA42" s="24">
        <v>360322</v>
      </c>
      <c r="AB42" s="23">
        <f t="shared" si="95"/>
        <v>68908</v>
      </c>
      <c r="AC42" s="22"/>
      <c r="AD42" s="27">
        <v>45266</v>
      </c>
      <c r="AE42" s="24" t="s">
        <v>21</v>
      </c>
      <c r="AF42" s="26">
        <v>1930000</v>
      </c>
      <c r="AG42" s="26">
        <v>2245000</v>
      </c>
      <c r="AH42" s="25">
        <f t="shared" si="96"/>
        <v>315000</v>
      </c>
      <c r="AI42" s="23">
        <f t="shared" si="97"/>
        <v>360322</v>
      </c>
      <c r="AJ42" s="24">
        <v>449330</v>
      </c>
      <c r="AK42" s="23">
        <f t="shared" si="98"/>
        <v>89008</v>
      </c>
      <c r="AL42" s="22"/>
      <c r="AM42" s="27">
        <v>45272</v>
      </c>
      <c r="AN42" s="24" t="s">
        <v>26</v>
      </c>
      <c r="AO42" s="26">
        <v>0</v>
      </c>
      <c r="AP42" s="26">
        <v>10000</v>
      </c>
      <c r="AQ42" s="25">
        <f t="shared" si="99"/>
        <v>10000</v>
      </c>
      <c r="AR42" s="23">
        <f t="shared" si="100"/>
        <v>449330</v>
      </c>
      <c r="AS42" s="24">
        <v>10859</v>
      </c>
      <c r="AT42" s="23">
        <f t="shared" si="101"/>
        <v>10859</v>
      </c>
      <c r="AU42" s="22"/>
      <c r="AV42" s="27">
        <v>45273</v>
      </c>
      <c r="AW42" s="24" t="s">
        <v>21</v>
      </c>
      <c r="AX42" s="26">
        <v>14000</v>
      </c>
      <c r="AY42" s="26">
        <v>52000</v>
      </c>
      <c r="AZ42" s="25">
        <f t="shared" si="102"/>
        <v>38000</v>
      </c>
      <c r="BA42" s="23">
        <f t="shared" si="103"/>
        <v>10859</v>
      </c>
      <c r="BB42" s="24">
        <v>52864</v>
      </c>
      <c r="BC42" s="23">
        <f t="shared" si="104"/>
        <v>42005</v>
      </c>
      <c r="BD42" s="22"/>
      <c r="BE42" s="27">
        <v>45274</v>
      </c>
      <c r="BF42" s="24" t="s">
        <v>21</v>
      </c>
      <c r="BG42" s="26">
        <v>69000</v>
      </c>
      <c r="BH42" s="26">
        <v>91000</v>
      </c>
      <c r="BI42" s="25">
        <f t="shared" si="105"/>
        <v>22000</v>
      </c>
      <c r="BJ42" s="23">
        <f t="shared" si="106"/>
        <v>52864</v>
      </c>
      <c r="BK42" s="24">
        <v>91369</v>
      </c>
      <c r="BL42" s="23">
        <f t="shared" si="107"/>
        <v>38505</v>
      </c>
      <c r="BM42" s="22"/>
      <c r="BN42" s="27">
        <v>45275</v>
      </c>
      <c r="BO42" s="24" t="s">
        <v>21</v>
      </c>
      <c r="BP42" s="26">
        <v>93000</v>
      </c>
      <c r="BQ42" s="26">
        <v>97000</v>
      </c>
      <c r="BR42" s="25">
        <f t="shared" si="108"/>
        <v>4000</v>
      </c>
      <c r="BS42" s="23">
        <f t="shared" si="109"/>
        <v>91369</v>
      </c>
      <c r="BT42" s="24">
        <v>97236</v>
      </c>
      <c r="BU42" s="23">
        <f t="shared" si="110"/>
        <v>5867</v>
      </c>
      <c r="BV42" s="22"/>
      <c r="BW42" s="27"/>
      <c r="BX42" s="24"/>
      <c r="BY42" s="26"/>
      <c r="BZ42" s="26"/>
      <c r="CA42" s="25" t="str">
        <f t="shared" si="111"/>
        <v/>
      </c>
      <c r="CB42" s="23">
        <f t="shared" si="112"/>
        <v>97236</v>
      </c>
      <c r="CC42" s="24"/>
      <c r="CD42" s="23" t="str">
        <f t="shared" si="113"/>
        <v/>
      </c>
      <c r="CE42" s="22"/>
      <c r="CF42" s="27"/>
      <c r="CG42" s="24"/>
      <c r="CH42" s="26"/>
      <c r="CI42" s="26"/>
      <c r="CJ42" s="25" t="str">
        <f t="shared" si="114"/>
        <v/>
      </c>
      <c r="CK42" s="23" t="str">
        <f t="shared" si="115"/>
        <v/>
      </c>
      <c r="CL42" s="24"/>
      <c r="CM42" s="23" t="str">
        <f t="shared" si="116"/>
        <v/>
      </c>
      <c r="CN42" s="22"/>
      <c r="CO42" s="27"/>
      <c r="CP42" s="24"/>
      <c r="CQ42" s="26"/>
      <c r="CR42" s="26"/>
      <c r="CS42" s="25" t="str">
        <f t="shared" si="117"/>
        <v/>
      </c>
      <c r="CT42" s="23" t="str">
        <f t="shared" si="118"/>
        <v/>
      </c>
      <c r="CU42" s="24"/>
      <c r="CV42" s="23" t="str">
        <f t="shared" si="119"/>
        <v/>
      </c>
      <c r="CW42" s="22"/>
      <c r="CX42" s="27"/>
      <c r="CY42" s="24"/>
      <c r="CZ42" s="26"/>
      <c r="DA42" s="26"/>
      <c r="DB42" s="25" t="str">
        <f t="shared" si="120"/>
        <v/>
      </c>
      <c r="DC42" s="23" t="str">
        <f t="shared" si="121"/>
        <v/>
      </c>
      <c r="DD42" s="24"/>
      <c r="DE42" s="23" t="str">
        <f t="shared" si="122"/>
        <v/>
      </c>
      <c r="DF42" s="22"/>
      <c r="DG42" s="27"/>
      <c r="DH42" s="24"/>
      <c r="DI42" s="26"/>
      <c r="DJ42" s="26"/>
      <c r="DK42" s="25" t="str">
        <f t="shared" si="123"/>
        <v/>
      </c>
      <c r="DL42" s="23" t="str">
        <f t="shared" si="124"/>
        <v/>
      </c>
      <c r="DM42" s="24"/>
      <c r="DN42" s="23" t="str">
        <f t="shared" si="125"/>
        <v/>
      </c>
      <c r="DO42" s="22"/>
      <c r="DP42" s="27"/>
      <c r="DQ42" s="24"/>
      <c r="DR42" s="26"/>
      <c r="DS42" s="26"/>
      <c r="DT42" s="25" t="str">
        <f t="shared" si="126"/>
        <v/>
      </c>
      <c r="DU42" s="23" t="str">
        <f t="shared" si="127"/>
        <v/>
      </c>
      <c r="DV42" s="24"/>
      <c r="DW42" s="23" t="str">
        <f t="shared" si="128"/>
        <v/>
      </c>
      <c r="DX42" s="22"/>
      <c r="DY42" s="27"/>
      <c r="DZ42" s="24"/>
      <c r="EA42" s="26"/>
      <c r="EB42" s="26"/>
      <c r="EC42" s="25" t="str">
        <f t="shared" si="40"/>
        <v/>
      </c>
      <c r="ED42" s="23" t="str">
        <f t="shared" si="41"/>
        <v/>
      </c>
      <c r="EE42" s="24"/>
      <c r="EF42" s="23" t="str">
        <f t="shared" si="42"/>
        <v/>
      </c>
      <c r="EG42" s="22"/>
      <c r="EH42" s="27"/>
      <c r="EI42" s="24"/>
      <c r="EJ42" s="26"/>
      <c r="EK42" s="26"/>
      <c r="EL42" s="25" t="str">
        <f t="shared" si="43"/>
        <v/>
      </c>
      <c r="EM42" s="23" t="str">
        <f t="shared" si="44"/>
        <v/>
      </c>
      <c r="EN42" s="24"/>
      <c r="EO42" s="23" t="str">
        <f t="shared" si="45"/>
        <v/>
      </c>
      <c r="EP42" s="22"/>
      <c r="EQ42" s="27"/>
      <c r="ER42" s="24"/>
      <c r="ES42" s="26"/>
      <c r="ET42" s="26"/>
      <c r="EU42" s="25" t="str">
        <f t="shared" si="46"/>
        <v/>
      </c>
      <c r="EV42" s="23" t="str">
        <f t="shared" si="47"/>
        <v/>
      </c>
      <c r="EW42" s="24"/>
      <c r="EX42" s="23" t="str">
        <f t="shared" si="48"/>
        <v/>
      </c>
      <c r="EY42" s="22"/>
      <c r="EZ42" s="27"/>
      <c r="FA42" s="24"/>
      <c r="FB42" s="26"/>
      <c r="FC42" s="26"/>
      <c r="FD42" s="25" t="str">
        <f t="shared" si="49"/>
        <v/>
      </c>
      <c r="FE42" s="23" t="str">
        <f t="shared" si="50"/>
        <v/>
      </c>
      <c r="FF42" s="24"/>
      <c r="FG42" s="23" t="str">
        <f t="shared" si="51"/>
        <v/>
      </c>
      <c r="FH42" s="22"/>
      <c r="FI42" s="27"/>
      <c r="FJ42" s="24"/>
      <c r="FK42" s="26"/>
      <c r="FL42" s="26"/>
      <c r="FM42" s="25" t="str">
        <f t="shared" si="52"/>
        <v/>
      </c>
      <c r="FN42" s="23" t="str">
        <f t="shared" si="53"/>
        <v/>
      </c>
      <c r="FO42" s="24"/>
      <c r="FP42" s="23" t="str">
        <f t="shared" si="54"/>
        <v/>
      </c>
      <c r="FQ42" s="22"/>
      <c r="FR42" s="27"/>
      <c r="FS42" s="24"/>
      <c r="FT42" s="26"/>
      <c r="FU42" s="26"/>
      <c r="FV42" s="25" t="str">
        <f t="shared" si="55"/>
        <v/>
      </c>
      <c r="FW42" s="23" t="str">
        <f t="shared" si="56"/>
        <v/>
      </c>
      <c r="FX42" s="24"/>
      <c r="FY42" s="23" t="str">
        <f t="shared" si="57"/>
        <v/>
      </c>
      <c r="FZ42" s="22"/>
      <c r="GA42" s="27"/>
      <c r="GB42" s="24"/>
      <c r="GC42" s="26"/>
      <c r="GD42" s="26"/>
      <c r="GE42" s="25" t="str">
        <f t="shared" si="58"/>
        <v/>
      </c>
      <c r="GF42" s="23" t="str">
        <f t="shared" si="59"/>
        <v/>
      </c>
      <c r="GG42" s="24"/>
      <c r="GH42" s="23" t="str">
        <f t="shared" si="60"/>
        <v/>
      </c>
      <c r="GI42" s="22"/>
      <c r="GJ42" s="27"/>
      <c r="GK42" s="24"/>
      <c r="GL42" s="26"/>
      <c r="GM42" s="26"/>
      <c r="GN42" s="25" t="str">
        <f t="shared" si="61"/>
        <v/>
      </c>
      <c r="GO42" s="23" t="str">
        <f t="shared" si="62"/>
        <v/>
      </c>
      <c r="GP42" s="24"/>
      <c r="GQ42" s="23" t="str">
        <f t="shared" si="63"/>
        <v/>
      </c>
      <c r="GR42" s="22"/>
      <c r="GS42" s="27"/>
      <c r="GT42" s="24"/>
      <c r="GU42" s="26"/>
      <c r="GV42" s="26"/>
      <c r="GW42" s="25" t="str">
        <f t="shared" si="129"/>
        <v/>
      </c>
      <c r="GX42" s="23" t="str">
        <f t="shared" si="130"/>
        <v/>
      </c>
      <c r="GY42" s="24"/>
      <c r="GZ42" s="23" t="str">
        <f t="shared" si="131"/>
        <v/>
      </c>
      <c r="HA42" s="22"/>
      <c r="HB42" s="27"/>
      <c r="HC42" s="24"/>
      <c r="HD42" s="26"/>
      <c r="HE42" s="26"/>
      <c r="HF42" s="25" t="str">
        <f t="shared" si="65"/>
        <v/>
      </c>
      <c r="HG42" s="23" t="str">
        <f t="shared" si="66"/>
        <v/>
      </c>
      <c r="HH42" s="24"/>
      <c r="HI42" s="23" t="str">
        <f t="shared" si="67"/>
        <v/>
      </c>
      <c r="HJ42" s="22"/>
      <c r="HK42" s="27"/>
      <c r="HL42" s="24"/>
      <c r="HM42" s="26"/>
      <c r="HN42" s="26"/>
      <c r="HO42" s="25" t="str">
        <f t="shared" si="68"/>
        <v/>
      </c>
      <c r="HP42" s="23" t="str">
        <f t="shared" si="69"/>
        <v/>
      </c>
      <c r="HQ42" s="24"/>
      <c r="HR42" s="23" t="str">
        <f t="shared" si="70"/>
        <v/>
      </c>
      <c r="HS42" s="22"/>
      <c r="HT42" s="27"/>
      <c r="HU42" s="24"/>
      <c r="HV42" s="26"/>
      <c r="HW42" s="26"/>
      <c r="HX42" s="25" t="str">
        <f t="shared" si="71"/>
        <v/>
      </c>
      <c r="HY42" s="23" t="str">
        <f t="shared" si="72"/>
        <v/>
      </c>
      <c r="HZ42" s="24"/>
      <c r="IA42" s="23" t="str">
        <f t="shared" si="73"/>
        <v/>
      </c>
      <c r="IB42" s="22"/>
      <c r="IC42" s="27"/>
      <c r="ID42" s="24"/>
      <c r="IE42" s="26"/>
      <c r="IF42" s="26"/>
      <c r="IG42" s="25" t="str">
        <f t="shared" si="74"/>
        <v/>
      </c>
      <c r="IH42" s="23" t="str">
        <f t="shared" si="75"/>
        <v/>
      </c>
      <c r="II42" s="24"/>
      <c r="IJ42" s="23" t="str">
        <f t="shared" si="76"/>
        <v/>
      </c>
      <c r="IK42" s="22"/>
      <c r="IL42" s="27"/>
      <c r="IM42" s="24"/>
      <c r="IN42" s="26"/>
      <c r="IO42" s="26"/>
      <c r="IP42" s="25" t="str">
        <f t="shared" si="77"/>
        <v/>
      </c>
      <c r="IQ42" s="23" t="str">
        <f t="shared" si="78"/>
        <v/>
      </c>
      <c r="IR42" s="24"/>
      <c r="IS42" s="23" t="str">
        <f t="shared" si="79"/>
        <v/>
      </c>
      <c r="IT42" s="22"/>
      <c r="IU42" s="27"/>
      <c r="IV42" s="24"/>
      <c r="IW42" s="26"/>
      <c r="IX42" s="26"/>
      <c r="IY42" s="25" t="str">
        <f t="shared" si="80"/>
        <v/>
      </c>
      <c r="IZ42" s="23" t="str">
        <f t="shared" si="81"/>
        <v/>
      </c>
      <c r="JA42" s="24"/>
      <c r="JB42" s="23" t="str">
        <f t="shared" si="82"/>
        <v/>
      </c>
      <c r="JC42" s="22"/>
      <c r="JD42" s="27"/>
      <c r="JE42" s="24"/>
      <c r="JF42" s="26"/>
      <c r="JG42" s="26"/>
      <c r="JH42" s="25" t="str">
        <f t="shared" si="88"/>
        <v/>
      </c>
      <c r="JI42" s="23" t="str">
        <f t="shared" si="83"/>
        <v/>
      </c>
      <c r="JJ42" s="24"/>
      <c r="JK42" s="23" t="str">
        <f t="shared" si="84"/>
        <v/>
      </c>
      <c r="JL42" s="22"/>
    </row>
    <row r="43" spans="1:272">
      <c r="A43" s="28" t="s">
        <v>42</v>
      </c>
      <c r="B43" s="23" t="s">
        <v>41</v>
      </c>
      <c r="C43" s="27">
        <v>45265</v>
      </c>
      <c r="D43" s="24" t="s">
        <v>17</v>
      </c>
      <c r="E43" s="26">
        <v>0</v>
      </c>
      <c r="F43" s="26">
        <v>16000</v>
      </c>
      <c r="G43" s="25">
        <f t="shared" si="132"/>
        <v>16000</v>
      </c>
      <c r="H43" s="23">
        <v>14299</v>
      </c>
      <c r="I43" s="24">
        <v>5666</v>
      </c>
      <c r="J43" s="23">
        <f t="shared" si="89"/>
        <v>5666</v>
      </c>
      <c r="K43" s="22"/>
      <c r="L43" s="27">
        <v>45266</v>
      </c>
      <c r="M43" s="24" t="s">
        <v>17</v>
      </c>
      <c r="N43" s="26">
        <v>33000</v>
      </c>
      <c r="O43" s="26">
        <v>72000</v>
      </c>
      <c r="P43" s="25">
        <f t="shared" si="90"/>
        <v>39000</v>
      </c>
      <c r="Q43" s="23">
        <f t="shared" si="91"/>
        <v>5666</v>
      </c>
      <c r="R43" s="24">
        <v>24884</v>
      </c>
      <c r="S43" s="23">
        <f t="shared" si="92"/>
        <v>19218</v>
      </c>
      <c r="T43" s="22"/>
      <c r="U43" s="27">
        <v>45267</v>
      </c>
      <c r="V43" s="24" t="s">
        <v>17</v>
      </c>
      <c r="W43" s="26">
        <v>87000</v>
      </c>
      <c r="X43" s="26">
        <v>114000</v>
      </c>
      <c r="Y43" s="25">
        <f t="shared" si="93"/>
        <v>27000</v>
      </c>
      <c r="Z43" s="23">
        <f t="shared" si="94"/>
        <v>24884</v>
      </c>
      <c r="AA43" s="24">
        <v>38888</v>
      </c>
      <c r="AB43" s="23">
        <f t="shared" si="95"/>
        <v>14004</v>
      </c>
      <c r="AC43" s="22"/>
      <c r="AD43" s="27">
        <v>45268</v>
      </c>
      <c r="AE43" s="24" t="s">
        <v>17</v>
      </c>
      <c r="AF43" s="26">
        <v>114000</v>
      </c>
      <c r="AG43" s="26">
        <v>141000</v>
      </c>
      <c r="AH43" s="25">
        <f t="shared" si="96"/>
        <v>27000</v>
      </c>
      <c r="AI43" s="23">
        <f t="shared" si="97"/>
        <v>38888</v>
      </c>
      <c r="AJ43" s="24">
        <v>47922</v>
      </c>
      <c r="AK43" s="23">
        <f t="shared" si="98"/>
        <v>9034</v>
      </c>
      <c r="AL43" s="22"/>
      <c r="AM43" s="27"/>
      <c r="AN43" s="24"/>
      <c r="AO43" s="26"/>
      <c r="AP43" s="26"/>
      <c r="AQ43" s="25" t="str">
        <f t="shared" si="99"/>
        <v/>
      </c>
      <c r="AR43" s="23">
        <f t="shared" si="100"/>
        <v>47922</v>
      </c>
      <c r="AS43" s="24"/>
      <c r="AT43" s="23" t="str">
        <f t="shared" si="101"/>
        <v/>
      </c>
      <c r="AU43" s="22"/>
      <c r="AV43" s="27"/>
      <c r="AW43" s="24"/>
      <c r="AX43" s="26"/>
      <c r="AY43" s="26"/>
      <c r="AZ43" s="25" t="str">
        <f t="shared" si="102"/>
        <v/>
      </c>
      <c r="BA43" s="23" t="str">
        <f t="shared" si="103"/>
        <v/>
      </c>
      <c r="BB43" s="24"/>
      <c r="BC43" s="23" t="str">
        <f t="shared" si="104"/>
        <v/>
      </c>
      <c r="BD43" s="22"/>
      <c r="BE43" s="27"/>
      <c r="BF43" s="24"/>
      <c r="BG43" s="26"/>
      <c r="BH43" s="26"/>
      <c r="BI43" s="25" t="str">
        <f t="shared" si="105"/>
        <v/>
      </c>
      <c r="BJ43" s="23" t="str">
        <f t="shared" si="106"/>
        <v/>
      </c>
      <c r="BK43" s="24"/>
      <c r="BL43" s="23" t="str">
        <f t="shared" si="107"/>
        <v/>
      </c>
      <c r="BM43" s="22"/>
      <c r="BN43" s="27"/>
      <c r="BO43" s="27"/>
      <c r="BP43" s="27"/>
      <c r="BQ43" s="27"/>
      <c r="BR43" s="25" t="str">
        <f t="shared" si="108"/>
        <v/>
      </c>
      <c r="BS43" s="23" t="str">
        <f t="shared" si="109"/>
        <v/>
      </c>
      <c r="BU43" s="23" t="str">
        <f t="shared" si="110"/>
        <v/>
      </c>
      <c r="BV43" s="22"/>
      <c r="BW43" s="27"/>
      <c r="BX43" s="24"/>
      <c r="BY43" s="26"/>
      <c r="BZ43" s="26"/>
      <c r="CA43" s="25" t="str">
        <f t="shared" si="111"/>
        <v/>
      </c>
      <c r="CB43" s="23" t="str">
        <f t="shared" si="112"/>
        <v/>
      </c>
      <c r="CC43" s="24"/>
      <c r="CD43" s="23" t="str">
        <f t="shared" si="113"/>
        <v/>
      </c>
      <c r="CE43" s="22"/>
      <c r="CF43" s="27"/>
      <c r="CG43" s="24"/>
      <c r="CH43" s="26"/>
      <c r="CI43" s="26"/>
      <c r="CJ43" s="25" t="str">
        <f t="shared" si="114"/>
        <v/>
      </c>
      <c r="CK43" s="23" t="str">
        <f t="shared" si="115"/>
        <v/>
      </c>
      <c r="CL43" s="24"/>
      <c r="CM43" s="23" t="str">
        <f t="shared" si="116"/>
        <v/>
      </c>
      <c r="CN43" s="22"/>
      <c r="CO43" s="27"/>
      <c r="CP43" s="24"/>
      <c r="CQ43" s="26"/>
      <c r="CR43" s="26"/>
      <c r="CS43" s="25" t="str">
        <f t="shared" si="117"/>
        <v/>
      </c>
      <c r="CT43" s="23" t="str">
        <f t="shared" si="118"/>
        <v/>
      </c>
      <c r="CU43" s="24"/>
      <c r="CV43" s="23" t="str">
        <f t="shared" si="119"/>
        <v/>
      </c>
      <c r="CW43" s="22"/>
      <c r="CX43" s="27"/>
      <c r="CY43" s="24"/>
      <c r="CZ43" s="26"/>
      <c r="DA43" s="26"/>
      <c r="DB43" s="25" t="str">
        <f t="shared" si="120"/>
        <v/>
      </c>
      <c r="DC43" s="23" t="str">
        <f t="shared" si="121"/>
        <v/>
      </c>
      <c r="DD43" s="24"/>
      <c r="DE43" s="23" t="str">
        <f t="shared" si="122"/>
        <v/>
      </c>
      <c r="DF43" s="22"/>
      <c r="DG43" s="27"/>
      <c r="DH43" s="24"/>
      <c r="DI43" s="26"/>
      <c r="DJ43" s="26"/>
      <c r="DK43" s="25" t="str">
        <f t="shared" si="123"/>
        <v/>
      </c>
      <c r="DL43" s="23" t="str">
        <f t="shared" si="124"/>
        <v/>
      </c>
      <c r="DM43" s="24"/>
      <c r="DN43" s="23" t="str">
        <f t="shared" si="125"/>
        <v/>
      </c>
      <c r="DO43" s="22"/>
      <c r="DP43" s="27"/>
      <c r="DQ43" s="24"/>
      <c r="DR43" s="26"/>
      <c r="DS43" s="26"/>
      <c r="DT43" s="25" t="str">
        <f t="shared" si="126"/>
        <v/>
      </c>
      <c r="DU43" s="23" t="str">
        <f t="shared" si="127"/>
        <v/>
      </c>
      <c r="DV43" s="24"/>
      <c r="DW43" s="23" t="str">
        <f t="shared" si="128"/>
        <v/>
      </c>
      <c r="DX43" s="22"/>
      <c r="DY43" s="27"/>
      <c r="DZ43" s="24"/>
      <c r="EA43" s="26"/>
      <c r="EB43" s="26"/>
      <c r="EC43" s="25" t="str">
        <f t="shared" si="40"/>
        <v/>
      </c>
      <c r="ED43" s="23" t="str">
        <f t="shared" si="41"/>
        <v/>
      </c>
      <c r="EE43" s="24"/>
      <c r="EF43" s="23" t="str">
        <f t="shared" si="42"/>
        <v/>
      </c>
      <c r="EG43" s="22"/>
      <c r="EH43" s="27"/>
      <c r="EI43" s="24"/>
      <c r="EJ43" s="26"/>
      <c r="EK43" s="26"/>
      <c r="EL43" s="25" t="str">
        <f t="shared" si="43"/>
        <v/>
      </c>
      <c r="EM43" s="23" t="str">
        <f t="shared" si="44"/>
        <v/>
      </c>
      <c r="EN43" s="24"/>
      <c r="EO43" s="23" t="str">
        <f t="shared" si="45"/>
        <v/>
      </c>
      <c r="EP43" s="22"/>
      <c r="EQ43" s="27"/>
      <c r="ER43" s="24"/>
      <c r="ES43" s="26"/>
      <c r="ET43" s="26"/>
      <c r="EU43" s="25" t="str">
        <f t="shared" si="46"/>
        <v/>
      </c>
      <c r="EV43" s="23" t="str">
        <f t="shared" si="47"/>
        <v/>
      </c>
      <c r="EW43" s="24"/>
      <c r="EX43" s="23" t="str">
        <f t="shared" si="48"/>
        <v/>
      </c>
      <c r="EY43" s="22"/>
      <c r="EZ43" s="27"/>
      <c r="FA43" s="24"/>
      <c r="FB43" s="26"/>
      <c r="FC43" s="26"/>
      <c r="FD43" s="25" t="str">
        <f t="shared" si="49"/>
        <v/>
      </c>
      <c r="FE43" s="23" t="str">
        <f t="shared" si="50"/>
        <v/>
      </c>
      <c r="FF43" s="24"/>
      <c r="FG43" s="23" t="str">
        <f t="shared" si="51"/>
        <v/>
      </c>
      <c r="FH43" s="22"/>
      <c r="FI43" s="27"/>
      <c r="FJ43" s="24"/>
      <c r="FK43" s="26"/>
      <c r="FL43" s="26"/>
      <c r="FM43" s="25" t="str">
        <f t="shared" si="52"/>
        <v/>
      </c>
      <c r="FN43" s="23" t="str">
        <f t="shared" si="53"/>
        <v/>
      </c>
      <c r="FO43" s="24"/>
      <c r="FP43" s="23" t="str">
        <f t="shared" si="54"/>
        <v/>
      </c>
      <c r="FQ43" s="22"/>
      <c r="FR43" s="27"/>
      <c r="FS43" s="24"/>
      <c r="FT43" s="26"/>
      <c r="FU43" s="26"/>
      <c r="FV43" s="25" t="str">
        <f t="shared" si="55"/>
        <v/>
      </c>
      <c r="FW43" s="23" t="str">
        <f t="shared" si="56"/>
        <v/>
      </c>
      <c r="FX43" s="24"/>
      <c r="FY43" s="23" t="str">
        <f t="shared" si="57"/>
        <v/>
      </c>
      <c r="FZ43" s="22"/>
      <c r="GA43" s="27"/>
      <c r="GB43" s="24"/>
      <c r="GC43" s="26"/>
      <c r="GD43" s="26"/>
      <c r="GE43" s="25" t="str">
        <f t="shared" si="58"/>
        <v/>
      </c>
      <c r="GF43" s="23" t="str">
        <f t="shared" si="59"/>
        <v/>
      </c>
      <c r="GG43" s="24"/>
      <c r="GH43" s="23" t="str">
        <f t="shared" si="60"/>
        <v/>
      </c>
      <c r="GI43" s="22"/>
      <c r="GJ43" s="27"/>
      <c r="GK43" s="24"/>
      <c r="GL43" s="26"/>
      <c r="GM43" s="26"/>
      <c r="GN43" s="25" t="str">
        <f t="shared" si="61"/>
        <v/>
      </c>
      <c r="GO43" s="23" t="str">
        <f t="shared" si="62"/>
        <v/>
      </c>
      <c r="GP43" s="24"/>
      <c r="GQ43" s="23" t="str">
        <f t="shared" si="63"/>
        <v/>
      </c>
      <c r="GR43" s="22"/>
      <c r="GS43" s="27"/>
      <c r="GT43" s="24"/>
      <c r="GU43" s="26"/>
      <c r="GV43" s="26"/>
      <c r="GW43" s="25" t="str">
        <f t="shared" si="129"/>
        <v/>
      </c>
      <c r="GX43" s="23" t="str">
        <f t="shared" si="130"/>
        <v/>
      </c>
      <c r="GY43" s="24"/>
      <c r="GZ43" s="23" t="str">
        <f t="shared" si="131"/>
        <v/>
      </c>
      <c r="HA43" s="22"/>
      <c r="HB43" s="27"/>
      <c r="HC43" s="24"/>
      <c r="HD43" s="26"/>
      <c r="HE43" s="26"/>
      <c r="HF43" s="25" t="str">
        <f t="shared" si="65"/>
        <v/>
      </c>
      <c r="HG43" s="23" t="str">
        <f t="shared" si="66"/>
        <v/>
      </c>
      <c r="HH43" s="24"/>
      <c r="HI43" s="23" t="str">
        <f t="shared" si="67"/>
        <v/>
      </c>
      <c r="HJ43" s="22"/>
      <c r="HK43" s="27"/>
      <c r="HL43" s="24"/>
      <c r="HM43" s="26"/>
      <c r="HN43" s="26"/>
      <c r="HO43" s="25" t="str">
        <f t="shared" si="68"/>
        <v/>
      </c>
      <c r="HP43" s="23" t="str">
        <f t="shared" si="69"/>
        <v/>
      </c>
      <c r="HQ43" s="24"/>
      <c r="HR43" s="23" t="str">
        <f t="shared" si="70"/>
        <v/>
      </c>
      <c r="HS43" s="22"/>
      <c r="HT43" s="27"/>
      <c r="HU43" s="24"/>
      <c r="HV43" s="26"/>
      <c r="HW43" s="26"/>
      <c r="HX43" s="25" t="str">
        <f t="shared" si="71"/>
        <v/>
      </c>
      <c r="HY43" s="23" t="str">
        <f t="shared" si="72"/>
        <v/>
      </c>
      <c r="HZ43" s="24"/>
      <c r="IA43" s="23" t="str">
        <f t="shared" si="73"/>
        <v/>
      </c>
      <c r="IB43" s="22"/>
      <c r="IC43" s="27"/>
      <c r="ID43" s="24"/>
      <c r="IE43" s="26"/>
      <c r="IF43" s="26"/>
      <c r="IG43" s="25" t="str">
        <f t="shared" si="74"/>
        <v/>
      </c>
      <c r="IH43" s="23" t="str">
        <f t="shared" si="75"/>
        <v/>
      </c>
      <c r="II43" s="24"/>
      <c r="IJ43" s="23" t="str">
        <f t="shared" si="76"/>
        <v/>
      </c>
      <c r="IK43" s="22"/>
      <c r="IL43" s="27"/>
      <c r="IM43" s="24"/>
      <c r="IN43" s="26"/>
      <c r="IO43" s="26"/>
      <c r="IP43" s="25" t="str">
        <f t="shared" si="77"/>
        <v/>
      </c>
      <c r="IQ43" s="23" t="str">
        <f t="shared" si="78"/>
        <v/>
      </c>
      <c r="IR43" s="24"/>
      <c r="IS43" s="23" t="str">
        <f t="shared" si="79"/>
        <v/>
      </c>
      <c r="IT43" s="22"/>
      <c r="IU43" s="27"/>
      <c r="IV43" s="24"/>
      <c r="IW43" s="26"/>
      <c r="IX43" s="26"/>
      <c r="IY43" s="25" t="str">
        <f t="shared" si="80"/>
        <v/>
      </c>
      <c r="IZ43" s="23" t="str">
        <f t="shared" si="81"/>
        <v/>
      </c>
      <c r="JA43" s="24"/>
      <c r="JB43" s="23" t="str">
        <f t="shared" si="82"/>
        <v/>
      </c>
      <c r="JC43" s="22"/>
      <c r="JD43" s="27"/>
      <c r="JE43" s="24"/>
      <c r="JF43" s="26"/>
      <c r="JG43" s="26"/>
      <c r="JH43" s="25" t="str">
        <f t="shared" si="88"/>
        <v/>
      </c>
      <c r="JI43" s="23" t="str">
        <f t="shared" si="83"/>
        <v/>
      </c>
      <c r="JJ43" s="24"/>
      <c r="JK43" s="23" t="str">
        <f t="shared" si="84"/>
        <v/>
      </c>
      <c r="JL43" s="22"/>
    </row>
    <row r="44" spans="1:272">
      <c r="A44" s="28" t="s">
        <v>40</v>
      </c>
      <c r="B44" s="23" t="s">
        <v>18</v>
      </c>
      <c r="C44" s="27">
        <v>45264</v>
      </c>
      <c r="D44" s="24" t="s">
        <v>26</v>
      </c>
      <c r="E44" s="26">
        <v>0</v>
      </c>
      <c r="F44" s="26">
        <v>57000</v>
      </c>
      <c r="G44" s="25">
        <f t="shared" si="132"/>
        <v>57000</v>
      </c>
      <c r="H44" s="23">
        <v>70326</v>
      </c>
      <c r="I44" s="24">
        <v>19719</v>
      </c>
      <c r="J44" s="23">
        <f t="shared" si="89"/>
        <v>19719</v>
      </c>
      <c r="K44" s="22"/>
      <c r="L44" s="27">
        <v>45265</v>
      </c>
      <c r="M44" s="24" t="s">
        <v>21</v>
      </c>
      <c r="N44" s="26">
        <v>72000</v>
      </c>
      <c r="O44" s="26">
        <v>213000</v>
      </c>
      <c r="P44" s="25">
        <f t="shared" si="90"/>
        <v>141000</v>
      </c>
      <c r="Q44" s="23">
        <f t="shared" si="91"/>
        <v>19719</v>
      </c>
      <c r="R44" s="24">
        <v>71000</v>
      </c>
      <c r="S44" s="23">
        <f t="shared" si="92"/>
        <v>51281</v>
      </c>
      <c r="T44" s="22"/>
      <c r="U44" s="27">
        <v>45266</v>
      </c>
      <c r="V44" s="24" t="s">
        <v>21</v>
      </c>
      <c r="W44" s="26">
        <v>270000</v>
      </c>
      <c r="X44" s="26">
        <v>414000</v>
      </c>
      <c r="Y44" s="25">
        <f t="shared" si="93"/>
        <v>144000</v>
      </c>
      <c r="Z44" s="23">
        <f t="shared" si="94"/>
        <v>71000</v>
      </c>
      <c r="AA44" s="24">
        <v>138733</v>
      </c>
      <c r="AB44" s="23">
        <f t="shared" si="95"/>
        <v>67733</v>
      </c>
      <c r="AC44" s="22"/>
      <c r="AD44" s="27">
        <v>45267</v>
      </c>
      <c r="AE44" s="24" t="s">
        <v>21</v>
      </c>
      <c r="AF44" s="26">
        <v>261000</v>
      </c>
      <c r="AG44" s="26">
        <v>348000</v>
      </c>
      <c r="AH44" s="25">
        <f t="shared" si="96"/>
        <v>87000</v>
      </c>
      <c r="AI44" s="23">
        <f t="shared" si="97"/>
        <v>138733</v>
      </c>
      <c r="AJ44" s="24">
        <v>116445</v>
      </c>
      <c r="AK44" s="23">
        <f t="shared" si="98"/>
        <v>116445</v>
      </c>
      <c r="AL44" s="22"/>
      <c r="AM44" s="27">
        <v>45268</v>
      </c>
      <c r="AN44" s="24" t="s">
        <v>21</v>
      </c>
      <c r="AO44" s="26">
        <v>357000</v>
      </c>
      <c r="AP44" s="26">
        <v>498000</v>
      </c>
      <c r="AQ44" s="25">
        <f t="shared" si="99"/>
        <v>141000</v>
      </c>
      <c r="AR44" s="23">
        <f t="shared" si="100"/>
        <v>116445</v>
      </c>
      <c r="AS44" s="24">
        <v>166777</v>
      </c>
      <c r="AT44" s="23">
        <f t="shared" si="101"/>
        <v>50332</v>
      </c>
      <c r="AU44" s="22"/>
      <c r="AV44" s="27">
        <v>45271</v>
      </c>
      <c r="AW44" s="24" t="s">
        <v>21</v>
      </c>
      <c r="AX44" s="26">
        <v>540000</v>
      </c>
      <c r="AY44" s="26">
        <v>693000</v>
      </c>
      <c r="AZ44" s="25">
        <f t="shared" si="102"/>
        <v>153000</v>
      </c>
      <c r="BA44" s="23">
        <f t="shared" si="103"/>
        <v>166777</v>
      </c>
      <c r="BB44" s="24">
        <v>231230</v>
      </c>
      <c r="BC44" s="23">
        <f t="shared" si="104"/>
        <v>64453</v>
      </c>
      <c r="BD44" s="22"/>
      <c r="BE44" s="27">
        <v>45272</v>
      </c>
      <c r="BF44" s="24" t="s">
        <v>21</v>
      </c>
      <c r="BG44" s="26">
        <v>708000</v>
      </c>
      <c r="BH44" s="26">
        <v>849000</v>
      </c>
      <c r="BI44" s="25">
        <f t="shared" si="105"/>
        <v>141000</v>
      </c>
      <c r="BJ44" s="23">
        <f t="shared" si="106"/>
        <v>231230</v>
      </c>
      <c r="BK44" s="24">
        <v>283252</v>
      </c>
      <c r="BL44" s="23">
        <f t="shared" si="107"/>
        <v>52022</v>
      </c>
      <c r="BM44" s="22"/>
      <c r="BN44" s="27">
        <v>45273</v>
      </c>
      <c r="BO44" s="24" t="s">
        <v>21</v>
      </c>
      <c r="BP44" s="26">
        <v>915000</v>
      </c>
      <c r="BQ44" s="26">
        <v>1065000</v>
      </c>
      <c r="BR44" s="25">
        <f t="shared" si="108"/>
        <v>150000</v>
      </c>
      <c r="BS44" s="23">
        <f t="shared" si="109"/>
        <v>283252</v>
      </c>
      <c r="BT44" s="24">
        <v>355015</v>
      </c>
      <c r="BU44" s="23">
        <f t="shared" si="110"/>
        <v>71763</v>
      </c>
      <c r="BV44" s="22"/>
      <c r="BW44" s="27">
        <v>45274</v>
      </c>
      <c r="BX44" s="24" t="s">
        <v>21</v>
      </c>
      <c r="BY44" s="26">
        <v>1113000</v>
      </c>
      <c r="BZ44" s="26">
        <v>1113000</v>
      </c>
      <c r="CA44" s="25">
        <f t="shared" si="111"/>
        <v>0</v>
      </c>
      <c r="CB44" s="23">
        <f t="shared" si="112"/>
        <v>355015</v>
      </c>
      <c r="CC44" s="24">
        <v>1113000</v>
      </c>
      <c r="CD44" s="23">
        <f t="shared" si="113"/>
        <v>757985</v>
      </c>
      <c r="CE44" s="22"/>
      <c r="CF44" s="27"/>
      <c r="CG44" s="24"/>
      <c r="CH44" s="26"/>
      <c r="CI44" s="26"/>
      <c r="CJ44" s="25" t="str">
        <f t="shared" si="114"/>
        <v/>
      </c>
      <c r="CK44" s="23">
        <f t="shared" si="115"/>
        <v>1113000</v>
      </c>
      <c r="CL44" s="24"/>
      <c r="CM44" s="23" t="str">
        <f t="shared" si="116"/>
        <v/>
      </c>
      <c r="CN44" s="22"/>
      <c r="CO44" s="27"/>
      <c r="CP44" s="24"/>
      <c r="CQ44" s="26"/>
      <c r="CR44" s="26"/>
      <c r="CS44" s="25" t="str">
        <f t="shared" si="117"/>
        <v/>
      </c>
      <c r="CT44" s="23" t="str">
        <f t="shared" si="118"/>
        <v/>
      </c>
      <c r="CU44" s="24"/>
      <c r="CV44" s="23" t="str">
        <f t="shared" si="119"/>
        <v/>
      </c>
      <c r="CW44" s="22"/>
      <c r="CX44" s="27"/>
      <c r="CY44" s="24"/>
      <c r="CZ44" s="26"/>
      <c r="DA44" s="26"/>
      <c r="DB44" s="25" t="str">
        <f t="shared" si="120"/>
        <v/>
      </c>
      <c r="DC44" s="23" t="str">
        <f t="shared" si="121"/>
        <v/>
      </c>
      <c r="DD44" s="24"/>
      <c r="DE44" s="23" t="str">
        <f t="shared" si="122"/>
        <v/>
      </c>
      <c r="DF44" s="22"/>
      <c r="DG44" s="27"/>
      <c r="DH44" s="24"/>
      <c r="DI44" s="26"/>
      <c r="DJ44" s="26"/>
      <c r="DK44" s="25" t="str">
        <f t="shared" si="123"/>
        <v/>
      </c>
      <c r="DL44" s="23" t="str">
        <f t="shared" si="124"/>
        <v/>
      </c>
      <c r="DM44" s="24"/>
      <c r="DN44" s="23" t="str">
        <f t="shared" si="125"/>
        <v/>
      </c>
      <c r="DO44" s="22"/>
      <c r="DP44" s="27"/>
      <c r="DQ44" s="24"/>
      <c r="DR44" s="26"/>
      <c r="DS44" s="26"/>
      <c r="DT44" s="25" t="str">
        <f t="shared" si="126"/>
        <v/>
      </c>
      <c r="DU44" s="23" t="str">
        <f t="shared" si="127"/>
        <v/>
      </c>
      <c r="DV44" s="24"/>
      <c r="DW44" s="23" t="str">
        <f t="shared" si="128"/>
        <v/>
      </c>
      <c r="DX44" s="22"/>
      <c r="DY44" s="27"/>
      <c r="DZ44" s="24"/>
      <c r="EA44" s="26"/>
      <c r="EB44" s="26"/>
      <c r="EC44" s="25" t="str">
        <f t="shared" si="40"/>
        <v/>
      </c>
      <c r="ED44" s="23" t="str">
        <f t="shared" si="41"/>
        <v/>
      </c>
      <c r="EE44" s="24"/>
      <c r="EF44" s="23" t="str">
        <f t="shared" si="42"/>
        <v/>
      </c>
      <c r="EG44" s="22"/>
      <c r="EH44" s="27"/>
      <c r="EI44" s="24"/>
      <c r="EJ44" s="26"/>
      <c r="EK44" s="26"/>
      <c r="EL44" s="25" t="str">
        <f t="shared" si="43"/>
        <v/>
      </c>
      <c r="EM44" s="23" t="str">
        <f t="shared" si="44"/>
        <v/>
      </c>
      <c r="EN44" s="24"/>
      <c r="EO44" s="23" t="str">
        <f t="shared" si="45"/>
        <v/>
      </c>
      <c r="EP44" s="22"/>
      <c r="EQ44" s="27"/>
      <c r="ER44" s="24"/>
      <c r="ES44" s="26"/>
      <c r="ET44" s="26"/>
      <c r="EU44" s="25" t="str">
        <f t="shared" si="46"/>
        <v/>
      </c>
      <c r="EV44" s="23" t="str">
        <f t="shared" si="47"/>
        <v/>
      </c>
      <c r="EW44" s="24"/>
      <c r="EX44" s="23" t="str">
        <f t="shared" si="48"/>
        <v/>
      </c>
      <c r="EY44" s="22"/>
      <c r="EZ44" s="27"/>
      <c r="FA44" s="24"/>
      <c r="FB44" s="26"/>
      <c r="FC44" s="26"/>
      <c r="FD44" s="25" t="str">
        <f t="shared" si="49"/>
        <v/>
      </c>
      <c r="FE44" s="23" t="str">
        <f t="shared" si="50"/>
        <v/>
      </c>
      <c r="FF44" s="24"/>
      <c r="FG44" s="23" t="str">
        <f t="shared" si="51"/>
        <v/>
      </c>
      <c r="FH44" s="22"/>
      <c r="FI44" s="27"/>
      <c r="FJ44" s="24"/>
      <c r="FK44" s="26"/>
      <c r="FL44" s="26"/>
      <c r="FM44" s="25" t="str">
        <f t="shared" si="52"/>
        <v/>
      </c>
      <c r="FN44" s="23" t="str">
        <f t="shared" si="53"/>
        <v/>
      </c>
      <c r="FO44" s="24"/>
      <c r="FP44" s="23" t="str">
        <f t="shared" si="54"/>
        <v/>
      </c>
      <c r="FQ44" s="22"/>
      <c r="FR44" s="27"/>
      <c r="FS44" s="24"/>
      <c r="FT44" s="26"/>
      <c r="FU44" s="26"/>
      <c r="FV44" s="25" t="str">
        <f t="shared" si="55"/>
        <v/>
      </c>
      <c r="FW44" s="23" t="str">
        <f t="shared" si="56"/>
        <v/>
      </c>
      <c r="FX44" s="24"/>
      <c r="FY44" s="23" t="str">
        <f t="shared" si="57"/>
        <v/>
      </c>
      <c r="FZ44" s="22"/>
      <c r="GA44" s="27"/>
      <c r="GB44" s="24"/>
      <c r="GC44" s="26"/>
      <c r="GD44" s="26"/>
      <c r="GE44" s="25" t="str">
        <f t="shared" si="58"/>
        <v/>
      </c>
      <c r="GF44" s="23" t="str">
        <f t="shared" si="59"/>
        <v/>
      </c>
      <c r="GG44" s="24"/>
      <c r="GH44" s="23" t="str">
        <f t="shared" si="60"/>
        <v/>
      </c>
      <c r="GI44" s="22"/>
      <c r="GJ44" s="27"/>
      <c r="GK44" s="24"/>
      <c r="GL44" s="26"/>
      <c r="GM44" s="26"/>
      <c r="GN44" s="25" t="str">
        <f t="shared" si="61"/>
        <v/>
      </c>
      <c r="GO44" s="23" t="str">
        <f t="shared" si="62"/>
        <v/>
      </c>
      <c r="GP44" s="24"/>
      <c r="GQ44" s="23" t="str">
        <f t="shared" si="63"/>
        <v/>
      </c>
      <c r="GR44" s="22"/>
      <c r="GS44" s="27"/>
      <c r="GT44" s="24"/>
      <c r="GU44" s="26"/>
      <c r="GV44" s="26"/>
      <c r="GW44" s="25" t="str">
        <f t="shared" si="129"/>
        <v/>
      </c>
      <c r="GX44" s="23" t="str">
        <f t="shared" si="130"/>
        <v/>
      </c>
      <c r="GY44" s="24"/>
      <c r="GZ44" s="23" t="str">
        <f t="shared" si="131"/>
        <v/>
      </c>
      <c r="HA44" s="22"/>
      <c r="HB44" s="27"/>
      <c r="HC44" s="24"/>
      <c r="HD44" s="26"/>
      <c r="HE44" s="26"/>
      <c r="HF44" s="25" t="str">
        <f t="shared" si="65"/>
        <v/>
      </c>
      <c r="HG44" s="23" t="str">
        <f t="shared" si="66"/>
        <v/>
      </c>
      <c r="HH44" s="24"/>
      <c r="HI44" s="23" t="str">
        <f t="shared" si="67"/>
        <v/>
      </c>
      <c r="HJ44" s="22"/>
      <c r="HK44" s="27"/>
      <c r="HL44" s="24"/>
      <c r="HM44" s="26"/>
      <c r="HN44" s="26"/>
      <c r="HO44" s="25" t="str">
        <f t="shared" si="68"/>
        <v/>
      </c>
      <c r="HP44" s="23" t="str">
        <f t="shared" si="69"/>
        <v/>
      </c>
      <c r="HQ44" s="24"/>
      <c r="HR44" s="23" t="str">
        <f t="shared" si="70"/>
        <v/>
      </c>
      <c r="HS44" s="22"/>
      <c r="HT44" s="27"/>
      <c r="HU44" s="24"/>
      <c r="HV44" s="26"/>
      <c r="HW44" s="26"/>
      <c r="HX44" s="25" t="str">
        <f t="shared" si="71"/>
        <v/>
      </c>
      <c r="HY44" s="23" t="str">
        <f t="shared" si="72"/>
        <v/>
      </c>
      <c r="HZ44" s="24"/>
      <c r="IA44" s="23" t="str">
        <f t="shared" si="73"/>
        <v/>
      </c>
      <c r="IB44" s="22"/>
      <c r="IC44" s="27"/>
      <c r="ID44" s="24"/>
      <c r="IE44" s="26"/>
      <c r="IF44" s="26"/>
      <c r="IG44" s="25" t="str">
        <f t="shared" si="74"/>
        <v/>
      </c>
      <c r="IH44" s="23" t="str">
        <f t="shared" si="75"/>
        <v/>
      </c>
      <c r="II44" s="24"/>
      <c r="IJ44" s="23" t="str">
        <f t="shared" si="76"/>
        <v/>
      </c>
      <c r="IK44" s="22"/>
      <c r="IL44" s="27"/>
      <c r="IM44" s="24"/>
      <c r="IN44" s="26"/>
      <c r="IO44" s="26"/>
      <c r="IP44" s="25" t="str">
        <f t="shared" si="77"/>
        <v/>
      </c>
      <c r="IQ44" s="23" t="str">
        <f t="shared" si="78"/>
        <v/>
      </c>
      <c r="IR44" s="24"/>
      <c r="IS44" s="23" t="str">
        <f t="shared" si="79"/>
        <v/>
      </c>
      <c r="IT44" s="22"/>
      <c r="IU44" s="27"/>
      <c r="IV44" s="24"/>
      <c r="IW44" s="26"/>
      <c r="IX44" s="26"/>
      <c r="IY44" s="25" t="str">
        <f t="shared" si="80"/>
        <v/>
      </c>
      <c r="IZ44" s="23" t="str">
        <f t="shared" si="81"/>
        <v/>
      </c>
      <c r="JA44" s="24"/>
      <c r="JB44" s="23" t="str">
        <f t="shared" si="82"/>
        <v/>
      </c>
      <c r="JC44" s="22"/>
      <c r="JD44" s="27"/>
      <c r="JE44" s="24"/>
      <c r="JF44" s="26"/>
      <c r="JG44" s="26"/>
      <c r="JH44" s="25" t="str">
        <f t="shared" si="88"/>
        <v/>
      </c>
      <c r="JI44" s="23" t="str">
        <f t="shared" si="83"/>
        <v/>
      </c>
      <c r="JJ44" s="24"/>
      <c r="JK44" s="23" t="str">
        <f t="shared" si="84"/>
        <v/>
      </c>
      <c r="JL44" s="22"/>
    </row>
    <row r="45" spans="1:272">
      <c r="A45" s="28" t="s">
        <v>39</v>
      </c>
      <c r="B45" s="23" t="s">
        <v>18</v>
      </c>
      <c r="C45" s="27">
        <v>45261</v>
      </c>
      <c r="D45" s="24" t="s">
        <v>21</v>
      </c>
      <c r="E45" s="26">
        <v>114000</v>
      </c>
      <c r="F45" s="26">
        <v>279000</v>
      </c>
      <c r="G45" s="25">
        <f t="shared" si="132"/>
        <v>165000</v>
      </c>
      <c r="H45" s="23">
        <v>124864</v>
      </c>
      <c r="I45" s="24">
        <v>93855</v>
      </c>
      <c r="J45" s="23">
        <f t="shared" si="89"/>
        <v>93855</v>
      </c>
      <c r="K45" s="22"/>
      <c r="L45" s="27">
        <v>45264</v>
      </c>
      <c r="M45" s="24" t="s">
        <v>21</v>
      </c>
      <c r="N45" s="26">
        <v>300000</v>
      </c>
      <c r="O45" s="26">
        <v>465000</v>
      </c>
      <c r="P45" s="25">
        <f t="shared" si="90"/>
        <v>165000</v>
      </c>
      <c r="Q45" s="23">
        <f t="shared" si="91"/>
        <v>93855</v>
      </c>
      <c r="R45" s="24">
        <v>155680</v>
      </c>
      <c r="S45" s="23">
        <f t="shared" si="92"/>
        <v>61825</v>
      </c>
      <c r="T45" s="22"/>
      <c r="U45" s="27">
        <v>45265</v>
      </c>
      <c r="V45" s="24" t="s">
        <v>21</v>
      </c>
      <c r="W45" s="26">
        <v>483000</v>
      </c>
      <c r="X45" s="26">
        <v>483000</v>
      </c>
      <c r="Y45" s="25">
        <f t="shared" si="93"/>
        <v>0</v>
      </c>
      <c r="Z45" s="23">
        <f t="shared" si="94"/>
        <v>155680</v>
      </c>
      <c r="AA45" s="24">
        <v>483000</v>
      </c>
      <c r="AB45" s="23">
        <f t="shared" si="95"/>
        <v>327320</v>
      </c>
      <c r="AC45" s="22"/>
      <c r="AD45" s="27">
        <v>45267</v>
      </c>
      <c r="AE45" s="24" t="s">
        <v>26</v>
      </c>
      <c r="AF45" s="26">
        <v>0</v>
      </c>
      <c r="AG45" s="26">
        <v>9000</v>
      </c>
      <c r="AH45" s="25">
        <f t="shared" si="96"/>
        <v>9000</v>
      </c>
      <c r="AI45" s="23">
        <f t="shared" si="97"/>
        <v>483000</v>
      </c>
      <c r="AJ45" s="24">
        <v>9333</v>
      </c>
      <c r="AK45" s="23">
        <f t="shared" si="98"/>
        <v>9333</v>
      </c>
      <c r="AL45" s="22"/>
      <c r="AM45" s="27">
        <v>45268</v>
      </c>
      <c r="AN45" s="24" t="s">
        <v>21</v>
      </c>
      <c r="AO45" s="26">
        <v>9000</v>
      </c>
      <c r="AP45" s="26">
        <v>9000</v>
      </c>
      <c r="AQ45" s="25">
        <f t="shared" si="99"/>
        <v>0</v>
      </c>
      <c r="AR45" s="23">
        <f t="shared" si="100"/>
        <v>9333</v>
      </c>
      <c r="AS45" s="24">
        <v>9540</v>
      </c>
      <c r="AT45" s="23">
        <f t="shared" si="101"/>
        <v>207</v>
      </c>
      <c r="AU45" s="22"/>
      <c r="AV45" s="27">
        <v>45271</v>
      </c>
      <c r="AW45" s="24" t="s">
        <v>21</v>
      </c>
      <c r="AX45" s="26">
        <v>9000</v>
      </c>
      <c r="AY45" s="26">
        <v>38000</v>
      </c>
      <c r="AZ45" s="25">
        <f t="shared" si="102"/>
        <v>29000</v>
      </c>
      <c r="BA45" s="23">
        <f t="shared" si="103"/>
        <v>9540</v>
      </c>
      <c r="BB45" s="24">
        <v>38059</v>
      </c>
      <c r="BC45" s="23">
        <f t="shared" si="104"/>
        <v>28519</v>
      </c>
      <c r="BD45" s="22"/>
      <c r="BE45" s="27">
        <v>45272</v>
      </c>
      <c r="BF45" s="24" t="s">
        <v>21</v>
      </c>
      <c r="BG45" s="26">
        <v>42000</v>
      </c>
      <c r="BH45" s="26">
        <v>53000</v>
      </c>
      <c r="BI45" s="25">
        <f t="shared" si="105"/>
        <v>11000</v>
      </c>
      <c r="BJ45" s="23">
        <f t="shared" si="106"/>
        <v>38059</v>
      </c>
      <c r="BK45" s="24">
        <v>53648</v>
      </c>
      <c r="BL45" s="23">
        <f t="shared" si="107"/>
        <v>15589</v>
      </c>
      <c r="BM45" s="22"/>
      <c r="BN45" s="27">
        <v>45273</v>
      </c>
      <c r="BO45" s="24" t="s">
        <v>21</v>
      </c>
      <c r="BP45" s="26">
        <v>56000</v>
      </c>
      <c r="BQ45" s="26">
        <v>56000</v>
      </c>
      <c r="BR45" s="25">
        <f t="shared" si="108"/>
        <v>0</v>
      </c>
      <c r="BS45" s="23">
        <f t="shared" si="109"/>
        <v>53648</v>
      </c>
      <c r="BT45" s="24">
        <v>56000</v>
      </c>
      <c r="BU45" s="23">
        <f t="shared" si="110"/>
        <v>2352</v>
      </c>
      <c r="BV45" s="22"/>
      <c r="BW45" s="27">
        <v>45275</v>
      </c>
      <c r="BX45" s="24" t="s">
        <v>21</v>
      </c>
      <c r="BY45" s="26">
        <v>0</v>
      </c>
      <c r="BZ45" s="26">
        <v>66000</v>
      </c>
      <c r="CA45" s="25">
        <f t="shared" si="111"/>
        <v>66000</v>
      </c>
      <c r="CB45" s="23">
        <f t="shared" si="112"/>
        <v>56000</v>
      </c>
      <c r="CC45" s="24">
        <v>33033</v>
      </c>
      <c r="CD45" s="23">
        <f t="shared" si="113"/>
        <v>33033</v>
      </c>
      <c r="CE45" s="22"/>
      <c r="CF45" s="27"/>
      <c r="CG45" s="24"/>
      <c r="CH45" s="26"/>
      <c r="CI45" s="26"/>
      <c r="CJ45" s="25" t="str">
        <f t="shared" si="114"/>
        <v/>
      </c>
      <c r="CK45" s="23">
        <f t="shared" si="115"/>
        <v>33033</v>
      </c>
      <c r="CL45" s="24"/>
      <c r="CM45" s="23" t="str">
        <f t="shared" si="116"/>
        <v/>
      </c>
      <c r="CN45" s="22"/>
      <c r="CO45" s="27"/>
      <c r="CP45" s="24"/>
      <c r="CQ45" s="26"/>
      <c r="CR45" s="26"/>
      <c r="CS45" s="25" t="str">
        <f t="shared" si="117"/>
        <v/>
      </c>
      <c r="CT45" s="23" t="str">
        <f t="shared" si="118"/>
        <v/>
      </c>
      <c r="CU45" s="24"/>
      <c r="CV45" s="23" t="str">
        <f t="shared" si="119"/>
        <v/>
      </c>
      <c r="CW45" s="22"/>
      <c r="CX45" s="27"/>
      <c r="CY45" s="24"/>
      <c r="CZ45" s="26"/>
      <c r="DA45" s="26"/>
      <c r="DB45" s="25" t="str">
        <f t="shared" si="120"/>
        <v/>
      </c>
      <c r="DC45" s="23" t="str">
        <f t="shared" si="121"/>
        <v/>
      </c>
      <c r="DD45" s="24"/>
      <c r="DE45" s="23" t="str">
        <f t="shared" si="122"/>
        <v/>
      </c>
      <c r="DF45" s="22"/>
      <c r="DG45" s="27"/>
      <c r="DH45" s="24"/>
      <c r="DI45" s="26"/>
      <c r="DJ45" s="26"/>
      <c r="DK45" s="25" t="str">
        <f t="shared" si="123"/>
        <v/>
      </c>
      <c r="DL45" s="23" t="str">
        <f t="shared" si="124"/>
        <v/>
      </c>
      <c r="DM45" s="24"/>
      <c r="DN45" s="23" t="str">
        <f t="shared" si="125"/>
        <v/>
      </c>
      <c r="DO45" s="22"/>
      <c r="DP45" s="27"/>
      <c r="DQ45" s="24"/>
      <c r="DR45" s="26"/>
      <c r="DS45" s="26"/>
      <c r="DT45" s="25" t="str">
        <f t="shared" si="126"/>
        <v/>
      </c>
      <c r="DU45" s="23" t="str">
        <f t="shared" si="127"/>
        <v/>
      </c>
      <c r="DV45" s="24"/>
      <c r="DW45" s="23" t="str">
        <f t="shared" si="128"/>
        <v/>
      </c>
      <c r="DX45" s="22"/>
      <c r="DY45" s="27"/>
      <c r="DZ45" s="24"/>
      <c r="EA45" s="26"/>
      <c r="EB45" s="26"/>
      <c r="EC45" s="25" t="str">
        <f t="shared" si="40"/>
        <v/>
      </c>
      <c r="ED45" s="23" t="str">
        <f t="shared" si="41"/>
        <v/>
      </c>
      <c r="EE45" s="24"/>
      <c r="EF45" s="23" t="str">
        <f t="shared" si="42"/>
        <v/>
      </c>
      <c r="EG45" s="22"/>
      <c r="EH45" s="27"/>
      <c r="EI45" s="24"/>
      <c r="EJ45" s="26"/>
      <c r="EK45" s="26"/>
      <c r="EL45" s="25" t="str">
        <f t="shared" si="43"/>
        <v/>
      </c>
      <c r="EM45" s="23" t="str">
        <f t="shared" si="44"/>
        <v/>
      </c>
      <c r="EN45" s="24"/>
      <c r="EO45" s="23" t="str">
        <f t="shared" si="45"/>
        <v/>
      </c>
      <c r="EP45" s="22"/>
      <c r="EQ45" s="27"/>
      <c r="ER45" s="24"/>
      <c r="ES45" s="26"/>
      <c r="ET45" s="26"/>
      <c r="EU45" s="25" t="str">
        <f t="shared" si="46"/>
        <v/>
      </c>
      <c r="EV45" s="23" t="str">
        <f t="shared" si="47"/>
        <v/>
      </c>
      <c r="EW45" s="24"/>
      <c r="EX45" s="23" t="str">
        <f t="shared" si="48"/>
        <v/>
      </c>
      <c r="EY45" s="22"/>
      <c r="EZ45" s="27"/>
      <c r="FA45" s="24"/>
      <c r="FB45" s="26"/>
      <c r="FC45" s="26"/>
      <c r="FD45" s="25" t="str">
        <f t="shared" si="49"/>
        <v/>
      </c>
      <c r="FE45" s="23" t="str">
        <f t="shared" si="50"/>
        <v/>
      </c>
      <c r="FF45" s="24"/>
      <c r="FG45" s="23" t="str">
        <f t="shared" si="51"/>
        <v/>
      </c>
      <c r="FH45" s="22"/>
      <c r="FI45" s="27"/>
      <c r="FJ45" s="24"/>
      <c r="FK45" s="26"/>
      <c r="FL45" s="26"/>
      <c r="FM45" s="25" t="str">
        <f t="shared" si="52"/>
        <v/>
      </c>
      <c r="FN45" s="23" t="str">
        <f t="shared" si="53"/>
        <v/>
      </c>
      <c r="FO45" s="24"/>
      <c r="FP45" s="23" t="str">
        <f t="shared" si="54"/>
        <v/>
      </c>
      <c r="FQ45" s="22"/>
      <c r="FR45" s="27"/>
      <c r="FS45" s="24"/>
      <c r="FT45" s="26"/>
      <c r="FU45" s="26"/>
      <c r="FV45" s="25" t="str">
        <f t="shared" si="55"/>
        <v/>
      </c>
      <c r="FW45" s="23" t="str">
        <f t="shared" si="56"/>
        <v/>
      </c>
      <c r="FX45" s="24"/>
      <c r="FY45" s="23" t="str">
        <f t="shared" si="57"/>
        <v/>
      </c>
      <c r="FZ45" s="22"/>
      <c r="GA45" s="27"/>
      <c r="GB45" s="24"/>
      <c r="GC45" s="26"/>
      <c r="GD45" s="26"/>
      <c r="GE45" s="25" t="str">
        <f t="shared" si="58"/>
        <v/>
      </c>
      <c r="GF45" s="23" t="str">
        <f t="shared" si="59"/>
        <v/>
      </c>
      <c r="GG45" s="24"/>
      <c r="GH45" s="23" t="str">
        <f t="shared" si="60"/>
        <v/>
      </c>
      <c r="GI45" s="22"/>
      <c r="GJ45" s="27"/>
      <c r="GK45" s="24"/>
      <c r="GL45" s="26"/>
      <c r="GM45" s="26"/>
      <c r="GN45" s="25" t="str">
        <f t="shared" si="61"/>
        <v/>
      </c>
      <c r="GO45" s="23" t="str">
        <f t="shared" si="62"/>
        <v/>
      </c>
      <c r="GP45" s="24"/>
      <c r="GQ45" s="23" t="str">
        <f t="shared" si="63"/>
        <v/>
      </c>
      <c r="GR45" s="22"/>
      <c r="GS45" s="27"/>
      <c r="GT45" s="24"/>
      <c r="GU45" s="26"/>
      <c r="GV45" s="26"/>
      <c r="GW45" s="25" t="str">
        <f t="shared" si="129"/>
        <v/>
      </c>
      <c r="GX45" s="23" t="str">
        <f t="shared" si="130"/>
        <v/>
      </c>
      <c r="GY45" s="24"/>
      <c r="GZ45" s="23" t="str">
        <f t="shared" si="131"/>
        <v/>
      </c>
      <c r="HA45" s="22"/>
      <c r="HB45" s="27"/>
      <c r="HC45" s="24"/>
      <c r="HD45" s="26"/>
      <c r="HE45" s="26"/>
      <c r="HF45" s="25" t="str">
        <f t="shared" si="65"/>
        <v/>
      </c>
      <c r="HG45" s="23" t="str">
        <f t="shared" si="66"/>
        <v/>
      </c>
      <c r="HH45" s="24"/>
      <c r="HI45" s="23" t="str">
        <f t="shared" si="67"/>
        <v/>
      </c>
      <c r="HJ45" s="22"/>
      <c r="HK45" s="27"/>
      <c r="HL45" s="24"/>
      <c r="HM45" s="26"/>
      <c r="HN45" s="26"/>
      <c r="HO45" s="25" t="str">
        <f t="shared" si="68"/>
        <v/>
      </c>
      <c r="HP45" s="23" t="str">
        <f t="shared" si="69"/>
        <v/>
      </c>
      <c r="HQ45" s="24"/>
      <c r="HR45" s="23" t="str">
        <f t="shared" si="70"/>
        <v/>
      </c>
      <c r="HS45" s="22"/>
      <c r="HT45" s="27"/>
      <c r="HU45" s="24"/>
      <c r="HV45" s="26"/>
      <c r="HW45" s="26"/>
      <c r="HX45" s="25" t="str">
        <f t="shared" si="71"/>
        <v/>
      </c>
      <c r="HY45" s="23" t="str">
        <f t="shared" si="72"/>
        <v/>
      </c>
      <c r="HZ45" s="24"/>
      <c r="IA45" s="23" t="str">
        <f t="shared" si="73"/>
        <v/>
      </c>
      <c r="IB45" s="22"/>
      <c r="IC45" s="27"/>
      <c r="ID45" s="24"/>
      <c r="IE45" s="26"/>
      <c r="IF45" s="26"/>
      <c r="IG45" s="25" t="str">
        <f t="shared" si="74"/>
        <v/>
      </c>
      <c r="IH45" s="23" t="str">
        <f t="shared" si="75"/>
        <v/>
      </c>
      <c r="II45" s="24"/>
      <c r="IJ45" s="23" t="str">
        <f t="shared" si="76"/>
        <v/>
      </c>
      <c r="IK45" s="22"/>
      <c r="IL45" s="27"/>
      <c r="IM45" s="24"/>
      <c r="IN45" s="26"/>
      <c r="IO45" s="26"/>
      <c r="IP45" s="25" t="str">
        <f t="shared" si="77"/>
        <v/>
      </c>
      <c r="IQ45" s="23" t="str">
        <f t="shared" si="78"/>
        <v/>
      </c>
      <c r="IR45" s="24"/>
      <c r="IS45" s="23" t="str">
        <f t="shared" si="79"/>
        <v/>
      </c>
      <c r="IT45" s="22"/>
      <c r="IU45" s="27"/>
      <c r="IV45" s="24"/>
      <c r="IW45" s="26"/>
      <c r="IX45" s="26"/>
      <c r="IY45" s="25" t="str">
        <f t="shared" si="80"/>
        <v/>
      </c>
      <c r="IZ45" s="23" t="str">
        <f t="shared" si="81"/>
        <v/>
      </c>
      <c r="JA45" s="24"/>
      <c r="JB45" s="23" t="str">
        <f t="shared" si="82"/>
        <v/>
      </c>
      <c r="JC45" s="22"/>
      <c r="JD45" s="27"/>
      <c r="JE45" s="24"/>
      <c r="JF45" s="26"/>
      <c r="JG45" s="26"/>
      <c r="JH45" s="25" t="str">
        <f t="shared" si="88"/>
        <v/>
      </c>
      <c r="JI45" s="23" t="str">
        <f t="shared" si="83"/>
        <v/>
      </c>
      <c r="JJ45" s="24"/>
      <c r="JK45" s="23" t="str">
        <f t="shared" si="84"/>
        <v/>
      </c>
      <c r="JL45" s="22"/>
    </row>
    <row r="46" spans="1:272">
      <c r="A46" s="28" t="s">
        <v>38</v>
      </c>
      <c r="B46" s="23" t="s">
        <v>33</v>
      </c>
      <c r="C46" s="27">
        <v>45261</v>
      </c>
      <c r="D46" s="24" t="s">
        <v>32</v>
      </c>
      <c r="E46" s="26">
        <v>100000</v>
      </c>
      <c r="F46" s="26">
        <v>139000</v>
      </c>
      <c r="G46" s="25">
        <f t="shared" si="132"/>
        <v>39000</v>
      </c>
      <c r="H46" s="23">
        <v>754623</v>
      </c>
      <c r="I46" s="24">
        <v>139720</v>
      </c>
      <c r="J46" s="23">
        <f t="shared" si="89"/>
        <v>139720</v>
      </c>
      <c r="K46" s="22"/>
      <c r="L46" s="27">
        <v>45264</v>
      </c>
      <c r="M46" s="24" t="s">
        <v>32</v>
      </c>
      <c r="N46" s="26">
        <v>142000</v>
      </c>
      <c r="O46" s="26">
        <v>182000</v>
      </c>
      <c r="P46" s="25">
        <f t="shared" si="90"/>
        <v>40000</v>
      </c>
      <c r="Q46" s="23">
        <f t="shared" si="91"/>
        <v>139720</v>
      </c>
      <c r="R46" s="24">
        <v>182129</v>
      </c>
      <c r="S46" s="23">
        <f t="shared" si="92"/>
        <v>42409</v>
      </c>
      <c r="T46" s="22"/>
      <c r="U46" s="27">
        <v>45265</v>
      </c>
      <c r="V46" s="24" t="s">
        <v>32</v>
      </c>
      <c r="W46" s="26">
        <v>186000</v>
      </c>
      <c r="X46" s="26">
        <v>226000</v>
      </c>
      <c r="Y46" s="25">
        <f t="shared" si="93"/>
        <v>40000</v>
      </c>
      <c r="Z46" s="23">
        <f t="shared" si="94"/>
        <v>182129</v>
      </c>
      <c r="AA46" s="24">
        <v>226560</v>
      </c>
      <c r="AB46" s="23">
        <f t="shared" si="95"/>
        <v>44431</v>
      </c>
      <c r="AC46" s="22"/>
      <c r="AD46" s="27">
        <v>45266</v>
      </c>
      <c r="AE46" s="24" t="s">
        <v>21</v>
      </c>
      <c r="AF46" s="26">
        <v>230000</v>
      </c>
      <c r="AG46" s="26">
        <v>270000</v>
      </c>
      <c r="AH46" s="25">
        <f t="shared" si="96"/>
        <v>40000</v>
      </c>
      <c r="AI46" s="23">
        <f t="shared" si="97"/>
        <v>226560</v>
      </c>
      <c r="AJ46" s="24">
        <v>270934</v>
      </c>
      <c r="AK46" s="23">
        <f t="shared" si="98"/>
        <v>44374</v>
      </c>
      <c r="AL46" s="22"/>
      <c r="AM46" s="27">
        <v>45267</v>
      </c>
      <c r="AN46" s="24" t="s">
        <v>32</v>
      </c>
      <c r="AO46" s="26">
        <v>281000</v>
      </c>
      <c r="AP46" s="26">
        <v>322000</v>
      </c>
      <c r="AQ46" s="25">
        <f t="shared" si="99"/>
        <v>41000</v>
      </c>
      <c r="AR46" s="23">
        <f t="shared" si="100"/>
        <v>270934</v>
      </c>
      <c r="AS46" s="24">
        <v>322664</v>
      </c>
      <c r="AT46" s="23">
        <f t="shared" si="101"/>
        <v>51730</v>
      </c>
      <c r="AU46" s="22"/>
      <c r="AV46" s="27">
        <v>45268</v>
      </c>
      <c r="AW46" s="24" t="s">
        <v>32</v>
      </c>
      <c r="AX46" s="26">
        <v>326000</v>
      </c>
      <c r="AY46" s="26">
        <v>366000</v>
      </c>
      <c r="AZ46" s="25">
        <f t="shared" si="102"/>
        <v>40000</v>
      </c>
      <c r="BA46" s="23">
        <f t="shared" si="103"/>
        <v>322664</v>
      </c>
      <c r="BB46" s="24">
        <v>366355</v>
      </c>
      <c r="BC46" s="23">
        <f t="shared" si="104"/>
        <v>43691</v>
      </c>
      <c r="BD46" s="22"/>
      <c r="BE46" s="27">
        <v>45272</v>
      </c>
      <c r="BF46" s="24" t="s">
        <v>32</v>
      </c>
      <c r="BG46" s="26">
        <v>1000</v>
      </c>
      <c r="BH46" s="26">
        <v>39000</v>
      </c>
      <c r="BI46" s="25">
        <f t="shared" si="105"/>
        <v>38000</v>
      </c>
      <c r="BJ46" s="23">
        <f t="shared" si="106"/>
        <v>366355</v>
      </c>
      <c r="BK46" s="24">
        <v>39572</v>
      </c>
      <c r="BL46" s="23">
        <f t="shared" si="107"/>
        <v>39572</v>
      </c>
      <c r="BM46" s="22"/>
      <c r="BN46" s="27">
        <v>45273</v>
      </c>
      <c r="BO46" s="24" t="s">
        <v>32</v>
      </c>
      <c r="BP46" s="26">
        <v>59000</v>
      </c>
      <c r="BQ46" s="26">
        <v>91000</v>
      </c>
      <c r="BR46" s="25">
        <f t="shared" si="108"/>
        <v>32000</v>
      </c>
      <c r="BS46" s="23">
        <f t="shared" si="109"/>
        <v>39572</v>
      </c>
      <c r="BT46" s="24">
        <v>91277</v>
      </c>
      <c r="BU46" s="23">
        <f t="shared" si="110"/>
        <v>51705</v>
      </c>
      <c r="BV46" s="22"/>
      <c r="BW46" s="27">
        <v>45274</v>
      </c>
      <c r="BX46" s="24" t="s">
        <v>32</v>
      </c>
      <c r="BY46" s="26">
        <v>110000</v>
      </c>
      <c r="BZ46" s="26">
        <v>152000</v>
      </c>
      <c r="CA46" s="25">
        <f t="shared" si="111"/>
        <v>42000</v>
      </c>
      <c r="CB46" s="23">
        <f t="shared" si="112"/>
        <v>91277</v>
      </c>
      <c r="CC46" s="24">
        <v>152651</v>
      </c>
      <c r="CD46" s="23">
        <f t="shared" si="113"/>
        <v>61374</v>
      </c>
      <c r="CE46" s="22"/>
      <c r="CF46" s="27">
        <v>45275</v>
      </c>
      <c r="CG46" s="24" t="s">
        <v>32</v>
      </c>
      <c r="CH46" s="26">
        <v>156000</v>
      </c>
      <c r="CI46" s="26">
        <v>200000</v>
      </c>
      <c r="CJ46" s="25">
        <f t="shared" si="114"/>
        <v>44000</v>
      </c>
      <c r="CK46" s="23">
        <f t="shared" si="115"/>
        <v>152651</v>
      </c>
      <c r="CL46" s="24">
        <v>200000</v>
      </c>
      <c r="CM46" s="23">
        <f t="shared" si="116"/>
        <v>47349</v>
      </c>
      <c r="CN46" s="22"/>
      <c r="CO46" s="27"/>
      <c r="CP46" s="24"/>
      <c r="CQ46" s="26"/>
      <c r="CR46" s="26"/>
      <c r="CS46" s="25" t="str">
        <f t="shared" si="117"/>
        <v/>
      </c>
      <c r="CT46" s="23">
        <f t="shared" si="118"/>
        <v>200000</v>
      </c>
      <c r="CU46" s="24"/>
      <c r="CV46" s="23" t="str">
        <f t="shared" si="119"/>
        <v/>
      </c>
      <c r="CW46" s="22"/>
      <c r="CX46" s="27"/>
      <c r="CY46" s="24"/>
      <c r="CZ46" s="26"/>
      <c r="DA46" s="26"/>
      <c r="DB46" s="25" t="str">
        <f t="shared" si="120"/>
        <v/>
      </c>
      <c r="DC46" s="23" t="str">
        <f t="shared" si="121"/>
        <v/>
      </c>
      <c r="DD46" s="24"/>
      <c r="DE46" s="23" t="str">
        <f t="shared" si="122"/>
        <v/>
      </c>
      <c r="DF46" s="22"/>
      <c r="DG46" s="27"/>
      <c r="DH46" s="24"/>
      <c r="DI46" s="26"/>
      <c r="DJ46" s="26"/>
      <c r="DK46" s="25" t="str">
        <f t="shared" si="123"/>
        <v/>
      </c>
      <c r="DL46" s="23" t="str">
        <f t="shared" si="124"/>
        <v/>
      </c>
      <c r="DM46" s="24"/>
      <c r="DN46" s="23" t="str">
        <f t="shared" si="125"/>
        <v/>
      </c>
      <c r="DO46" s="22"/>
      <c r="DP46" s="27"/>
      <c r="DQ46" s="24"/>
      <c r="DR46" s="26"/>
      <c r="DS46" s="26"/>
      <c r="DT46" s="25" t="str">
        <f t="shared" si="126"/>
        <v/>
      </c>
      <c r="DU46" s="23" t="str">
        <f t="shared" si="127"/>
        <v/>
      </c>
      <c r="DV46" s="24"/>
      <c r="DW46" s="23" t="str">
        <f t="shared" si="128"/>
        <v/>
      </c>
      <c r="DX46" s="22"/>
      <c r="DY46" s="27"/>
      <c r="DZ46" s="24"/>
      <c r="EA46" s="26"/>
      <c r="EB46" s="26"/>
      <c r="EC46" s="25" t="str">
        <f t="shared" si="40"/>
        <v/>
      </c>
      <c r="ED46" s="23" t="str">
        <f t="shared" si="41"/>
        <v/>
      </c>
      <c r="EE46" s="24"/>
      <c r="EF46" s="23" t="str">
        <f t="shared" si="42"/>
        <v/>
      </c>
      <c r="EG46" s="22"/>
      <c r="EH46" s="27"/>
      <c r="EI46" s="24"/>
      <c r="EJ46" s="26"/>
      <c r="EK46" s="26"/>
      <c r="EL46" s="25" t="str">
        <f t="shared" si="43"/>
        <v/>
      </c>
      <c r="EM46" s="23" t="str">
        <f t="shared" si="44"/>
        <v/>
      </c>
      <c r="EN46" s="24"/>
      <c r="EO46" s="23" t="str">
        <f t="shared" si="45"/>
        <v/>
      </c>
      <c r="EP46" s="22"/>
      <c r="EQ46" s="27"/>
      <c r="ER46" s="24"/>
      <c r="ES46" s="26"/>
      <c r="ET46" s="26"/>
      <c r="EU46" s="25" t="str">
        <f t="shared" si="46"/>
        <v/>
      </c>
      <c r="EV46" s="23" t="str">
        <f t="shared" si="47"/>
        <v/>
      </c>
      <c r="EW46" s="24"/>
      <c r="EX46" s="23" t="str">
        <f t="shared" si="48"/>
        <v/>
      </c>
      <c r="EY46" s="22"/>
      <c r="EZ46" s="27"/>
      <c r="FA46" s="24"/>
      <c r="FB46" s="26"/>
      <c r="FC46" s="26"/>
      <c r="FD46" s="25" t="str">
        <f t="shared" si="49"/>
        <v/>
      </c>
      <c r="FE46" s="23" t="str">
        <f t="shared" si="50"/>
        <v/>
      </c>
      <c r="FF46" s="24"/>
      <c r="FG46" s="23" t="str">
        <f t="shared" si="51"/>
        <v/>
      </c>
      <c r="FH46" s="22"/>
      <c r="FI46" s="27"/>
      <c r="FJ46" s="24"/>
      <c r="FK46" s="26"/>
      <c r="FL46" s="26"/>
      <c r="FM46" s="25" t="str">
        <f t="shared" si="52"/>
        <v/>
      </c>
      <c r="FN46" s="23" t="str">
        <f t="shared" si="53"/>
        <v/>
      </c>
      <c r="FO46" s="24"/>
      <c r="FP46" s="23" t="str">
        <f t="shared" si="54"/>
        <v/>
      </c>
      <c r="FQ46" s="22"/>
      <c r="FR46" s="27"/>
      <c r="FS46" s="24"/>
      <c r="FT46" s="26"/>
      <c r="FU46" s="26"/>
      <c r="FV46" s="25" t="str">
        <f t="shared" si="55"/>
        <v/>
      </c>
      <c r="FW46" s="23" t="str">
        <f t="shared" si="56"/>
        <v/>
      </c>
      <c r="FX46" s="24"/>
      <c r="FY46" s="23" t="str">
        <f t="shared" si="57"/>
        <v/>
      </c>
      <c r="FZ46" s="22"/>
      <c r="GA46" s="27"/>
      <c r="GB46" s="24"/>
      <c r="GC46" s="26"/>
      <c r="GD46" s="26"/>
      <c r="GE46" s="25" t="str">
        <f t="shared" si="58"/>
        <v/>
      </c>
      <c r="GF46" s="23" t="str">
        <f t="shared" si="59"/>
        <v/>
      </c>
      <c r="GG46" s="24"/>
      <c r="GH46" s="23" t="str">
        <f t="shared" si="60"/>
        <v/>
      </c>
      <c r="GI46" s="22"/>
      <c r="GJ46" s="27"/>
      <c r="GK46" s="24"/>
      <c r="GL46" s="26"/>
      <c r="GM46" s="26"/>
      <c r="GN46" s="25" t="str">
        <f t="shared" si="61"/>
        <v/>
      </c>
      <c r="GO46" s="23" t="str">
        <f t="shared" si="62"/>
        <v/>
      </c>
      <c r="GP46" s="24"/>
      <c r="GQ46" s="23" t="str">
        <f t="shared" si="63"/>
        <v/>
      </c>
      <c r="GR46" s="22"/>
      <c r="GS46" s="27"/>
      <c r="GT46" s="24"/>
      <c r="GU46" s="26"/>
      <c r="GV46" s="26"/>
      <c r="GW46" s="25" t="str">
        <f t="shared" si="129"/>
        <v/>
      </c>
      <c r="GX46" s="23" t="str">
        <f t="shared" si="130"/>
        <v/>
      </c>
      <c r="GY46" s="24"/>
      <c r="GZ46" s="23" t="str">
        <f t="shared" si="131"/>
        <v/>
      </c>
      <c r="HA46" s="22"/>
      <c r="HB46" s="27"/>
      <c r="HC46" s="24"/>
      <c r="HD46" s="26"/>
      <c r="HE46" s="26"/>
      <c r="HF46" s="25" t="str">
        <f t="shared" si="65"/>
        <v/>
      </c>
      <c r="HG46" s="23" t="str">
        <f t="shared" si="66"/>
        <v/>
      </c>
      <c r="HH46" s="24"/>
      <c r="HI46" s="23" t="str">
        <f t="shared" si="67"/>
        <v/>
      </c>
      <c r="HJ46" s="22"/>
      <c r="HK46" s="27"/>
      <c r="HL46" s="24"/>
      <c r="HM46" s="26"/>
      <c r="HN46" s="26"/>
      <c r="HO46" s="25" t="str">
        <f t="shared" si="68"/>
        <v/>
      </c>
      <c r="HP46" s="23" t="str">
        <f t="shared" si="69"/>
        <v/>
      </c>
      <c r="HQ46" s="24"/>
      <c r="HR46" s="23" t="str">
        <f t="shared" si="70"/>
        <v/>
      </c>
      <c r="HS46" s="22"/>
      <c r="HT46" s="27"/>
      <c r="HU46" s="24"/>
      <c r="HV46" s="26"/>
      <c r="HW46" s="26"/>
      <c r="HX46" s="25" t="str">
        <f t="shared" si="71"/>
        <v/>
      </c>
      <c r="HY46" s="23" t="str">
        <f t="shared" si="72"/>
        <v/>
      </c>
      <c r="HZ46" s="24"/>
      <c r="IA46" s="23" t="str">
        <f t="shared" si="73"/>
        <v/>
      </c>
      <c r="IB46" s="22"/>
      <c r="IC46" s="27"/>
      <c r="ID46" s="24"/>
      <c r="IE46" s="26"/>
      <c r="IF46" s="26"/>
      <c r="IG46" s="25" t="str">
        <f t="shared" si="74"/>
        <v/>
      </c>
      <c r="IH46" s="23" t="str">
        <f t="shared" si="75"/>
        <v/>
      </c>
      <c r="II46" s="24"/>
      <c r="IJ46" s="23" t="str">
        <f t="shared" si="76"/>
        <v/>
      </c>
      <c r="IK46" s="22"/>
      <c r="IL46" s="27"/>
      <c r="IM46" s="24"/>
      <c r="IN46" s="26"/>
      <c r="IO46" s="26"/>
      <c r="IP46" s="25" t="str">
        <f t="shared" si="77"/>
        <v/>
      </c>
      <c r="IQ46" s="23" t="str">
        <f t="shared" si="78"/>
        <v/>
      </c>
      <c r="IR46" s="24"/>
      <c r="IS46" s="23" t="str">
        <f t="shared" si="79"/>
        <v/>
      </c>
      <c r="IT46" s="22"/>
      <c r="IU46" s="27"/>
      <c r="IV46" s="24"/>
      <c r="IW46" s="26"/>
      <c r="IX46" s="26"/>
      <c r="IY46" s="25" t="str">
        <f t="shared" si="80"/>
        <v/>
      </c>
      <c r="IZ46" s="23" t="str">
        <f t="shared" si="81"/>
        <v/>
      </c>
      <c r="JA46" s="24"/>
      <c r="JB46" s="23" t="str">
        <f t="shared" si="82"/>
        <v/>
      </c>
      <c r="JC46" s="22"/>
      <c r="JD46" s="27"/>
      <c r="JE46" s="24"/>
      <c r="JF46" s="26"/>
      <c r="JG46" s="26"/>
      <c r="JH46" s="25" t="str">
        <f t="shared" si="88"/>
        <v/>
      </c>
      <c r="JI46" s="23" t="str">
        <f t="shared" si="83"/>
        <v/>
      </c>
      <c r="JJ46" s="24"/>
      <c r="JK46" s="23" t="str">
        <f t="shared" si="84"/>
        <v/>
      </c>
      <c r="JL46" s="22"/>
    </row>
    <row r="47" spans="1:272">
      <c r="A47" s="28" t="s">
        <v>37</v>
      </c>
      <c r="B47" s="23" t="s">
        <v>22</v>
      </c>
      <c r="C47" s="27">
        <v>45275</v>
      </c>
      <c r="D47" s="24" t="s">
        <v>32</v>
      </c>
      <c r="E47" s="26">
        <v>0</v>
      </c>
      <c r="F47" s="26">
        <v>66000</v>
      </c>
      <c r="G47" s="25">
        <f t="shared" si="132"/>
        <v>66000</v>
      </c>
      <c r="H47" s="23">
        <v>0</v>
      </c>
      <c r="I47" s="24">
        <v>66100</v>
      </c>
      <c r="J47" s="23">
        <f t="shared" si="89"/>
        <v>66100</v>
      </c>
      <c r="K47" s="22"/>
      <c r="L47" s="27"/>
      <c r="M47" s="24"/>
      <c r="N47" s="26"/>
      <c r="O47" s="26"/>
      <c r="P47" s="25" t="str">
        <f t="shared" si="90"/>
        <v/>
      </c>
      <c r="Q47" s="23">
        <f t="shared" si="91"/>
        <v>66100</v>
      </c>
      <c r="R47" s="24"/>
      <c r="S47" s="23" t="str">
        <f t="shared" si="92"/>
        <v/>
      </c>
      <c r="T47" s="22"/>
      <c r="U47" s="27"/>
      <c r="V47" s="24"/>
      <c r="W47" s="26"/>
      <c r="X47" s="26"/>
      <c r="Y47" s="25" t="str">
        <f t="shared" si="93"/>
        <v/>
      </c>
      <c r="Z47" s="23" t="str">
        <f t="shared" si="94"/>
        <v/>
      </c>
      <c r="AA47" s="24"/>
      <c r="AB47" s="23" t="str">
        <f t="shared" si="95"/>
        <v/>
      </c>
      <c r="AC47" s="22"/>
      <c r="AD47" s="27"/>
      <c r="AE47" s="24"/>
      <c r="AF47" s="26"/>
      <c r="AG47" s="26"/>
      <c r="AH47" s="25" t="str">
        <f t="shared" si="96"/>
        <v/>
      </c>
      <c r="AI47" s="23" t="str">
        <f t="shared" si="97"/>
        <v/>
      </c>
      <c r="AJ47" s="24"/>
      <c r="AK47" s="23" t="str">
        <f t="shared" si="98"/>
        <v/>
      </c>
      <c r="AL47" s="22"/>
      <c r="AM47" s="27"/>
      <c r="AN47" s="24"/>
      <c r="AO47" s="26"/>
      <c r="AP47" s="26"/>
      <c r="AQ47" s="25" t="str">
        <f t="shared" si="99"/>
        <v/>
      </c>
      <c r="AR47" s="23" t="str">
        <f t="shared" si="100"/>
        <v/>
      </c>
      <c r="AS47" s="24"/>
      <c r="AT47" s="23" t="str">
        <f t="shared" si="101"/>
        <v/>
      </c>
      <c r="AU47" s="22"/>
      <c r="AV47" s="27"/>
      <c r="AW47" s="24"/>
      <c r="AX47" s="26"/>
      <c r="AY47" s="26"/>
      <c r="AZ47" s="25" t="str">
        <f t="shared" si="102"/>
        <v/>
      </c>
      <c r="BA47" s="23" t="str">
        <f t="shared" si="103"/>
        <v/>
      </c>
      <c r="BB47" s="24"/>
      <c r="BC47" s="23" t="str">
        <f t="shared" si="104"/>
        <v/>
      </c>
      <c r="BD47" s="22"/>
      <c r="BE47" s="27"/>
      <c r="BF47" s="24"/>
      <c r="BG47" s="26"/>
      <c r="BH47" s="26"/>
      <c r="BI47" s="25" t="str">
        <f t="shared" si="105"/>
        <v/>
      </c>
      <c r="BJ47" s="23" t="str">
        <f t="shared" si="106"/>
        <v/>
      </c>
      <c r="BK47" s="24"/>
      <c r="BL47" s="23" t="str">
        <f t="shared" si="107"/>
        <v/>
      </c>
      <c r="BM47" s="22"/>
      <c r="BN47" s="27"/>
      <c r="BO47" s="24"/>
      <c r="BP47" s="26"/>
      <c r="BQ47" s="26"/>
      <c r="BR47" s="25" t="str">
        <f t="shared" si="108"/>
        <v/>
      </c>
      <c r="BS47" s="23" t="str">
        <f t="shared" si="109"/>
        <v/>
      </c>
      <c r="BT47" s="24"/>
      <c r="BU47" s="23" t="str">
        <f t="shared" si="110"/>
        <v/>
      </c>
      <c r="BV47" s="22"/>
      <c r="BW47" s="27"/>
      <c r="BX47" s="24"/>
      <c r="BY47" s="26"/>
      <c r="BZ47" s="26"/>
      <c r="CA47" s="25" t="str">
        <f t="shared" si="111"/>
        <v/>
      </c>
      <c r="CB47" s="23" t="str">
        <f t="shared" si="112"/>
        <v/>
      </c>
      <c r="CC47" s="24"/>
      <c r="CD47" s="23" t="str">
        <f t="shared" si="113"/>
        <v/>
      </c>
      <c r="CE47" s="22"/>
      <c r="CF47" s="27"/>
      <c r="CG47" s="24"/>
      <c r="CH47" s="26"/>
      <c r="CI47" s="26"/>
      <c r="CJ47" s="25" t="str">
        <f t="shared" si="114"/>
        <v/>
      </c>
      <c r="CK47" s="23" t="str">
        <f t="shared" si="115"/>
        <v/>
      </c>
      <c r="CL47" s="24"/>
      <c r="CM47" s="23" t="str">
        <f t="shared" si="116"/>
        <v/>
      </c>
      <c r="CN47" s="22"/>
      <c r="CO47" s="27"/>
      <c r="CP47" s="24"/>
      <c r="CQ47" s="26"/>
      <c r="CR47" s="26"/>
      <c r="CS47" s="25" t="str">
        <f t="shared" si="117"/>
        <v/>
      </c>
      <c r="CT47" s="23" t="str">
        <f t="shared" si="118"/>
        <v/>
      </c>
      <c r="CU47" s="24"/>
      <c r="CV47" s="23" t="str">
        <f t="shared" si="119"/>
        <v/>
      </c>
      <c r="CW47" s="22"/>
      <c r="CX47" s="27"/>
      <c r="CY47" s="24"/>
      <c r="CZ47" s="26"/>
      <c r="DA47" s="26"/>
      <c r="DB47" s="25" t="str">
        <f t="shared" si="120"/>
        <v/>
      </c>
      <c r="DC47" s="23" t="str">
        <f t="shared" si="121"/>
        <v/>
      </c>
      <c r="DD47" s="24"/>
      <c r="DE47" s="23" t="str">
        <f t="shared" si="122"/>
        <v/>
      </c>
      <c r="DF47" s="22"/>
      <c r="DG47" s="27"/>
      <c r="DH47" s="24"/>
      <c r="DI47" s="26"/>
      <c r="DJ47" s="26"/>
      <c r="DK47" s="25" t="str">
        <f t="shared" si="123"/>
        <v/>
      </c>
      <c r="DL47" s="23" t="str">
        <f t="shared" si="124"/>
        <v/>
      </c>
      <c r="DM47" s="24"/>
      <c r="DN47" s="23" t="str">
        <f t="shared" si="125"/>
        <v/>
      </c>
      <c r="DO47" s="22"/>
      <c r="DP47" s="27"/>
      <c r="DQ47" s="24"/>
      <c r="DR47" s="26"/>
      <c r="DS47" s="26"/>
      <c r="DT47" s="25" t="str">
        <f t="shared" si="126"/>
        <v/>
      </c>
      <c r="DU47" s="23" t="str">
        <f t="shared" si="127"/>
        <v/>
      </c>
      <c r="DV47" s="24"/>
      <c r="DW47" s="23" t="str">
        <f t="shared" si="128"/>
        <v/>
      </c>
      <c r="DX47" s="22"/>
      <c r="DY47" s="27"/>
      <c r="DZ47" s="24"/>
      <c r="EA47" s="26"/>
      <c r="EB47" s="26"/>
      <c r="EC47" s="25" t="str">
        <f t="shared" si="40"/>
        <v/>
      </c>
      <c r="ED47" s="23" t="str">
        <f t="shared" si="41"/>
        <v/>
      </c>
      <c r="EE47" s="24"/>
      <c r="EF47" s="23" t="str">
        <f t="shared" si="42"/>
        <v/>
      </c>
      <c r="EG47" s="22"/>
      <c r="EH47" s="27"/>
      <c r="EI47" s="24"/>
      <c r="EJ47" s="26"/>
      <c r="EK47" s="26"/>
      <c r="EL47" s="25" t="str">
        <f t="shared" si="43"/>
        <v/>
      </c>
      <c r="EM47" s="23" t="str">
        <f t="shared" si="44"/>
        <v/>
      </c>
      <c r="EN47" s="24"/>
      <c r="EO47" s="23" t="str">
        <f t="shared" si="45"/>
        <v/>
      </c>
      <c r="EP47" s="22"/>
      <c r="EQ47" s="27"/>
      <c r="ER47" s="24"/>
      <c r="ES47" s="26"/>
      <c r="ET47" s="26"/>
      <c r="EU47" s="25" t="str">
        <f t="shared" si="46"/>
        <v/>
      </c>
      <c r="EV47" s="23" t="str">
        <f t="shared" si="47"/>
        <v/>
      </c>
      <c r="EW47" s="24"/>
      <c r="EX47" s="23" t="str">
        <f t="shared" si="48"/>
        <v/>
      </c>
      <c r="EY47" s="22"/>
      <c r="EZ47" s="27"/>
      <c r="FA47" s="24"/>
      <c r="FB47" s="26"/>
      <c r="FC47" s="26"/>
      <c r="FD47" s="25" t="str">
        <f t="shared" si="49"/>
        <v/>
      </c>
      <c r="FE47" s="23" t="str">
        <f t="shared" si="50"/>
        <v/>
      </c>
      <c r="FF47" s="24"/>
      <c r="FG47" s="23" t="str">
        <f t="shared" si="51"/>
        <v/>
      </c>
      <c r="FH47" s="22"/>
      <c r="FI47" s="27"/>
      <c r="FJ47" s="24"/>
      <c r="FK47" s="26"/>
      <c r="FL47" s="26"/>
      <c r="FM47" s="25" t="str">
        <f t="shared" si="52"/>
        <v/>
      </c>
      <c r="FN47" s="23" t="str">
        <f t="shared" si="53"/>
        <v/>
      </c>
      <c r="FO47" s="24"/>
      <c r="FP47" s="23" t="str">
        <f t="shared" si="54"/>
        <v/>
      </c>
      <c r="FQ47" s="22"/>
      <c r="FR47" s="27"/>
      <c r="FS47" s="24"/>
      <c r="FT47" s="26"/>
      <c r="FU47" s="26"/>
      <c r="FV47" s="25" t="str">
        <f t="shared" si="55"/>
        <v/>
      </c>
      <c r="FW47" s="23" t="str">
        <f t="shared" si="56"/>
        <v/>
      </c>
      <c r="FX47" s="24"/>
      <c r="FY47" s="23" t="str">
        <f t="shared" si="57"/>
        <v/>
      </c>
      <c r="FZ47" s="22"/>
      <c r="GA47" s="27"/>
      <c r="GB47" s="24"/>
      <c r="GC47" s="26"/>
      <c r="GD47" s="26"/>
      <c r="GE47" s="25" t="str">
        <f t="shared" si="58"/>
        <v/>
      </c>
      <c r="GF47" s="23" t="str">
        <f t="shared" si="59"/>
        <v/>
      </c>
      <c r="GG47" s="24"/>
      <c r="GH47" s="23" t="str">
        <f t="shared" si="60"/>
        <v/>
      </c>
      <c r="GI47" s="22"/>
      <c r="GJ47" s="27"/>
      <c r="GK47" s="24"/>
      <c r="GL47" s="26"/>
      <c r="GM47" s="26"/>
      <c r="GN47" s="25" t="str">
        <f t="shared" si="61"/>
        <v/>
      </c>
      <c r="GO47" s="23" t="str">
        <f t="shared" si="62"/>
        <v/>
      </c>
      <c r="GP47" s="24"/>
      <c r="GQ47" s="23" t="str">
        <f t="shared" si="63"/>
        <v/>
      </c>
      <c r="GR47" s="22"/>
      <c r="GS47" s="27"/>
      <c r="GT47" s="24"/>
      <c r="GU47" s="26"/>
      <c r="GV47" s="26"/>
      <c r="GW47" s="25" t="str">
        <f t="shared" si="129"/>
        <v/>
      </c>
      <c r="GX47" s="23" t="str">
        <f t="shared" si="130"/>
        <v/>
      </c>
      <c r="GY47" s="24"/>
      <c r="GZ47" s="23" t="str">
        <f t="shared" si="131"/>
        <v/>
      </c>
      <c r="HA47" s="22"/>
      <c r="HB47" s="27"/>
      <c r="HC47" s="24"/>
      <c r="HD47" s="26"/>
      <c r="HE47" s="26"/>
      <c r="HF47" s="25" t="str">
        <f t="shared" si="65"/>
        <v/>
      </c>
      <c r="HG47" s="23" t="str">
        <f t="shared" si="66"/>
        <v/>
      </c>
      <c r="HH47" s="24"/>
      <c r="HI47" s="23" t="str">
        <f t="shared" si="67"/>
        <v/>
      </c>
      <c r="HJ47" s="22"/>
      <c r="HK47" s="27"/>
      <c r="HL47" s="24"/>
      <c r="HM47" s="26"/>
      <c r="HN47" s="26"/>
      <c r="HO47" s="25" t="str">
        <f t="shared" si="68"/>
        <v/>
      </c>
      <c r="HP47" s="23" t="str">
        <f t="shared" si="69"/>
        <v/>
      </c>
      <c r="HQ47" s="24"/>
      <c r="HR47" s="23" t="str">
        <f t="shared" si="70"/>
        <v/>
      </c>
      <c r="HS47" s="22"/>
      <c r="HT47" s="27"/>
      <c r="HU47" s="24"/>
      <c r="HV47" s="26"/>
      <c r="HW47" s="26"/>
      <c r="HX47" s="25" t="str">
        <f t="shared" si="71"/>
        <v/>
      </c>
      <c r="HY47" s="23" t="str">
        <f t="shared" si="72"/>
        <v/>
      </c>
      <c r="HZ47" s="24"/>
      <c r="IA47" s="23" t="str">
        <f t="shared" si="73"/>
        <v/>
      </c>
      <c r="IB47" s="22"/>
      <c r="IC47" s="27"/>
      <c r="ID47" s="24"/>
      <c r="IE47" s="26"/>
      <c r="IF47" s="26"/>
      <c r="IG47" s="25" t="str">
        <f t="shared" si="74"/>
        <v/>
      </c>
      <c r="IH47" s="23" t="str">
        <f t="shared" si="75"/>
        <v/>
      </c>
      <c r="II47" s="24"/>
      <c r="IJ47" s="23" t="str">
        <f t="shared" si="76"/>
        <v/>
      </c>
      <c r="IK47" s="22"/>
      <c r="IL47" s="27"/>
      <c r="IM47" s="24"/>
      <c r="IN47" s="26"/>
      <c r="IO47" s="26"/>
      <c r="IP47" s="25" t="str">
        <f t="shared" si="77"/>
        <v/>
      </c>
      <c r="IQ47" s="23" t="str">
        <f t="shared" si="78"/>
        <v/>
      </c>
      <c r="IR47" s="24"/>
      <c r="IS47" s="23" t="str">
        <f t="shared" si="79"/>
        <v/>
      </c>
      <c r="IT47" s="22"/>
      <c r="IU47" s="27"/>
      <c r="IV47" s="24"/>
      <c r="IW47" s="26"/>
      <c r="IX47" s="26"/>
      <c r="IY47" s="25" t="str">
        <f t="shared" si="80"/>
        <v/>
      </c>
      <c r="IZ47" s="23" t="str">
        <f t="shared" si="81"/>
        <v/>
      </c>
      <c r="JA47" s="24"/>
      <c r="JB47" s="23" t="str">
        <f t="shared" si="82"/>
        <v/>
      </c>
      <c r="JC47" s="22"/>
      <c r="JD47" s="27"/>
      <c r="JE47" s="24"/>
      <c r="JF47" s="26"/>
      <c r="JG47" s="26"/>
      <c r="JH47" s="25" t="str">
        <f t="shared" si="88"/>
        <v/>
      </c>
      <c r="JI47" s="23" t="str">
        <f t="shared" si="83"/>
        <v/>
      </c>
      <c r="JJ47" s="24"/>
      <c r="JK47" s="23" t="str">
        <f t="shared" si="84"/>
        <v/>
      </c>
      <c r="JL47" s="22"/>
    </row>
    <row r="48" spans="1:272">
      <c r="A48" s="28" t="s">
        <v>35</v>
      </c>
      <c r="B48" s="23" t="s">
        <v>18</v>
      </c>
      <c r="C48" s="27"/>
      <c r="D48" s="24"/>
      <c r="E48" s="26"/>
      <c r="F48" s="26"/>
      <c r="G48" s="25" t="str">
        <f t="shared" si="132"/>
        <v/>
      </c>
      <c r="H48" s="23">
        <v>0</v>
      </c>
      <c r="I48" s="24"/>
      <c r="J48" s="23" t="str">
        <f t="shared" si="89"/>
        <v/>
      </c>
      <c r="K48" s="22"/>
      <c r="L48" s="27"/>
      <c r="M48" s="24"/>
      <c r="N48" s="26"/>
      <c r="O48" s="26"/>
      <c r="P48" s="25" t="str">
        <f t="shared" si="90"/>
        <v/>
      </c>
      <c r="Q48" s="23" t="str">
        <f t="shared" si="91"/>
        <v/>
      </c>
      <c r="R48" s="24"/>
      <c r="S48" s="23" t="str">
        <f t="shared" si="92"/>
        <v/>
      </c>
      <c r="T48" s="22"/>
      <c r="U48" s="27"/>
      <c r="V48" s="24"/>
      <c r="W48" s="26"/>
      <c r="X48" s="26"/>
      <c r="Y48" s="25" t="str">
        <f t="shared" si="93"/>
        <v/>
      </c>
      <c r="Z48" s="23" t="str">
        <f t="shared" si="94"/>
        <v/>
      </c>
      <c r="AA48" s="24"/>
      <c r="AB48" s="23" t="str">
        <f t="shared" si="95"/>
        <v/>
      </c>
      <c r="AC48" s="22"/>
      <c r="AD48" s="27"/>
      <c r="AE48" s="24"/>
      <c r="AF48" s="26"/>
      <c r="AG48" s="26"/>
      <c r="AH48" s="25" t="str">
        <f t="shared" si="96"/>
        <v/>
      </c>
      <c r="AI48" s="23" t="str">
        <f t="shared" si="97"/>
        <v/>
      </c>
      <c r="AJ48" s="24"/>
      <c r="AK48" s="23" t="str">
        <f t="shared" si="98"/>
        <v/>
      </c>
      <c r="AL48" s="22"/>
      <c r="AM48" s="27"/>
      <c r="AN48" s="24"/>
      <c r="AO48" s="26"/>
      <c r="AP48" s="26"/>
      <c r="AQ48" s="25" t="str">
        <f t="shared" si="99"/>
        <v/>
      </c>
      <c r="AR48" s="23" t="str">
        <f t="shared" si="100"/>
        <v/>
      </c>
      <c r="AS48" s="24"/>
      <c r="AT48" s="23" t="str">
        <f t="shared" si="101"/>
        <v/>
      </c>
      <c r="AU48" s="22"/>
      <c r="AV48" s="27"/>
      <c r="AW48" s="24"/>
      <c r="AX48" s="26"/>
      <c r="AY48" s="26"/>
      <c r="AZ48" s="25" t="str">
        <f t="shared" si="102"/>
        <v/>
      </c>
      <c r="BA48" s="23" t="str">
        <f t="shared" si="103"/>
        <v/>
      </c>
      <c r="BB48" s="24"/>
      <c r="BC48" s="23" t="str">
        <f t="shared" si="104"/>
        <v/>
      </c>
      <c r="BD48" s="22"/>
      <c r="BE48" s="27"/>
      <c r="BF48" s="24"/>
      <c r="BG48" s="26"/>
      <c r="BH48" s="26"/>
      <c r="BI48" s="25" t="str">
        <f t="shared" si="105"/>
        <v/>
      </c>
      <c r="BJ48" s="23" t="str">
        <f t="shared" si="106"/>
        <v/>
      </c>
      <c r="BK48" s="24"/>
      <c r="BL48" s="23" t="str">
        <f t="shared" si="107"/>
        <v/>
      </c>
      <c r="BM48" s="22"/>
      <c r="BN48" s="27"/>
      <c r="BO48" s="24"/>
      <c r="BP48" s="26"/>
      <c r="BQ48" s="26"/>
      <c r="BR48" s="25" t="str">
        <f t="shared" si="108"/>
        <v/>
      </c>
      <c r="BS48" s="23" t="str">
        <f t="shared" si="109"/>
        <v/>
      </c>
      <c r="BT48" s="24"/>
      <c r="BU48" s="23" t="str">
        <f t="shared" si="110"/>
        <v/>
      </c>
      <c r="BV48" s="22"/>
      <c r="BW48" s="27"/>
      <c r="BX48" s="24"/>
      <c r="BY48" s="26"/>
      <c r="BZ48" s="26"/>
      <c r="CA48" s="25" t="str">
        <f t="shared" si="111"/>
        <v/>
      </c>
      <c r="CB48" s="23" t="str">
        <f t="shared" si="112"/>
        <v/>
      </c>
      <c r="CC48" s="24"/>
      <c r="CD48" s="23" t="str">
        <f t="shared" si="113"/>
        <v/>
      </c>
      <c r="CE48" s="22"/>
      <c r="CF48" s="27"/>
      <c r="CG48" s="24"/>
      <c r="CH48" s="26"/>
      <c r="CI48" s="26"/>
      <c r="CJ48" s="25" t="str">
        <f t="shared" si="114"/>
        <v/>
      </c>
      <c r="CK48" s="23" t="str">
        <f t="shared" si="115"/>
        <v/>
      </c>
      <c r="CL48" s="24"/>
      <c r="CM48" s="23" t="str">
        <f t="shared" si="116"/>
        <v/>
      </c>
      <c r="CN48" s="22"/>
      <c r="CO48" s="27"/>
      <c r="CP48" s="24"/>
      <c r="CQ48" s="26"/>
      <c r="CR48" s="26"/>
      <c r="CS48" s="25" t="str">
        <f t="shared" si="117"/>
        <v/>
      </c>
      <c r="CT48" s="23" t="str">
        <f t="shared" si="118"/>
        <v/>
      </c>
      <c r="CU48" s="24"/>
      <c r="CV48" s="23" t="str">
        <f t="shared" si="119"/>
        <v/>
      </c>
      <c r="CW48" s="22"/>
      <c r="CX48" s="27"/>
      <c r="CY48" s="24"/>
      <c r="CZ48" s="26"/>
      <c r="DA48" s="26"/>
      <c r="DB48" s="25" t="str">
        <f t="shared" si="120"/>
        <v/>
      </c>
      <c r="DC48" s="23" t="str">
        <f t="shared" si="121"/>
        <v/>
      </c>
      <c r="DD48" s="24"/>
      <c r="DE48" s="23" t="str">
        <f t="shared" si="122"/>
        <v/>
      </c>
      <c r="DF48" s="22"/>
      <c r="DG48" s="27"/>
      <c r="DH48" s="24"/>
      <c r="DI48" s="26"/>
      <c r="DJ48" s="26"/>
      <c r="DK48" s="25" t="str">
        <f t="shared" si="123"/>
        <v/>
      </c>
      <c r="DL48" s="23" t="str">
        <f t="shared" si="124"/>
        <v/>
      </c>
      <c r="DM48" s="24"/>
      <c r="DN48" s="23" t="str">
        <f t="shared" si="125"/>
        <v/>
      </c>
      <c r="DO48" s="22"/>
      <c r="DP48" s="27"/>
      <c r="DQ48" s="24"/>
      <c r="DR48" s="26"/>
      <c r="DS48" s="26"/>
      <c r="DT48" s="25" t="str">
        <f t="shared" si="126"/>
        <v/>
      </c>
      <c r="DU48" s="23" t="str">
        <f t="shared" si="127"/>
        <v/>
      </c>
      <c r="DV48" s="24"/>
      <c r="DW48" s="23" t="str">
        <f t="shared" si="128"/>
        <v/>
      </c>
      <c r="DX48" s="22"/>
      <c r="DY48" s="27"/>
      <c r="DZ48" s="24"/>
      <c r="EA48" s="26"/>
      <c r="EB48" s="26"/>
      <c r="EC48" s="25" t="str">
        <f t="shared" si="40"/>
        <v/>
      </c>
      <c r="ED48" s="23" t="str">
        <f t="shared" si="41"/>
        <v/>
      </c>
      <c r="EE48" s="24"/>
      <c r="EF48" s="23" t="str">
        <f t="shared" si="42"/>
        <v/>
      </c>
      <c r="EG48" s="22"/>
      <c r="EH48" s="27"/>
      <c r="EI48" s="24"/>
      <c r="EJ48" s="26"/>
      <c r="EK48" s="26"/>
      <c r="EL48" s="25" t="str">
        <f t="shared" si="43"/>
        <v/>
      </c>
      <c r="EM48" s="23" t="str">
        <f t="shared" si="44"/>
        <v/>
      </c>
      <c r="EN48" s="24"/>
      <c r="EO48" s="23" t="str">
        <f t="shared" si="45"/>
        <v/>
      </c>
      <c r="EP48" s="22"/>
      <c r="EQ48" s="27"/>
      <c r="ER48" s="24"/>
      <c r="ES48" s="26"/>
      <c r="ET48" s="26"/>
      <c r="EU48" s="25" t="str">
        <f t="shared" si="46"/>
        <v/>
      </c>
      <c r="EV48" s="23" t="str">
        <f t="shared" si="47"/>
        <v/>
      </c>
      <c r="EW48" s="24"/>
      <c r="EX48" s="23" t="str">
        <f t="shared" si="48"/>
        <v/>
      </c>
      <c r="EY48" s="22"/>
      <c r="EZ48" s="27"/>
      <c r="FA48" s="24"/>
      <c r="FB48" s="26"/>
      <c r="FC48" s="26"/>
      <c r="FD48" s="25" t="str">
        <f t="shared" si="49"/>
        <v/>
      </c>
      <c r="FE48" s="23" t="str">
        <f t="shared" si="50"/>
        <v/>
      </c>
      <c r="FF48" s="24"/>
      <c r="FG48" s="23" t="str">
        <f t="shared" si="51"/>
        <v/>
      </c>
      <c r="FH48" s="22"/>
      <c r="FI48" s="27"/>
      <c r="FJ48" s="24"/>
      <c r="FK48" s="26"/>
      <c r="FL48" s="26"/>
      <c r="FM48" s="25" t="str">
        <f t="shared" si="52"/>
        <v/>
      </c>
      <c r="FN48" s="23" t="str">
        <f t="shared" si="53"/>
        <v/>
      </c>
      <c r="FO48" s="24"/>
      <c r="FP48" s="23" t="str">
        <f t="shared" si="54"/>
        <v/>
      </c>
      <c r="FQ48" s="22"/>
      <c r="FR48" s="27"/>
      <c r="FS48" s="24"/>
      <c r="FT48" s="26"/>
      <c r="FU48" s="26"/>
      <c r="FV48" s="25" t="str">
        <f t="shared" si="55"/>
        <v/>
      </c>
      <c r="FW48" s="23" t="str">
        <f t="shared" si="56"/>
        <v/>
      </c>
      <c r="FX48" s="24"/>
      <c r="FY48" s="23" t="str">
        <f t="shared" si="57"/>
        <v/>
      </c>
      <c r="FZ48" s="22"/>
      <c r="GA48" s="27"/>
      <c r="GB48" s="24"/>
      <c r="GC48" s="26"/>
      <c r="GD48" s="26"/>
      <c r="GE48" s="25" t="str">
        <f t="shared" si="58"/>
        <v/>
      </c>
      <c r="GF48" s="23" t="str">
        <f t="shared" si="59"/>
        <v/>
      </c>
      <c r="GG48" s="24"/>
      <c r="GH48" s="23" t="str">
        <f t="shared" si="60"/>
        <v/>
      </c>
      <c r="GI48" s="22"/>
      <c r="GJ48" s="27"/>
      <c r="GK48" s="24"/>
      <c r="GL48" s="26"/>
      <c r="GM48" s="26"/>
      <c r="GN48" s="25" t="str">
        <f t="shared" si="61"/>
        <v/>
      </c>
      <c r="GO48" s="23" t="str">
        <f t="shared" si="62"/>
        <v/>
      </c>
      <c r="GP48" s="24"/>
      <c r="GQ48" s="23" t="str">
        <f t="shared" si="63"/>
        <v/>
      </c>
      <c r="GR48" s="22"/>
      <c r="GS48" s="27"/>
      <c r="GT48" s="24"/>
      <c r="GU48" s="26"/>
      <c r="GV48" s="26"/>
      <c r="GW48" s="25" t="str">
        <f t="shared" si="129"/>
        <v/>
      </c>
      <c r="GX48" s="23" t="str">
        <f t="shared" si="130"/>
        <v/>
      </c>
      <c r="GY48" s="24"/>
      <c r="GZ48" s="23" t="str">
        <f t="shared" si="131"/>
        <v/>
      </c>
      <c r="HA48" s="22"/>
      <c r="HB48" s="27"/>
      <c r="HC48" s="24"/>
      <c r="HD48" s="26"/>
      <c r="HE48" s="26"/>
      <c r="HF48" s="25" t="str">
        <f t="shared" si="65"/>
        <v/>
      </c>
      <c r="HG48" s="23" t="str">
        <f t="shared" si="66"/>
        <v/>
      </c>
      <c r="HH48" s="24"/>
      <c r="HI48" s="23" t="str">
        <f t="shared" si="67"/>
        <v/>
      </c>
      <c r="HJ48" s="22"/>
      <c r="HK48" s="27"/>
      <c r="HL48" s="24"/>
      <c r="HM48" s="26"/>
      <c r="HN48" s="26"/>
      <c r="HO48" s="25" t="str">
        <f t="shared" si="68"/>
        <v/>
      </c>
      <c r="HP48" s="23" t="str">
        <f t="shared" si="69"/>
        <v/>
      </c>
      <c r="HQ48" s="24"/>
      <c r="HR48" s="23" t="str">
        <f t="shared" si="70"/>
        <v/>
      </c>
      <c r="HS48" s="22"/>
      <c r="HT48" s="27"/>
      <c r="HU48" s="24"/>
      <c r="HV48" s="26"/>
      <c r="HW48" s="26"/>
      <c r="HX48" s="25" t="str">
        <f t="shared" si="71"/>
        <v/>
      </c>
      <c r="HY48" s="23" t="str">
        <f t="shared" si="72"/>
        <v/>
      </c>
      <c r="HZ48" s="24"/>
      <c r="IA48" s="23" t="str">
        <f t="shared" si="73"/>
        <v/>
      </c>
      <c r="IB48" s="22"/>
      <c r="IC48" s="27"/>
      <c r="ID48" s="24"/>
      <c r="IE48" s="26"/>
      <c r="IF48" s="26"/>
      <c r="IG48" s="25" t="str">
        <f t="shared" si="74"/>
        <v/>
      </c>
      <c r="IH48" s="23" t="str">
        <f t="shared" si="75"/>
        <v/>
      </c>
      <c r="II48" s="24"/>
      <c r="IJ48" s="23" t="str">
        <f t="shared" si="76"/>
        <v/>
      </c>
      <c r="IK48" s="22"/>
      <c r="IL48" s="27"/>
      <c r="IM48" s="24"/>
      <c r="IN48" s="26"/>
      <c r="IO48" s="26"/>
      <c r="IP48" s="25" t="str">
        <f t="shared" si="77"/>
        <v/>
      </c>
      <c r="IQ48" s="23" t="str">
        <f t="shared" si="78"/>
        <v/>
      </c>
      <c r="IR48" s="24"/>
      <c r="IS48" s="23" t="str">
        <f t="shared" si="79"/>
        <v/>
      </c>
      <c r="IT48" s="22"/>
      <c r="IU48" s="27"/>
      <c r="IV48" s="24"/>
      <c r="IW48" s="26"/>
      <c r="IX48" s="26"/>
      <c r="IY48" s="25" t="str">
        <f t="shared" si="80"/>
        <v/>
      </c>
      <c r="IZ48" s="23" t="str">
        <f t="shared" si="81"/>
        <v/>
      </c>
      <c r="JA48" s="24"/>
      <c r="JB48" s="23" t="str">
        <f t="shared" si="82"/>
        <v/>
      </c>
      <c r="JC48" s="22"/>
      <c r="JD48" s="27"/>
      <c r="JE48" s="24"/>
      <c r="JF48" s="26"/>
      <c r="JG48" s="26"/>
      <c r="JH48" s="25" t="str">
        <f t="shared" si="88"/>
        <v/>
      </c>
      <c r="JI48" s="23" t="str">
        <f t="shared" si="83"/>
        <v/>
      </c>
      <c r="JJ48" s="24"/>
      <c r="JK48" s="23" t="str">
        <f t="shared" si="84"/>
        <v/>
      </c>
      <c r="JL48" s="22"/>
    </row>
    <row r="49" spans="1:272">
      <c r="A49" s="28" t="s">
        <v>34</v>
      </c>
      <c r="B49" s="23" t="s">
        <v>33</v>
      </c>
      <c r="C49" s="27">
        <v>45267</v>
      </c>
      <c r="D49" s="24">
        <v>0</v>
      </c>
      <c r="E49" s="26">
        <v>0</v>
      </c>
      <c r="F49" s="26">
        <v>147000</v>
      </c>
      <c r="G49" s="25">
        <f t="shared" si="132"/>
        <v>147000</v>
      </c>
      <c r="H49" s="23">
        <v>0</v>
      </c>
      <c r="I49" s="24">
        <v>49479</v>
      </c>
      <c r="J49" s="23">
        <f t="shared" si="89"/>
        <v>49479</v>
      </c>
      <c r="K49" s="22"/>
      <c r="L49" s="27">
        <v>45268</v>
      </c>
      <c r="M49" s="24" t="s">
        <v>32</v>
      </c>
      <c r="N49" s="26">
        <v>159000</v>
      </c>
      <c r="O49" s="26">
        <v>303000</v>
      </c>
      <c r="P49" s="25">
        <f t="shared" si="90"/>
        <v>144000</v>
      </c>
      <c r="Q49" s="23">
        <f t="shared" si="91"/>
        <v>49479</v>
      </c>
      <c r="R49" s="24">
        <v>101736</v>
      </c>
      <c r="S49" s="23">
        <f t="shared" si="92"/>
        <v>52257</v>
      </c>
      <c r="T49" s="22"/>
      <c r="U49" s="27">
        <v>45271</v>
      </c>
      <c r="V49" s="24" t="s">
        <v>32</v>
      </c>
      <c r="W49" s="26">
        <v>501000</v>
      </c>
      <c r="X49" s="26">
        <v>642000</v>
      </c>
      <c r="Y49" s="25">
        <f t="shared" si="93"/>
        <v>141000</v>
      </c>
      <c r="Z49" s="23">
        <f t="shared" si="94"/>
        <v>101736</v>
      </c>
      <c r="AA49" s="24">
        <v>214385</v>
      </c>
      <c r="AB49" s="23">
        <f t="shared" si="95"/>
        <v>112649</v>
      </c>
      <c r="AC49" s="22"/>
      <c r="AD49" s="27">
        <v>45273</v>
      </c>
      <c r="AE49" s="24">
        <v>0</v>
      </c>
      <c r="AF49" s="26">
        <v>0</v>
      </c>
      <c r="AG49" s="26">
        <v>55000</v>
      </c>
      <c r="AH49" s="25">
        <f t="shared" si="96"/>
        <v>55000</v>
      </c>
      <c r="AI49" s="23">
        <f t="shared" si="97"/>
        <v>214385</v>
      </c>
      <c r="AJ49" s="24">
        <v>55212</v>
      </c>
      <c r="AK49" s="23">
        <f t="shared" si="98"/>
        <v>55212</v>
      </c>
      <c r="AL49" s="22"/>
      <c r="AM49" s="27">
        <v>45274</v>
      </c>
      <c r="AN49" s="24" t="s">
        <v>32</v>
      </c>
      <c r="AO49" s="26">
        <v>89000</v>
      </c>
      <c r="AP49" s="26">
        <v>149000</v>
      </c>
      <c r="AQ49" s="25">
        <f t="shared" si="99"/>
        <v>60000</v>
      </c>
      <c r="AR49" s="23">
        <f t="shared" si="100"/>
        <v>55212</v>
      </c>
      <c r="AS49" s="24">
        <v>149855</v>
      </c>
      <c r="AT49" s="23">
        <f t="shared" si="101"/>
        <v>94643</v>
      </c>
      <c r="AU49" s="22"/>
      <c r="AV49" s="27">
        <v>45275</v>
      </c>
      <c r="AW49" s="24" t="s">
        <v>32</v>
      </c>
      <c r="AX49" s="26">
        <v>156000</v>
      </c>
      <c r="AY49" s="26">
        <v>222000</v>
      </c>
      <c r="AZ49" s="25">
        <f t="shared" si="102"/>
        <v>66000</v>
      </c>
      <c r="BA49" s="23">
        <f t="shared" si="103"/>
        <v>149855</v>
      </c>
      <c r="BB49" s="24">
        <v>222526</v>
      </c>
      <c r="BC49" s="23">
        <f t="shared" si="104"/>
        <v>72671</v>
      </c>
      <c r="BD49" s="22"/>
      <c r="BE49" s="27"/>
      <c r="BF49" s="24"/>
      <c r="BG49" s="26"/>
      <c r="BH49" s="26"/>
      <c r="BI49" s="25" t="str">
        <f t="shared" si="105"/>
        <v/>
      </c>
      <c r="BJ49" s="23">
        <f t="shared" si="106"/>
        <v>222526</v>
      </c>
      <c r="BK49" s="24"/>
      <c r="BL49" s="23" t="str">
        <f t="shared" si="107"/>
        <v/>
      </c>
      <c r="BM49" s="22"/>
      <c r="BN49" s="27"/>
      <c r="BO49" s="24"/>
      <c r="BP49" s="26"/>
      <c r="BQ49" s="26"/>
      <c r="BR49" s="25" t="str">
        <f t="shared" si="108"/>
        <v/>
      </c>
      <c r="BS49" s="23" t="str">
        <f t="shared" si="109"/>
        <v/>
      </c>
      <c r="BT49" s="24"/>
      <c r="BU49" s="23" t="str">
        <f t="shared" si="110"/>
        <v/>
      </c>
      <c r="BV49" s="22"/>
      <c r="BW49" s="27"/>
      <c r="BX49" s="24"/>
      <c r="BY49" s="26"/>
      <c r="BZ49" s="26"/>
      <c r="CA49" s="25" t="str">
        <f t="shared" si="111"/>
        <v/>
      </c>
      <c r="CB49" s="23" t="str">
        <f t="shared" si="112"/>
        <v/>
      </c>
      <c r="CC49" s="24"/>
      <c r="CD49" s="23" t="str">
        <f t="shared" si="113"/>
        <v/>
      </c>
      <c r="CE49" s="22"/>
      <c r="CF49" s="27"/>
      <c r="CG49" s="24"/>
      <c r="CH49" s="26"/>
      <c r="CI49" s="26"/>
      <c r="CJ49" s="25" t="str">
        <f t="shared" si="114"/>
        <v/>
      </c>
      <c r="CK49" s="23" t="str">
        <f t="shared" si="115"/>
        <v/>
      </c>
      <c r="CL49" s="24"/>
      <c r="CM49" s="23" t="str">
        <f t="shared" si="116"/>
        <v/>
      </c>
      <c r="CN49" s="22"/>
      <c r="CO49" s="27"/>
      <c r="CP49" s="24"/>
      <c r="CQ49" s="26"/>
      <c r="CR49" s="26"/>
      <c r="CS49" s="25" t="str">
        <f t="shared" si="117"/>
        <v/>
      </c>
      <c r="CT49" s="23" t="str">
        <f t="shared" si="118"/>
        <v/>
      </c>
      <c r="CU49" s="24"/>
      <c r="CV49" s="23" t="str">
        <f t="shared" si="119"/>
        <v/>
      </c>
      <c r="CW49" s="22"/>
      <c r="CX49" s="27"/>
      <c r="CY49" s="24"/>
      <c r="CZ49" s="26"/>
      <c r="DA49" s="26"/>
      <c r="DB49" s="25" t="str">
        <f t="shared" si="120"/>
        <v/>
      </c>
      <c r="DC49" s="23" t="str">
        <f t="shared" si="121"/>
        <v/>
      </c>
      <c r="DD49" s="24"/>
      <c r="DE49" s="23" t="str">
        <f t="shared" si="122"/>
        <v/>
      </c>
      <c r="DF49" s="22"/>
      <c r="DG49" s="27"/>
      <c r="DH49" s="24"/>
      <c r="DI49" s="26"/>
      <c r="DJ49" s="26"/>
      <c r="DK49" s="25" t="str">
        <f t="shared" si="123"/>
        <v/>
      </c>
      <c r="DL49" s="23" t="str">
        <f t="shared" si="124"/>
        <v/>
      </c>
      <c r="DM49" s="24"/>
      <c r="DN49" s="23" t="str">
        <f t="shared" si="125"/>
        <v/>
      </c>
      <c r="DO49" s="22"/>
      <c r="DP49" s="27"/>
      <c r="DQ49" s="24"/>
      <c r="DR49" s="26"/>
      <c r="DS49" s="26"/>
      <c r="DT49" s="25" t="str">
        <f t="shared" si="126"/>
        <v/>
      </c>
      <c r="DU49" s="23" t="str">
        <f t="shared" si="127"/>
        <v/>
      </c>
      <c r="DV49" s="24"/>
      <c r="DW49" s="23" t="str">
        <f t="shared" si="128"/>
        <v/>
      </c>
      <c r="DX49" s="22"/>
      <c r="DY49" s="27"/>
      <c r="DZ49" s="24"/>
      <c r="EA49" s="26"/>
      <c r="EB49" s="26"/>
      <c r="EC49" s="25" t="str">
        <f t="shared" si="40"/>
        <v/>
      </c>
      <c r="ED49" s="23" t="str">
        <f t="shared" si="41"/>
        <v/>
      </c>
      <c r="EE49" s="24"/>
      <c r="EF49" s="23" t="str">
        <f t="shared" si="42"/>
        <v/>
      </c>
      <c r="EG49" s="22"/>
      <c r="EH49" s="27"/>
      <c r="EI49" s="24"/>
      <c r="EJ49" s="26"/>
      <c r="EK49" s="26"/>
      <c r="EL49" s="25" t="str">
        <f t="shared" si="43"/>
        <v/>
      </c>
      <c r="EM49" s="23" t="str">
        <f t="shared" si="44"/>
        <v/>
      </c>
      <c r="EN49" s="24"/>
      <c r="EO49" s="23" t="str">
        <f t="shared" si="45"/>
        <v/>
      </c>
      <c r="EP49" s="22"/>
      <c r="EQ49" s="27"/>
      <c r="ER49" s="24"/>
      <c r="ES49" s="26"/>
      <c r="ET49" s="26"/>
      <c r="EU49" s="25" t="str">
        <f t="shared" si="46"/>
        <v/>
      </c>
      <c r="EV49" s="23" t="str">
        <f t="shared" si="47"/>
        <v/>
      </c>
      <c r="EW49" s="24"/>
      <c r="EX49" s="23" t="str">
        <f t="shared" si="48"/>
        <v/>
      </c>
      <c r="EY49" s="22"/>
      <c r="EZ49" s="27"/>
      <c r="FA49" s="24"/>
      <c r="FB49" s="26"/>
      <c r="FC49" s="26"/>
      <c r="FD49" s="25" t="str">
        <f t="shared" si="49"/>
        <v/>
      </c>
      <c r="FE49" s="23" t="str">
        <f t="shared" si="50"/>
        <v/>
      </c>
      <c r="FF49" s="24"/>
      <c r="FG49" s="23" t="str">
        <f t="shared" si="51"/>
        <v/>
      </c>
      <c r="FH49" s="22"/>
      <c r="FI49" s="27"/>
      <c r="FJ49" s="24"/>
      <c r="FK49" s="26"/>
      <c r="FL49" s="26"/>
      <c r="FM49" s="25" t="str">
        <f t="shared" si="52"/>
        <v/>
      </c>
      <c r="FN49" s="23" t="str">
        <f t="shared" si="53"/>
        <v/>
      </c>
      <c r="FO49" s="24"/>
      <c r="FP49" s="23" t="str">
        <f t="shared" si="54"/>
        <v/>
      </c>
      <c r="FQ49" s="22"/>
      <c r="FR49" s="27"/>
      <c r="FS49" s="24"/>
      <c r="FT49" s="26"/>
      <c r="FU49" s="26"/>
      <c r="FV49" s="25" t="str">
        <f t="shared" si="55"/>
        <v/>
      </c>
      <c r="FW49" s="23" t="str">
        <f t="shared" si="56"/>
        <v/>
      </c>
      <c r="FX49" s="24"/>
      <c r="FY49" s="23" t="str">
        <f t="shared" si="57"/>
        <v/>
      </c>
      <c r="FZ49" s="22"/>
      <c r="GA49" s="27"/>
      <c r="GB49" s="24"/>
      <c r="GC49" s="26"/>
      <c r="GD49" s="26"/>
      <c r="GE49" s="25" t="str">
        <f t="shared" si="58"/>
        <v/>
      </c>
      <c r="GF49" s="23" t="str">
        <f t="shared" si="59"/>
        <v/>
      </c>
      <c r="GG49" s="24"/>
      <c r="GH49" s="23" t="str">
        <f t="shared" si="60"/>
        <v/>
      </c>
      <c r="GI49" s="22"/>
      <c r="GJ49" s="27"/>
      <c r="GK49" s="24"/>
      <c r="GL49" s="26"/>
      <c r="GM49" s="26"/>
      <c r="GN49" s="25" t="str">
        <f t="shared" si="61"/>
        <v/>
      </c>
      <c r="GO49" s="23" t="str">
        <f t="shared" si="62"/>
        <v/>
      </c>
      <c r="GP49" s="24"/>
      <c r="GQ49" s="23" t="str">
        <f t="shared" si="63"/>
        <v/>
      </c>
      <c r="GR49" s="22"/>
      <c r="GS49" s="27"/>
      <c r="GT49" s="24"/>
      <c r="GU49" s="26"/>
      <c r="GV49" s="26"/>
      <c r="GW49" s="25" t="str">
        <f t="shared" si="129"/>
        <v/>
      </c>
      <c r="GX49" s="23" t="str">
        <f t="shared" si="130"/>
        <v/>
      </c>
      <c r="GY49" s="24"/>
      <c r="GZ49" s="23" t="str">
        <f t="shared" si="131"/>
        <v/>
      </c>
      <c r="HA49" s="22"/>
      <c r="HB49" s="27"/>
      <c r="HC49" s="24"/>
      <c r="HD49" s="26"/>
      <c r="HE49" s="26"/>
      <c r="HF49" s="25" t="str">
        <f t="shared" si="65"/>
        <v/>
      </c>
      <c r="HG49" s="23" t="str">
        <f t="shared" si="66"/>
        <v/>
      </c>
      <c r="HH49" s="24"/>
      <c r="HI49" s="23" t="str">
        <f t="shared" si="67"/>
        <v/>
      </c>
      <c r="HJ49" s="22"/>
      <c r="HK49" s="27"/>
      <c r="HL49" s="24"/>
      <c r="HM49" s="26"/>
      <c r="HN49" s="26"/>
      <c r="HO49" s="25" t="str">
        <f t="shared" si="68"/>
        <v/>
      </c>
      <c r="HP49" s="23" t="str">
        <f t="shared" si="69"/>
        <v/>
      </c>
      <c r="HQ49" s="24"/>
      <c r="HR49" s="23" t="str">
        <f t="shared" si="70"/>
        <v/>
      </c>
      <c r="HS49" s="22"/>
      <c r="HT49" s="27"/>
      <c r="HU49" s="24"/>
      <c r="HV49" s="26"/>
      <c r="HW49" s="26"/>
      <c r="HX49" s="25" t="str">
        <f t="shared" si="71"/>
        <v/>
      </c>
      <c r="HY49" s="23" t="str">
        <f t="shared" si="72"/>
        <v/>
      </c>
      <c r="HZ49" s="24"/>
      <c r="IA49" s="23" t="str">
        <f t="shared" si="73"/>
        <v/>
      </c>
      <c r="IB49" s="22"/>
      <c r="IC49" s="27"/>
      <c r="ID49" s="24"/>
      <c r="IE49" s="26"/>
      <c r="IF49" s="26"/>
      <c r="IG49" s="25" t="str">
        <f t="shared" si="74"/>
        <v/>
      </c>
      <c r="IH49" s="23" t="str">
        <f t="shared" si="75"/>
        <v/>
      </c>
      <c r="II49" s="24"/>
      <c r="IJ49" s="23" t="str">
        <f t="shared" si="76"/>
        <v/>
      </c>
      <c r="IK49" s="22"/>
      <c r="IL49" s="27"/>
      <c r="IM49" s="24"/>
      <c r="IN49" s="26"/>
      <c r="IO49" s="26"/>
      <c r="IP49" s="25" t="str">
        <f t="shared" si="77"/>
        <v/>
      </c>
      <c r="IQ49" s="23" t="str">
        <f t="shared" si="78"/>
        <v/>
      </c>
      <c r="IR49" s="24"/>
      <c r="IS49" s="23" t="str">
        <f t="shared" si="79"/>
        <v/>
      </c>
      <c r="IT49" s="22"/>
      <c r="IU49" s="27"/>
      <c r="IV49" s="24"/>
      <c r="IW49" s="26"/>
      <c r="IX49" s="26"/>
      <c r="IY49" s="25" t="str">
        <f t="shared" si="80"/>
        <v/>
      </c>
      <c r="IZ49" s="23" t="str">
        <f t="shared" si="81"/>
        <v/>
      </c>
      <c r="JA49" s="24"/>
      <c r="JB49" s="23" t="str">
        <f t="shared" si="82"/>
        <v/>
      </c>
      <c r="JC49" s="22"/>
      <c r="JD49" s="27"/>
      <c r="JE49" s="24"/>
      <c r="JF49" s="26"/>
      <c r="JG49" s="26"/>
      <c r="JH49" s="25" t="str">
        <f t="shared" si="88"/>
        <v/>
      </c>
      <c r="JI49" s="23" t="str">
        <f t="shared" si="83"/>
        <v/>
      </c>
      <c r="JJ49" s="24"/>
      <c r="JK49" s="23" t="str">
        <f t="shared" si="84"/>
        <v/>
      </c>
      <c r="JL49" s="22"/>
    </row>
    <row r="50" spans="1:272">
      <c r="A50" s="28" t="s">
        <v>31</v>
      </c>
      <c r="B50" s="23" t="s">
        <v>30</v>
      </c>
      <c r="C50" s="27">
        <v>45261</v>
      </c>
      <c r="D50" s="24" t="s">
        <v>17</v>
      </c>
      <c r="E50" s="26">
        <v>429000</v>
      </c>
      <c r="F50" s="26">
        <v>433000</v>
      </c>
      <c r="G50" s="25">
        <f t="shared" si="132"/>
        <v>4000</v>
      </c>
      <c r="H50" s="23">
        <v>741815</v>
      </c>
      <c r="I50" s="24">
        <v>433781</v>
      </c>
      <c r="J50" s="23">
        <f t="shared" si="89"/>
        <v>433781</v>
      </c>
      <c r="K50" s="22"/>
      <c r="L50" s="27">
        <v>45264</v>
      </c>
      <c r="M50" s="24" t="s">
        <v>17</v>
      </c>
      <c r="N50" s="26">
        <v>433000</v>
      </c>
      <c r="O50" s="26">
        <v>453000</v>
      </c>
      <c r="P50" s="25">
        <f t="shared" si="90"/>
        <v>20000</v>
      </c>
      <c r="Q50" s="23">
        <f t="shared" si="91"/>
        <v>433781</v>
      </c>
      <c r="R50" s="24">
        <v>453883</v>
      </c>
      <c r="S50" s="23">
        <f t="shared" si="92"/>
        <v>20102</v>
      </c>
      <c r="T50" s="22"/>
      <c r="U50" s="27">
        <v>45265</v>
      </c>
      <c r="V50" s="24" t="s">
        <v>17</v>
      </c>
      <c r="W50" s="26">
        <v>456000</v>
      </c>
      <c r="X50" s="26">
        <v>471000</v>
      </c>
      <c r="Y50" s="25">
        <f t="shared" si="93"/>
        <v>15000</v>
      </c>
      <c r="Z50" s="23">
        <f t="shared" si="94"/>
        <v>453883</v>
      </c>
      <c r="AA50" s="24">
        <v>471368</v>
      </c>
      <c r="AB50" s="23">
        <f t="shared" si="95"/>
        <v>17485</v>
      </c>
      <c r="AC50" s="22"/>
      <c r="AD50" s="27">
        <v>45266</v>
      </c>
      <c r="AE50" s="24" t="s">
        <v>17</v>
      </c>
      <c r="AF50" s="26">
        <v>473000</v>
      </c>
      <c r="AG50" s="26">
        <v>496000</v>
      </c>
      <c r="AH50" s="25">
        <f t="shared" si="96"/>
        <v>23000</v>
      </c>
      <c r="AI50" s="23">
        <f t="shared" si="97"/>
        <v>471368</v>
      </c>
      <c r="AJ50" s="24">
        <v>496249</v>
      </c>
      <c r="AK50" s="23">
        <f t="shared" si="98"/>
        <v>24881</v>
      </c>
      <c r="AL50" s="22"/>
      <c r="AM50" s="27">
        <v>45267</v>
      </c>
      <c r="AN50" s="24" t="s">
        <v>17</v>
      </c>
      <c r="AO50" s="26">
        <v>505000</v>
      </c>
      <c r="AP50" s="26">
        <v>528000</v>
      </c>
      <c r="AQ50" s="25">
        <f t="shared" si="99"/>
        <v>23000</v>
      </c>
      <c r="AR50" s="23">
        <f t="shared" si="100"/>
        <v>496249</v>
      </c>
      <c r="AS50" s="24">
        <v>528736</v>
      </c>
      <c r="AT50" s="23">
        <f t="shared" si="101"/>
        <v>32487</v>
      </c>
      <c r="AU50" s="22"/>
      <c r="AV50" s="27">
        <v>45268</v>
      </c>
      <c r="AW50" s="24" t="s">
        <v>17</v>
      </c>
      <c r="AX50" s="26">
        <v>530000</v>
      </c>
      <c r="AY50" s="26">
        <v>553000</v>
      </c>
      <c r="AZ50" s="25">
        <f t="shared" si="102"/>
        <v>23000</v>
      </c>
      <c r="BA50" s="23">
        <f t="shared" si="103"/>
        <v>528736</v>
      </c>
      <c r="BB50" s="24">
        <v>553872</v>
      </c>
      <c r="BC50" s="23">
        <f t="shared" si="104"/>
        <v>25136</v>
      </c>
      <c r="BD50" s="22"/>
      <c r="BE50" s="27">
        <v>45271</v>
      </c>
      <c r="BF50" s="24" t="s">
        <v>17</v>
      </c>
      <c r="BG50" s="26">
        <v>586000</v>
      </c>
      <c r="BH50" s="26">
        <v>608000</v>
      </c>
      <c r="BI50" s="25">
        <f t="shared" si="105"/>
        <v>22000</v>
      </c>
      <c r="BJ50" s="23">
        <f t="shared" si="106"/>
        <v>553872</v>
      </c>
      <c r="BK50" s="24">
        <v>608862</v>
      </c>
      <c r="BL50" s="23">
        <f t="shared" si="107"/>
        <v>54990</v>
      </c>
      <c r="BM50" s="22"/>
      <c r="BN50" s="27">
        <v>45272</v>
      </c>
      <c r="BO50" s="24" t="s">
        <v>17</v>
      </c>
      <c r="BP50" s="26">
        <v>611000</v>
      </c>
      <c r="BQ50" s="26">
        <v>627000</v>
      </c>
      <c r="BR50" s="25">
        <f t="shared" si="108"/>
        <v>16000</v>
      </c>
      <c r="BS50" s="23">
        <f t="shared" si="109"/>
        <v>608862</v>
      </c>
      <c r="BT50" s="24">
        <v>627127</v>
      </c>
      <c r="BU50" s="23">
        <f t="shared" si="110"/>
        <v>18265</v>
      </c>
      <c r="BV50" s="22"/>
      <c r="BW50" s="27">
        <v>45273</v>
      </c>
      <c r="BX50" s="24" t="s">
        <v>17</v>
      </c>
      <c r="BY50" s="26">
        <v>637000</v>
      </c>
      <c r="BZ50" s="26">
        <v>659000</v>
      </c>
      <c r="CA50" s="25">
        <f t="shared" si="111"/>
        <v>22000</v>
      </c>
      <c r="CB50" s="23">
        <f t="shared" si="112"/>
        <v>627127</v>
      </c>
      <c r="CC50" s="24">
        <v>659411</v>
      </c>
      <c r="CD50" s="23">
        <f t="shared" si="113"/>
        <v>32284</v>
      </c>
      <c r="CE50" s="22"/>
      <c r="CF50" s="27">
        <v>45274</v>
      </c>
      <c r="CG50" s="24" t="s">
        <v>17</v>
      </c>
      <c r="CH50" s="26">
        <v>668000</v>
      </c>
      <c r="CI50" s="26">
        <v>690000</v>
      </c>
      <c r="CJ50" s="25">
        <f t="shared" si="114"/>
        <v>22000</v>
      </c>
      <c r="CK50" s="23">
        <f t="shared" si="115"/>
        <v>659411</v>
      </c>
      <c r="CL50" s="24">
        <v>690177</v>
      </c>
      <c r="CM50" s="23">
        <f t="shared" si="116"/>
        <v>30766</v>
      </c>
      <c r="CN50" s="22"/>
      <c r="CO50" s="27">
        <v>45275</v>
      </c>
      <c r="CP50" s="24" t="s">
        <v>17</v>
      </c>
      <c r="CQ50" s="26">
        <v>692000</v>
      </c>
      <c r="CR50" s="26">
        <v>694000</v>
      </c>
      <c r="CS50" s="25">
        <f t="shared" si="117"/>
        <v>2000</v>
      </c>
      <c r="CT50" s="23">
        <f t="shared" si="118"/>
        <v>690177</v>
      </c>
      <c r="CU50" s="24">
        <v>694868</v>
      </c>
      <c r="CV50" s="23">
        <f t="shared" si="119"/>
        <v>4691</v>
      </c>
      <c r="CW50" s="22"/>
      <c r="CX50" s="27"/>
      <c r="CY50" s="24"/>
      <c r="CZ50" s="26"/>
      <c r="DA50" s="26"/>
      <c r="DB50" s="25" t="str">
        <f t="shared" si="120"/>
        <v/>
      </c>
      <c r="DC50" s="23">
        <f t="shared" si="121"/>
        <v>694868</v>
      </c>
      <c r="DD50" s="24"/>
      <c r="DE50" s="23" t="str">
        <f t="shared" si="122"/>
        <v/>
      </c>
      <c r="DF50" s="22"/>
      <c r="DG50" s="27"/>
      <c r="DH50" s="24"/>
      <c r="DI50" s="26"/>
      <c r="DJ50" s="26"/>
      <c r="DK50" s="25" t="str">
        <f t="shared" si="123"/>
        <v/>
      </c>
      <c r="DL50" s="23" t="str">
        <f t="shared" si="124"/>
        <v/>
      </c>
      <c r="DM50" s="24"/>
      <c r="DN50" s="23" t="str">
        <f t="shared" si="125"/>
        <v/>
      </c>
      <c r="DO50" s="22"/>
      <c r="DP50" s="27"/>
      <c r="DQ50" s="24"/>
      <c r="DR50" s="26"/>
      <c r="DS50" s="26"/>
      <c r="DT50" s="25" t="str">
        <f t="shared" si="126"/>
        <v/>
      </c>
      <c r="DU50" s="23" t="str">
        <f t="shared" si="127"/>
        <v/>
      </c>
      <c r="DV50" s="24"/>
      <c r="DW50" s="23" t="str">
        <f t="shared" si="128"/>
        <v/>
      </c>
      <c r="DX50" s="22"/>
      <c r="DY50" s="27"/>
      <c r="DZ50" s="24"/>
      <c r="EA50" s="26"/>
      <c r="EB50" s="26"/>
      <c r="EC50" s="25" t="str">
        <f t="shared" si="40"/>
        <v/>
      </c>
      <c r="ED50" s="23" t="str">
        <f t="shared" si="41"/>
        <v/>
      </c>
      <c r="EE50" s="24"/>
      <c r="EF50" s="23" t="str">
        <f t="shared" si="42"/>
        <v/>
      </c>
      <c r="EG50" s="22"/>
      <c r="EH50" s="27"/>
      <c r="EI50" s="24"/>
      <c r="EJ50" s="26"/>
      <c r="EK50" s="26"/>
      <c r="EL50" s="25" t="str">
        <f t="shared" si="43"/>
        <v/>
      </c>
      <c r="EM50" s="23" t="str">
        <f t="shared" si="44"/>
        <v/>
      </c>
      <c r="EN50" s="24"/>
      <c r="EO50" s="23" t="str">
        <f t="shared" si="45"/>
        <v/>
      </c>
      <c r="EP50" s="22"/>
      <c r="EQ50" s="27"/>
      <c r="ER50" s="24"/>
      <c r="ES50" s="26"/>
      <c r="ET50" s="26"/>
      <c r="EU50" s="25" t="str">
        <f t="shared" si="46"/>
        <v/>
      </c>
      <c r="EV50" s="23" t="str">
        <f t="shared" si="47"/>
        <v/>
      </c>
      <c r="EW50" s="24"/>
      <c r="EX50" s="23" t="str">
        <f t="shared" si="48"/>
        <v/>
      </c>
      <c r="EY50" s="22"/>
      <c r="EZ50" s="27"/>
      <c r="FA50" s="24"/>
      <c r="FB50" s="26"/>
      <c r="FC50" s="26"/>
      <c r="FD50" s="25" t="str">
        <f t="shared" si="49"/>
        <v/>
      </c>
      <c r="FE50" s="23" t="str">
        <f t="shared" si="50"/>
        <v/>
      </c>
      <c r="FF50" s="24"/>
      <c r="FG50" s="23" t="str">
        <f t="shared" si="51"/>
        <v/>
      </c>
      <c r="FH50" s="22"/>
      <c r="FI50" s="27"/>
      <c r="FJ50" s="24"/>
      <c r="FK50" s="26"/>
      <c r="FL50" s="26"/>
      <c r="FM50" s="25" t="str">
        <f t="shared" si="52"/>
        <v/>
      </c>
      <c r="FN50" s="23" t="str">
        <f t="shared" si="53"/>
        <v/>
      </c>
      <c r="FO50" s="24"/>
      <c r="FP50" s="23" t="str">
        <f t="shared" si="54"/>
        <v/>
      </c>
      <c r="FQ50" s="22"/>
      <c r="FR50" s="27"/>
      <c r="FS50" s="24"/>
      <c r="FT50" s="26"/>
      <c r="FU50" s="26"/>
      <c r="FV50" s="25" t="str">
        <f t="shared" si="55"/>
        <v/>
      </c>
      <c r="FW50" s="23" t="str">
        <f t="shared" si="56"/>
        <v/>
      </c>
      <c r="FX50" s="24"/>
      <c r="FY50" s="23" t="str">
        <f t="shared" si="57"/>
        <v/>
      </c>
      <c r="FZ50" s="22"/>
      <c r="GA50" s="27"/>
      <c r="GB50" s="24"/>
      <c r="GC50" s="26"/>
      <c r="GD50" s="26"/>
      <c r="GE50" s="25" t="str">
        <f t="shared" si="58"/>
        <v/>
      </c>
      <c r="GF50" s="23" t="str">
        <f t="shared" si="59"/>
        <v/>
      </c>
      <c r="GG50" s="24"/>
      <c r="GH50" s="23" t="str">
        <f t="shared" si="60"/>
        <v/>
      </c>
      <c r="GI50" s="22"/>
      <c r="GJ50" s="27"/>
      <c r="GK50" s="24"/>
      <c r="GL50" s="26"/>
      <c r="GM50" s="26"/>
      <c r="GN50" s="25" t="str">
        <f t="shared" si="61"/>
        <v/>
      </c>
      <c r="GO50" s="23" t="str">
        <f t="shared" si="62"/>
        <v/>
      </c>
      <c r="GP50" s="24"/>
      <c r="GQ50" s="23" t="str">
        <f t="shared" si="63"/>
        <v/>
      </c>
      <c r="GR50" s="22"/>
      <c r="GS50" s="27"/>
      <c r="GT50" s="24"/>
      <c r="GU50" s="26"/>
      <c r="GV50" s="26"/>
      <c r="GW50" s="25" t="str">
        <f t="shared" si="129"/>
        <v/>
      </c>
      <c r="GX50" s="23" t="str">
        <f t="shared" si="130"/>
        <v/>
      </c>
      <c r="GY50" s="24"/>
      <c r="GZ50" s="23" t="str">
        <f t="shared" si="131"/>
        <v/>
      </c>
      <c r="HA50" s="22"/>
      <c r="HB50" s="27"/>
      <c r="HC50" s="24"/>
      <c r="HD50" s="26"/>
      <c r="HE50" s="26"/>
      <c r="HF50" s="25" t="str">
        <f t="shared" si="65"/>
        <v/>
      </c>
      <c r="HG50" s="23" t="str">
        <f t="shared" si="66"/>
        <v/>
      </c>
      <c r="HH50" s="24"/>
      <c r="HI50" s="23" t="str">
        <f t="shared" si="67"/>
        <v/>
      </c>
      <c r="HJ50" s="22"/>
      <c r="HK50" s="27"/>
      <c r="HL50" s="24"/>
      <c r="HM50" s="26"/>
      <c r="HN50" s="26"/>
      <c r="HO50" s="25" t="str">
        <f t="shared" si="68"/>
        <v/>
      </c>
      <c r="HP50" s="23" t="str">
        <f t="shared" si="69"/>
        <v/>
      </c>
      <c r="HQ50" s="24"/>
      <c r="HR50" s="23" t="str">
        <f t="shared" si="70"/>
        <v/>
      </c>
      <c r="HS50" s="22"/>
      <c r="HT50" s="27"/>
      <c r="HU50" s="24"/>
      <c r="HV50" s="26"/>
      <c r="HW50" s="26"/>
      <c r="HX50" s="25" t="str">
        <f t="shared" si="71"/>
        <v/>
      </c>
      <c r="HY50" s="23" t="str">
        <f t="shared" si="72"/>
        <v/>
      </c>
      <c r="HZ50" s="24"/>
      <c r="IA50" s="23" t="str">
        <f t="shared" si="73"/>
        <v/>
      </c>
      <c r="IB50" s="22"/>
      <c r="IC50" s="27"/>
      <c r="ID50" s="24"/>
      <c r="IE50" s="26"/>
      <c r="IF50" s="26"/>
      <c r="IG50" s="25" t="str">
        <f t="shared" si="74"/>
        <v/>
      </c>
      <c r="IH50" s="23" t="str">
        <f t="shared" si="75"/>
        <v/>
      </c>
      <c r="II50" s="24"/>
      <c r="IJ50" s="23" t="str">
        <f t="shared" si="76"/>
        <v/>
      </c>
      <c r="IK50" s="22"/>
      <c r="IL50" s="27"/>
      <c r="IM50" s="24"/>
      <c r="IN50" s="26"/>
      <c r="IO50" s="26"/>
      <c r="IP50" s="25" t="str">
        <f t="shared" si="77"/>
        <v/>
      </c>
      <c r="IQ50" s="23" t="str">
        <f t="shared" si="78"/>
        <v/>
      </c>
      <c r="IR50" s="24"/>
      <c r="IS50" s="23" t="str">
        <f t="shared" si="79"/>
        <v/>
      </c>
      <c r="IT50" s="22"/>
      <c r="IU50" s="27"/>
      <c r="IV50" s="24"/>
      <c r="IW50" s="26"/>
      <c r="IX50" s="26"/>
      <c r="IY50" s="25" t="str">
        <f t="shared" si="80"/>
        <v/>
      </c>
      <c r="IZ50" s="23" t="str">
        <f t="shared" si="81"/>
        <v/>
      </c>
      <c r="JA50" s="24"/>
      <c r="JB50" s="23" t="str">
        <f t="shared" si="82"/>
        <v/>
      </c>
      <c r="JC50" s="22"/>
      <c r="JD50" s="27"/>
      <c r="JE50" s="24"/>
      <c r="JF50" s="26"/>
      <c r="JG50" s="26"/>
      <c r="JH50" s="25" t="str">
        <f t="shared" si="88"/>
        <v/>
      </c>
      <c r="JI50" s="23" t="str">
        <f t="shared" si="83"/>
        <v/>
      </c>
      <c r="JJ50" s="24"/>
      <c r="JK50" s="23" t="str">
        <f t="shared" si="84"/>
        <v/>
      </c>
      <c r="JL50" s="22"/>
    </row>
    <row r="51" spans="1:272">
      <c r="A51" s="28" t="s">
        <v>29</v>
      </c>
      <c r="B51" s="23" t="s">
        <v>18</v>
      </c>
      <c r="C51" s="27">
        <v>45261</v>
      </c>
      <c r="D51" s="24" t="s">
        <v>17</v>
      </c>
      <c r="E51" s="26">
        <v>6752000</v>
      </c>
      <c r="F51" s="26">
        <v>7136000</v>
      </c>
      <c r="G51" s="25">
        <f t="shared" si="132"/>
        <v>384000</v>
      </c>
      <c r="H51" s="23">
        <v>113045</v>
      </c>
      <c r="I51" s="24">
        <v>892350</v>
      </c>
      <c r="J51" s="23">
        <f t="shared" si="89"/>
        <v>779305</v>
      </c>
      <c r="K51" s="22"/>
      <c r="L51" s="27">
        <v>45264</v>
      </c>
      <c r="M51" s="24" t="s">
        <v>17</v>
      </c>
      <c r="N51" s="26">
        <v>7184000</v>
      </c>
      <c r="O51" s="26">
        <v>7560000</v>
      </c>
      <c r="P51" s="25">
        <f t="shared" si="90"/>
        <v>376000</v>
      </c>
      <c r="Q51" s="23">
        <f t="shared" si="91"/>
        <v>892350</v>
      </c>
      <c r="R51" s="24">
        <v>945598</v>
      </c>
      <c r="S51" s="23">
        <f t="shared" si="92"/>
        <v>53248</v>
      </c>
      <c r="T51" s="22"/>
      <c r="U51" s="27">
        <v>45265</v>
      </c>
      <c r="V51" s="24" t="s">
        <v>17</v>
      </c>
      <c r="W51" s="26">
        <v>7600000</v>
      </c>
      <c r="X51" s="26">
        <v>7992000</v>
      </c>
      <c r="Y51" s="25">
        <f t="shared" si="93"/>
        <v>392000</v>
      </c>
      <c r="Z51" s="23">
        <f t="shared" si="94"/>
        <v>945598</v>
      </c>
      <c r="AA51" s="24">
        <v>999940</v>
      </c>
      <c r="AB51" s="23">
        <f t="shared" si="95"/>
        <v>54342</v>
      </c>
      <c r="AC51" s="22"/>
      <c r="AD51" s="27">
        <v>45266</v>
      </c>
      <c r="AE51" s="24" t="s">
        <v>17</v>
      </c>
      <c r="AF51" s="26">
        <v>8032000</v>
      </c>
      <c r="AG51" s="26">
        <v>8424000</v>
      </c>
      <c r="AH51" s="25">
        <f t="shared" si="96"/>
        <v>392000</v>
      </c>
      <c r="AI51" s="23">
        <f t="shared" si="97"/>
        <v>999940</v>
      </c>
      <c r="AJ51" s="24">
        <v>1053307</v>
      </c>
      <c r="AK51" s="23">
        <f t="shared" si="98"/>
        <v>53367</v>
      </c>
      <c r="AL51" s="22"/>
      <c r="AM51" s="27">
        <v>45267</v>
      </c>
      <c r="AN51" s="24" t="s">
        <v>17</v>
      </c>
      <c r="AO51" s="26">
        <v>8464000</v>
      </c>
      <c r="AP51" s="26">
        <v>8696000</v>
      </c>
      <c r="AQ51" s="25">
        <f t="shared" si="99"/>
        <v>232000</v>
      </c>
      <c r="AR51" s="23">
        <f t="shared" si="100"/>
        <v>1053307</v>
      </c>
      <c r="AS51" s="24">
        <v>1087879</v>
      </c>
      <c r="AT51" s="23">
        <f t="shared" si="101"/>
        <v>34572</v>
      </c>
      <c r="AU51" s="22"/>
      <c r="AV51" s="27">
        <v>45268</v>
      </c>
      <c r="AW51" s="24" t="s">
        <v>17</v>
      </c>
      <c r="AX51" s="26">
        <v>8736000</v>
      </c>
      <c r="AY51" s="26">
        <v>9128000</v>
      </c>
      <c r="AZ51" s="25">
        <f t="shared" si="102"/>
        <v>392000</v>
      </c>
      <c r="BA51" s="23">
        <f t="shared" si="103"/>
        <v>1087879</v>
      </c>
      <c r="BB51" s="24">
        <v>1141427</v>
      </c>
      <c r="BC51" s="23">
        <f t="shared" si="104"/>
        <v>53548</v>
      </c>
      <c r="BD51" s="22"/>
      <c r="BE51" s="27">
        <v>45271</v>
      </c>
      <c r="BF51" s="24" t="s">
        <v>17</v>
      </c>
      <c r="BG51" s="26">
        <v>9168000</v>
      </c>
      <c r="BH51" s="26">
        <v>9344000</v>
      </c>
      <c r="BI51" s="25">
        <f t="shared" si="105"/>
        <v>176000</v>
      </c>
      <c r="BJ51" s="23">
        <f t="shared" si="106"/>
        <v>1141427</v>
      </c>
      <c r="BK51" s="24">
        <v>1168361</v>
      </c>
      <c r="BL51" s="23">
        <f t="shared" si="107"/>
        <v>26934</v>
      </c>
      <c r="BM51" s="22"/>
      <c r="BN51" s="27">
        <v>45272</v>
      </c>
      <c r="BO51" s="24" t="s">
        <v>17</v>
      </c>
      <c r="BP51" s="26">
        <v>0</v>
      </c>
      <c r="BQ51" s="26">
        <v>46000</v>
      </c>
      <c r="BR51" s="25">
        <f t="shared" si="108"/>
        <v>46000</v>
      </c>
      <c r="BS51" s="23">
        <f t="shared" si="109"/>
        <v>1168361</v>
      </c>
      <c r="BT51" s="24">
        <v>46041</v>
      </c>
      <c r="BU51" s="23">
        <f t="shared" si="110"/>
        <v>46041</v>
      </c>
      <c r="BV51" s="22"/>
      <c r="BW51" s="27">
        <v>45273</v>
      </c>
      <c r="BX51" s="24" t="s">
        <v>17</v>
      </c>
      <c r="BY51" s="26">
        <v>68000</v>
      </c>
      <c r="BZ51" s="26">
        <v>113000</v>
      </c>
      <c r="CA51" s="25">
        <f t="shared" si="111"/>
        <v>45000</v>
      </c>
      <c r="CB51" s="23">
        <f t="shared" si="112"/>
        <v>46041</v>
      </c>
      <c r="CC51" s="24">
        <v>113091</v>
      </c>
      <c r="CD51" s="23">
        <f t="shared" si="113"/>
        <v>67050</v>
      </c>
      <c r="CE51" s="22"/>
      <c r="CF51" s="27">
        <v>45274</v>
      </c>
      <c r="CG51" s="24" t="s">
        <v>17</v>
      </c>
      <c r="CH51" s="26">
        <v>130000</v>
      </c>
      <c r="CI51" s="26">
        <v>177000</v>
      </c>
      <c r="CJ51" s="25">
        <f t="shared" si="114"/>
        <v>47000</v>
      </c>
      <c r="CK51" s="23">
        <f t="shared" si="115"/>
        <v>113091</v>
      </c>
      <c r="CL51" s="24">
        <v>177888</v>
      </c>
      <c r="CM51" s="23">
        <f t="shared" si="116"/>
        <v>64797</v>
      </c>
      <c r="CN51" s="22"/>
      <c r="CO51" s="27">
        <v>45275</v>
      </c>
      <c r="CP51" s="24" t="s">
        <v>17</v>
      </c>
      <c r="CQ51" s="26">
        <v>182000</v>
      </c>
      <c r="CR51" s="26">
        <v>231000</v>
      </c>
      <c r="CS51" s="25">
        <f t="shared" si="117"/>
        <v>49000</v>
      </c>
      <c r="CT51" s="23">
        <f t="shared" si="118"/>
        <v>177888</v>
      </c>
      <c r="CU51" s="24">
        <v>231180</v>
      </c>
      <c r="CV51" s="23">
        <f t="shared" si="119"/>
        <v>53292</v>
      </c>
      <c r="CW51" s="22"/>
      <c r="CX51" s="27"/>
      <c r="CY51" s="24"/>
      <c r="CZ51" s="26"/>
      <c r="DA51" s="26"/>
      <c r="DB51" s="25" t="str">
        <f t="shared" si="120"/>
        <v/>
      </c>
      <c r="DC51" s="23">
        <f t="shared" si="121"/>
        <v>231180</v>
      </c>
      <c r="DD51" s="24"/>
      <c r="DE51" s="23" t="str">
        <f t="shared" si="122"/>
        <v/>
      </c>
      <c r="DF51" s="22"/>
      <c r="DG51" s="27"/>
      <c r="DH51" s="24"/>
      <c r="DI51" s="26"/>
      <c r="DJ51" s="26"/>
      <c r="DK51" s="25" t="str">
        <f t="shared" si="123"/>
        <v/>
      </c>
      <c r="DL51" s="23" t="str">
        <f t="shared" si="124"/>
        <v/>
      </c>
      <c r="DM51" s="24"/>
      <c r="DN51" s="23" t="str">
        <f t="shared" si="125"/>
        <v/>
      </c>
      <c r="DO51" s="22"/>
      <c r="DP51" s="27"/>
      <c r="DQ51" s="24"/>
      <c r="DR51" s="26"/>
      <c r="DS51" s="26"/>
      <c r="DT51" s="25" t="str">
        <f t="shared" si="126"/>
        <v/>
      </c>
      <c r="DU51" s="23" t="str">
        <f t="shared" si="127"/>
        <v/>
      </c>
      <c r="DV51" s="24"/>
      <c r="DW51" s="23" t="str">
        <f t="shared" si="128"/>
        <v/>
      </c>
      <c r="DX51" s="22"/>
      <c r="DY51" s="27"/>
      <c r="DZ51" s="24"/>
      <c r="EA51" s="26"/>
      <c r="EB51" s="26"/>
      <c r="EC51" s="25" t="str">
        <f t="shared" si="40"/>
        <v/>
      </c>
      <c r="ED51" s="23" t="str">
        <f t="shared" si="41"/>
        <v/>
      </c>
      <c r="EE51" s="24"/>
      <c r="EF51" s="23" t="str">
        <f t="shared" si="42"/>
        <v/>
      </c>
      <c r="EG51" s="22"/>
      <c r="EH51" s="27"/>
      <c r="EI51" s="24"/>
      <c r="EJ51" s="26"/>
      <c r="EK51" s="26"/>
      <c r="EL51" s="25" t="str">
        <f t="shared" si="43"/>
        <v/>
      </c>
      <c r="EM51" s="23" t="str">
        <f t="shared" si="44"/>
        <v/>
      </c>
      <c r="EN51" s="24"/>
      <c r="EO51" s="23" t="str">
        <f t="shared" si="45"/>
        <v/>
      </c>
      <c r="EP51" s="22"/>
      <c r="EQ51" s="27"/>
      <c r="ER51" s="24"/>
      <c r="ES51" s="26"/>
      <c r="ET51" s="26"/>
      <c r="EU51" s="25" t="str">
        <f t="shared" si="46"/>
        <v/>
      </c>
      <c r="EV51" s="23" t="str">
        <f t="shared" si="47"/>
        <v/>
      </c>
      <c r="EW51" s="24"/>
      <c r="EX51" s="23" t="str">
        <f t="shared" si="48"/>
        <v/>
      </c>
      <c r="EY51" s="22"/>
      <c r="EZ51" s="27"/>
      <c r="FA51" s="24"/>
      <c r="FB51" s="26"/>
      <c r="FC51" s="26"/>
      <c r="FD51" s="25" t="str">
        <f t="shared" si="49"/>
        <v/>
      </c>
      <c r="FE51" s="23" t="str">
        <f t="shared" si="50"/>
        <v/>
      </c>
      <c r="FF51" s="24"/>
      <c r="FG51" s="23" t="str">
        <f t="shared" si="51"/>
        <v/>
      </c>
      <c r="FH51" s="22"/>
      <c r="FI51" s="27"/>
      <c r="FJ51" s="24"/>
      <c r="FK51" s="26"/>
      <c r="FL51" s="26"/>
      <c r="FM51" s="25" t="str">
        <f t="shared" si="52"/>
        <v/>
      </c>
      <c r="FN51" s="23" t="str">
        <f t="shared" si="53"/>
        <v/>
      </c>
      <c r="FO51" s="24"/>
      <c r="FP51" s="23" t="str">
        <f t="shared" si="54"/>
        <v/>
      </c>
      <c r="FQ51" s="22"/>
      <c r="FR51" s="27"/>
      <c r="FS51" s="24"/>
      <c r="FT51" s="26"/>
      <c r="FU51" s="26"/>
      <c r="FV51" s="25" t="str">
        <f t="shared" si="55"/>
        <v/>
      </c>
      <c r="FW51" s="23" t="str">
        <f t="shared" si="56"/>
        <v/>
      </c>
      <c r="FX51" s="24"/>
      <c r="FY51" s="23" t="str">
        <f t="shared" si="57"/>
        <v/>
      </c>
      <c r="FZ51" s="22"/>
      <c r="GA51" s="27"/>
      <c r="GB51" s="24"/>
      <c r="GC51" s="26"/>
      <c r="GD51" s="26"/>
      <c r="GE51" s="25" t="str">
        <f t="shared" si="58"/>
        <v/>
      </c>
      <c r="GF51" s="23" t="str">
        <f t="shared" si="59"/>
        <v/>
      </c>
      <c r="GG51" s="24"/>
      <c r="GH51" s="23" t="str">
        <f t="shared" si="60"/>
        <v/>
      </c>
      <c r="GI51" s="22"/>
      <c r="GJ51" s="27"/>
      <c r="GK51" s="24"/>
      <c r="GL51" s="26"/>
      <c r="GM51" s="26"/>
      <c r="GN51" s="25" t="str">
        <f t="shared" si="61"/>
        <v/>
      </c>
      <c r="GO51" s="23" t="str">
        <f t="shared" si="62"/>
        <v/>
      </c>
      <c r="GP51" s="24"/>
      <c r="GQ51" s="23" t="str">
        <f t="shared" si="63"/>
        <v/>
      </c>
      <c r="GR51" s="22"/>
      <c r="GS51" s="27"/>
      <c r="GT51" s="24"/>
      <c r="GU51" s="26"/>
      <c r="GV51" s="26"/>
      <c r="GW51" s="25" t="str">
        <f t="shared" si="129"/>
        <v/>
      </c>
      <c r="GX51" s="23" t="str">
        <f t="shared" si="130"/>
        <v/>
      </c>
      <c r="GY51" s="24"/>
      <c r="GZ51" s="23" t="str">
        <f t="shared" si="131"/>
        <v/>
      </c>
      <c r="HA51" s="22"/>
      <c r="HB51" s="27"/>
      <c r="HC51" s="24"/>
      <c r="HD51" s="26"/>
      <c r="HE51" s="26"/>
      <c r="HF51" s="25" t="str">
        <f t="shared" si="65"/>
        <v/>
      </c>
      <c r="HG51" s="23" t="str">
        <f t="shared" si="66"/>
        <v/>
      </c>
      <c r="HH51" s="24"/>
      <c r="HI51" s="23" t="str">
        <f t="shared" si="67"/>
        <v/>
      </c>
      <c r="HJ51" s="22"/>
      <c r="HK51" s="27"/>
      <c r="HL51" s="24"/>
      <c r="HM51" s="26"/>
      <c r="HN51" s="26"/>
      <c r="HO51" s="25" t="str">
        <f t="shared" si="68"/>
        <v/>
      </c>
      <c r="HP51" s="23" t="str">
        <f t="shared" si="69"/>
        <v/>
      </c>
      <c r="HQ51" s="24"/>
      <c r="HR51" s="23" t="str">
        <f t="shared" si="70"/>
        <v/>
      </c>
      <c r="HS51" s="22"/>
      <c r="HT51" s="27"/>
      <c r="HU51" s="24"/>
      <c r="HV51" s="26"/>
      <c r="HW51" s="26"/>
      <c r="HX51" s="25" t="str">
        <f t="shared" si="71"/>
        <v/>
      </c>
      <c r="HY51" s="23" t="str">
        <f t="shared" si="72"/>
        <v/>
      </c>
      <c r="HZ51" s="24"/>
      <c r="IA51" s="23" t="str">
        <f t="shared" si="73"/>
        <v/>
      </c>
      <c r="IB51" s="22"/>
      <c r="IC51" s="27"/>
      <c r="ID51" s="24"/>
      <c r="IE51" s="26"/>
      <c r="IF51" s="26"/>
      <c r="IG51" s="25" t="str">
        <f t="shared" si="74"/>
        <v/>
      </c>
      <c r="IH51" s="23" t="str">
        <f t="shared" si="75"/>
        <v/>
      </c>
      <c r="II51" s="24"/>
      <c r="IJ51" s="23" t="str">
        <f t="shared" si="76"/>
        <v/>
      </c>
      <c r="IK51" s="22"/>
      <c r="IL51" s="27"/>
      <c r="IM51" s="24"/>
      <c r="IN51" s="26"/>
      <c r="IO51" s="26"/>
      <c r="IP51" s="25" t="str">
        <f t="shared" si="77"/>
        <v/>
      </c>
      <c r="IQ51" s="23" t="str">
        <f t="shared" si="78"/>
        <v/>
      </c>
      <c r="IR51" s="24"/>
      <c r="IS51" s="23" t="str">
        <f t="shared" si="79"/>
        <v/>
      </c>
      <c r="IT51" s="22"/>
      <c r="IU51" s="27"/>
      <c r="IV51" s="24"/>
      <c r="IW51" s="26"/>
      <c r="IX51" s="26"/>
      <c r="IY51" s="25" t="str">
        <f t="shared" si="80"/>
        <v/>
      </c>
      <c r="IZ51" s="23" t="str">
        <f t="shared" si="81"/>
        <v/>
      </c>
      <c r="JA51" s="24"/>
      <c r="JB51" s="23" t="str">
        <f t="shared" si="82"/>
        <v/>
      </c>
      <c r="JC51" s="22"/>
      <c r="JD51" s="27"/>
      <c r="JE51" s="24"/>
      <c r="JF51" s="26"/>
      <c r="JG51" s="26"/>
      <c r="JH51" s="25" t="str">
        <f t="shared" si="88"/>
        <v/>
      </c>
      <c r="JI51" s="23" t="str">
        <f t="shared" si="83"/>
        <v/>
      </c>
      <c r="JJ51" s="24"/>
      <c r="JK51" s="23" t="str">
        <f t="shared" si="84"/>
        <v/>
      </c>
      <c r="JL51" s="22"/>
    </row>
    <row r="52" spans="1:272">
      <c r="A52" s="28" t="s">
        <v>28</v>
      </c>
      <c r="B52" s="23" t="s">
        <v>27</v>
      </c>
      <c r="C52" s="27">
        <v>45271</v>
      </c>
      <c r="D52" s="24" t="s">
        <v>26</v>
      </c>
      <c r="E52" s="26">
        <v>0</v>
      </c>
      <c r="F52" s="26">
        <v>19000</v>
      </c>
      <c r="G52" s="25">
        <f t="shared" si="132"/>
        <v>19000</v>
      </c>
      <c r="H52" s="23">
        <v>42529</v>
      </c>
      <c r="I52" s="24">
        <v>3856</v>
      </c>
      <c r="J52" s="23">
        <f t="shared" si="89"/>
        <v>3856</v>
      </c>
      <c r="K52" s="22"/>
      <c r="L52" s="27">
        <v>45272</v>
      </c>
      <c r="M52" s="24" t="s">
        <v>17</v>
      </c>
      <c r="N52" s="26">
        <v>23000</v>
      </c>
      <c r="O52" s="26">
        <v>65000</v>
      </c>
      <c r="P52" s="25">
        <f t="shared" si="90"/>
        <v>42000</v>
      </c>
      <c r="Q52" s="23">
        <f t="shared" si="91"/>
        <v>3856</v>
      </c>
      <c r="R52" s="24">
        <v>13130</v>
      </c>
      <c r="S52" s="23">
        <f t="shared" si="92"/>
        <v>9274</v>
      </c>
      <c r="T52" s="22"/>
      <c r="U52" s="27">
        <v>45273</v>
      </c>
      <c r="V52" s="24" t="s">
        <v>17</v>
      </c>
      <c r="W52" s="26">
        <v>65000</v>
      </c>
      <c r="X52" s="26">
        <v>65000</v>
      </c>
      <c r="Y52" s="25">
        <f t="shared" si="93"/>
        <v>0</v>
      </c>
      <c r="Z52" s="23">
        <f t="shared" si="94"/>
        <v>13130</v>
      </c>
      <c r="AA52" s="24">
        <v>13175</v>
      </c>
      <c r="AB52" s="23">
        <f t="shared" si="95"/>
        <v>45</v>
      </c>
      <c r="AC52" s="22"/>
      <c r="AD52" s="27">
        <v>45274</v>
      </c>
      <c r="AE52" s="24" t="s">
        <v>17</v>
      </c>
      <c r="AF52" s="26">
        <v>100000</v>
      </c>
      <c r="AG52" s="26">
        <v>195000</v>
      </c>
      <c r="AH52" s="25">
        <f t="shared" si="96"/>
        <v>95000</v>
      </c>
      <c r="AI52" s="23">
        <f t="shared" si="97"/>
        <v>13175</v>
      </c>
      <c r="AJ52" s="24">
        <v>39447</v>
      </c>
      <c r="AK52" s="23">
        <f t="shared" si="98"/>
        <v>26272</v>
      </c>
      <c r="AL52" s="22"/>
      <c r="AM52" s="27">
        <v>45275</v>
      </c>
      <c r="AN52" s="24" t="s">
        <v>17</v>
      </c>
      <c r="AO52" s="26">
        <v>205000</v>
      </c>
      <c r="AP52" s="26">
        <v>300000</v>
      </c>
      <c r="AQ52" s="25">
        <f t="shared" si="99"/>
        <v>95000</v>
      </c>
      <c r="AR52" s="23">
        <f t="shared" si="100"/>
        <v>39447</v>
      </c>
      <c r="AS52" s="24">
        <v>60624</v>
      </c>
      <c r="AT52" s="23">
        <f t="shared" si="101"/>
        <v>21177</v>
      </c>
      <c r="AU52" s="22"/>
      <c r="AV52" s="27"/>
      <c r="AW52" s="24"/>
      <c r="AX52" s="26"/>
      <c r="AY52" s="26"/>
      <c r="AZ52" s="25" t="str">
        <f t="shared" si="102"/>
        <v/>
      </c>
      <c r="BA52" s="23">
        <f t="shared" si="103"/>
        <v>60624</v>
      </c>
      <c r="BB52" s="24"/>
      <c r="BC52" s="23" t="str">
        <f t="shared" si="104"/>
        <v/>
      </c>
      <c r="BD52" s="22"/>
      <c r="BE52" s="27"/>
      <c r="BF52" s="24"/>
      <c r="BG52" s="26"/>
      <c r="BH52" s="26"/>
      <c r="BI52" s="25" t="str">
        <f t="shared" si="105"/>
        <v/>
      </c>
      <c r="BJ52" s="23" t="str">
        <f t="shared" si="106"/>
        <v/>
      </c>
      <c r="BK52" s="24"/>
      <c r="BL52" s="23" t="str">
        <f t="shared" si="107"/>
        <v/>
      </c>
      <c r="BM52" s="22"/>
      <c r="BN52" s="27"/>
      <c r="BO52" s="24"/>
      <c r="BP52" s="26"/>
      <c r="BQ52" s="26"/>
      <c r="BR52" s="25" t="str">
        <f t="shared" si="108"/>
        <v/>
      </c>
      <c r="BS52" s="23" t="str">
        <f t="shared" si="109"/>
        <v/>
      </c>
      <c r="BT52" s="24"/>
      <c r="BU52" s="23" t="str">
        <f t="shared" si="110"/>
        <v/>
      </c>
      <c r="BV52" s="22"/>
      <c r="BW52" s="27"/>
      <c r="BX52" s="24"/>
      <c r="BY52" s="26"/>
      <c r="BZ52" s="26"/>
      <c r="CA52" s="25" t="str">
        <f t="shared" si="111"/>
        <v/>
      </c>
      <c r="CB52" s="23" t="str">
        <f t="shared" si="112"/>
        <v/>
      </c>
      <c r="CC52" s="24"/>
      <c r="CD52" s="23" t="str">
        <f t="shared" si="113"/>
        <v/>
      </c>
      <c r="CE52" s="22"/>
      <c r="CF52" s="27"/>
      <c r="CG52" s="24"/>
      <c r="CH52" s="26"/>
      <c r="CI52" s="26"/>
      <c r="CJ52" s="25" t="str">
        <f t="shared" si="114"/>
        <v/>
      </c>
      <c r="CK52" s="23" t="str">
        <f t="shared" si="115"/>
        <v/>
      </c>
      <c r="CL52" s="24"/>
      <c r="CM52" s="23" t="str">
        <f t="shared" si="116"/>
        <v/>
      </c>
      <c r="CN52" s="22"/>
      <c r="CO52" s="27"/>
      <c r="CP52" s="24"/>
      <c r="CQ52" s="26"/>
      <c r="CR52" s="26"/>
      <c r="CS52" s="25" t="str">
        <f t="shared" si="117"/>
        <v/>
      </c>
      <c r="CT52" s="23" t="str">
        <f t="shared" si="118"/>
        <v/>
      </c>
      <c r="CU52" s="24"/>
      <c r="CV52" s="23" t="str">
        <f t="shared" si="119"/>
        <v/>
      </c>
      <c r="CW52" s="22"/>
      <c r="CX52" s="27"/>
      <c r="CY52" s="24"/>
      <c r="CZ52" s="26"/>
      <c r="DA52" s="26"/>
      <c r="DB52" s="25" t="str">
        <f t="shared" si="120"/>
        <v/>
      </c>
      <c r="DC52" s="23" t="str">
        <f t="shared" si="121"/>
        <v/>
      </c>
      <c r="DD52" s="24"/>
      <c r="DE52" s="23" t="str">
        <f t="shared" si="122"/>
        <v/>
      </c>
      <c r="DF52" s="22"/>
      <c r="DG52" s="27"/>
      <c r="DH52" s="24"/>
      <c r="DI52" s="26"/>
      <c r="DJ52" s="26"/>
      <c r="DK52" s="25" t="str">
        <f t="shared" si="123"/>
        <v/>
      </c>
      <c r="DL52" s="23" t="str">
        <f t="shared" si="124"/>
        <v/>
      </c>
      <c r="DM52" s="24"/>
      <c r="DN52" s="23" t="str">
        <f t="shared" si="125"/>
        <v/>
      </c>
      <c r="DO52" s="22"/>
      <c r="DP52" s="27"/>
      <c r="DQ52" s="24"/>
      <c r="DR52" s="26"/>
      <c r="DS52" s="26"/>
      <c r="DT52" s="25" t="str">
        <f t="shared" si="126"/>
        <v/>
      </c>
      <c r="DU52" s="23" t="str">
        <f t="shared" si="127"/>
        <v/>
      </c>
      <c r="DV52" s="24"/>
      <c r="DW52" s="23" t="str">
        <f t="shared" si="128"/>
        <v/>
      </c>
      <c r="DX52" s="22"/>
      <c r="DY52" s="27"/>
      <c r="DZ52" s="24"/>
      <c r="EA52" s="26"/>
      <c r="EB52" s="26"/>
      <c r="EC52" s="25" t="str">
        <f t="shared" si="40"/>
        <v/>
      </c>
      <c r="ED52" s="23" t="str">
        <f t="shared" si="41"/>
        <v/>
      </c>
      <c r="EE52" s="24"/>
      <c r="EF52" s="23" t="str">
        <f t="shared" si="42"/>
        <v/>
      </c>
      <c r="EG52" s="22"/>
      <c r="EH52" s="27"/>
      <c r="EI52" s="24"/>
      <c r="EJ52" s="26"/>
      <c r="EK52" s="26"/>
      <c r="EL52" s="25" t="str">
        <f t="shared" si="43"/>
        <v/>
      </c>
      <c r="EM52" s="23" t="str">
        <f t="shared" si="44"/>
        <v/>
      </c>
      <c r="EN52" s="24"/>
      <c r="EO52" s="23" t="str">
        <f t="shared" si="45"/>
        <v/>
      </c>
      <c r="EP52" s="22"/>
      <c r="EQ52" s="27"/>
      <c r="ER52" s="24"/>
      <c r="ES52" s="26"/>
      <c r="ET52" s="26"/>
      <c r="EU52" s="25" t="str">
        <f t="shared" si="46"/>
        <v/>
      </c>
      <c r="EV52" s="23" t="str">
        <f t="shared" si="47"/>
        <v/>
      </c>
      <c r="EW52" s="24"/>
      <c r="EX52" s="23" t="str">
        <f t="shared" si="48"/>
        <v/>
      </c>
      <c r="EY52" s="22"/>
      <c r="EZ52" s="27"/>
      <c r="FA52" s="24"/>
      <c r="FB52" s="26"/>
      <c r="FC52" s="26"/>
      <c r="FD52" s="25" t="str">
        <f t="shared" si="49"/>
        <v/>
      </c>
      <c r="FE52" s="23" t="str">
        <f t="shared" si="50"/>
        <v/>
      </c>
      <c r="FF52" s="24"/>
      <c r="FG52" s="23" t="str">
        <f t="shared" si="51"/>
        <v/>
      </c>
      <c r="FH52" s="22"/>
      <c r="FI52" s="27"/>
      <c r="FJ52" s="24"/>
      <c r="FK52" s="26"/>
      <c r="FL52" s="26"/>
      <c r="FM52" s="25" t="str">
        <f t="shared" si="52"/>
        <v/>
      </c>
      <c r="FN52" s="23" t="str">
        <f t="shared" si="53"/>
        <v/>
      </c>
      <c r="FO52" s="24"/>
      <c r="FP52" s="23" t="str">
        <f t="shared" si="54"/>
        <v/>
      </c>
      <c r="FQ52" s="22"/>
      <c r="FR52" s="27"/>
      <c r="FS52" s="24"/>
      <c r="FT52" s="26"/>
      <c r="FU52" s="26"/>
      <c r="FV52" s="25" t="str">
        <f t="shared" si="55"/>
        <v/>
      </c>
      <c r="FW52" s="23" t="str">
        <f t="shared" si="56"/>
        <v/>
      </c>
      <c r="FX52" s="24"/>
      <c r="FY52" s="23" t="str">
        <f t="shared" si="57"/>
        <v/>
      </c>
      <c r="FZ52" s="22"/>
      <c r="GA52" s="27"/>
      <c r="GB52" s="24"/>
      <c r="GC52" s="26"/>
      <c r="GD52" s="26"/>
      <c r="GE52" s="25" t="str">
        <f t="shared" si="58"/>
        <v/>
      </c>
      <c r="GF52" s="23" t="str">
        <f t="shared" si="59"/>
        <v/>
      </c>
      <c r="GG52" s="24"/>
      <c r="GH52" s="23" t="str">
        <f t="shared" si="60"/>
        <v/>
      </c>
      <c r="GI52" s="22"/>
      <c r="GJ52" s="27"/>
      <c r="GK52" s="24"/>
      <c r="GL52" s="26"/>
      <c r="GM52" s="26"/>
      <c r="GN52" s="25" t="str">
        <f t="shared" si="61"/>
        <v/>
      </c>
      <c r="GO52" s="23" t="str">
        <f t="shared" si="62"/>
        <v/>
      </c>
      <c r="GP52" s="24"/>
      <c r="GQ52" s="23" t="str">
        <f t="shared" si="63"/>
        <v/>
      </c>
      <c r="GR52" s="22"/>
      <c r="GS52" s="27"/>
      <c r="GT52" s="24"/>
      <c r="GU52" s="26"/>
      <c r="GV52" s="26"/>
      <c r="GW52" s="25" t="str">
        <f t="shared" si="129"/>
        <v/>
      </c>
      <c r="GX52" s="23" t="str">
        <f t="shared" si="130"/>
        <v/>
      </c>
      <c r="GY52" s="24"/>
      <c r="GZ52" s="23" t="str">
        <f t="shared" si="131"/>
        <v/>
      </c>
      <c r="HA52" s="22"/>
      <c r="HB52" s="27"/>
      <c r="HC52" s="24"/>
      <c r="HD52" s="26"/>
      <c r="HE52" s="26"/>
      <c r="HF52" s="25" t="str">
        <f t="shared" si="65"/>
        <v/>
      </c>
      <c r="HG52" s="23" t="str">
        <f t="shared" si="66"/>
        <v/>
      </c>
      <c r="HH52" s="24"/>
      <c r="HI52" s="23" t="str">
        <f t="shared" si="67"/>
        <v/>
      </c>
      <c r="HJ52" s="22"/>
      <c r="HK52" s="27"/>
      <c r="HL52" s="24"/>
      <c r="HM52" s="26"/>
      <c r="HN52" s="26"/>
      <c r="HO52" s="25" t="str">
        <f t="shared" si="68"/>
        <v/>
      </c>
      <c r="HP52" s="23" t="str">
        <f t="shared" si="69"/>
        <v/>
      </c>
      <c r="HQ52" s="24"/>
      <c r="HR52" s="23" t="str">
        <f t="shared" si="70"/>
        <v/>
      </c>
      <c r="HS52" s="22"/>
      <c r="HT52" s="27"/>
      <c r="HU52" s="24"/>
      <c r="HV52" s="26"/>
      <c r="HW52" s="26"/>
      <c r="HX52" s="25" t="str">
        <f t="shared" si="71"/>
        <v/>
      </c>
      <c r="HY52" s="23" t="str">
        <f t="shared" si="72"/>
        <v/>
      </c>
      <c r="HZ52" s="24"/>
      <c r="IA52" s="23" t="str">
        <f t="shared" si="73"/>
        <v/>
      </c>
      <c r="IB52" s="22"/>
      <c r="IC52" s="27"/>
      <c r="ID52" s="24"/>
      <c r="IE52" s="26"/>
      <c r="IF52" s="26"/>
      <c r="IG52" s="25" t="str">
        <f t="shared" si="74"/>
        <v/>
      </c>
      <c r="IH52" s="23" t="str">
        <f t="shared" si="75"/>
        <v/>
      </c>
      <c r="II52" s="24"/>
      <c r="IJ52" s="23" t="str">
        <f t="shared" si="76"/>
        <v/>
      </c>
      <c r="IK52" s="22"/>
      <c r="IL52" s="27"/>
      <c r="IM52" s="24"/>
      <c r="IN52" s="26"/>
      <c r="IO52" s="26"/>
      <c r="IP52" s="25" t="str">
        <f t="shared" si="77"/>
        <v/>
      </c>
      <c r="IQ52" s="23" t="str">
        <f t="shared" si="78"/>
        <v/>
      </c>
      <c r="IR52" s="24"/>
      <c r="IS52" s="23" t="str">
        <f t="shared" si="79"/>
        <v/>
      </c>
      <c r="IT52" s="22"/>
      <c r="IU52" s="27"/>
      <c r="IV52" s="24"/>
      <c r="IW52" s="26"/>
      <c r="IX52" s="26"/>
      <c r="IY52" s="25" t="str">
        <f t="shared" si="80"/>
        <v/>
      </c>
      <c r="IZ52" s="23" t="str">
        <f t="shared" si="81"/>
        <v/>
      </c>
      <c r="JA52" s="24"/>
      <c r="JB52" s="23" t="str">
        <f t="shared" si="82"/>
        <v/>
      </c>
      <c r="JC52" s="22"/>
      <c r="JD52" s="27"/>
      <c r="JE52" s="24"/>
      <c r="JF52" s="26"/>
      <c r="JG52" s="26"/>
      <c r="JH52" s="25" t="str">
        <f t="shared" si="88"/>
        <v/>
      </c>
      <c r="JI52" s="23" t="str">
        <f t="shared" si="83"/>
        <v/>
      </c>
      <c r="JJ52" s="24"/>
      <c r="JK52" s="23" t="str">
        <f t="shared" si="84"/>
        <v/>
      </c>
      <c r="JL52" s="22"/>
    </row>
    <row r="53" spans="1:272">
      <c r="A53" s="28" t="s">
        <v>25</v>
      </c>
      <c r="B53" s="23" t="s">
        <v>24</v>
      </c>
      <c r="C53" s="27">
        <v>45261</v>
      </c>
      <c r="D53" s="24" t="s">
        <v>21</v>
      </c>
      <c r="E53" s="26">
        <v>7624000</v>
      </c>
      <c r="F53" s="26">
        <v>8005000</v>
      </c>
      <c r="G53" s="25">
        <f t="shared" si="132"/>
        <v>381000</v>
      </c>
      <c r="H53" s="23">
        <v>15413</v>
      </c>
      <c r="I53" s="24">
        <v>800554</v>
      </c>
      <c r="J53" s="23">
        <f t="shared" si="89"/>
        <v>785141</v>
      </c>
      <c r="K53" s="22"/>
      <c r="L53" s="27">
        <v>45264</v>
      </c>
      <c r="M53" s="24" t="s">
        <v>21</v>
      </c>
      <c r="N53" s="26">
        <v>8043000</v>
      </c>
      <c r="O53" s="26">
        <v>8413000</v>
      </c>
      <c r="P53" s="25">
        <f t="shared" si="90"/>
        <v>370000</v>
      </c>
      <c r="Q53" s="23">
        <f t="shared" si="91"/>
        <v>800554</v>
      </c>
      <c r="R53" s="24">
        <v>841380</v>
      </c>
      <c r="S53" s="23">
        <f t="shared" si="92"/>
        <v>40826</v>
      </c>
      <c r="T53" s="22"/>
      <c r="U53" s="27">
        <v>45265</v>
      </c>
      <c r="V53" s="24" t="s">
        <v>21</v>
      </c>
      <c r="W53" s="26">
        <v>8454000</v>
      </c>
      <c r="X53" s="26">
        <v>8840000</v>
      </c>
      <c r="Y53" s="25">
        <f t="shared" si="93"/>
        <v>386000</v>
      </c>
      <c r="Z53" s="23">
        <f t="shared" si="94"/>
        <v>841380</v>
      </c>
      <c r="AA53" s="24">
        <v>884036</v>
      </c>
      <c r="AB53" s="23">
        <f t="shared" si="95"/>
        <v>42656</v>
      </c>
      <c r="AC53" s="22"/>
      <c r="AD53" s="27">
        <v>45266</v>
      </c>
      <c r="AE53" s="24" t="s">
        <v>21</v>
      </c>
      <c r="AF53" s="26">
        <v>8876000</v>
      </c>
      <c r="AG53" s="26">
        <v>9023000</v>
      </c>
      <c r="AH53" s="25">
        <f t="shared" si="96"/>
        <v>147000</v>
      </c>
      <c r="AI53" s="23">
        <f t="shared" si="97"/>
        <v>884036</v>
      </c>
      <c r="AJ53" s="24">
        <v>902342</v>
      </c>
      <c r="AK53" s="23">
        <f t="shared" si="98"/>
        <v>18306</v>
      </c>
      <c r="AL53" s="22"/>
      <c r="AM53" s="27">
        <v>45272</v>
      </c>
      <c r="AN53" s="24" t="s">
        <v>26</v>
      </c>
      <c r="AO53" s="26">
        <v>0</v>
      </c>
      <c r="AP53" s="26">
        <v>14000</v>
      </c>
      <c r="AQ53" s="25">
        <f t="shared" si="99"/>
        <v>14000</v>
      </c>
      <c r="AR53" s="23">
        <f t="shared" si="100"/>
        <v>902342</v>
      </c>
      <c r="AS53" s="24">
        <v>14127</v>
      </c>
      <c r="AT53" s="23">
        <f t="shared" si="101"/>
        <v>14127</v>
      </c>
      <c r="AU53" s="22"/>
      <c r="AV53" s="27">
        <v>45273</v>
      </c>
      <c r="AW53" s="24" t="s">
        <v>21</v>
      </c>
      <c r="AX53" s="26">
        <v>27000</v>
      </c>
      <c r="AY53" s="26">
        <v>45000</v>
      </c>
      <c r="AZ53" s="25">
        <f t="shared" si="102"/>
        <v>18000</v>
      </c>
      <c r="BA53" s="23">
        <f t="shared" si="103"/>
        <v>14127</v>
      </c>
      <c r="BB53" s="24">
        <v>45217</v>
      </c>
      <c r="BC53" s="23">
        <f t="shared" si="104"/>
        <v>31090</v>
      </c>
      <c r="BD53" s="22"/>
      <c r="BE53" s="27">
        <v>45274</v>
      </c>
      <c r="BF53" s="24" t="s">
        <v>21</v>
      </c>
      <c r="BG53" s="26">
        <v>49000</v>
      </c>
      <c r="BH53" s="26">
        <v>78000</v>
      </c>
      <c r="BI53" s="25">
        <f t="shared" si="105"/>
        <v>29000</v>
      </c>
      <c r="BJ53" s="23">
        <f t="shared" si="106"/>
        <v>45217</v>
      </c>
      <c r="BK53" s="24">
        <v>78364</v>
      </c>
      <c r="BL53" s="23">
        <f t="shared" si="107"/>
        <v>33147</v>
      </c>
      <c r="BM53" s="22"/>
      <c r="BN53" s="27">
        <v>45275</v>
      </c>
      <c r="BO53" s="24" t="s">
        <v>21</v>
      </c>
      <c r="BP53" s="26">
        <v>81000</v>
      </c>
      <c r="BQ53" s="26">
        <v>109000</v>
      </c>
      <c r="BR53" s="25">
        <f t="shared" si="108"/>
        <v>28000</v>
      </c>
      <c r="BS53" s="23">
        <f t="shared" si="109"/>
        <v>78364</v>
      </c>
      <c r="BT53" s="24">
        <v>109075</v>
      </c>
      <c r="BU53" s="23">
        <f t="shared" si="110"/>
        <v>30711</v>
      </c>
      <c r="BV53" s="22"/>
      <c r="BW53" s="27"/>
      <c r="BX53" s="24"/>
      <c r="BY53" s="26"/>
      <c r="BZ53" s="26"/>
      <c r="CA53" s="25" t="str">
        <f t="shared" si="111"/>
        <v/>
      </c>
      <c r="CB53" s="23">
        <f t="shared" si="112"/>
        <v>109075</v>
      </c>
      <c r="CC53" s="24"/>
      <c r="CD53" s="23" t="str">
        <f t="shared" si="113"/>
        <v/>
      </c>
      <c r="CE53" s="22"/>
      <c r="CF53" s="27"/>
      <c r="CG53" s="24"/>
      <c r="CH53" s="26"/>
      <c r="CI53" s="26"/>
      <c r="CJ53" s="25" t="str">
        <f t="shared" si="114"/>
        <v/>
      </c>
      <c r="CK53" s="23" t="str">
        <f t="shared" si="115"/>
        <v/>
      </c>
      <c r="CL53" s="24"/>
      <c r="CM53" s="23" t="str">
        <f t="shared" si="116"/>
        <v/>
      </c>
      <c r="CN53" s="22"/>
      <c r="CO53" s="27"/>
      <c r="CP53" s="24"/>
      <c r="CQ53" s="26"/>
      <c r="CR53" s="26"/>
      <c r="CS53" s="25" t="str">
        <f t="shared" si="117"/>
        <v/>
      </c>
      <c r="CT53" s="23" t="str">
        <f t="shared" si="118"/>
        <v/>
      </c>
      <c r="CU53" s="24"/>
      <c r="CV53" s="23" t="str">
        <f t="shared" si="119"/>
        <v/>
      </c>
      <c r="CW53" s="22"/>
      <c r="CX53" s="27"/>
      <c r="CY53" s="24"/>
      <c r="CZ53" s="26"/>
      <c r="DA53" s="26"/>
      <c r="DB53" s="25" t="str">
        <f t="shared" si="120"/>
        <v/>
      </c>
      <c r="DC53" s="23" t="str">
        <f t="shared" si="121"/>
        <v/>
      </c>
      <c r="DD53" s="24"/>
      <c r="DE53" s="23" t="str">
        <f t="shared" si="122"/>
        <v/>
      </c>
      <c r="DF53" s="22"/>
      <c r="DG53" s="27"/>
      <c r="DH53" s="24"/>
      <c r="DI53" s="26"/>
      <c r="DJ53" s="26"/>
      <c r="DK53" s="25" t="str">
        <f t="shared" si="123"/>
        <v/>
      </c>
      <c r="DL53" s="23" t="str">
        <f t="shared" si="124"/>
        <v/>
      </c>
      <c r="DM53" s="24"/>
      <c r="DN53" s="23" t="str">
        <f t="shared" si="125"/>
        <v/>
      </c>
      <c r="DO53" s="22"/>
      <c r="DP53" s="27"/>
      <c r="DQ53" s="24"/>
      <c r="DR53" s="26"/>
      <c r="DS53" s="26"/>
      <c r="DT53" s="25" t="str">
        <f t="shared" si="126"/>
        <v/>
      </c>
      <c r="DU53" s="23" t="str">
        <f t="shared" si="127"/>
        <v/>
      </c>
      <c r="DV53" s="24"/>
      <c r="DW53" s="23" t="str">
        <f t="shared" si="128"/>
        <v/>
      </c>
      <c r="DX53" s="22"/>
      <c r="DY53" s="27"/>
      <c r="DZ53" s="24"/>
      <c r="EA53" s="26"/>
      <c r="EB53" s="26"/>
      <c r="EC53" s="25" t="str">
        <f t="shared" si="40"/>
        <v/>
      </c>
      <c r="ED53" s="23" t="str">
        <f t="shared" si="41"/>
        <v/>
      </c>
      <c r="EE53" s="24"/>
      <c r="EF53" s="23" t="str">
        <f t="shared" si="42"/>
        <v/>
      </c>
      <c r="EG53" s="22"/>
      <c r="EH53" s="27"/>
      <c r="EI53" s="24"/>
      <c r="EJ53" s="26"/>
      <c r="EK53" s="26"/>
      <c r="EL53" s="25" t="str">
        <f t="shared" si="43"/>
        <v/>
      </c>
      <c r="EM53" s="23" t="str">
        <f t="shared" si="44"/>
        <v/>
      </c>
      <c r="EN53" s="24"/>
      <c r="EO53" s="23" t="str">
        <f t="shared" si="45"/>
        <v/>
      </c>
      <c r="EP53" s="22"/>
      <c r="EQ53" s="27"/>
      <c r="ER53" s="24"/>
      <c r="ES53" s="26"/>
      <c r="ET53" s="26"/>
      <c r="EU53" s="25" t="str">
        <f t="shared" si="46"/>
        <v/>
      </c>
      <c r="EV53" s="23" t="str">
        <f t="shared" si="47"/>
        <v/>
      </c>
      <c r="EW53" s="24"/>
      <c r="EX53" s="23" t="str">
        <f t="shared" si="48"/>
        <v/>
      </c>
      <c r="EY53" s="22"/>
      <c r="EZ53" s="27"/>
      <c r="FA53" s="24"/>
      <c r="FB53" s="26"/>
      <c r="FC53" s="26"/>
      <c r="FD53" s="25" t="str">
        <f t="shared" si="49"/>
        <v/>
      </c>
      <c r="FE53" s="23" t="str">
        <f t="shared" si="50"/>
        <v/>
      </c>
      <c r="FF53" s="24"/>
      <c r="FG53" s="23" t="str">
        <f t="shared" si="51"/>
        <v/>
      </c>
      <c r="FH53" s="22"/>
      <c r="FI53" s="27"/>
      <c r="FJ53" s="24"/>
      <c r="FK53" s="26"/>
      <c r="FL53" s="26"/>
      <c r="FM53" s="25" t="str">
        <f t="shared" si="52"/>
        <v/>
      </c>
      <c r="FN53" s="23" t="str">
        <f t="shared" si="53"/>
        <v/>
      </c>
      <c r="FO53" s="24"/>
      <c r="FP53" s="23" t="str">
        <f t="shared" si="54"/>
        <v/>
      </c>
      <c r="FQ53" s="22"/>
      <c r="FR53" s="27"/>
      <c r="FS53" s="24"/>
      <c r="FT53" s="26"/>
      <c r="FU53" s="26"/>
      <c r="FV53" s="25" t="str">
        <f t="shared" si="55"/>
        <v/>
      </c>
      <c r="FW53" s="23" t="str">
        <f t="shared" si="56"/>
        <v/>
      </c>
      <c r="FX53" s="24"/>
      <c r="FY53" s="23" t="str">
        <f t="shared" si="57"/>
        <v/>
      </c>
      <c r="FZ53" s="22"/>
      <c r="GA53" s="27"/>
      <c r="GB53" s="24"/>
      <c r="GC53" s="26"/>
      <c r="GD53" s="26"/>
      <c r="GE53" s="25" t="str">
        <f t="shared" si="58"/>
        <v/>
      </c>
      <c r="GF53" s="23" t="str">
        <f t="shared" si="59"/>
        <v/>
      </c>
      <c r="GG53" s="24"/>
      <c r="GH53" s="23" t="str">
        <f t="shared" si="60"/>
        <v/>
      </c>
      <c r="GI53" s="22"/>
      <c r="GJ53" s="27"/>
      <c r="GK53" s="24"/>
      <c r="GL53" s="26"/>
      <c r="GM53" s="26"/>
      <c r="GN53" s="25" t="str">
        <f t="shared" si="61"/>
        <v/>
      </c>
      <c r="GO53" s="23" t="str">
        <f t="shared" si="62"/>
        <v/>
      </c>
      <c r="GP53" s="24"/>
      <c r="GQ53" s="23" t="str">
        <f t="shared" si="63"/>
        <v/>
      </c>
      <c r="GR53" s="22"/>
      <c r="GS53" s="27"/>
      <c r="GT53" s="24"/>
      <c r="GU53" s="26"/>
      <c r="GV53" s="26"/>
      <c r="GW53" s="25" t="str">
        <f t="shared" si="129"/>
        <v/>
      </c>
      <c r="GX53" s="23" t="str">
        <f t="shared" si="130"/>
        <v/>
      </c>
      <c r="GY53" s="24"/>
      <c r="GZ53" s="23" t="str">
        <f t="shared" si="131"/>
        <v/>
      </c>
      <c r="HA53" s="22"/>
      <c r="HB53" s="27"/>
      <c r="HC53" s="24"/>
      <c r="HD53" s="26"/>
      <c r="HE53" s="26"/>
      <c r="HF53" s="25" t="str">
        <f t="shared" si="65"/>
        <v/>
      </c>
      <c r="HG53" s="23" t="str">
        <f t="shared" si="66"/>
        <v/>
      </c>
      <c r="HH53" s="24"/>
      <c r="HI53" s="23" t="str">
        <f t="shared" si="67"/>
        <v/>
      </c>
      <c r="HJ53" s="22"/>
      <c r="HK53" s="27"/>
      <c r="HL53" s="24"/>
      <c r="HM53" s="26"/>
      <c r="HN53" s="26"/>
      <c r="HO53" s="25" t="str">
        <f t="shared" si="68"/>
        <v/>
      </c>
      <c r="HP53" s="23" t="str">
        <f t="shared" si="69"/>
        <v/>
      </c>
      <c r="HQ53" s="24"/>
      <c r="HR53" s="23" t="str">
        <f t="shared" si="70"/>
        <v/>
      </c>
      <c r="HS53" s="22"/>
      <c r="HT53" s="27"/>
      <c r="HU53" s="24"/>
      <c r="HV53" s="26"/>
      <c r="HW53" s="26"/>
      <c r="HX53" s="25" t="str">
        <f t="shared" si="71"/>
        <v/>
      </c>
      <c r="HY53" s="23" t="str">
        <f t="shared" si="72"/>
        <v/>
      </c>
      <c r="HZ53" s="24"/>
      <c r="IA53" s="23" t="str">
        <f t="shared" si="73"/>
        <v/>
      </c>
      <c r="IB53" s="22"/>
      <c r="IC53" s="27"/>
      <c r="ID53" s="24"/>
      <c r="IE53" s="26"/>
      <c r="IF53" s="26"/>
      <c r="IG53" s="25" t="str">
        <f t="shared" si="74"/>
        <v/>
      </c>
      <c r="IH53" s="23" t="str">
        <f t="shared" si="75"/>
        <v/>
      </c>
      <c r="II53" s="24"/>
      <c r="IJ53" s="23" t="str">
        <f t="shared" si="76"/>
        <v/>
      </c>
      <c r="IK53" s="22"/>
      <c r="IL53" s="27"/>
      <c r="IM53" s="24"/>
      <c r="IN53" s="26"/>
      <c r="IO53" s="26"/>
      <c r="IP53" s="25" t="str">
        <f t="shared" si="77"/>
        <v/>
      </c>
      <c r="IQ53" s="23" t="str">
        <f t="shared" si="78"/>
        <v/>
      </c>
      <c r="IR53" s="24"/>
      <c r="IS53" s="23" t="str">
        <f t="shared" si="79"/>
        <v/>
      </c>
      <c r="IT53" s="22"/>
      <c r="IU53" s="27"/>
      <c r="IV53" s="24"/>
      <c r="IW53" s="26"/>
      <c r="IX53" s="26"/>
      <c r="IY53" s="25" t="str">
        <f t="shared" si="80"/>
        <v/>
      </c>
      <c r="IZ53" s="23" t="str">
        <f t="shared" si="81"/>
        <v/>
      </c>
      <c r="JA53" s="24"/>
      <c r="JB53" s="23" t="str">
        <f t="shared" si="82"/>
        <v/>
      </c>
      <c r="JC53" s="22"/>
      <c r="JD53" s="27"/>
      <c r="JE53" s="24"/>
      <c r="JF53" s="26"/>
      <c r="JG53" s="26"/>
      <c r="JH53" s="25" t="str">
        <f t="shared" si="88"/>
        <v/>
      </c>
      <c r="JI53" s="23" t="str">
        <f t="shared" si="83"/>
        <v/>
      </c>
      <c r="JJ53" s="24"/>
      <c r="JK53" s="23" t="str">
        <f t="shared" si="84"/>
        <v/>
      </c>
      <c r="JL53" s="22"/>
    </row>
    <row r="54" spans="1:272">
      <c r="A54" s="28" t="s">
        <v>23</v>
      </c>
      <c r="B54" s="23" t="s">
        <v>22</v>
      </c>
      <c r="C54" s="27">
        <v>45275</v>
      </c>
      <c r="D54" s="24" t="s">
        <v>21</v>
      </c>
      <c r="E54" s="26">
        <v>16000</v>
      </c>
      <c r="F54" s="26">
        <v>105000</v>
      </c>
      <c r="G54" s="25">
        <f t="shared" si="132"/>
        <v>89000</v>
      </c>
      <c r="H54" s="23">
        <v>2230948</v>
      </c>
      <c r="I54" s="24">
        <v>105310</v>
      </c>
      <c r="J54" s="23">
        <f t="shared" si="89"/>
        <v>105310</v>
      </c>
      <c r="K54" s="22"/>
      <c r="L54" s="27"/>
      <c r="M54" s="24"/>
      <c r="N54" s="26"/>
      <c r="O54" s="26"/>
      <c r="P54" s="25" t="str">
        <f t="shared" si="90"/>
        <v/>
      </c>
      <c r="Q54" s="23">
        <f t="shared" si="91"/>
        <v>105310</v>
      </c>
      <c r="R54" s="24"/>
      <c r="S54" s="23" t="str">
        <f t="shared" si="92"/>
        <v/>
      </c>
      <c r="T54" s="22"/>
      <c r="U54" s="27"/>
      <c r="V54" s="24"/>
      <c r="W54" s="26"/>
      <c r="X54" s="26"/>
      <c r="Y54" s="25" t="str">
        <f t="shared" si="93"/>
        <v/>
      </c>
      <c r="Z54" s="23" t="str">
        <f t="shared" si="94"/>
        <v/>
      </c>
      <c r="AA54" s="24"/>
      <c r="AB54" s="23" t="str">
        <f t="shared" si="95"/>
        <v/>
      </c>
      <c r="AC54" s="22"/>
      <c r="AD54" s="27"/>
      <c r="AE54" s="24"/>
      <c r="AF54" s="26"/>
      <c r="AG54" s="26"/>
      <c r="AH54" s="25" t="str">
        <f t="shared" si="96"/>
        <v/>
      </c>
      <c r="AI54" s="23" t="str">
        <f t="shared" si="97"/>
        <v/>
      </c>
      <c r="AJ54" s="24"/>
      <c r="AK54" s="23" t="str">
        <f t="shared" si="98"/>
        <v/>
      </c>
      <c r="AL54" s="22"/>
      <c r="AM54" s="27"/>
      <c r="AN54" s="24"/>
      <c r="AO54" s="26"/>
      <c r="AP54" s="26"/>
      <c r="AQ54" s="25" t="str">
        <f t="shared" si="99"/>
        <v/>
      </c>
      <c r="AR54" s="23" t="str">
        <f t="shared" si="100"/>
        <v/>
      </c>
      <c r="AS54" s="24"/>
      <c r="AT54" s="23" t="str">
        <f t="shared" si="101"/>
        <v/>
      </c>
      <c r="AU54" s="22"/>
      <c r="AV54" s="27"/>
      <c r="AW54" s="24"/>
      <c r="AX54" s="26"/>
      <c r="AY54" s="26"/>
      <c r="AZ54" s="25" t="str">
        <f t="shared" si="102"/>
        <v/>
      </c>
      <c r="BA54" s="23" t="str">
        <f t="shared" si="103"/>
        <v/>
      </c>
      <c r="BB54" s="24"/>
      <c r="BC54" s="23" t="str">
        <f t="shared" si="104"/>
        <v/>
      </c>
      <c r="BD54" s="22"/>
      <c r="BE54" s="27"/>
      <c r="BF54" s="24"/>
      <c r="BG54" s="26"/>
      <c r="BH54" s="26"/>
      <c r="BI54" s="25" t="str">
        <f t="shared" si="105"/>
        <v/>
      </c>
      <c r="BJ54" s="23" t="str">
        <f t="shared" si="106"/>
        <v/>
      </c>
      <c r="BK54" s="24"/>
      <c r="BL54" s="23" t="str">
        <f t="shared" si="107"/>
        <v/>
      </c>
      <c r="BM54" s="22"/>
      <c r="BN54" s="27"/>
      <c r="BO54" s="24"/>
      <c r="BP54" s="26"/>
      <c r="BQ54" s="26"/>
      <c r="BR54" s="25" t="str">
        <f t="shared" si="108"/>
        <v/>
      </c>
      <c r="BS54" s="23" t="str">
        <f t="shared" si="109"/>
        <v/>
      </c>
      <c r="BT54" s="24"/>
      <c r="BU54" s="23" t="str">
        <f t="shared" si="110"/>
        <v/>
      </c>
      <c r="BV54" s="22"/>
      <c r="BW54" s="27"/>
      <c r="BX54" s="24"/>
      <c r="BY54" s="26"/>
      <c r="BZ54" s="26"/>
      <c r="CA54" s="25" t="str">
        <f t="shared" si="111"/>
        <v/>
      </c>
      <c r="CB54" s="23" t="str">
        <f t="shared" si="112"/>
        <v/>
      </c>
      <c r="CC54" s="24"/>
      <c r="CD54" s="23" t="str">
        <f t="shared" si="113"/>
        <v/>
      </c>
      <c r="CE54" s="22"/>
      <c r="CF54" s="27"/>
      <c r="CG54" s="24"/>
      <c r="CH54" s="26"/>
      <c r="CI54" s="26"/>
      <c r="CJ54" s="25" t="str">
        <f t="shared" si="114"/>
        <v/>
      </c>
      <c r="CK54" s="23" t="str">
        <f t="shared" si="115"/>
        <v/>
      </c>
      <c r="CL54" s="24"/>
      <c r="CM54" s="23" t="str">
        <f t="shared" si="116"/>
        <v/>
      </c>
      <c r="CN54" s="22"/>
      <c r="CO54" s="27"/>
      <c r="CP54" s="24"/>
      <c r="CQ54" s="26"/>
      <c r="CR54" s="26"/>
      <c r="CS54" s="25" t="str">
        <f t="shared" si="117"/>
        <v/>
      </c>
      <c r="CT54" s="23" t="str">
        <f t="shared" si="118"/>
        <v/>
      </c>
      <c r="CU54" s="24"/>
      <c r="CV54" s="23" t="str">
        <f t="shared" si="119"/>
        <v/>
      </c>
      <c r="CW54" s="22"/>
      <c r="CX54" s="27"/>
      <c r="CY54" s="24"/>
      <c r="CZ54" s="26"/>
      <c r="DA54" s="26"/>
      <c r="DB54" s="25" t="str">
        <f t="shared" si="120"/>
        <v/>
      </c>
      <c r="DC54" s="23" t="str">
        <f t="shared" si="121"/>
        <v/>
      </c>
      <c r="DD54" s="24"/>
      <c r="DE54" s="23" t="str">
        <f t="shared" si="122"/>
        <v/>
      </c>
      <c r="DF54" s="22"/>
      <c r="DG54" s="27"/>
      <c r="DH54" s="24"/>
      <c r="DI54" s="26"/>
      <c r="DJ54" s="26"/>
      <c r="DK54" s="25" t="str">
        <f t="shared" si="123"/>
        <v/>
      </c>
      <c r="DL54" s="23" t="str">
        <f t="shared" si="124"/>
        <v/>
      </c>
      <c r="DM54" s="24"/>
      <c r="DN54" s="23" t="str">
        <f t="shared" si="125"/>
        <v/>
      </c>
      <c r="DO54" s="22"/>
      <c r="DP54" s="27"/>
      <c r="DQ54" s="24"/>
      <c r="DR54" s="26"/>
      <c r="DS54" s="26"/>
      <c r="DT54" s="25" t="str">
        <f t="shared" si="126"/>
        <v/>
      </c>
      <c r="DU54" s="23" t="str">
        <f t="shared" si="127"/>
        <v/>
      </c>
      <c r="DV54" s="24"/>
      <c r="DW54" s="23" t="str">
        <f t="shared" si="128"/>
        <v/>
      </c>
      <c r="DX54" s="22"/>
      <c r="DY54" s="27"/>
      <c r="DZ54" s="24"/>
      <c r="EA54" s="26"/>
      <c r="EB54" s="26"/>
      <c r="EC54" s="25" t="str">
        <f t="shared" si="40"/>
        <v/>
      </c>
      <c r="ED54" s="23" t="str">
        <f t="shared" si="41"/>
        <v/>
      </c>
      <c r="EE54" s="24"/>
      <c r="EF54" s="23" t="str">
        <f t="shared" si="42"/>
        <v/>
      </c>
      <c r="EG54" s="22"/>
      <c r="EH54" s="27"/>
      <c r="EI54" s="24"/>
      <c r="EJ54" s="26"/>
      <c r="EK54" s="26"/>
      <c r="EL54" s="25" t="str">
        <f t="shared" si="43"/>
        <v/>
      </c>
      <c r="EM54" s="23" t="str">
        <f t="shared" si="44"/>
        <v/>
      </c>
      <c r="EN54" s="24"/>
      <c r="EO54" s="23" t="str">
        <f t="shared" si="45"/>
        <v/>
      </c>
      <c r="EP54" s="22"/>
      <c r="EQ54" s="27"/>
      <c r="ER54" s="24"/>
      <c r="ES54" s="26"/>
      <c r="ET54" s="26"/>
      <c r="EU54" s="25" t="str">
        <f t="shared" si="46"/>
        <v/>
      </c>
      <c r="EV54" s="23" t="str">
        <f t="shared" si="47"/>
        <v/>
      </c>
      <c r="EW54" s="24"/>
      <c r="EX54" s="23" t="str">
        <f t="shared" si="48"/>
        <v/>
      </c>
      <c r="EY54" s="22"/>
      <c r="EZ54" s="27"/>
      <c r="FA54" s="24"/>
      <c r="FB54" s="26"/>
      <c r="FC54" s="26"/>
      <c r="FD54" s="25" t="str">
        <f t="shared" si="49"/>
        <v/>
      </c>
      <c r="FE54" s="23" t="str">
        <f t="shared" si="50"/>
        <v/>
      </c>
      <c r="FF54" s="24"/>
      <c r="FG54" s="23" t="str">
        <f t="shared" si="51"/>
        <v/>
      </c>
      <c r="FH54" s="22"/>
      <c r="FI54" s="27"/>
      <c r="FJ54" s="24"/>
      <c r="FK54" s="26"/>
      <c r="FL54" s="26"/>
      <c r="FM54" s="25" t="str">
        <f t="shared" si="52"/>
        <v/>
      </c>
      <c r="FN54" s="23" t="str">
        <f t="shared" si="53"/>
        <v/>
      </c>
      <c r="FO54" s="24"/>
      <c r="FP54" s="23" t="str">
        <f t="shared" si="54"/>
        <v/>
      </c>
      <c r="FQ54" s="22"/>
      <c r="FR54" s="27"/>
      <c r="FS54" s="24"/>
      <c r="FT54" s="26"/>
      <c r="FU54" s="26"/>
      <c r="FV54" s="25" t="str">
        <f t="shared" si="55"/>
        <v/>
      </c>
      <c r="FW54" s="23" t="str">
        <f t="shared" si="56"/>
        <v/>
      </c>
      <c r="FX54" s="24"/>
      <c r="FY54" s="23" t="str">
        <f t="shared" si="57"/>
        <v/>
      </c>
      <c r="FZ54" s="22"/>
      <c r="GA54" s="27"/>
      <c r="GB54" s="24"/>
      <c r="GC54" s="26"/>
      <c r="GD54" s="26"/>
      <c r="GE54" s="25" t="str">
        <f t="shared" si="58"/>
        <v/>
      </c>
      <c r="GF54" s="23" t="str">
        <f t="shared" si="59"/>
        <v/>
      </c>
      <c r="GG54" s="24"/>
      <c r="GH54" s="23" t="str">
        <f t="shared" si="60"/>
        <v/>
      </c>
      <c r="GI54" s="22"/>
      <c r="GJ54" s="27"/>
      <c r="GK54" s="24"/>
      <c r="GL54" s="26"/>
      <c r="GM54" s="26"/>
      <c r="GN54" s="25" t="str">
        <f t="shared" si="61"/>
        <v/>
      </c>
      <c r="GO54" s="23" t="str">
        <f t="shared" si="62"/>
        <v/>
      </c>
      <c r="GP54" s="24"/>
      <c r="GQ54" s="23" t="str">
        <f t="shared" si="63"/>
        <v/>
      </c>
      <c r="GR54" s="22"/>
      <c r="GS54" s="27"/>
      <c r="GT54" s="24"/>
      <c r="GU54" s="26"/>
      <c r="GV54" s="26"/>
      <c r="GW54" s="25" t="str">
        <f t="shared" si="129"/>
        <v/>
      </c>
      <c r="GX54" s="23" t="str">
        <f t="shared" si="130"/>
        <v/>
      </c>
      <c r="GY54" s="24"/>
      <c r="GZ54" s="23" t="str">
        <f t="shared" si="131"/>
        <v/>
      </c>
      <c r="HA54" s="22"/>
      <c r="HB54" s="27"/>
      <c r="HC54" s="24"/>
      <c r="HD54" s="26"/>
      <c r="HE54" s="26"/>
      <c r="HF54" s="25" t="str">
        <f t="shared" si="65"/>
        <v/>
      </c>
      <c r="HG54" s="23" t="str">
        <f t="shared" si="66"/>
        <v/>
      </c>
      <c r="HH54" s="24"/>
      <c r="HI54" s="23" t="str">
        <f t="shared" si="67"/>
        <v/>
      </c>
      <c r="HJ54" s="22"/>
      <c r="HK54" s="27"/>
      <c r="HL54" s="24"/>
      <c r="HM54" s="26"/>
      <c r="HN54" s="26"/>
      <c r="HO54" s="25" t="str">
        <f t="shared" si="68"/>
        <v/>
      </c>
      <c r="HP54" s="23" t="str">
        <f t="shared" si="69"/>
        <v/>
      </c>
      <c r="HQ54" s="24"/>
      <c r="HR54" s="23" t="str">
        <f t="shared" si="70"/>
        <v/>
      </c>
      <c r="HS54" s="22"/>
      <c r="HT54" s="27"/>
      <c r="HU54" s="24"/>
      <c r="HV54" s="26"/>
      <c r="HW54" s="26"/>
      <c r="HX54" s="25" t="str">
        <f t="shared" si="71"/>
        <v/>
      </c>
      <c r="HY54" s="23" t="str">
        <f t="shared" si="72"/>
        <v/>
      </c>
      <c r="HZ54" s="24"/>
      <c r="IA54" s="23" t="str">
        <f t="shared" si="73"/>
        <v/>
      </c>
      <c r="IB54" s="22"/>
      <c r="IC54" s="27"/>
      <c r="ID54" s="24"/>
      <c r="IE54" s="26"/>
      <c r="IF54" s="26"/>
      <c r="IG54" s="25" t="str">
        <f t="shared" si="74"/>
        <v/>
      </c>
      <c r="IH54" s="23" t="str">
        <f t="shared" si="75"/>
        <v/>
      </c>
      <c r="II54" s="24"/>
      <c r="IJ54" s="23" t="str">
        <f t="shared" si="76"/>
        <v/>
      </c>
      <c r="IK54" s="22"/>
      <c r="IL54" s="27"/>
      <c r="IM54" s="24"/>
      <c r="IN54" s="26"/>
      <c r="IO54" s="26"/>
      <c r="IP54" s="25" t="str">
        <f t="shared" si="77"/>
        <v/>
      </c>
      <c r="IQ54" s="23" t="str">
        <f t="shared" si="78"/>
        <v/>
      </c>
      <c r="IR54" s="24"/>
      <c r="IS54" s="23" t="str">
        <f t="shared" si="79"/>
        <v/>
      </c>
      <c r="IT54" s="22"/>
      <c r="IU54" s="27"/>
      <c r="IV54" s="24"/>
      <c r="IW54" s="26"/>
      <c r="IX54" s="26"/>
      <c r="IY54" s="25" t="str">
        <f t="shared" si="80"/>
        <v/>
      </c>
      <c r="IZ54" s="23" t="str">
        <f t="shared" si="81"/>
        <v/>
      </c>
      <c r="JA54" s="24"/>
      <c r="JB54" s="23" t="str">
        <f t="shared" si="82"/>
        <v/>
      </c>
      <c r="JC54" s="22"/>
      <c r="JD54" s="27"/>
      <c r="JE54" s="24"/>
      <c r="JF54" s="26"/>
      <c r="JG54" s="26"/>
      <c r="JH54" s="25" t="str">
        <f t="shared" si="88"/>
        <v/>
      </c>
      <c r="JI54" s="23" t="str">
        <f t="shared" si="83"/>
        <v/>
      </c>
      <c r="JJ54" s="24"/>
      <c r="JK54" s="23" t="str">
        <f t="shared" si="84"/>
        <v/>
      </c>
      <c r="JL54" s="22"/>
    </row>
    <row r="55" spans="1:272">
      <c r="A55" s="28" t="s">
        <v>20</v>
      </c>
      <c r="B55" s="23" t="s">
        <v>18</v>
      </c>
      <c r="C55" s="27">
        <v>45261</v>
      </c>
      <c r="D55" s="24" t="s">
        <v>17</v>
      </c>
      <c r="E55" s="26">
        <v>139000</v>
      </c>
      <c r="F55" s="26">
        <v>139000</v>
      </c>
      <c r="G55" s="25">
        <f t="shared" si="132"/>
        <v>0</v>
      </c>
      <c r="H55" s="23">
        <v>923433</v>
      </c>
      <c r="I55" s="24">
        <v>139000</v>
      </c>
      <c r="J55" s="23">
        <f t="shared" si="89"/>
        <v>139000</v>
      </c>
      <c r="K55" s="22"/>
      <c r="L55" s="27">
        <v>45266</v>
      </c>
      <c r="M55" s="24" t="s">
        <v>17</v>
      </c>
      <c r="N55" s="26">
        <v>34000</v>
      </c>
      <c r="O55" s="26">
        <v>34000</v>
      </c>
      <c r="P55" s="25">
        <f t="shared" si="90"/>
        <v>0</v>
      </c>
      <c r="Q55" s="23">
        <f t="shared" si="91"/>
        <v>139000</v>
      </c>
      <c r="R55" s="24">
        <v>34000</v>
      </c>
      <c r="S55" s="23">
        <f t="shared" si="92"/>
        <v>34000</v>
      </c>
      <c r="T55" s="22"/>
      <c r="U55" s="27">
        <v>45274</v>
      </c>
      <c r="V55" s="24" t="s">
        <v>17</v>
      </c>
      <c r="W55" s="26">
        <v>13000</v>
      </c>
      <c r="X55" s="26">
        <v>44000</v>
      </c>
      <c r="Y55" s="25">
        <f t="shared" si="93"/>
        <v>31000</v>
      </c>
      <c r="Z55" s="23">
        <f t="shared" si="94"/>
        <v>34000</v>
      </c>
      <c r="AA55" s="24">
        <v>44024</v>
      </c>
      <c r="AB55" s="23">
        <f t="shared" si="95"/>
        <v>10024</v>
      </c>
      <c r="AC55" s="22"/>
      <c r="AD55" s="27">
        <v>45275</v>
      </c>
      <c r="AE55" s="24" t="s">
        <v>17</v>
      </c>
      <c r="AF55" s="26">
        <v>50000</v>
      </c>
      <c r="AG55" s="26">
        <v>50000</v>
      </c>
      <c r="AH55" s="25">
        <f t="shared" si="96"/>
        <v>0</v>
      </c>
      <c r="AI55" s="23">
        <f t="shared" si="97"/>
        <v>44024</v>
      </c>
      <c r="AJ55" s="24">
        <v>50000</v>
      </c>
      <c r="AK55" s="23">
        <f t="shared" si="98"/>
        <v>5976</v>
      </c>
      <c r="AL55" s="22"/>
      <c r="AM55" s="27"/>
      <c r="AN55" s="24"/>
      <c r="AO55" s="26"/>
      <c r="AP55" s="26"/>
      <c r="AQ55" s="25" t="str">
        <f t="shared" si="99"/>
        <v/>
      </c>
      <c r="AR55" s="23">
        <f t="shared" si="100"/>
        <v>50000</v>
      </c>
      <c r="AS55" s="24"/>
      <c r="AT55" s="23" t="str">
        <f t="shared" si="101"/>
        <v/>
      </c>
      <c r="AU55" s="22"/>
      <c r="AV55" s="27"/>
      <c r="AW55" s="24"/>
      <c r="AX55" s="26"/>
      <c r="AY55" s="26"/>
      <c r="AZ55" s="25" t="str">
        <f t="shared" si="102"/>
        <v/>
      </c>
      <c r="BA55" s="23" t="str">
        <f t="shared" si="103"/>
        <v/>
      </c>
      <c r="BB55" s="24"/>
      <c r="BC55" s="23" t="str">
        <f t="shared" si="104"/>
        <v/>
      </c>
      <c r="BD55" s="22"/>
      <c r="BE55" s="27"/>
      <c r="BF55" s="24"/>
      <c r="BG55" s="26"/>
      <c r="BH55" s="26"/>
      <c r="BI55" s="25" t="str">
        <f t="shared" si="105"/>
        <v/>
      </c>
      <c r="BJ55" s="23" t="str">
        <f t="shared" si="106"/>
        <v/>
      </c>
      <c r="BK55" s="24"/>
      <c r="BL55" s="23" t="str">
        <f t="shared" si="107"/>
        <v/>
      </c>
      <c r="BM55" s="22"/>
      <c r="BN55" s="27"/>
      <c r="BO55" s="24"/>
      <c r="BP55" s="26"/>
      <c r="BQ55" s="26"/>
      <c r="BR55" s="25" t="str">
        <f t="shared" si="108"/>
        <v/>
      </c>
      <c r="BS55" s="23" t="str">
        <f t="shared" si="109"/>
        <v/>
      </c>
      <c r="BT55" s="24"/>
      <c r="BU55" s="23" t="str">
        <f t="shared" si="110"/>
        <v/>
      </c>
      <c r="BV55" s="22"/>
      <c r="BW55" s="27"/>
      <c r="BX55" s="24"/>
      <c r="BY55" s="26"/>
      <c r="BZ55" s="26"/>
      <c r="CA55" s="25" t="str">
        <f t="shared" si="111"/>
        <v/>
      </c>
      <c r="CB55" s="23" t="str">
        <f t="shared" si="112"/>
        <v/>
      </c>
      <c r="CC55" s="24"/>
      <c r="CD55" s="23" t="str">
        <f t="shared" si="113"/>
        <v/>
      </c>
      <c r="CE55" s="22"/>
      <c r="CF55" s="27"/>
      <c r="CG55" s="24"/>
      <c r="CH55" s="26"/>
      <c r="CI55" s="26"/>
      <c r="CJ55" s="25" t="str">
        <f t="shared" si="114"/>
        <v/>
      </c>
      <c r="CK55" s="23" t="str">
        <f t="shared" si="115"/>
        <v/>
      </c>
      <c r="CL55" s="24"/>
      <c r="CM55" s="23" t="str">
        <f t="shared" si="116"/>
        <v/>
      </c>
      <c r="CN55" s="22"/>
      <c r="CO55" s="27"/>
      <c r="CP55" s="24"/>
      <c r="CQ55" s="26"/>
      <c r="CR55" s="26"/>
      <c r="CS55" s="25" t="str">
        <f t="shared" si="117"/>
        <v/>
      </c>
      <c r="CT55" s="23" t="str">
        <f t="shared" si="118"/>
        <v/>
      </c>
      <c r="CU55" s="24"/>
      <c r="CV55" s="23" t="str">
        <f t="shared" si="119"/>
        <v/>
      </c>
      <c r="CW55" s="22"/>
      <c r="CX55" s="27"/>
      <c r="CY55" s="24"/>
      <c r="CZ55" s="26"/>
      <c r="DA55" s="26"/>
      <c r="DB55" s="25" t="str">
        <f t="shared" si="120"/>
        <v/>
      </c>
      <c r="DC55" s="23" t="str">
        <f t="shared" si="121"/>
        <v/>
      </c>
      <c r="DD55" s="24"/>
      <c r="DE55" s="23" t="str">
        <f t="shared" si="122"/>
        <v/>
      </c>
      <c r="DF55" s="22"/>
      <c r="DG55" s="27"/>
      <c r="DH55" s="24"/>
      <c r="DI55" s="26"/>
      <c r="DJ55" s="26"/>
      <c r="DK55" s="25" t="str">
        <f t="shared" si="123"/>
        <v/>
      </c>
      <c r="DL55" s="23" t="str">
        <f t="shared" si="124"/>
        <v/>
      </c>
      <c r="DM55" s="24"/>
      <c r="DN55" s="23" t="str">
        <f t="shared" si="125"/>
        <v/>
      </c>
      <c r="DO55" s="22"/>
      <c r="DP55" s="27"/>
      <c r="DQ55" s="24"/>
      <c r="DR55" s="26"/>
      <c r="DS55" s="26"/>
      <c r="DT55" s="25" t="str">
        <f t="shared" si="126"/>
        <v/>
      </c>
      <c r="DU55" s="23" t="str">
        <f t="shared" si="127"/>
        <v/>
      </c>
      <c r="DV55" s="24"/>
      <c r="DW55" s="23" t="str">
        <f t="shared" si="128"/>
        <v/>
      </c>
      <c r="DX55" s="22"/>
      <c r="DY55" s="27"/>
      <c r="DZ55" s="24"/>
      <c r="EA55" s="26"/>
      <c r="EB55" s="26"/>
      <c r="EC55" s="25" t="str">
        <f t="shared" si="40"/>
        <v/>
      </c>
      <c r="ED55" s="23" t="str">
        <f t="shared" si="41"/>
        <v/>
      </c>
      <c r="EE55" s="24"/>
      <c r="EF55" s="23" t="str">
        <f t="shared" si="42"/>
        <v/>
      </c>
      <c r="EG55" s="22"/>
      <c r="EH55" s="27"/>
      <c r="EI55" s="24"/>
      <c r="EJ55" s="26"/>
      <c r="EK55" s="26"/>
      <c r="EL55" s="25" t="str">
        <f t="shared" si="43"/>
        <v/>
      </c>
      <c r="EM55" s="23" t="str">
        <f t="shared" si="44"/>
        <v/>
      </c>
      <c r="EN55" s="24"/>
      <c r="EO55" s="23" t="str">
        <f t="shared" si="45"/>
        <v/>
      </c>
      <c r="EP55" s="22"/>
      <c r="EQ55" s="27"/>
      <c r="ER55" s="24"/>
      <c r="ES55" s="26"/>
      <c r="ET55" s="26"/>
      <c r="EU55" s="25" t="str">
        <f t="shared" si="46"/>
        <v/>
      </c>
      <c r="EV55" s="23" t="str">
        <f t="shared" si="47"/>
        <v/>
      </c>
      <c r="EW55" s="24"/>
      <c r="EX55" s="23" t="str">
        <f t="shared" si="48"/>
        <v/>
      </c>
      <c r="EY55" s="22"/>
      <c r="EZ55" s="27"/>
      <c r="FA55" s="24"/>
      <c r="FB55" s="26"/>
      <c r="FC55" s="26"/>
      <c r="FD55" s="25" t="str">
        <f t="shared" si="49"/>
        <v/>
      </c>
      <c r="FE55" s="23" t="str">
        <f t="shared" si="50"/>
        <v/>
      </c>
      <c r="FF55" s="24"/>
      <c r="FG55" s="23" t="str">
        <f t="shared" si="51"/>
        <v/>
      </c>
      <c r="FH55" s="22"/>
      <c r="FI55" s="27"/>
      <c r="FJ55" s="24"/>
      <c r="FK55" s="26"/>
      <c r="FL55" s="26"/>
      <c r="FM55" s="25" t="str">
        <f t="shared" si="52"/>
        <v/>
      </c>
      <c r="FN55" s="23" t="str">
        <f t="shared" si="53"/>
        <v/>
      </c>
      <c r="FO55" s="24"/>
      <c r="FP55" s="23" t="str">
        <f t="shared" si="54"/>
        <v/>
      </c>
      <c r="FQ55" s="22"/>
      <c r="FR55" s="27"/>
      <c r="FS55" s="24"/>
      <c r="FT55" s="26"/>
      <c r="FU55" s="26"/>
      <c r="FV55" s="25" t="str">
        <f t="shared" si="55"/>
        <v/>
      </c>
      <c r="FW55" s="23" t="str">
        <f t="shared" si="56"/>
        <v/>
      </c>
      <c r="FX55" s="24"/>
      <c r="FY55" s="23" t="str">
        <f t="shared" si="57"/>
        <v/>
      </c>
      <c r="FZ55" s="22"/>
      <c r="GA55" s="27"/>
      <c r="GB55" s="24"/>
      <c r="GC55" s="26"/>
      <c r="GD55" s="26"/>
      <c r="GE55" s="25" t="str">
        <f t="shared" si="58"/>
        <v/>
      </c>
      <c r="GF55" s="23" t="str">
        <f t="shared" si="59"/>
        <v/>
      </c>
      <c r="GG55" s="24"/>
      <c r="GH55" s="23" t="str">
        <f t="shared" si="60"/>
        <v/>
      </c>
      <c r="GI55" s="22"/>
      <c r="GJ55" s="27"/>
      <c r="GK55" s="24"/>
      <c r="GL55" s="26"/>
      <c r="GM55" s="26"/>
      <c r="GN55" s="25" t="str">
        <f t="shared" si="61"/>
        <v/>
      </c>
      <c r="GO55" s="23" t="str">
        <f t="shared" si="62"/>
        <v/>
      </c>
      <c r="GP55" s="24"/>
      <c r="GQ55" s="23" t="str">
        <f t="shared" si="63"/>
        <v/>
      </c>
      <c r="GR55" s="22"/>
      <c r="GS55" s="27"/>
      <c r="GT55" s="24"/>
      <c r="GU55" s="26"/>
      <c r="GV55" s="26"/>
      <c r="GW55" s="25" t="str">
        <f t="shared" si="129"/>
        <v/>
      </c>
      <c r="GX55" s="23" t="str">
        <f t="shared" si="130"/>
        <v/>
      </c>
      <c r="GY55" s="24"/>
      <c r="GZ55" s="23" t="str">
        <f t="shared" si="131"/>
        <v/>
      </c>
      <c r="HA55" s="22"/>
      <c r="HB55" s="27"/>
      <c r="HC55" s="24"/>
      <c r="HD55" s="26"/>
      <c r="HE55" s="26"/>
      <c r="HF55" s="25" t="str">
        <f t="shared" si="65"/>
        <v/>
      </c>
      <c r="HG55" s="23" t="str">
        <f t="shared" si="66"/>
        <v/>
      </c>
      <c r="HH55" s="24"/>
      <c r="HI55" s="23" t="str">
        <f t="shared" si="67"/>
        <v/>
      </c>
      <c r="HJ55" s="22"/>
      <c r="HK55" s="27"/>
      <c r="HL55" s="24"/>
      <c r="HM55" s="26"/>
      <c r="HN55" s="26"/>
      <c r="HO55" s="25" t="str">
        <f t="shared" si="68"/>
        <v/>
      </c>
      <c r="HP55" s="23" t="str">
        <f t="shared" si="69"/>
        <v/>
      </c>
      <c r="HQ55" s="24"/>
      <c r="HR55" s="23" t="str">
        <f t="shared" si="70"/>
        <v/>
      </c>
      <c r="HS55" s="22"/>
      <c r="HT55" s="27"/>
      <c r="HU55" s="24"/>
      <c r="HV55" s="26"/>
      <c r="HW55" s="26"/>
      <c r="HX55" s="25" t="str">
        <f t="shared" si="71"/>
        <v/>
      </c>
      <c r="HY55" s="23" t="str">
        <f t="shared" si="72"/>
        <v/>
      </c>
      <c r="HZ55" s="24"/>
      <c r="IA55" s="23" t="str">
        <f t="shared" si="73"/>
        <v/>
      </c>
      <c r="IB55" s="22"/>
      <c r="IC55" s="27"/>
      <c r="ID55" s="24"/>
      <c r="IE55" s="26"/>
      <c r="IF55" s="26"/>
      <c r="IG55" s="25" t="str">
        <f t="shared" si="74"/>
        <v/>
      </c>
      <c r="IH55" s="23" t="str">
        <f t="shared" si="75"/>
        <v/>
      </c>
      <c r="II55" s="24"/>
      <c r="IJ55" s="23" t="str">
        <f t="shared" si="76"/>
        <v/>
      </c>
      <c r="IK55" s="22"/>
      <c r="IL55" s="27"/>
      <c r="IM55" s="24"/>
      <c r="IN55" s="26"/>
      <c r="IO55" s="26"/>
      <c r="IP55" s="25" t="str">
        <f t="shared" si="77"/>
        <v/>
      </c>
      <c r="IQ55" s="23" t="str">
        <f t="shared" si="78"/>
        <v/>
      </c>
      <c r="IR55" s="24"/>
      <c r="IS55" s="23" t="str">
        <f t="shared" si="79"/>
        <v/>
      </c>
      <c r="IT55" s="22"/>
      <c r="IU55" s="27"/>
      <c r="IV55" s="24"/>
      <c r="IW55" s="26"/>
      <c r="IX55" s="26"/>
      <c r="IY55" s="25" t="str">
        <f t="shared" si="80"/>
        <v/>
      </c>
      <c r="IZ55" s="23" t="str">
        <f t="shared" si="81"/>
        <v/>
      </c>
      <c r="JA55" s="24"/>
      <c r="JB55" s="23" t="str">
        <f t="shared" si="82"/>
        <v/>
      </c>
      <c r="JC55" s="22"/>
      <c r="JD55" s="27"/>
      <c r="JE55" s="24"/>
      <c r="JF55" s="26"/>
      <c r="JG55" s="26"/>
      <c r="JH55" s="25" t="str">
        <f t="shared" si="88"/>
        <v/>
      </c>
      <c r="JI55" s="23" t="str">
        <f t="shared" si="83"/>
        <v/>
      </c>
      <c r="JJ55" s="24"/>
      <c r="JK55" s="23" t="str">
        <f t="shared" si="84"/>
        <v/>
      </c>
      <c r="JL55" s="22"/>
    </row>
    <row r="56" spans="1:272">
      <c r="A56" s="28" t="s">
        <v>19</v>
      </c>
      <c r="B56" s="23" t="s">
        <v>18</v>
      </c>
      <c r="C56" s="27">
        <v>45261</v>
      </c>
      <c r="D56" s="24" t="s">
        <v>17</v>
      </c>
      <c r="E56" s="26">
        <v>244000</v>
      </c>
      <c r="F56" s="26">
        <v>289000</v>
      </c>
      <c r="G56" s="25">
        <f t="shared" si="132"/>
        <v>45000</v>
      </c>
      <c r="H56" s="23">
        <v>205603</v>
      </c>
      <c r="I56" s="24">
        <v>289090</v>
      </c>
      <c r="J56" s="23">
        <f t="shared" si="89"/>
        <v>83487</v>
      </c>
      <c r="K56" s="22"/>
      <c r="L56" s="27"/>
      <c r="M56" s="24"/>
      <c r="N56" s="26"/>
      <c r="O56" s="26"/>
      <c r="P56" s="25" t="str">
        <f t="shared" si="90"/>
        <v/>
      </c>
      <c r="Q56" s="23">
        <f t="shared" si="91"/>
        <v>289090</v>
      </c>
      <c r="R56" s="24"/>
      <c r="S56" s="23" t="str">
        <f t="shared" si="92"/>
        <v/>
      </c>
      <c r="T56" s="22"/>
      <c r="U56" s="27"/>
      <c r="V56" s="24"/>
      <c r="W56" s="26"/>
      <c r="X56" s="26"/>
      <c r="Y56" s="25" t="str">
        <f t="shared" si="93"/>
        <v/>
      </c>
      <c r="Z56" s="23" t="str">
        <f t="shared" si="94"/>
        <v/>
      </c>
      <c r="AA56" s="24"/>
      <c r="AB56" s="23" t="str">
        <f t="shared" si="95"/>
        <v/>
      </c>
      <c r="AC56" s="22"/>
      <c r="AD56" s="27"/>
      <c r="AE56" s="24"/>
      <c r="AF56" s="26"/>
      <c r="AG56" s="26"/>
      <c r="AH56" s="25" t="str">
        <f t="shared" si="96"/>
        <v/>
      </c>
      <c r="AI56" s="23" t="str">
        <f t="shared" si="97"/>
        <v/>
      </c>
      <c r="AJ56" s="24"/>
      <c r="AK56" s="23" t="str">
        <f t="shared" si="98"/>
        <v/>
      </c>
      <c r="AL56" s="22"/>
      <c r="AM56" s="27"/>
      <c r="AN56" s="24"/>
      <c r="AO56" s="26"/>
      <c r="AP56" s="26"/>
      <c r="AQ56" s="25" t="str">
        <f t="shared" si="99"/>
        <v/>
      </c>
      <c r="AR56" s="23" t="str">
        <f t="shared" si="100"/>
        <v/>
      </c>
      <c r="AS56" s="24"/>
      <c r="AT56" s="23" t="str">
        <f t="shared" si="101"/>
        <v/>
      </c>
      <c r="AU56" s="22"/>
      <c r="AV56" s="27"/>
      <c r="AW56" s="24"/>
      <c r="AX56" s="26"/>
      <c r="AY56" s="26"/>
      <c r="AZ56" s="25" t="str">
        <f t="shared" si="102"/>
        <v/>
      </c>
      <c r="BA56" s="23" t="str">
        <f t="shared" si="103"/>
        <v/>
      </c>
      <c r="BB56" s="24"/>
      <c r="BC56" s="23" t="str">
        <f t="shared" si="104"/>
        <v/>
      </c>
      <c r="BD56" s="22"/>
      <c r="BE56" s="27"/>
      <c r="BF56" s="24"/>
      <c r="BG56" s="26"/>
      <c r="BH56" s="26"/>
      <c r="BI56" s="25" t="str">
        <f t="shared" si="105"/>
        <v/>
      </c>
      <c r="BJ56" s="23" t="str">
        <f t="shared" si="106"/>
        <v/>
      </c>
      <c r="BK56" s="24"/>
      <c r="BL56" s="23" t="str">
        <f t="shared" si="107"/>
        <v/>
      </c>
      <c r="BM56" s="22"/>
      <c r="BN56" s="27"/>
      <c r="BO56" s="24"/>
      <c r="BP56" s="26"/>
      <c r="BQ56" s="26"/>
      <c r="BR56" s="25" t="str">
        <f t="shared" si="108"/>
        <v/>
      </c>
      <c r="BS56" s="23" t="str">
        <f t="shared" si="109"/>
        <v/>
      </c>
      <c r="BT56" s="24"/>
      <c r="BU56" s="23" t="str">
        <f t="shared" si="110"/>
        <v/>
      </c>
      <c r="BV56" s="22"/>
      <c r="BW56" s="27"/>
      <c r="BX56" s="24"/>
      <c r="BY56" s="26"/>
      <c r="BZ56" s="26"/>
      <c r="CA56" s="25" t="str">
        <f t="shared" si="111"/>
        <v/>
      </c>
      <c r="CB56" s="23" t="str">
        <f t="shared" si="112"/>
        <v/>
      </c>
      <c r="CC56" s="24"/>
      <c r="CD56" s="23" t="str">
        <f t="shared" si="113"/>
        <v/>
      </c>
      <c r="CE56" s="22"/>
      <c r="CF56" s="27"/>
      <c r="CG56" s="24"/>
      <c r="CH56" s="26"/>
      <c r="CI56" s="26"/>
      <c r="CJ56" s="25" t="str">
        <f t="shared" si="114"/>
        <v/>
      </c>
      <c r="CK56" s="23" t="str">
        <f t="shared" si="115"/>
        <v/>
      </c>
      <c r="CL56" s="24"/>
      <c r="CM56" s="23" t="str">
        <f t="shared" si="116"/>
        <v/>
      </c>
      <c r="CN56" s="22"/>
      <c r="CO56" s="27"/>
      <c r="CP56" s="24"/>
      <c r="CQ56" s="26"/>
      <c r="CR56" s="26"/>
      <c r="CS56" s="25" t="str">
        <f t="shared" si="117"/>
        <v/>
      </c>
      <c r="CT56" s="23" t="str">
        <f t="shared" si="118"/>
        <v/>
      </c>
      <c r="CU56" s="24"/>
      <c r="CV56" s="23" t="str">
        <f t="shared" si="119"/>
        <v/>
      </c>
      <c r="CW56" s="22"/>
      <c r="CX56" s="27"/>
      <c r="CY56" s="24"/>
      <c r="CZ56" s="26"/>
      <c r="DA56" s="26"/>
      <c r="DB56" s="25" t="str">
        <f t="shared" si="120"/>
        <v/>
      </c>
      <c r="DC56" s="23" t="str">
        <f t="shared" si="121"/>
        <v/>
      </c>
      <c r="DD56" s="24"/>
      <c r="DE56" s="23" t="str">
        <f t="shared" si="122"/>
        <v/>
      </c>
      <c r="DF56" s="22"/>
      <c r="DG56" s="27"/>
      <c r="DH56" s="24"/>
      <c r="DI56" s="26"/>
      <c r="DJ56" s="26"/>
      <c r="DK56" s="25" t="str">
        <f t="shared" si="123"/>
        <v/>
      </c>
      <c r="DL56" s="23" t="str">
        <f t="shared" si="124"/>
        <v/>
      </c>
      <c r="DM56" s="24"/>
      <c r="DN56" s="23" t="str">
        <f t="shared" si="125"/>
        <v/>
      </c>
      <c r="DO56" s="22"/>
      <c r="DP56" s="27"/>
      <c r="DQ56" s="24"/>
      <c r="DR56" s="26"/>
      <c r="DS56" s="26"/>
      <c r="DT56" s="25" t="str">
        <f t="shared" si="126"/>
        <v/>
      </c>
      <c r="DU56" s="23" t="str">
        <f t="shared" si="127"/>
        <v/>
      </c>
      <c r="DV56" s="24"/>
      <c r="DW56" s="23" t="str">
        <f t="shared" si="128"/>
        <v/>
      </c>
      <c r="DX56" s="22"/>
      <c r="DY56" s="27"/>
      <c r="DZ56" s="24"/>
      <c r="EA56" s="26"/>
      <c r="EB56" s="26"/>
      <c r="EC56" s="25" t="str">
        <f t="shared" si="40"/>
        <v/>
      </c>
      <c r="ED56" s="23" t="str">
        <f t="shared" si="41"/>
        <v/>
      </c>
      <c r="EE56" s="24"/>
      <c r="EF56" s="23" t="str">
        <f t="shared" si="42"/>
        <v/>
      </c>
      <c r="EG56" s="22"/>
      <c r="EH56" s="27"/>
      <c r="EI56" s="24"/>
      <c r="EJ56" s="26"/>
      <c r="EK56" s="26"/>
      <c r="EL56" s="25" t="str">
        <f t="shared" si="43"/>
        <v/>
      </c>
      <c r="EM56" s="23" t="str">
        <f t="shared" si="44"/>
        <v/>
      </c>
      <c r="EN56" s="24"/>
      <c r="EO56" s="23" t="str">
        <f t="shared" si="45"/>
        <v/>
      </c>
      <c r="EP56" s="22"/>
      <c r="EQ56" s="27"/>
      <c r="ER56" s="24"/>
      <c r="ES56" s="26"/>
      <c r="ET56" s="26"/>
      <c r="EU56" s="25" t="str">
        <f t="shared" si="46"/>
        <v/>
      </c>
      <c r="EV56" s="23" t="str">
        <f t="shared" si="47"/>
        <v/>
      </c>
      <c r="EW56" s="24"/>
      <c r="EX56" s="23" t="str">
        <f t="shared" si="48"/>
        <v/>
      </c>
      <c r="EY56" s="22"/>
      <c r="EZ56" s="27"/>
      <c r="FA56" s="24"/>
      <c r="FB56" s="26"/>
      <c r="FC56" s="26"/>
      <c r="FD56" s="25" t="str">
        <f t="shared" si="49"/>
        <v/>
      </c>
      <c r="FE56" s="23" t="str">
        <f t="shared" si="50"/>
        <v/>
      </c>
      <c r="FF56" s="24"/>
      <c r="FG56" s="23" t="str">
        <f t="shared" si="51"/>
        <v/>
      </c>
      <c r="FH56" s="22"/>
      <c r="FI56" s="27"/>
      <c r="FJ56" s="24"/>
      <c r="FK56" s="26"/>
      <c r="FL56" s="26"/>
      <c r="FM56" s="25" t="str">
        <f t="shared" si="52"/>
        <v/>
      </c>
      <c r="FN56" s="23" t="str">
        <f t="shared" si="53"/>
        <v/>
      </c>
      <c r="FO56" s="24"/>
      <c r="FP56" s="23" t="str">
        <f t="shared" si="54"/>
        <v/>
      </c>
      <c r="FQ56" s="22"/>
      <c r="FR56" s="27"/>
      <c r="FS56" s="24"/>
      <c r="FT56" s="26"/>
      <c r="FU56" s="26"/>
      <c r="FV56" s="25" t="str">
        <f t="shared" si="55"/>
        <v/>
      </c>
      <c r="FW56" s="23" t="str">
        <f t="shared" si="56"/>
        <v/>
      </c>
      <c r="FX56" s="24"/>
      <c r="FY56" s="23" t="str">
        <f t="shared" si="57"/>
        <v/>
      </c>
      <c r="FZ56" s="22"/>
      <c r="GA56" s="27"/>
      <c r="GB56" s="24"/>
      <c r="GC56" s="26"/>
      <c r="GD56" s="26"/>
      <c r="GE56" s="25" t="str">
        <f t="shared" si="58"/>
        <v/>
      </c>
      <c r="GF56" s="23" t="str">
        <f t="shared" si="59"/>
        <v/>
      </c>
      <c r="GG56" s="24"/>
      <c r="GH56" s="23" t="str">
        <f t="shared" si="60"/>
        <v/>
      </c>
      <c r="GI56" s="22"/>
      <c r="GJ56" s="27"/>
      <c r="GK56" s="24"/>
      <c r="GL56" s="26"/>
      <c r="GM56" s="26"/>
      <c r="GN56" s="25" t="str">
        <f t="shared" si="61"/>
        <v/>
      </c>
      <c r="GO56" s="23" t="str">
        <f t="shared" si="62"/>
        <v/>
      </c>
      <c r="GP56" s="24"/>
      <c r="GQ56" s="23" t="str">
        <f t="shared" si="63"/>
        <v/>
      </c>
      <c r="GR56" s="22"/>
      <c r="GS56" s="27"/>
      <c r="GT56" s="24"/>
      <c r="GU56" s="26"/>
      <c r="GV56" s="26"/>
      <c r="GW56" s="25" t="str">
        <f t="shared" si="129"/>
        <v/>
      </c>
      <c r="GX56" s="23" t="str">
        <f t="shared" si="130"/>
        <v/>
      </c>
      <c r="GY56" s="24"/>
      <c r="GZ56" s="23" t="str">
        <f t="shared" si="131"/>
        <v/>
      </c>
      <c r="HA56" s="22"/>
      <c r="HB56" s="27"/>
      <c r="HC56" s="24"/>
      <c r="HD56" s="26"/>
      <c r="HE56" s="26"/>
      <c r="HF56" s="25" t="str">
        <f t="shared" si="65"/>
        <v/>
      </c>
      <c r="HG56" s="23" t="str">
        <f t="shared" si="66"/>
        <v/>
      </c>
      <c r="HH56" s="24"/>
      <c r="HI56" s="23" t="str">
        <f t="shared" si="67"/>
        <v/>
      </c>
      <c r="HJ56" s="22"/>
      <c r="HK56" s="27"/>
      <c r="HL56" s="24"/>
      <c r="HM56" s="26"/>
      <c r="HN56" s="26"/>
      <c r="HO56" s="25" t="str">
        <f t="shared" si="68"/>
        <v/>
      </c>
      <c r="HP56" s="23" t="str">
        <f t="shared" si="69"/>
        <v/>
      </c>
      <c r="HQ56" s="24"/>
      <c r="HR56" s="23" t="str">
        <f t="shared" si="70"/>
        <v/>
      </c>
      <c r="HS56" s="22"/>
      <c r="HT56" s="27"/>
      <c r="HU56" s="24"/>
      <c r="HV56" s="26"/>
      <c r="HW56" s="26"/>
      <c r="HX56" s="25" t="str">
        <f t="shared" si="71"/>
        <v/>
      </c>
      <c r="HY56" s="23" t="str">
        <f t="shared" si="72"/>
        <v/>
      </c>
      <c r="HZ56" s="24"/>
      <c r="IA56" s="23" t="str">
        <f t="shared" si="73"/>
        <v/>
      </c>
      <c r="IB56" s="22"/>
      <c r="IC56" s="27"/>
      <c r="ID56" s="24"/>
      <c r="IE56" s="26"/>
      <c r="IF56" s="26"/>
      <c r="IG56" s="25" t="str">
        <f t="shared" si="74"/>
        <v/>
      </c>
      <c r="IH56" s="23" t="str">
        <f t="shared" si="75"/>
        <v/>
      </c>
      <c r="II56" s="24"/>
      <c r="IJ56" s="23" t="str">
        <f t="shared" si="76"/>
        <v/>
      </c>
      <c r="IK56" s="22"/>
      <c r="IL56" s="27"/>
      <c r="IM56" s="24"/>
      <c r="IN56" s="26"/>
      <c r="IO56" s="26"/>
      <c r="IP56" s="25" t="str">
        <f t="shared" si="77"/>
        <v/>
      </c>
      <c r="IQ56" s="23" t="str">
        <f t="shared" si="78"/>
        <v/>
      </c>
      <c r="IR56" s="24"/>
      <c r="IS56" s="23" t="str">
        <f t="shared" si="79"/>
        <v/>
      </c>
      <c r="IT56" s="22"/>
      <c r="IU56" s="27"/>
      <c r="IV56" s="24"/>
      <c r="IW56" s="26"/>
      <c r="IX56" s="26"/>
      <c r="IY56" s="25" t="str">
        <f t="shared" si="80"/>
        <v/>
      </c>
      <c r="IZ56" s="23" t="str">
        <f t="shared" si="81"/>
        <v/>
      </c>
      <c r="JA56" s="24"/>
      <c r="JB56" s="23" t="str">
        <f t="shared" si="82"/>
        <v/>
      </c>
      <c r="JC56" s="22"/>
      <c r="JD56" s="27"/>
      <c r="JE56" s="24"/>
      <c r="JF56" s="26"/>
      <c r="JG56" s="26"/>
      <c r="JH56" s="25" t="str">
        <f t="shared" si="88"/>
        <v/>
      </c>
      <c r="JI56" s="23" t="str">
        <f t="shared" si="83"/>
        <v/>
      </c>
      <c r="JJ56" s="24"/>
      <c r="JK56" s="23" t="str">
        <f t="shared" si="84"/>
        <v/>
      </c>
      <c r="JL56" s="22"/>
    </row>
    <row r="57" spans="1:272">
      <c r="I57" s="17">
        <f>SUM(I3:I56)</f>
        <v>17865251</v>
      </c>
      <c r="R57" s="17">
        <f>SUM(R3:R56)</f>
        <v>18006725</v>
      </c>
      <c r="AA57" s="17">
        <f>SUM(AA3:AA56)</f>
        <v>18519637</v>
      </c>
      <c r="AJ57" s="17">
        <f>SUM(AJ3:AJ56)</f>
        <v>18523694</v>
      </c>
      <c r="AS57" s="17">
        <f>SUM(AS3:AS56)</f>
        <v>17839627</v>
      </c>
      <c r="BB57" s="17">
        <f>SUM(BB3:BB56)</f>
        <v>16764655</v>
      </c>
      <c r="BK57" s="17">
        <f>SUM(BK3:BK56)</f>
        <v>17334989</v>
      </c>
      <c r="BT57" s="17">
        <f>SUM(BT3:BT56)</f>
        <v>15637640</v>
      </c>
      <c r="CC57" s="17">
        <f>SUM(CC3:CC56)</f>
        <v>16629185</v>
      </c>
      <c r="CL57" s="17">
        <f>SUM(CL3:CL56)</f>
        <v>15678954</v>
      </c>
      <c r="CU57" s="17">
        <f>SUM(CU3:CU56)</f>
        <v>13826981</v>
      </c>
      <c r="DD57" s="17">
        <f>SUM(DD3:DD56)</f>
        <v>0</v>
      </c>
      <c r="DM57" s="17">
        <f>SUM(DM3:DM56)</f>
        <v>0</v>
      </c>
      <c r="DV57" s="17">
        <f>SUM(DV3:DV56)</f>
        <v>0</v>
      </c>
      <c r="EE57" s="17">
        <f>SUM(EE3:EE56)</f>
        <v>0</v>
      </c>
      <c r="EN57" s="17">
        <f>SUM(EN3:EN56)</f>
        <v>0</v>
      </c>
      <c r="EW57" s="17">
        <f>SUM(EW3:EW56)</f>
        <v>0</v>
      </c>
      <c r="FF57" s="17">
        <f>SUM(FF3:FF56)</f>
        <v>0</v>
      </c>
      <c r="FO57" s="17">
        <f>SUM(FO3:FO56)</f>
        <v>0</v>
      </c>
      <c r="FX57" s="17">
        <f>SUM(FX3:FX56)</f>
        <v>0</v>
      </c>
      <c r="GG57" s="17">
        <f>SUM(GG3:GG56)</f>
        <v>0</v>
      </c>
      <c r="GP57" s="17">
        <f>SUM(GP3:GP56)</f>
        <v>0</v>
      </c>
      <c r="GY57" s="17">
        <f>SUM(GY3:GY56)</f>
        <v>0</v>
      </c>
      <c r="HH57" s="17">
        <f>SUM(HH3:HH56)</f>
        <v>0</v>
      </c>
      <c r="HQ57" s="17">
        <f>SUM(HQ3:HQ56)</f>
        <v>0</v>
      </c>
      <c r="HZ57" s="17">
        <f>SUM(HZ3:HZ56)</f>
        <v>0</v>
      </c>
      <c r="II57" s="17">
        <f>SUM(II3:II56)</f>
        <v>0</v>
      </c>
      <c r="IR57" s="17">
        <f>SUM(IR3:IR56)</f>
        <v>0</v>
      </c>
      <c r="JA57" s="17">
        <f>SUM(JA3:JA56)</f>
        <v>0</v>
      </c>
      <c r="JJ57" s="17">
        <f>SUM(JJ3:JJ56)</f>
        <v>0</v>
      </c>
    </row>
    <row r="60" spans="1:272">
      <c r="B60" s="21">
        <f>SUM(57:57)</f>
        <v>186627338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D0C9-3FC8-49F0-BF39-B511125BBF41}">
  <sheetPr codeName="工作表20">
    <pageSetUpPr fitToPage="1"/>
  </sheetPr>
  <dimension ref="A1:JK118"/>
  <sheetViews>
    <sheetView showZeros="0" zoomScaleNormal="100" workbookViewId="0">
      <selection activeCell="AE3" sqref="AE3"/>
    </sheetView>
  </sheetViews>
  <sheetFormatPr defaultColWidth="9.140625" defaultRowHeight="16.5"/>
  <cols>
    <col min="1" max="1" width="1.140625" style="1" customWidth="1"/>
    <col min="2" max="4" width="7.7109375" style="1" customWidth="1"/>
    <col min="5" max="5" width="0.85546875" style="1" customWidth="1"/>
    <col min="6" max="7" width="4.5703125" style="1" customWidth="1"/>
    <col min="8" max="8" width="5.28515625" style="1" customWidth="1"/>
    <col min="9" max="9" width="0.85546875" style="1" customWidth="1"/>
    <col min="10" max="12" width="4.7109375" style="1" customWidth="1"/>
    <col min="13" max="13" width="0.85546875" style="1" customWidth="1"/>
    <col min="14" max="16" width="4.7109375" style="1" customWidth="1"/>
    <col min="17" max="17" width="0.85546875" style="1" customWidth="1"/>
    <col min="18" max="20" width="5.7109375" style="1" customWidth="1"/>
    <col min="21" max="21" width="0.85546875" style="1" customWidth="1"/>
    <col min="22" max="24" width="5.28515625" style="1" customWidth="1"/>
    <col min="25" max="25" width="0.85546875" style="1" customWidth="1"/>
    <col min="26" max="28" width="7.7109375" style="1" customWidth="1"/>
    <col min="29" max="30" width="5" style="1" customWidth="1"/>
    <col min="31" max="31" width="14.7109375" style="1" customWidth="1"/>
    <col min="32" max="32" width="27.140625" style="1" customWidth="1"/>
    <col min="33" max="33" width="14.7109375" style="1" customWidth="1"/>
    <col min="34" max="35" width="21.42578125" style="1" customWidth="1"/>
    <col min="36" max="36" width="17" style="1" customWidth="1"/>
    <col min="37" max="39" width="5" style="1" customWidth="1"/>
    <col min="40" max="16384" width="9.140625" style="1"/>
  </cols>
  <sheetData>
    <row r="1" spans="1:271" ht="17.25" thickBot="1"/>
    <row r="2" spans="1:271" ht="32.25" customHeight="1">
      <c r="B2" s="111" t="s">
        <v>189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3"/>
      <c r="AE2" s="13" t="s">
        <v>16</v>
      </c>
      <c r="AF2" s="12" t="s">
        <v>7</v>
      </c>
      <c r="AG2" s="12" t="s">
        <v>6</v>
      </c>
      <c r="AH2" s="12" t="s">
        <v>5</v>
      </c>
      <c r="AI2" s="12" t="s">
        <v>4</v>
      </c>
      <c r="AJ2" s="11" t="s">
        <v>2</v>
      </c>
    </row>
    <row r="3" spans="1:271" s="5" customFormat="1" ht="39" customHeight="1" thickBot="1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6"/>
      <c r="AE3" s="10" t="s">
        <v>103</v>
      </c>
      <c r="AF3" s="9">
        <v>45244</v>
      </c>
      <c r="AG3" s="8" t="str">
        <f>VLOOKUP($AE$3,機台總表!$B2:$D1001,3)</f>
        <v>蔡承志</v>
      </c>
      <c r="AH3" s="7">
        <v>359000</v>
      </c>
      <c r="AI3" s="7">
        <v>377000</v>
      </c>
      <c r="AJ3" s="6">
        <v>377098</v>
      </c>
    </row>
    <row r="4" spans="1:271" s="5" customFormat="1" ht="9.9499999999999993" customHeight="1" thickBot="1">
      <c r="B4" s="117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K4" s="5" t="str">
        <f>IF(AJ4=0,"",IF(SIGN(AJ4-AI4)=-1,AJ4,AJ4-AI4))</f>
        <v/>
      </c>
      <c r="AT4" s="5" t="str">
        <f>IF(AS4=0,"",IF(SIGN(AS4-AR4)=-1,AS4,AS4-AR4))</f>
        <v/>
      </c>
      <c r="BC4" s="5" t="str">
        <f>IF(BB4=0,"",IF(SIGN(BB4-BA4)=-1,BB4,BB4-BA4))</f>
        <v/>
      </c>
      <c r="BL4" s="5" t="str">
        <f>IF(BK4=0,"",IF(SIGN(BK4-BJ4)=-1,BK4,BK4-BJ4))</f>
        <v/>
      </c>
      <c r="BU4" s="5" t="str">
        <f>IF(BT4=0,"",IF(SIGN(BT4-BS4)=-1,BT4,BT4-BS4))</f>
        <v/>
      </c>
      <c r="CD4" s="5" t="str">
        <f>IF(CC4=0,"",IF(SIGN(CC4-CB4)=-1,CC4,CC4-CB4))</f>
        <v/>
      </c>
      <c r="CM4" s="5" t="str">
        <f>IF(CL4=0,"",IF(SIGN(CL4-CK4)=-1,CL4,CL4-CK4))</f>
        <v/>
      </c>
      <c r="CV4" s="5" t="str">
        <f>IF(CU4=0,"",IF(SIGN(CU4-CT4)=-1,CU4,CU4-CT4))</f>
        <v/>
      </c>
      <c r="DE4" s="5" t="str">
        <f>IF(DD4=0,"",IF(SIGN(DD4-DC4)=-1,DD4,DD4-DC4))</f>
        <v/>
      </c>
      <c r="DN4" s="5" t="str">
        <f>IF(DM4=0,"",IF(SIGN(DM4-DL4)=-1,DM4,DM4-DL4))</f>
        <v/>
      </c>
      <c r="DW4" s="5" t="str">
        <f>IF(DV4=0,"",IF(SIGN(DV4-DU4)=-1,DV4,DV4-DU4))</f>
        <v/>
      </c>
      <c r="EF4" s="5" t="str">
        <f>IF(EE4=0,"",IF(SIGN(EE4-ED4)=-1,EE4,EE4-ED4))</f>
        <v/>
      </c>
      <c r="EO4" s="5" t="str">
        <f>IF(EN4=0,"",IF(SIGN(EN4-EM4)=-1,EN4,EN4-EM4))</f>
        <v/>
      </c>
      <c r="EX4" s="5" t="str">
        <f>IF(EW4=0,"",IF(SIGN(EW4-EV4)=-1,EW4,EW4-EV4))</f>
        <v/>
      </c>
      <c r="FG4" s="5" t="str">
        <f>IF(FF4=0,"",IF(SIGN(FF4-FE4)=-1,FF4,FF4-FE4))</f>
        <v/>
      </c>
      <c r="FP4" s="5" t="str">
        <f>IF(FO4=0,"",IF(SIGN(FO4-FN4)=-1,FO4,FO4-FN4))</f>
        <v/>
      </c>
      <c r="FY4" s="5" t="str">
        <f>IF(FX4=0,"",IF(SIGN(FX4-FW4)=-1,FX4,FX4-FW4))</f>
        <v/>
      </c>
      <c r="GH4" s="5" t="str">
        <f>IF(GG4=0,"",IF(SIGN(GG4-GF4)=-1,GG4,GG4-GF4))</f>
        <v/>
      </c>
      <c r="GQ4" s="5" t="str">
        <f>IF(GP4=0,"",IF(SIGN(GP4-GO4)=-1,GP4,GP4-GO4))</f>
        <v/>
      </c>
      <c r="GZ4" s="5" t="str">
        <f>IF(GY4=0,"",IF(SIGN(GY4-GX4)=-1,GY4,GY4-GX4))</f>
        <v/>
      </c>
      <c r="HI4" s="5" t="str">
        <f>IF(HH4=0,"",IF(SIGN(HH4-HG4)=-1,HH4,HH4-HG4))</f>
        <v/>
      </c>
      <c r="HR4" s="5" t="str">
        <f>IF(HQ4=0,"",IF(SIGN(HQ4-HP4)=-1,HQ4,HQ4-HP4))</f>
        <v/>
      </c>
      <c r="IA4" s="5" t="str">
        <f>IF(HZ4=0,"",IF(SIGN(HZ4-HY4)=-1,HZ4,HZ4-HY4))</f>
        <v/>
      </c>
      <c r="IJ4" s="5" t="str">
        <f>IF(II4=0,"",IF(SIGN(II4-IH4)=-1,II4,II4-IH4))</f>
        <v/>
      </c>
      <c r="IS4" s="5" t="str">
        <f>IF(IR4=0,"",IF(SIGN(IR4-IQ4)=-1,IR4,IR4-IQ4))</f>
        <v/>
      </c>
      <c r="JB4" s="5" t="str">
        <f>IF(JA4=0,"",IF(SIGN(JA4-IZ4)=-1,JA4,JA4-IZ4))</f>
        <v/>
      </c>
      <c r="JK4" s="5" t="str">
        <f>IF(JJ4=0,"",IF(SIGN(JJ4-JI4)=-1,JJ4,JJ4-JI4))</f>
        <v/>
      </c>
    </row>
    <row r="5" spans="1:271" ht="26.25" customHeight="1" thickBot="1">
      <c r="B5" s="39" t="s">
        <v>16</v>
      </c>
      <c r="C5" s="40"/>
      <c r="D5" s="40"/>
      <c r="E5" s="41" t="s">
        <v>187</v>
      </c>
      <c r="F5" s="42"/>
      <c r="G5" s="42"/>
      <c r="H5" s="42"/>
      <c r="I5" s="43"/>
      <c r="J5" s="39" t="s">
        <v>15</v>
      </c>
      <c r="K5" s="40"/>
      <c r="L5" s="44" t="str">
        <f>IFERROR(VLOOKUP($E$5,'202310月現場沖壓用電基線總表'!$A$2:$JL$1000,2,0),"")</f>
        <v>15T</v>
      </c>
      <c r="M5" s="45"/>
      <c r="N5" s="46"/>
      <c r="O5" s="39" t="s">
        <v>14</v>
      </c>
      <c r="P5" s="40"/>
      <c r="Q5" s="40"/>
      <c r="R5" s="40"/>
      <c r="S5" s="47"/>
      <c r="T5" s="102">
        <f>IFERROR(VLOOKUP($E$5,'202310月現場沖壓用電基線總表'!$A$2:$JL$1000,$A10,0),"")</f>
        <v>0</v>
      </c>
      <c r="U5" s="103"/>
      <c r="V5" s="103"/>
      <c r="W5" s="103"/>
      <c r="X5" s="103"/>
      <c r="Y5" s="103"/>
      <c r="Z5" s="103"/>
      <c r="AA5" s="103"/>
      <c r="AB5" s="50" t="s">
        <v>13</v>
      </c>
      <c r="AH5" s="4" t="s">
        <v>12</v>
      </c>
    </row>
    <row r="6" spans="1:271" ht="26.25" customHeight="1" thickBot="1">
      <c r="B6" s="51"/>
      <c r="C6" s="52"/>
      <c r="D6" s="52"/>
      <c r="E6" s="53"/>
      <c r="F6" s="54"/>
      <c r="G6" s="54"/>
      <c r="H6" s="54"/>
      <c r="I6" s="55"/>
      <c r="J6" s="51"/>
      <c r="K6" s="52"/>
      <c r="L6" s="56"/>
      <c r="M6" s="57"/>
      <c r="N6" s="58"/>
      <c r="O6" s="51"/>
      <c r="P6" s="52"/>
      <c r="Q6" s="52"/>
      <c r="R6" s="52"/>
      <c r="S6" s="59"/>
      <c r="T6" s="104">
        <v>45230</v>
      </c>
      <c r="U6" s="105"/>
      <c r="V6" s="105"/>
      <c r="W6" s="105"/>
      <c r="X6" s="105"/>
      <c r="Y6" s="105"/>
      <c r="Z6" s="105"/>
      <c r="AA6" s="105"/>
      <c r="AB6" s="60" t="s">
        <v>11</v>
      </c>
      <c r="AG6" s="3" t="s">
        <v>9</v>
      </c>
      <c r="AH6" s="2"/>
    </row>
    <row r="7" spans="1:271" ht="28.35" customHeight="1" thickBot="1">
      <c r="B7" s="61" t="s">
        <v>8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3"/>
    </row>
    <row r="8" spans="1:271" ht="16.5" customHeight="1">
      <c r="B8" s="64" t="s">
        <v>7</v>
      </c>
      <c r="C8" s="65"/>
      <c r="D8" s="65"/>
      <c r="E8" s="66" t="s">
        <v>6</v>
      </c>
      <c r="F8" s="40"/>
      <c r="G8" s="40"/>
      <c r="H8" s="67"/>
      <c r="I8" s="66" t="s">
        <v>5</v>
      </c>
      <c r="J8" s="40"/>
      <c r="K8" s="40"/>
      <c r="L8" s="67"/>
      <c r="M8" s="68" t="s">
        <v>4</v>
      </c>
      <c r="N8" s="69"/>
      <c r="O8" s="69"/>
      <c r="P8" s="70"/>
      <c r="Q8" s="68" t="s">
        <v>3</v>
      </c>
      <c r="R8" s="69"/>
      <c r="S8" s="69"/>
      <c r="T8" s="70"/>
      <c r="U8" s="66" t="s">
        <v>2</v>
      </c>
      <c r="V8" s="40"/>
      <c r="W8" s="40"/>
      <c r="X8" s="67"/>
      <c r="Y8" s="66" t="s">
        <v>1</v>
      </c>
      <c r="Z8" s="40"/>
      <c r="AA8" s="40"/>
      <c r="AB8" s="47"/>
    </row>
    <row r="9" spans="1:271" ht="22.5" customHeight="1">
      <c r="B9" s="71"/>
      <c r="C9" s="72"/>
      <c r="D9" s="72"/>
      <c r="E9" s="73"/>
      <c r="F9" s="74"/>
      <c r="G9" s="74"/>
      <c r="H9" s="75"/>
      <c r="I9" s="73"/>
      <c r="J9" s="74"/>
      <c r="K9" s="74"/>
      <c r="L9" s="75"/>
      <c r="M9" s="76"/>
      <c r="N9" s="77"/>
      <c r="O9" s="77"/>
      <c r="P9" s="78"/>
      <c r="Q9" s="76"/>
      <c r="R9" s="77"/>
      <c r="S9" s="77"/>
      <c r="T9" s="78"/>
      <c r="U9" s="73"/>
      <c r="V9" s="74"/>
      <c r="W9" s="74"/>
      <c r="X9" s="75"/>
      <c r="Y9" s="73"/>
      <c r="Z9" s="74"/>
      <c r="AA9" s="74"/>
      <c r="AB9" s="79"/>
    </row>
    <row r="10" spans="1:271" ht="28.35" customHeight="1">
      <c r="A10" s="1">
        <v>3</v>
      </c>
      <c r="B10" s="80">
        <f>IFERROR(VLOOKUP($E$5,'202310月現場沖壓用電基線總表'!$A$2:$JL$1000,$A10,0),"")</f>
        <v>0</v>
      </c>
      <c r="C10" s="81"/>
      <c r="D10" s="81"/>
      <c r="E10" s="82">
        <v>4</v>
      </c>
      <c r="F10" s="83">
        <f>IFERROR(VLOOKUP($E$5,'202310月現場沖壓用電基線總表'!$A$2:$JL$1000,$E10,0),"")</f>
        <v>0</v>
      </c>
      <c r="G10" s="83"/>
      <c r="H10" s="84"/>
      <c r="I10" s="85">
        <v>5</v>
      </c>
      <c r="J10" s="86" t="str">
        <f>IF(AND(VLOOKUP($E$5,'202310月現場沖壓用電基線總表'!$A$2:$JL$1000,I10,0)=0,$F10=0),"",IF(VLOOKUP($E$5,'202310月現場沖壓用電基線總表'!$A$2:$JL$1000,I10,0)=0,"0",VLOOKUP($E$5,'202310月現場沖壓用電基線總表'!$A$2:$JL$1000,I10,0)))</f>
        <v/>
      </c>
      <c r="K10" s="86"/>
      <c r="L10" s="87"/>
      <c r="M10" s="88">
        <v>6</v>
      </c>
      <c r="N10" s="86" t="str">
        <f>IF(AND(VLOOKUP($E$5,'202310月現場沖壓用電基線總表'!$A$2:$JL$1000,M10,0)=0,$F10=0),"",IF(VLOOKUP($E$5,'202310月現場沖壓用電基線總表'!$A$2:$JL$1000,M10,0)=0,"0",VLOOKUP($E$5,'202310月現場沖壓用電基線總表'!$A$2:$JL$1000,M10,0)))</f>
        <v/>
      </c>
      <c r="O10" s="86"/>
      <c r="P10" s="87"/>
      <c r="Q10" s="88">
        <v>7</v>
      </c>
      <c r="R10" s="86" t="str">
        <f>IF(AND(VLOOKUP($E$5,'202310月現場沖壓用電基線總表'!$A$2:$JL$1000,Q10,0)=0,$F10=0),"",IF(VLOOKUP($E$5,'202310月現場沖壓用電基線總表'!$A$2:$JL$1000,Q10,0)=0,"0",VLOOKUP($E$5,'202310月現場沖壓用電基線總表'!$A$2:$JL$1000,Q10,0)))</f>
        <v/>
      </c>
      <c r="S10" s="86"/>
      <c r="T10" s="87"/>
      <c r="U10" s="88">
        <v>9</v>
      </c>
      <c r="V10" s="86" t="str">
        <f>IF(AND(VLOOKUP($E$5,'202310月現場沖壓用電基線總表'!$A$2:$JL$1000,U10,0)=0,$F10=0),"",IF(VLOOKUP($E$5,'202310月現場沖壓用電基線總表'!$A$2:$JL$1000,U10,0)=0,"0",VLOOKUP($E$5,'202310月現場沖壓用電基線總表'!$A$2:$JL$1000,U10,0)))</f>
        <v/>
      </c>
      <c r="W10" s="86"/>
      <c r="X10" s="87"/>
      <c r="Y10" s="88">
        <v>10</v>
      </c>
      <c r="Z10" s="86" t="str">
        <f>IF(AND(VLOOKUP($E$5,'202310月現場沖壓用電基線總表'!$A$2:$JL$1000,Y10,0)=0,$F10=0),"",IF(VLOOKUP($E$5,'202310月現場沖壓用電基線總表'!$A$2:$JL$1000,Y10,0)=0,"0",VLOOKUP($E$5,'202310月現場沖壓用電基線總表'!$A$2:$JL$1000,Y10,0)))</f>
        <v/>
      </c>
      <c r="AA10" s="86"/>
      <c r="AB10" s="89"/>
    </row>
    <row r="11" spans="1:271" ht="28.35" customHeight="1">
      <c r="A11" s="1">
        <f t="shared" ref="A11:A39" si="0">A10+9</f>
        <v>12</v>
      </c>
      <c r="B11" s="80">
        <f>IFERROR(VLOOKUP($E$5,'202310月現場沖壓用電基線總表'!$A$2:$JL$1000,$A11,0),"")</f>
        <v>0</v>
      </c>
      <c r="C11" s="81"/>
      <c r="D11" s="81"/>
      <c r="E11" s="90">
        <f t="shared" ref="E11:E39" si="1">E10+9</f>
        <v>13</v>
      </c>
      <c r="F11" s="83">
        <f>IFERROR(VLOOKUP($E$5,'202310月現場沖壓用電基線總表'!$A$2:$JL$1000,$E11,0),"")</f>
        <v>0</v>
      </c>
      <c r="G11" s="83"/>
      <c r="H11" s="84"/>
      <c r="I11" s="88">
        <f t="shared" ref="I11:I39" si="2">I10+9</f>
        <v>14</v>
      </c>
      <c r="J11" s="86" t="str">
        <f>IF(AND(VLOOKUP($E$5,'202310月現場沖壓用電基線總表'!$A$2:$JL$1000,I11,0)=0,$F11=0),"",IF(VLOOKUP($E$5,'202310月現場沖壓用電基線總表'!$A$2:$JL$1000,I11,0)=0,"0",VLOOKUP($E$5,'202310月現場沖壓用電基線總表'!$A$2:$JL$1000,I11,0)))</f>
        <v/>
      </c>
      <c r="K11" s="86"/>
      <c r="L11" s="87"/>
      <c r="M11" s="88">
        <f t="shared" ref="M11:M39" si="3">M10+9</f>
        <v>15</v>
      </c>
      <c r="N11" s="86" t="str">
        <f>IF(AND(VLOOKUP($E$5,'202310月現場沖壓用電基線總表'!$A$2:$JL$1000,M11,0)=0,$F11=0),"",IF(VLOOKUP($E$5,'202310月現場沖壓用電基線總表'!$A$2:$JL$1000,M11,0)=0,"0",VLOOKUP($E$5,'202310月現場沖壓用電基線總表'!$A$2:$JL$1000,M11,0)))</f>
        <v/>
      </c>
      <c r="O11" s="86"/>
      <c r="P11" s="87"/>
      <c r="Q11" s="88">
        <f t="shared" ref="Q11:Q39" si="4">Q10+9</f>
        <v>16</v>
      </c>
      <c r="R11" s="86" t="str">
        <f>IF(AND(VLOOKUP($E$5,'202310月現場沖壓用電基線總表'!$A$2:$JL$1000,Q11,0)=0,$F11=0),"",IF(VLOOKUP($E$5,'202310月現場沖壓用電基線總表'!$A$2:$JL$1000,Q11,0)=0,"0",VLOOKUP($E$5,'202310月現場沖壓用電基線總表'!$A$2:$JL$1000,Q11,0)))</f>
        <v/>
      </c>
      <c r="S11" s="86"/>
      <c r="T11" s="87"/>
      <c r="U11" s="88">
        <f t="shared" ref="U11:U39" si="5">U10+9</f>
        <v>18</v>
      </c>
      <c r="V11" s="86" t="str">
        <f>IF(AND(VLOOKUP($E$5,'202310月現場沖壓用電基線總表'!$A$2:$JL$1000,U11,0)=0,$F11=0),"",IF(VLOOKUP($E$5,'202310月現場沖壓用電基線總表'!$A$2:$JL$1000,U11,0)=0,"0",VLOOKUP($E$5,'202310月現場沖壓用電基線總表'!$A$2:$JL$1000,U11,0)))</f>
        <v/>
      </c>
      <c r="W11" s="86"/>
      <c r="X11" s="87"/>
      <c r="Y11" s="88">
        <f t="shared" ref="Y11:Y39" si="6">Y10+9</f>
        <v>19</v>
      </c>
      <c r="Z11" s="86" t="str">
        <f>IF(AND(VLOOKUP($E$5,'202310月現場沖壓用電基線總表'!$A$2:$JL$1000,Y11,0)=0,$F11=0),"",IF(VLOOKUP($E$5,'202310月現場沖壓用電基線總表'!$A$2:$JL$1000,Y11,0)=0,"0",VLOOKUP($E$5,'202310月現場沖壓用電基線總表'!$A$2:$JL$1000,Y11,0)))</f>
        <v/>
      </c>
      <c r="AA11" s="86"/>
      <c r="AB11" s="89"/>
    </row>
    <row r="12" spans="1:271" ht="28.35" customHeight="1">
      <c r="A12" s="1">
        <f t="shared" si="0"/>
        <v>21</v>
      </c>
      <c r="B12" s="80">
        <f>IFERROR(VLOOKUP($E$5,'202310月現場沖壓用電基線總表'!$A$2:$JL$1000,$A12,0),"")</f>
        <v>0</v>
      </c>
      <c r="C12" s="81"/>
      <c r="D12" s="81"/>
      <c r="E12" s="90">
        <f t="shared" si="1"/>
        <v>22</v>
      </c>
      <c r="F12" s="83">
        <f>IFERROR(VLOOKUP($E$5,'202310月現場沖壓用電基線總表'!$A$2:$JL$1000,$E12,0),"")</f>
        <v>0</v>
      </c>
      <c r="G12" s="83"/>
      <c r="H12" s="84"/>
      <c r="I12" s="88">
        <f t="shared" si="2"/>
        <v>23</v>
      </c>
      <c r="J12" s="86" t="str">
        <f>IF(AND(VLOOKUP($E$5,'202310月現場沖壓用電基線總表'!$A$2:$JL$1000,I12,0)=0,$F12=0),"",IF(VLOOKUP($E$5,'202310月現場沖壓用電基線總表'!$A$2:$JL$1000,I12,0)=0,"0",VLOOKUP($E$5,'202310月現場沖壓用電基線總表'!$A$2:$JL$1000,I12,0)))</f>
        <v/>
      </c>
      <c r="K12" s="86"/>
      <c r="L12" s="87"/>
      <c r="M12" s="88">
        <f t="shared" si="3"/>
        <v>24</v>
      </c>
      <c r="N12" s="86" t="str">
        <f>IF(AND(VLOOKUP($E$5,'202310月現場沖壓用電基線總表'!$A$2:$JL$1000,M12,0)=0,$F12=0),"",IF(VLOOKUP($E$5,'202310月現場沖壓用電基線總表'!$A$2:$JL$1000,M12,0)=0,"0",VLOOKUP($E$5,'202310月現場沖壓用電基線總表'!$A$2:$JL$1000,M12,0)))</f>
        <v/>
      </c>
      <c r="O12" s="86"/>
      <c r="P12" s="87"/>
      <c r="Q12" s="88">
        <f t="shared" si="4"/>
        <v>25</v>
      </c>
      <c r="R12" s="86" t="str">
        <f>IF(AND(VLOOKUP($E$5,'202310月現場沖壓用電基線總表'!$A$2:$JL$1000,Q12,0)=0,$F12=0),"",IF(VLOOKUP($E$5,'202310月現場沖壓用電基線總表'!$A$2:$JL$1000,Q12,0)=0,"0",VLOOKUP($E$5,'202310月現場沖壓用電基線總表'!$A$2:$JL$1000,Q12,0)))</f>
        <v/>
      </c>
      <c r="S12" s="86"/>
      <c r="T12" s="87"/>
      <c r="U12" s="88">
        <f t="shared" si="5"/>
        <v>27</v>
      </c>
      <c r="V12" s="86" t="str">
        <f>IF(AND(VLOOKUP($E$5,'202310月現場沖壓用電基線總表'!$A$2:$JL$1000,U12,0)=0,$F12=0),"",IF(VLOOKUP($E$5,'202310月現場沖壓用電基線總表'!$A$2:$JL$1000,U12,0)=0,"0",VLOOKUP($E$5,'202310月現場沖壓用電基線總表'!$A$2:$JL$1000,U12,0)))</f>
        <v/>
      </c>
      <c r="W12" s="86"/>
      <c r="X12" s="87"/>
      <c r="Y12" s="88">
        <f t="shared" si="6"/>
        <v>28</v>
      </c>
      <c r="Z12" s="86" t="str">
        <f>IF(AND(VLOOKUP($E$5,'202310月現場沖壓用電基線總表'!$A$2:$JL$1000,Y12,0)=0,$F12=0),"",IF(VLOOKUP($E$5,'202310月現場沖壓用電基線總表'!$A$2:$JL$1000,Y12,0)=0,"0",VLOOKUP($E$5,'202310月現場沖壓用電基線總表'!$A$2:$JL$1000,Y12,0)))</f>
        <v/>
      </c>
      <c r="AA12" s="86"/>
      <c r="AB12" s="89"/>
    </row>
    <row r="13" spans="1:271" ht="28.35" customHeight="1">
      <c r="A13" s="1">
        <f t="shared" si="0"/>
        <v>30</v>
      </c>
      <c r="B13" s="80">
        <f>IFERROR(VLOOKUP($E$5,'202310月現場沖壓用電基線總表'!$A$2:$JL$1000,$A13,0),"")</f>
        <v>0</v>
      </c>
      <c r="C13" s="81"/>
      <c r="D13" s="81"/>
      <c r="E13" s="90">
        <f t="shared" si="1"/>
        <v>31</v>
      </c>
      <c r="F13" s="83">
        <f>IFERROR(VLOOKUP($E$5,'202310月現場沖壓用電基線總表'!$A$2:$JL$1000,$E13,0),"")</f>
        <v>0</v>
      </c>
      <c r="G13" s="83"/>
      <c r="H13" s="84"/>
      <c r="I13" s="88">
        <f t="shared" si="2"/>
        <v>32</v>
      </c>
      <c r="J13" s="86" t="str">
        <f>IF(AND(VLOOKUP($E$5,'202310月現場沖壓用電基線總表'!$A$2:$JL$1000,I13,0)=0,$F13=0),"",IF(VLOOKUP($E$5,'202310月現場沖壓用電基線總表'!$A$2:$JL$1000,I13,0)=0,"0",VLOOKUP($E$5,'202310月現場沖壓用電基線總表'!$A$2:$JL$1000,I13,0)))</f>
        <v/>
      </c>
      <c r="K13" s="86"/>
      <c r="L13" s="87"/>
      <c r="M13" s="88">
        <f t="shared" si="3"/>
        <v>33</v>
      </c>
      <c r="N13" s="86" t="str">
        <f>IF(AND(VLOOKUP($E$5,'202310月現場沖壓用電基線總表'!$A$2:$JL$1000,M13,0)=0,$F13=0),"",IF(VLOOKUP($E$5,'202310月現場沖壓用電基線總表'!$A$2:$JL$1000,M13,0)=0,"0",VLOOKUP($E$5,'202310月現場沖壓用電基線總表'!$A$2:$JL$1000,M13,0)))</f>
        <v/>
      </c>
      <c r="O13" s="86"/>
      <c r="P13" s="87"/>
      <c r="Q13" s="88">
        <f t="shared" si="4"/>
        <v>34</v>
      </c>
      <c r="R13" s="86" t="str">
        <f>IF(AND(VLOOKUP($E$5,'202310月現場沖壓用電基線總表'!$A$2:$JL$1000,Q13,0)=0,$F13=0),"",IF(VLOOKUP($E$5,'202310月現場沖壓用電基線總表'!$A$2:$JL$1000,Q13,0)=0,"0",VLOOKUP($E$5,'202310月現場沖壓用電基線總表'!$A$2:$JL$1000,Q13,0)))</f>
        <v/>
      </c>
      <c r="S13" s="86"/>
      <c r="T13" s="87"/>
      <c r="U13" s="88">
        <f t="shared" si="5"/>
        <v>36</v>
      </c>
      <c r="V13" s="86" t="str">
        <f>IF(AND(VLOOKUP($E$5,'202310月現場沖壓用電基線總表'!$A$2:$JL$1000,U13,0)=0,$F13=0),"",IF(VLOOKUP($E$5,'202310月現場沖壓用電基線總表'!$A$2:$JL$1000,U13,0)=0,"0",VLOOKUP($E$5,'202310月現場沖壓用電基線總表'!$A$2:$JL$1000,U13,0)))</f>
        <v/>
      </c>
      <c r="W13" s="86"/>
      <c r="X13" s="87"/>
      <c r="Y13" s="88">
        <f t="shared" si="6"/>
        <v>37</v>
      </c>
      <c r="Z13" s="86" t="str">
        <f>IF(AND(VLOOKUP($E$5,'202310月現場沖壓用電基線總表'!$A$2:$JL$1000,Y13,0)=0,$F13=0),"",IF(VLOOKUP($E$5,'202310月現場沖壓用電基線總表'!$A$2:$JL$1000,Y13,0)=0,"0",VLOOKUP($E$5,'202310月現場沖壓用電基線總表'!$A$2:$JL$1000,Y13,0)))</f>
        <v/>
      </c>
      <c r="AA13" s="86"/>
      <c r="AB13" s="89"/>
    </row>
    <row r="14" spans="1:271" ht="28.35" customHeight="1">
      <c r="A14" s="1">
        <f t="shared" si="0"/>
        <v>39</v>
      </c>
      <c r="B14" s="80">
        <f>IFERROR(VLOOKUP($E$5,'202310月現場沖壓用電基線總表'!$A$2:$JL$1000,$A14,0),"")</f>
        <v>0</v>
      </c>
      <c r="C14" s="81"/>
      <c r="D14" s="81"/>
      <c r="E14" s="90">
        <f t="shared" si="1"/>
        <v>40</v>
      </c>
      <c r="F14" s="83">
        <f>IFERROR(VLOOKUP($E$5,'202310月現場沖壓用電基線總表'!$A$2:$JL$1000,$E14,0),"")</f>
        <v>0</v>
      </c>
      <c r="G14" s="83"/>
      <c r="H14" s="84"/>
      <c r="I14" s="88">
        <f t="shared" si="2"/>
        <v>41</v>
      </c>
      <c r="J14" s="86" t="str">
        <f>IF(AND(VLOOKUP($E$5,'202310月現場沖壓用電基線總表'!$A$2:$JL$1000,I14,0)=0,$F14=0),"",IF(VLOOKUP($E$5,'202310月現場沖壓用電基線總表'!$A$2:$JL$1000,I14,0)=0,"0",VLOOKUP($E$5,'202310月現場沖壓用電基線總表'!$A$2:$JL$1000,I14,0)))</f>
        <v/>
      </c>
      <c r="K14" s="86"/>
      <c r="L14" s="87"/>
      <c r="M14" s="88">
        <f t="shared" si="3"/>
        <v>42</v>
      </c>
      <c r="N14" s="86" t="str">
        <f>IF(AND(VLOOKUP($E$5,'202310月現場沖壓用電基線總表'!$A$2:$JL$1000,M14,0)=0,$F14=0),"",IF(VLOOKUP($E$5,'202310月現場沖壓用電基線總表'!$A$2:$JL$1000,M14,0)=0,"0",VLOOKUP($E$5,'202310月現場沖壓用電基線總表'!$A$2:$JL$1000,M14,0)))</f>
        <v/>
      </c>
      <c r="O14" s="86"/>
      <c r="P14" s="87"/>
      <c r="Q14" s="88">
        <f t="shared" si="4"/>
        <v>43</v>
      </c>
      <c r="R14" s="86" t="str">
        <f>IF(AND(VLOOKUP($E$5,'202310月現場沖壓用電基線總表'!$A$2:$JL$1000,Q14,0)=0,$F14=0),"",IF(VLOOKUP($E$5,'202310月現場沖壓用電基線總表'!$A$2:$JL$1000,Q14,0)=0,"0",VLOOKUP($E$5,'202310月現場沖壓用電基線總表'!$A$2:$JL$1000,Q14,0)))</f>
        <v/>
      </c>
      <c r="S14" s="86"/>
      <c r="T14" s="87"/>
      <c r="U14" s="88">
        <f t="shared" si="5"/>
        <v>45</v>
      </c>
      <c r="V14" s="86" t="str">
        <f>IF(AND(VLOOKUP($E$5,'202310月現場沖壓用電基線總表'!$A$2:$JL$1000,U14,0)=0,$F14=0),"",IF(VLOOKUP($E$5,'202310月現場沖壓用電基線總表'!$A$2:$JL$1000,U14,0)=0,"0",VLOOKUP($E$5,'202310月現場沖壓用電基線總表'!$A$2:$JL$1000,U14,0)))</f>
        <v/>
      </c>
      <c r="W14" s="86"/>
      <c r="X14" s="87"/>
      <c r="Y14" s="88">
        <f t="shared" si="6"/>
        <v>46</v>
      </c>
      <c r="Z14" s="86" t="str">
        <f>IF(AND(VLOOKUP($E$5,'202310月現場沖壓用電基線總表'!$A$2:$JL$1000,Y14,0)=0,$F14=0),"",IF(VLOOKUP($E$5,'202310月現場沖壓用電基線總表'!$A$2:$JL$1000,Y14,0)=0,"0",VLOOKUP($E$5,'202310月現場沖壓用電基線總表'!$A$2:$JL$1000,Y14,0)))</f>
        <v/>
      </c>
      <c r="AA14" s="86"/>
      <c r="AB14" s="89"/>
    </row>
    <row r="15" spans="1:271" ht="28.35" customHeight="1">
      <c r="A15" s="1">
        <f t="shared" si="0"/>
        <v>48</v>
      </c>
      <c r="B15" s="80">
        <f>IFERROR(VLOOKUP($E$5,'202310月現場沖壓用電基線總表'!$A$2:$JL$1000,$A15,0),"")</f>
        <v>0</v>
      </c>
      <c r="C15" s="81"/>
      <c r="D15" s="81"/>
      <c r="E15" s="90">
        <f t="shared" si="1"/>
        <v>49</v>
      </c>
      <c r="F15" s="83">
        <f>IFERROR(VLOOKUP($E$5,'202310月現場沖壓用電基線總表'!$A$2:$JL$1000,$E15,0),"")</f>
        <v>0</v>
      </c>
      <c r="G15" s="83"/>
      <c r="H15" s="84"/>
      <c r="I15" s="88">
        <f t="shared" si="2"/>
        <v>50</v>
      </c>
      <c r="J15" s="86" t="str">
        <f>IF(AND(VLOOKUP($E$5,'202310月現場沖壓用電基線總表'!$A$2:$JL$1000,I15,0)=0,$F15=0),"",IF(VLOOKUP($E$5,'202310月現場沖壓用電基線總表'!$A$2:$JL$1000,I15,0)=0,"0",VLOOKUP($E$5,'202310月現場沖壓用電基線總表'!$A$2:$JL$1000,I15,0)))</f>
        <v/>
      </c>
      <c r="K15" s="86"/>
      <c r="L15" s="87"/>
      <c r="M15" s="88">
        <f t="shared" si="3"/>
        <v>51</v>
      </c>
      <c r="N15" s="86" t="str">
        <f>IF(AND(VLOOKUP($E$5,'202310月現場沖壓用電基線總表'!$A$2:$JL$1000,M15,0)=0,$F15=0),"",IF(VLOOKUP($E$5,'202310月現場沖壓用電基線總表'!$A$2:$JL$1000,M15,0)=0,"0",VLOOKUP($E$5,'202310月現場沖壓用電基線總表'!$A$2:$JL$1000,M15,0)))</f>
        <v/>
      </c>
      <c r="O15" s="86"/>
      <c r="P15" s="87"/>
      <c r="Q15" s="88">
        <f t="shared" si="4"/>
        <v>52</v>
      </c>
      <c r="R15" s="86" t="str">
        <f>IF(AND(VLOOKUP($E$5,'202310月現場沖壓用電基線總表'!$A$2:$JL$1000,Q15,0)=0,$F15=0),"",IF(VLOOKUP($E$5,'202310月現場沖壓用電基線總表'!$A$2:$JL$1000,Q15,0)=0,"0",VLOOKUP($E$5,'202310月現場沖壓用電基線總表'!$A$2:$JL$1000,Q15,0)))</f>
        <v/>
      </c>
      <c r="S15" s="86"/>
      <c r="T15" s="87"/>
      <c r="U15" s="88">
        <f t="shared" si="5"/>
        <v>54</v>
      </c>
      <c r="V15" s="86" t="str">
        <f>IF(AND(VLOOKUP($E$5,'202310月現場沖壓用電基線總表'!$A$2:$JL$1000,U15,0)=0,$F15=0),"",IF(VLOOKUP($E$5,'202310月現場沖壓用電基線總表'!$A$2:$JL$1000,U15,0)=0,"0",VLOOKUP($E$5,'202310月現場沖壓用電基線總表'!$A$2:$JL$1000,U15,0)))</f>
        <v/>
      </c>
      <c r="W15" s="86"/>
      <c r="X15" s="87"/>
      <c r="Y15" s="88">
        <f t="shared" si="6"/>
        <v>55</v>
      </c>
      <c r="Z15" s="86" t="str">
        <f>IF(AND(VLOOKUP($E$5,'202310月現場沖壓用電基線總表'!$A$2:$JL$1000,Y15,0)=0,$F15=0),"",IF(VLOOKUP($E$5,'202310月現場沖壓用電基線總表'!$A$2:$JL$1000,Y15,0)=0,"0",VLOOKUP($E$5,'202310月現場沖壓用電基線總表'!$A$2:$JL$1000,Y15,0)))</f>
        <v/>
      </c>
      <c r="AA15" s="86"/>
      <c r="AB15" s="89"/>
    </row>
    <row r="16" spans="1:271" ht="28.35" customHeight="1">
      <c r="A16" s="1">
        <f t="shared" si="0"/>
        <v>57</v>
      </c>
      <c r="B16" s="80">
        <f>IFERROR(VLOOKUP($E$5,'202310月現場沖壓用電基線總表'!$A$2:$JL$1000,$A16,0),"")</f>
        <v>0</v>
      </c>
      <c r="C16" s="81"/>
      <c r="D16" s="81"/>
      <c r="E16" s="90">
        <f t="shared" si="1"/>
        <v>58</v>
      </c>
      <c r="F16" s="83">
        <f>IFERROR(VLOOKUP($E$5,'202310月現場沖壓用電基線總表'!$A$2:$JL$1000,$E16,0),"")</f>
        <v>0</v>
      </c>
      <c r="G16" s="83"/>
      <c r="H16" s="84"/>
      <c r="I16" s="88">
        <f t="shared" si="2"/>
        <v>59</v>
      </c>
      <c r="J16" s="86" t="str">
        <f>IF(AND(VLOOKUP($E$5,'202310月現場沖壓用電基線總表'!$A$2:$JL$1000,I16,0)=0,$F16=0),"",IF(VLOOKUP($E$5,'202310月現場沖壓用電基線總表'!$A$2:$JL$1000,I16,0)=0,"0",VLOOKUP($E$5,'202310月現場沖壓用電基線總表'!$A$2:$JL$1000,I16,0)))</f>
        <v/>
      </c>
      <c r="K16" s="86"/>
      <c r="L16" s="87"/>
      <c r="M16" s="88">
        <f t="shared" si="3"/>
        <v>60</v>
      </c>
      <c r="N16" s="86" t="str">
        <f>IF(AND(VLOOKUP($E$5,'202310月現場沖壓用電基線總表'!$A$2:$JL$1000,M16,0)=0,$F16=0),"",IF(VLOOKUP($E$5,'202310月現場沖壓用電基線總表'!$A$2:$JL$1000,M16,0)=0,"0",VLOOKUP($E$5,'202310月現場沖壓用電基線總表'!$A$2:$JL$1000,M16,0)))</f>
        <v/>
      </c>
      <c r="O16" s="86"/>
      <c r="P16" s="87"/>
      <c r="Q16" s="88">
        <f t="shared" si="4"/>
        <v>61</v>
      </c>
      <c r="R16" s="86" t="str">
        <f>IF(AND(VLOOKUP($E$5,'202310月現場沖壓用電基線總表'!$A$2:$JL$1000,Q16,0)=0,$F16=0),"",IF(VLOOKUP($E$5,'202310月現場沖壓用電基線總表'!$A$2:$JL$1000,Q16,0)=0,"0",VLOOKUP($E$5,'202310月現場沖壓用電基線總表'!$A$2:$JL$1000,Q16,0)))</f>
        <v/>
      </c>
      <c r="S16" s="86"/>
      <c r="T16" s="87"/>
      <c r="U16" s="88">
        <f t="shared" si="5"/>
        <v>63</v>
      </c>
      <c r="V16" s="86" t="str">
        <f>IF(AND(VLOOKUP($E$5,'202310月現場沖壓用電基線總表'!$A$2:$JL$1000,U16,0)=0,$F16=0),"",IF(VLOOKUP($E$5,'202310月現場沖壓用電基線總表'!$A$2:$JL$1000,U16,0)=0,"0",VLOOKUP($E$5,'202310月現場沖壓用電基線總表'!$A$2:$JL$1000,U16,0)))</f>
        <v/>
      </c>
      <c r="W16" s="86"/>
      <c r="X16" s="87"/>
      <c r="Y16" s="88">
        <f t="shared" si="6"/>
        <v>64</v>
      </c>
      <c r="Z16" s="86" t="str">
        <f>IF(AND(VLOOKUP($E$5,'202310月現場沖壓用電基線總表'!$A$2:$JL$1000,Y16,0)=0,$F16=0),"",IF(VLOOKUP($E$5,'202310月現場沖壓用電基線總表'!$A$2:$JL$1000,Y16,0)=0,"0",VLOOKUP($E$5,'202310月現場沖壓用電基線總表'!$A$2:$JL$1000,Y16,0)))</f>
        <v/>
      </c>
      <c r="AA16" s="86"/>
      <c r="AB16" s="89"/>
    </row>
    <row r="17" spans="1:28" ht="28.35" customHeight="1">
      <c r="A17" s="1">
        <f t="shared" si="0"/>
        <v>66</v>
      </c>
      <c r="B17" s="80">
        <f>IFERROR(VLOOKUP($E$5,'202310月現場沖壓用電基線總表'!$A$2:$JL$1000,$A17,0),"")</f>
        <v>0</v>
      </c>
      <c r="C17" s="81"/>
      <c r="D17" s="81"/>
      <c r="E17" s="90">
        <f t="shared" si="1"/>
        <v>67</v>
      </c>
      <c r="F17" s="83">
        <f>IFERROR(VLOOKUP($E$5,'202310月現場沖壓用電基線總表'!$A$2:$JL$1000,$E17,0),"")</f>
        <v>0</v>
      </c>
      <c r="G17" s="83"/>
      <c r="H17" s="84"/>
      <c r="I17" s="88">
        <f t="shared" si="2"/>
        <v>68</v>
      </c>
      <c r="J17" s="86" t="str">
        <f>IF(AND(VLOOKUP($E$5,'202310月現場沖壓用電基線總表'!$A$2:$JL$1000,I17,0)=0,$F17=0),"",IF(VLOOKUP($E$5,'202310月現場沖壓用電基線總表'!$A$2:$JL$1000,I17,0)=0,"0",VLOOKUP($E$5,'202310月現場沖壓用電基線總表'!$A$2:$JL$1000,I17,0)))</f>
        <v/>
      </c>
      <c r="K17" s="86"/>
      <c r="L17" s="87"/>
      <c r="M17" s="88">
        <f t="shared" si="3"/>
        <v>69</v>
      </c>
      <c r="N17" s="86" t="str">
        <f>IF(AND(VLOOKUP($E$5,'202310月現場沖壓用電基線總表'!$A$2:$JL$1000,M17,0)=0,$F17=0),"",IF(VLOOKUP($E$5,'202310月現場沖壓用電基線總表'!$A$2:$JL$1000,M17,0)=0,"0",VLOOKUP($E$5,'202310月現場沖壓用電基線總表'!$A$2:$JL$1000,M17,0)))</f>
        <v/>
      </c>
      <c r="O17" s="86"/>
      <c r="P17" s="87"/>
      <c r="Q17" s="88">
        <f t="shared" si="4"/>
        <v>70</v>
      </c>
      <c r="R17" s="86" t="str">
        <f>IF(AND(VLOOKUP($E$5,'202310月現場沖壓用電基線總表'!$A$2:$JL$1000,Q17,0)=0,$F17=0),"",IF(VLOOKUP($E$5,'202310月現場沖壓用電基線總表'!$A$2:$JL$1000,Q17,0)=0,"0",VLOOKUP($E$5,'202310月現場沖壓用電基線總表'!$A$2:$JL$1000,Q17,0)))</f>
        <v/>
      </c>
      <c r="S17" s="86"/>
      <c r="T17" s="87"/>
      <c r="U17" s="88">
        <f t="shared" si="5"/>
        <v>72</v>
      </c>
      <c r="V17" s="86" t="str">
        <f>IF(AND(VLOOKUP($E$5,'202310月現場沖壓用電基線總表'!$A$2:$JL$1000,U17,0)=0,$F17=0),"",IF(VLOOKUP($E$5,'202310月現場沖壓用電基線總表'!$A$2:$JL$1000,U17,0)=0,"0",VLOOKUP($E$5,'202310月現場沖壓用電基線總表'!$A$2:$JL$1000,U17,0)))</f>
        <v/>
      </c>
      <c r="W17" s="86"/>
      <c r="X17" s="87"/>
      <c r="Y17" s="88">
        <f t="shared" si="6"/>
        <v>73</v>
      </c>
      <c r="Z17" s="86" t="str">
        <f>IF(AND(VLOOKUP($E$5,'202310月現場沖壓用電基線總表'!$A$2:$JL$1000,Y17,0)=0,$F17=0),"",IF(VLOOKUP($E$5,'202310月現場沖壓用電基線總表'!$A$2:$JL$1000,Y17,0)=0,"0",VLOOKUP($E$5,'202310月現場沖壓用電基線總表'!$A$2:$JL$1000,Y17,0)))</f>
        <v/>
      </c>
      <c r="AA17" s="86"/>
      <c r="AB17" s="89"/>
    </row>
    <row r="18" spans="1:28" ht="28.35" customHeight="1">
      <c r="A18" s="1">
        <f t="shared" si="0"/>
        <v>75</v>
      </c>
      <c r="B18" s="80">
        <f>IFERROR(VLOOKUP($E$5,'202310月現場沖壓用電基線總表'!$A$2:$JL$1000,$A18,0),"")</f>
        <v>0</v>
      </c>
      <c r="C18" s="81"/>
      <c r="D18" s="81"/>
      <c r="E18" s="90">
        <f t="shared" si="1"/>
        <v>76</v>
      </c>
      <c r="F18" s="83">
        <f>IFERROR(VLOOKUP($E$5,'202310月現場沖壓用電基線總表'!$A$2:$JL$1000,$E18,0),"")</f>
        <v>0</v>
      </c>
      <c r="G18" s="83"/>
      <c r="H18" s="84"/>
      <c r="I18" s="88">
        <f t="shared" si="2"/>
        <v>77</v>
      </c>
      <c r="J18" s="86" t="str">
        <f>IF(AND(VLOOKUP($E$5,'202310月現場沖壓用電基線總表'!$A$2:$JL$1000,I18,0)=0,$F18=0),"",IF(VLOOKUP($E$5,'202310月現場沖壓用電基線總表'!$A$2:$JL$1000,I18,0)=0,"0",VLOOKUP($E$5,'202310月現場沖壓用電基線總表'!$A$2:$JL$1000,I18,0)))</f>
        <v/>
      </c>
      <c r="K18" s="86"/>
      <c r="L18" s="87"/>
      <c r="M18" s="88">
        <f t="shared" si="3"/>
        <v>78</v>
      </c>
      <c r="N18" s="86" t="str">
        <f>IF(AND(VLOOKUP($E$5,'202310月現場沖壓用電基線總表'!$A$2:$JL$1000,M18,0)=0,$F18=0),"",IF(VLOOKUP($E$5,'202310月現場沖壓用電基線總表'!$A$2:$JL$1000,M18,0)=0,"0",VLOOKUP($E$5,'202310月現場沖壓用電基線總表'!$A$2:$JL$1000,M18,0)))</f>
        <v/>
      </c>
      <c r="O18" s="86"/>
      <c r="P18" s="87"/>
      <c r="Q18" s="88">
        <f t="shared" si="4"/>
        <v>79</v>
      </c>
      <c r="R18" s="86" t="str">
        <f>IF(AND(VLOOKUP($E$5,'202310月現場沖壓用電基線總表'!$A$2:$JL$1000,Q18,0)=0,$F18=0),"",IF(VLOOKUP($E$5,'202310月現場沖壓用電基線總表'!$A$2:$JL$1000,Q18,0)=0,"0",VLOOKUP($E$5,'202310月現場沖壓用電基線總表'!$A$2:$JL$1000,Q18,0)))</f>
        <v/>
      </c>
      <c r="S18" s="86"/>
      <c r="T18" s="87"/>
      <c r="U18" s="88">
        <f t="shared" si="5"/>
        <v>81</v>
      </c>
      <c r="V18" s="86" t="str">
        <f>IF(AND(VLOOKUP($E$5,'202310月現場沖壓用電基線總表'!$A$2:$JL$1000,U18,0)=0,$F18=0),"",IF(VLOOKUP($E$5,'202310月現場沖壓用電基線總表'!$A$2:$JL$1000,U18,0)=0,"0",VLOOKUP($E$5,'202310月現場沖壓用電基線總表'!$A$2:$JL$1000,U18,0)))</f>
        <v/>
      </c>
      <c r="W18" s="86"/>
      <c r="X18" s="87"/>
      <c r="Y18" s="88">
        <f t="shared" si="6"/>
        <v>82</v>
      </c>
      <c r="Z18" s="86" t="str">
        <f>IF(AND(VLOOKUP($E$5,'202310月現場沖壓用電基線總表'!$A$2:$JL$1000,Y18,0)=0,$F18=0),"",IF(VLOOKUP($E$5,'202310月現場沖壓用電基線總表'!$A$2:$JL$1000,Y18,0)=0,"0",VLOOKUP($E$5,'202310月現場沖壓用電基線總表'!$A$2:$JL$1000,Y18,0)))</f>
        <v/>
      </c>
      <c r="AA18" s="86"/>
      <c r="AB18" s="89"/>
    </row>
    <row r="19" spans="1:28" ht="28.35" customHeight="1">
      <c r="A19" s="1">
        <f t="shared" si="0"/>
        <v>84</v>
      </c>
      <c r="B19" s="80">
        <f>IFERROR(VLOOKUP($E$5,'202310月現場沖壓用電基線總表'!$A$2:$JL$1000,$A19,0),"")</f>
        <v>0</v>
      </c>
      <c r="C19" s="81"/>
      <c r="D19" s="81"/>
      <c r="E19" s="90">
        <f t="shared" si="1"/>
        <v>85</v>
      </c>
      <c r="F19" s="83">
        <f>IFERROR(VLOOKUP($E$5,'202310月現場沖壓用電基線總表'!$A$2:$JL$1000,$E19,0),"")</f>
        <v>0</v>
      </c>
      <c r="G19" s="83"/>
      <c r="H19" s="84"/>
      <c r="I19" s="88">
        <f t="shared" si="2"/>
        <v>86</v>
      </c>
      <c r="J19" s="86" t="str">
        <f>IF(AND(VLOOKUP($E$5,'202310月現場沖壓用電基線總表'!$A$2:$JL$1000,I19,0)=0,$F19=0),"",IF(VLOOKUP($E$5,'202310月現場沖壓用電基線總表'!$A$2:$JL$1000,I19,0)=0,"0",VLOOKUP($E$5,'202310月現場沖壓用電基線總表'!$A$2:$JL$1000,I19,0)))</f>
        <v/>
      </c>
      <c r="K19" s="86"/>
      <c r="L19" s="87"/>
      <c r="M19" s="88">
        <f t="shared" si="3"/>
        <v>87</v>
      </c>
      <c r="N19" s="86" t="str">
        <f>IF(AND(VLOOKUP($E$5,'202310月現場沖壓用電基線總表'!$A$2:$JL$1000,M19,0)=0,$F19=0),"",IF(VLOOKUP($E$5,'202310月現場沖壓用電基線總表'!$A$2:$JL$1000,M19,0)=0,"0",VLOOKUP($E$5,'202310月現場沖壓用電基線總表'!$A$2:$JL$1000,M19,0)))</f>
        <v/>
      </c>
      <c r="O19" s="86"/>
      <c r="P19" s="87"/>
      <c r="Q19" s="88">
        <f t="shared" si="4"/>
        <v>88</v>
      </c>
      <c r="R19" s="86" t="str">
        <f>IF(AND(VLOOKUP($E$5,'202310月現場沖壓用電基線總表'!$A$2:$JL$1000,Q19,0)=0,$F19=0),"",IF(VLOOKUP($E$5,'202310月現場沖壓用電基線總表'!$A$2:$JL$1000,Q19,0)=0,"0",VLOOKUP($E$5,'202310月現場沖壓用電基線總表'!$A$2:$JL$1000,Q19,0)))</f>
        <v/>
      </c>
      <c r="S19" s="86"/>
      <c r="T19" s="87"/>
      <c r="U19" s="88">
        <f t="shared" si="5"/>
        <v>90</v>
      </c>
      <c r="V19" s="86" t="str">
        <f>IF(AND(VLOOKUP($E$5,'202310月現場沖壓用電基線總表'!$A$2:$JL$1000,U19,0)=0,$F19=0),"",IF(VLOOKUP($E$5,'202310月現場沖壓用電基線總表'!$A$2:$JL$1000,U19,0)=0,"0",VLOOKUP($E$5,'202310月現場沖壓用電基線總表'!$A$2:$JL$1000,U19,0)))</f>
        <v/>
      </c>
      <c r="W19" s="86"/>
      <c r="X19" s="87"/>
      <c r="Y19" s="88">
        <f t="shared" si="6"/>
        <v>91</v>
      </c>
      <c r="Z19" s="86" t="str">
        <f>IF(AND(VLOOKUP($E$5,'202310月現場沖壓用電基線總表'!$A$2:$JL$1000,Y19,0)=0,$F19=0),"",IF(VLOOKUP($E$5,'202310月現場沖壓用電基線總表'!$A$2:$JL$1000,Y19,0)=0,"0",VLOOKUP($E$5,'202310月現場沖壓用電基線總表'!$A$2:$JL$1000,Y19,0)))</f>
        <v/>
      </c>
      <c r="AA19" s="86"/>
      <c r="AB19" s="89"/>
    </row>
    <row r="20" spans="1:28" ht="28.35" customHeight="1">
      <c r="A20" s="1">
        <f t="shared" si="0"/>
        <v>93</v>
      </c>
      <c r="B20" s="80">
        <f>IFERROR(VLOOKUP($E$5,'202310月現場沖壓用電基線總表'!$A$2:$JL$1000,$A20,0),"")</f>
        <v>0</v>
      </c>
      <c r="C20" s="81"/>
      <c r="D20" s="81"/>
      <c r="E20" s="90">
        <f t="shared" si="1"/>
        <v>94</v>
      </c>
      <c r="F20" s="83">
        <f>IFERROR(VLOOKUP($E$5,'202310月現場沖壓用電基線總表'!$A$2:$JL$1000,$E20,0),"")</f>
        <v>0</v>
      </c>
      <c r="G20" s="83"/>
      <c r="H20" s="84"/>
      <c r="I20" s="88">
        <f t="shared" si="2"/>
        <v>95</v>
      </c>
      <c r="J20" s="86" t="str">
        <f>IF(AND(VLOOKUP($E$5,'202310月現場沖壓用電基線總表'!$A$2:$JL$1000,I20,0)=0,$F20=0),"",IF(VLOOKUP($E$5,'202310月現場沖壓用電基線總表'!$A$2:$JL$1000,I20,0)=0,"0",VLOOKUP($E$5,'202310月現場沖壓用電基線總表'!$A$2:$JL$1000,I20,0)))</f>
        <v/>
      </c>
      <c r="K20" s="86"/>
      <c r="L20" s="87"/>
      <c r="M20" s="88">
        <f t="shared" si="3"/>
        <v>96</v>
      </c>
      <c r="N20" s="86" t="str">
        <f>IF(AND(VLOOKUP($E$5,'202310月現場沖壓用電基線總表'!$A$2:$JL$1000,M20,0)=0,$F20=0),"",IF(VLOOKUP($E$5,'202310月現場沖壓用電基線總表'!$A$2:$JL$1000,M20,0)=0,"0",VLOOKUP($E$5,'202310月現場沖壓用電基線總表'!$A$2:$JL$1000,M20,0)))</f>
        <v/>
      </c>
      <c r="O20" s="86"/>
      <c r="P20" s="87"/>
      <c r="Q20" s="88">
        <f t="shared" si="4"/>
        <v>97</v>
      </c>
      <c r="R20" s="86" t="str">
        <f>IF(AND(VLOOKUP($E$5,'202310月現場沖壓用電基線總表'!$A$2:$JL$1000,Q20,0)=0,$F20=0),"",IF(VLOOKUP($E$5,'202310月現場沖壓用電基線總表'!$A$2:$JL$1000,Q20,0)=0,"0",VLOOKUP($E$5,'202310月現場沖壓用電基線總表'!$A$2:$JL$1000,Q20,0)))</f>
        <v/>
      </c>
      <c r="S20" s="86"/>
      <c r="T20" s="87"/>
      <c r="U20" s="88">
        <f t="shared" si="5"/>
        <v>99</v>
      </c>
      <c r="V20" s="86" t="str">
        <f>IF(AND(VLOOKUP($E$5,'202310月現場沖壓用電基線總表'!$A$2:$JL$1000,U20,0)=0,$F20=0),"",IF(VLOOKUP($E$5,'202310月現場沖壓用電基線總表'!$A$2:$JL$1000,U20,0)=0,"0",VLOOKUP($E$5,'202310月現場沖壓用電基線總表'!$A$2:$JL$1000,U20,0)))</f>
        <v/>
      </c>
      <c r="W20" s="86"/>
      <c r="X20" s="87"/>
      <c r="Y20" s="88">
        <f t="shared" si="6"/>
        <v>100</v>
      </c>
      <c r="Z20" s="86" t="str">
        <f>IF(AND(VLOOKUP($E$5,'202310月現場沖壓用電基線總表'!$A$2:$JL$1000,Y20,0)=0,$F20=0),"",IF(VLOOKUP($E$5,'202310月現場沖壓用電基線總表'!$A$2:$JL$1000,Y20,0)=0,"0",VLOOKUP($E$5,'202310月現場沖壓用電基線總表'!$A$2:$JL$1000,Y20,0)))</f>
        <v/>
      </c>
      <c r="AA20" s="86"/>
      <c r="AB20" s="89"/>
    </row>
    <row r="21" spans="1:28" ht="28.35" customHeight="1">
      <c r="A21" s="1">
        <f t="shared" si="0"/>
        <v>102</v>
      </c>
      <c r="B21" s="80">
        <f>IFERROR(VLOOKUP($E$5,'202310月現場沖壓用電基線總表'!$A$2:$JL$1000,$A21,0),"")</f>
        <v>0</v>
      </c>
      <c r="C21" s="81"/>
      <c r="D21" s="81"/>
      <c r="E21" s="90">
        <f t="shared" si="1"/>
        <v>103</v>
      </c>
      <c r="F21" s="83">
        <f>IFERROR(VLOOKUP($E$5,'202310月現場沖壓用電基線總表'!$A$2:$JL$1000,$E21,0),"")</f>
        <v>0</v>
      </c>
      <c r="G21" s="83"/>
      <c r="H21" s="84"/>
      <c r="I21" s="88">
        <f t="shared" si="2"/>
        <v>104</v>
      </c>
      <c r="J21" s="86" t="str">
        <f>IF(AND(VLOOKUP($E$5,'202310月現場沖壓用電基線總表'!$A$2:$JL$1000,I21,0)=0,$F21=0),"",IF(VLOOKUP($E$5,'202310月現場沖壓用電基線總表'!$A$2:$JL$1000,I21,0)=0,"0",VLOOKUP($E$5,'202310月現場沖壓用電基線總表'!$A$2:$JL$1000,I21,0)))</f>
        <v/>
      </c>
      <c r="K21" s="86"/>
      <c r="L21" s="87"/>
      <c r="M21" s="88">
        <f t="shared" si="3"/>
        <v>105</v>
      </c>
      <c r="N21" s="86" t="str">
        <f>IF(AND(VLOOKUP($E$5,'202310月現場沖壓用電基線總表'!$A$2:$JL$1000,M21,0)=0,$F21=0),"",IF(VLOOKUP($E$5,'202310月現場沖壓用電基線總表'!$A$2:$JL$1000,M21,0)=0,"0",VLOOKUP($E$5,'202310月現場沖壓用電基線總表'!$A$2:$JL$1000,M21,0)))</f>
        <v/>
      </c>
      <c r="O21" s="86"/>
      <c r="P21" s="87"/>
      <c r="Q21" s="88">
        <f t="shared" si="4"/>
        <v>106</v>
      </c>
      <c r="R21" s="86" t="str">
        <f>IF(AND(VLOOKUP($E$5,'202310月現場沖壓用電基線總表'!$A$2:$JL$1000,Q21,0)=0,$F21=0),"",IF(VLOOKUP($E$5,'202310月現場沖壓用電基線總表'!$A$2:$JL$1000,Q21,0)=0,"0",VLOOKUP($E$5,'202310月現場沖壓用電基線總表'!$A$2:$JL$1000,Q21,0)))</f>
        <v/>
      </c>
      <c r="S21" s="86"/>
      <c r="T21" s="87"/>
      <c r="U21" s="88">
        <f t="shared" si="5"/>
        <v>108</v>
      </c>
      <c r="V21" s="86" t="str">
        <f>IF(AND(VLOOKUP($E$5,'202310月現場沖壓用電基線總表'!$A$2:$JL$1000,U21,0)=0,$F21=0),"",IF(VLOOKUP($E$5,'202310月現場沖壓用電基線總表'!$A$2:$JL$1000,U21,0)=0,"0",VLOOKUP($E$5,'202310月現場沖壓用電基線總表'!$A$2:$JL$1000,U21,0)))</f>
        <v/>
      </c>
      <c r="W21" s="86"/>
      <c r="X21" s="87"/>
      <c r="Y21" s="88">
        <f t="shared" si="6"/>
        <v>109</v>
      </c>
      <c r="Z21" s="86" t="str">
        <f>IF(AND(VLOOKUP($E$5,'202310月現場沖壓用電基線總表'!$A$2:$JL$1000,Y21,0)=0,$F21=0),"",IF(VLOOKUP($E$5,'202310月現場沖壓用電基線總表'!$A$2:$JL$1000,Y21,0)=0,"0",VLOOKUP($E$5,'202310月現場沖壓用電基線總表'!$A$2:$JL$1000,Y21,0)))</f>
        <v/>
      </c>
      <c r="AA21" s="86"/>
      <c r="AB21" s="89"/>
    </row>
    <row r="22" spans="1:28" ht="28.35" customHeight="1">
      <c r="A22" s="1">
        <f t="shared" si="0"/>
        <v>111</v>
      </c>
      <c r="B22" s="80">
        <f>IFERROR(VLOOKUP($E$5,'202310月現場沖壓用電基線總表'!$A$2:$JL$1000,$A22,0),"")</f>
        <v>0</v>
      </c>
      <c r="C22" s="81"/>
      <c r="D22" s="81"/>
      <c r="E22" s="90">
        <f t="shared" si="1"/>
        <v>112</v>
      </c>
      <c r="F22" s="83">
        <f>IFERROR(VLOOKUP($E$5,'202310月現場沖壓用電基線總表'!$A$2:$JL$1000,$E22,0),"")</f>
        <v>0</v>
      </c>
      <c r="G22" s="83"/>
      <c r="H22" s="84"/>
      <c r="I22" s="88">
        <f t="shared" si="2"/>
        <v>113</v>
      </c>
      <c r="J22" s="86" t="str">
        <f>IF(AND(VLOOKUP($E$5,'202310月現場沖壓用電基線總表'!$A$2:$JL$1000,I22,0)=0,$F22=0),"",IF(VLOOKUP($E$5,'202310月現場沖壓用電基線總表'!$A$2:$JL$1000,I22,0)=0,"0",VLOOKUP($E$5,'202310月現場沖壓用電基線總表'!$A$2:$JL$1000,I22,0)))</f>
        <v/>
      </c>
      <c r="K22" s="86"/>
      <c r="L22" s="87"/>
      <c r="M22" s="88">
        <f t="shared" si="3"/>
        <v>114</v>
      </c>
      <c r="N22" s="86" t="str">
        <f>IF(AND(VLOOKUP($E$5,'202310月現場沖壓用電基線總表'!$A$2:$JL$1000,M22,0)=0,$F22=0),"",IF(VLOOKUP($E$5,'202310月現場沖壓用電基線總表'!$A$2:$JL$1000,M22,0)=0,"0",VLOOKUP($E$5,'202310月現場沖壓用電基線總表'!$A$2:$JL$1000,M22,0)))</f>
        <v/>
      </c>
      <c r="O22" s="86"/>
      <c r="P22" s="87"/>
      <c r="Q22" s="88">
        <f t="shared" si="4"/>
        <v>115</v>
      </c>
      <c r="R22" s="86" t="str">
        <f>IF(AND(VLOOKUP($E$5,'202310月現場沖壓用電基線總表'!$A$2:$JL$1000,Q22,0)=0,$F22=0),"",IF(VLOOKUP($E$5,'202310月現場沖壓用電基線總表'!$A$2:$JL$1000,Q22,0)=0,"0",VLOOKUP($E$5,'202310月現場沖壓用電基線總表'!$A$2:$JL$1000,Q22,0)))</f>
        <v/>
      </c>
      <c r="S22" s="86"/>
      <c r="T22" s="87"/>
      <c r="U22" s="88">
        <f t="shared" si="5"/>
        <v>117</v>
      </c>
      <c r="V22" s="86" t="str">
        <f>IF(AND(VLOOKUP($E$5,'202310月現場沖壓用電基線總表'!$A$2:$JL$1000,U22,0)=0,$F22=0),"",IF(VLOOKUP($E$5,'202310月現場沖壓用電基線總表'!$A$2:$JL$1000,U22,0)=0,"0",VLOOKUP($E$5,'202310月現場沖壓用電基線總表'!$A$2:$JL$1000,U22,0)))</f>
        <v/>
      </c>
      <c r="W22" s="86"/>
      <c r="X22" s="87"/>
      <c r="Y22" s="88">
        <f t="shared" si="6"/>
        <v>118</v>
      </c>
      <c r="Z22" s="86" t="str">
        <f>IF(AND(VLOOKUP($E$5,'202310月現場沖壓用電基線總表'!$A$2:$JL$1000,Y22,0)=0,$F22=0),"",IF(VLOOKUP($E$5,'202310月現場沖壓用電基線總表'!$A$2:$JL$1000,Y22,0)=0,"0",VLOOKUP($E$5,'202310月現場沖壓用電基線總表'!$A$2:$JL$1000,Y22,0)))</f>
        <v/>
      </c>
      <c r="AA22" s="86"/>
      <c r="AB22" s="89"/>
    </row>
    <row r="23" spans="1:28" ht="28.35" customHeight="1">
      <c r="A23" s="1">
        <f t="shared" si="0"/>
        <v>120</v>
      </c>
      <c r="B23" s="80">
        <f>IFERROR(VLOOKUP($E$5,'202310月現場沖壓用電基線總表'!$A$2:$JL$1000,$A23,0),"")</f>
        <v>0</v>
      </c>
      <c r="C23" s="81"/>
      <c r="D23" s="81"/>
      <c r="E23" s="90">
        <f t="shared" si="1"/>
        <v>121</v>
      </c>
      <c r="F23" s="83">
        <f>IFERROR(VLOOKUP($E$5,'202310月現場沖壓用電基線總表'!$A$2:$JL$1000,$E23,0),"")</f>
        <v>0</v>
      </c>
      <c r="G23" s="83"/>
      <c r="H23" s="84"/>
      <c r="I23" s="88">
        <f t="shared" si="2"/>
        <v>122</v>
      </c>
      <c r="J23" s="86" t="str">
        <f>IF(AND(VLOOKUP($E$5,'202310月現場沖壓用電基線總表'!$A$2:$JL$1000,I23,0)=0,$F23=0),"",IF(VLOOKUP($E$5,'202310月現場沖壓用電基線總表'!$A$2:$JL$1000,I23,0)=0,"0",VLOOKUP($E$5,'202310月現場沖壓用電基線總表'!$A$2:$JL$1000,I23,0)))</f>
        <v/>
      </c>
      <c r="K23" s="86"/>
      <c r="L23" s="87"/>
      <c r="M23" s="88">
        <f t="shared" si="3"/>
        <v>123</v>
      </c>
      <c r="N23" s="86" t="str">
        <f>IF(AND(VLOOKUP($E$5,'202310月現場沖壓用電基線總表'!$A$2:$JL$1000,M23,0)=0,$F23=0),"",IF(VLOOKUP($E$5,'202310月現場沖壓用電基線總表'!$A$2:$JL$1000,M23,0)=0,"0",VLOOKUP($E$5,'202310月現場沖壓用電基線總表'!$A$2:$JL$1000,M23,0)))</f>
        <v/>
      </c>
      <c r="O23" s="86"/>
      <c r="P23" s="87"/>
      <c r="Q23" s="88">
        <f t="shared" si="4"/>
        <v>124</v>
      </c>
      <c r="R23" s="86" t="str">
        <f>IF(AND(VLOOKUP($E$5,'202310月現場沖壓用電基線總表'!$A$2:$JL$1000,Q23,0)=0,$F23=0),"",IF(VLOOKUP($E$5,'202310月現場沖壓用電基線總表'!$A$2:$JL$1000,Q23,0)=0,"0",VLOOKUP($E$5,'202310月現場沖壓用電基線總表'!$A$2:$JL$1000,Q23,0)))</f>
        <v/>
      </c>
      <c r="S23" s="86"/>
      <c r="T23" s="87"/>
      <c r="U23" s="88">
        <f t="shared" si="5"/>
        <v>126</v>
      </c>
      <c r="V23" s="86" t="str">
        <f>IF(AND(VLOOKUP($E$5,'202310月現場沖壓用電基線總表'!$A$2:$JL$1000,U23,0)=0,$F23=0),"",IF(VLOOKUP($E$5,'202310月現場沖壓用電基線總表'!$A$2:$JL$1000,U23,0)=0,"0",VLOOKUP($E$5,'202310月現場沖壓用電基線總表'!$A$2:$JL$1000,U23,0)))</f>
        <v/>
      </c>
      <c r="W23" s="86"/>
      <c r="X23" s="87"/>
      <c r="Y23" s="88">
        <f t="shared" si="6"/>
        <v>127</v>
      </c>
      <c r="Z23" s="86" t="str">
        <f>IF(AND(VLOOKUP($E$5,'202310月現場沖壓用電基線總表'!$A$2:$JL$1000,Y23,0)=0,$F23=0),"",IF(VLOOKUP($E$5,'202310月現場沖壓用電基線總表'!$A$2:$JL$1000,Y23,0)=0,"0",VLOOKUP($E$5,'202310月現場沖壓用電基線總表'!$A$2:$JL$1000,Y23,0)))</f>
        <v/>
      </c>
      <c r="AA23" s="86"/>
      <c r="AB23" s="89"/>
    </row>
    <row r="24" spans="1:28" ht="28.35" customHeight="1">
      <c r="A24" s="1">
        <f t="shared" si="0"/>
        <v>129</v>
      </c>
      <c r="B24" s="80">
        <f>IFERROR(VLOOKUP($E$5,'202310月現場沖壓用電基線總表'!$A$2:$JL$1000,$A24,0),"")</f>
        <v>0</v>
      </c>
      <c r="C24" s="81"/>
      <c r="D24" s="81"/>
      <c r="E24" s="90">
        <f t="shared" si="1"/>
        <v>130</v>
      </c>
      <c r="F24" s="83">
        <f>IFERROR(VLOOKUP($E$5,'202310月現場沖壓用電基線總表'!$A$2:$JL$1000,$E24,0),"")</f>
        <v>0</v>
      </c>
      <c r="G24" s="83"/>
      <c r="H24" s="84"/>
      <c r="I24" s="88">
        <f t="shared" si="2"/>
        <v>131</v>
      </c>
      <c r="J24" s="86" t="str">
        <f>IF(AND(VLOOKUP($E$5,'202310月現場沖壓用電基線總表'!$A$2:$JL$1000,I24,0)=0,$F24=0),"",IF(VLOOKUP($E$5,'202310月現場沖壓用電基線總表'!$A$2:$JL$1000,I24,0)=0,"0",VLOOKUP($E$5,'202310月現場沖壓用電基線總表'!$A$2:$JL$1000,I24,0)))</f>
        <v/>
      </c>
      <c r="K24" s="86"/>
      <c r="L24" s="87"/>
      <c r="M24" s="88">
        <f t="shared" si="3"/>
        <v>132</v>
      </c>
      <c r="N24" s="86" t="str">
        <f>IF(AND(VLOOKUP($E$5,'202310月現場沖壓用電基線總表'!$A$2:$JL$1000,M24,0)=0,$F24=0),"",IF(VLOOKUP($E$5,'202310月現場沖壓用電基線總表'!$A$2:$JL$1000,M24,0)=0,"0",VLOOKUP($E$5,'202310月現場沖壓用電基線總表'!$A$2:$JL$1000,M24,0)))</f>
        <v/>
      </c>
      <c r="O24" s="86"/>
      <c r="P24" s="87"/>
      <c r="Q24" s="88">
        <f t="shared" si="4"/>
        <v>133</v>
      </c>
      <c r="R24" s="86" t="str">
        <f>IF(AND(VLOOKUP($E$5,'202310月現場沖壓用電基線總表'!$A$2:$JL$1000,Q24,0)=0,$F24=0),"",IF(VLOOKUP($E$5,'202310月現場沖壓用電基線總表'!$A$2:$JL$1000,Q24,0)=0,"0",VLOOKUP($E$5,'202310月現場沖壓用電基線總表'!$A$2:$JL$1000,Q24,0)))</f>
        <v/>
      </c>
      <c r="S24" s="86"/>
      <c r="T24" s="87"/>
      <c r="U24" s="88">
        <f t="shared" si="5"/>
        <v>135</v>
      </c>
      <c r="V24" s="86" t="str">
        <f>IF(AND(VLOOKUP($E$5,'202310月現場沖壓用電基線總表'!$A$2:$JL$1000,U24,0)=0,$F24=0),"",IF(VLOOKUP($E$5,'202310月現場沖壓用電基線總表'!$A$2:$JL$1000,U24,0)=0,"0",VLOOKUP($E$5,'202310月現場沖壓用電基線總表'!$A$2:$JL$1000,U24,0)))</f>
        <v/>
      </c>
      <c r="W24" s="86"/>
      <c r="X24" s="87"/>
      <c r="Y24" s="88">
        <f t="shared" si="6"/>
        <v>136</v>
      </c>
      <c r="Z24" s="86" t="str">
        <f>IF(AND(VLOOKUP($E$5,'202310月現場沖壓用電基線總表'!$A$2:$JL$1000,Y24,0)=0,$F24=0),"",IF(VLOOKUP($E$5,'202310月現場沖壓用電基線總表'!$A$2:$JL$1000,Y24,0)=0,"0",VLOOKUP($E$5,'202310月現場沖壓用電基線總表'!$A$2:$JL$1000,Y24,0)))</f>
        <v/>
      </c>
      <c r="AA24" s="86"/>
      <c r="AB24" s="89"/>
    </row>
    <row r="25" spans="1:28" ht="28.35" customHeight="1">
      <c r="A25" s="1">
        <f t="shared" si="0"/>
        <v>138</v>
      </c>
      <c r="B25" s="80">
        <f>IFERROR(VLOOKUP($E$5,'202310月現場沖壓用電基線總表'!$A$2:$JL$1000,$A25,0),"")</f>
        <v>0</v>
      </c>
      <c r="C25" s="81"/>
      <c r="D25" s="81"/>
      <c r="E25" s="90">
        <f t="shared" si="1"/>
        <v>139</v>
      </c>
      <c r="F25" s="83">
        <f>IFERROR(VLOOKUP($E$5,'202310月現場沖壓用電基線總表'!$A$2:$JL$1000,$E25,0),"")</f>
        <v>0</v>
      </c>
      <c r="G25" s="83"/>
      <c r="H25" s="84"/>
      <c r="I25" s="88">
        <f t="shared" si="2"/>
        <v>140</v>
      </c>
      <c r="J25" s="86" t="str">
        <f>IF(AND(VLOOKUP($E$5,'202310月現場沖壓用電基線總表'!$A$2:$JL$1000,I25,0)=0,$F25=0),"",IF(VLOOKUP($E$5,'202310月現場沖壓用電基線總表'!$A$2:$JL$1000,I25,0)=0,"0",VLOOKUP($E$5,'202310月現場沖壓用電基線總表'!$A$2:$JL$1000,I25,0)))</f>
        <v/>
      </c>
      <c r="K25" s="86"/>
      <c r="L25" s="87"/>
      <c r="M25" s="88">
        <f t="shared" si="3"/>
        <v>141</v>
      </c>
      <c r="N25" s="86" t="str">
        <f>IF(AND(VLOOKUP($E$5,'202310月現場沖壓用電基線總表'!$A$2:$JL$1000,M25,0)=0,$F25=0),"",IF(VLOOKUP($E$5,'202310月現場沖壓用電基線總表'!$A$2:$JL$1000,M25,0)=0,"0",VLOOKUP($E$5,'202310月現場沖壓用電基線總表'!$A$2:$JL$1000,M25,0)))</f>
        <v/>
      </c>
      <c r="O25" s="86"/>
      <c r="P25" s="87"/>
      <c r="Q25" s="88">
        <f t="shared" si="4"/>
        <v>142</v>
      </c>
      <c r="R25" s="86" t="str">
        <f>IF(AND(VLOOKUP($E$5,'202310月現場沖壓用電基線總表'!$A$2:$JL$1000,Q25,0)=0,$F25=0),"",IF(VLOOKUP($E$5,'202310月現場沖壓用電基線總表'!$A$2:$JL$1000,Q25,0)=0,"0",VLOOKUP($E$5,'202310月現場沖壓用電基線總表'!$A$2:$JL$1000,Q25,0)))</f>
        <v/>
      </c>
      <c r="S25" s="86"/>
      <c r="T25" s="87"/>
      <c r="U25" s="88">
        <f t="shared" si="5"/>
        <v>144</v>
      </c>
      <c r="V25" s="86" t="str">
        <f>IF(AND(VLOOKUP($E$5,'202310月現場沖壓用電基線總表'!$A$2:$JL$1000,U25,0)=0,$F25=0),"",IF(VLOOKUP($E$5,'202310月現場沖壓用電基線總表'!$A$2:$JL$1000,U25,0)=0,"0",VLOOKUP($E$5,'202310月現場沖壓用電基線總表'!$A$2:$JL$1000,U25,0)))</f>
        <v/>
      </c>
      <c r="W25" s="86"/>
      <c r="X25" s="87"/>
      <c r="Y25" s="88">
        <f t="shared" si="6"/>
        <v>145</v>
      </c>
      <c r="Z25" s="86" t="str">
        <f>IF(AND(VLOOKUP($E$5,'202310月現場沖壓用電基線總表'!$A$2:$JL$1000,Y25,0)=0,$F25=0),"",IF(VLOOKUP($E$5,'202310月現場沖壓用電基線總表'!$A$2:$JL$1000,Y25,0)=0,"0",VLOOKUP($E$5,'202310月現場沖壓用電基線總表'!$A$2:$JL$1000,Y25,0)))</f>
        <v/>
      </c>
      <c r="AA25" s="86"/>
      <c r="AB25" s="89"/>
    </row>
    <row r="26" spans="1:28" ht="28.35" customHeight="1">
      <c r="A26" s="1">
        <f t="shared" si="0"/>
        <v>147</v>
      </c>
      <c r="B26" s="80">
        <f>IFERROR(VLOOKUP($E$5,'202310月現場沖壓用電基線總表'!$A$2:$JL$1000,$A26,0),"")</f>
        <v>0</v>
      </c>
      <c r="C26" s="81"/>
      <c r="D26" s="81"/>
      <c r="E26" s="90">
        <f t="shared" si="1"/>
        <v>148</v>
      </c>
      <c r="F26" s="83">
        <f>IFERROR(VLOOKUP($E$5,'202310月現場沖壓用電基線總表'!$A$2:$JL$1000,$E26,0),"")</f>
        <v>0</v>
      </c>
      <c r="G26" s="83"/>
      <c r="H26" s="84"/>
      <c r="I26" s="88">
        <f t="shared" si="2"/>
        <v>149</v>
      </c>
      <c r="J26" s="86" t="str">
        <f>IF(AND(VLOOKUP($E$5,'202310月現場沖壓用電基線總表'!$A$2:$JL$1000,I26,0)=0,$F26=0),"",IF(VLOOKUP($E$5,'202310月現場沖壓用電基線總表'!$A$2:$JL$1000,I26,0)=0,"0",VLOOKUP($E$5,'202310月現場沖壓用電基線總表'!$A$2:$JL$1000,I26,0)))</f>
        <v/>
      </c>
      <c r="K26" s="86"/>
      <c r="L26" s="87"/>
      <c r="M26" s="88">
        <f t="shared" si="3"/>
        <v>150</v>
      </c>
      <c r="N26" s="86" t="str">
        <f>IF(AND(VLOOKUP($E$5,'202310月現場沖壓用電基線總表'!$A$2:$JL$1000,M26,0)=0,$F26=0),"",IF(VLOOKUP($E$5,'202310月現場沖壓用電基線總表'!$A$2:$JL$1000,M26,0)=0,"0",VLOOKUP($E$5,'202310月現場沖壓用電基線總表'!$A$2:$JL$1000,M26,0)))</f>
        <v/>
      </c>
      <c r="O26" s="86"/>
      <c r="P26" s="87"/>
      <c r="Q26" s="88">
        <f t="shared" si="4"/>
        <v>151</v>
      </c>
      <c r="R26" s="86" t="str">
        <f>IF(AND(VLOOKUP($E$5,'202310月現場沖壓用電基線總表'!$A$2:$JL$1000,Q26,0)=0,$F26=0),"",IF(VLOOKUP($E$5,'202310月現場沖壓用電基線總表'!$A$2:$JL$1000,Q26,0)=0,"0",VLOOKUP($E$5,'202310月現場沖壓用電基線總表'!$A$2:$JL$1000,Q26,0)))</f>
        <v/>
      </c>
      <c r="S26" s="86"/>
      <c r="T26" s="87"/>
      <c r="U26" s="88">
        <f t="shared" si="5"/>
        <v>153</v>
      </c>
      <c r="V26" s="86" t="str">
        <f>IF(AND(VLOOKUP($E$5,'202310月現場沖壓用電基線總表'!$A$2:$JL$1000,U26,0)=0,$F26=0),"",IF(VLOOKUP($E$5,'202310月現場沖壓用電基線總表'!$A$2:$JL$1000,U26,0)=0,"0",VLOOKUP($E$5,'202310月現場沖壓用電基線總表'!$A$2:$JL$1000,U26,0)))</f>
        <v/>
      </c>
      <c r="W26" s="86"/>
      <c r="X26" s="87"/>
      <c r="Y26" s="88">
        <f t="shared" si="6"/>
        <v>154</v>
      </c>
      <c r="Z26" s="86" t="str">
        <f>IF(AND(VLOOKUP($E$5,'202310月現場沖壓用電基線總表'!$A$2:$JL$1000,Y26,0)=0,$F26=0),"",IF(VLOOKUP($E$5,'202310月現場沖壓用電基線總表'!$A$2:$JL$1000,Y26,0)=0,"0",VLOOKUP($E$5,'202310月現場沖壓用電基線總表'!$A$2:$JL$1000,Y26,0)))</f>
        <v/>
      </c>
      <c r="AA26" s="86"/>
      <c r="AB26" s="89"/>
    </row>
    <row r="27" spans="1:28" ht="28.35" customHeight="1">
      <c r="A27" s="1">
        <f t="shared" si="0"/>
        <v>156</v>
      </c>
      <c r="B27" s="80">
        <f>IFERROR(VLOOKUP($E$5,'202310月現場沖壓用電基線總表'!$A$2:$JL$1000,$A27,0),"")</f>
        <v>0</v>
      </c>
      <c r="C27" s="81"/>
      <c r="D27" s="81"/>
      <c r="E27" s="90">
        <f t="shared" si="1"/>
        <v>157</v>
      </c>
      <c r="F27" s="83">
        <f>IFERROR(VLOOKUP($E$5,'202310月現場沖壓用電基線總表'!$A$2:$JL$1000,$E27,0),"")</f>
        <v>0</v>
      </c>
      <c r="G27" s="83"/>
      <c r="H27" s="84"/>
      <c r="I27" s="88">
        <f t="shared" si="2"/>
        <v>158</v>
      </c>
      <c r="J27" s="86" t="str">
        <f>IF(AND(VLOOKUP($E$5,'202310月現場沖壓用電基線總表'!$A$2:$JL$1000,I27,0)=0,$F27=0),"",IF(VLOOKUP($E$5,'202310月現場沖壓用電基線總表'!$A$2:$JL$1000,I27,0)=0,"0",VLOOKUP($E$5,'202310月現場沖壓用電基線總表'!$A$2:$JL$1000,I27,0)))</f>
        <v/>
      </c>
      <c r="K27" s="86"/>
      <c r="L27" s="87"/>
      <c r="M27" s="88">
        <f t="shared" si="3"/>
        <v>159</v>
      </c>
      <c r="N27" s="86" t="str">
        <f>IF(AND(VLOOKUP($E$5,'202310月現場沖壓用電基線總表'!$A$2:$JL$1000,M27,0)=0,$F27=0),"",IF(VLOOKUP($E$5,'202310月現場沖壓用電基線總表'!$A$2:$JL$1000,M27,0)=0,"0",VLOOKUP($E$5,'202310月現場沖壓用電基線總表'!$A$2:$JL$1000,M27,0)))</f>
        <v/>
      </c>
      <c r="O27" s="86"/>
      <c r="P27" s="87"/>
      <c r="Q27" s="88">
        <f t="shared" si="4"/>
        <v>160</v>
      </c>
      <c r="R27" s="86" t="str">
        <f>IF(AND(VLOOKUP($E$5,'202310月現場沖壓用電基線總表'!$A$2:$JL$1000,Q27,0)=0,$F27=0),"",IF(VLOOKUP($E$5,'202310月現場沖壓用電基線總表'!$A$2:$JL$1000,Q27,0)=0,"0",VLOOKUP($E$5,'202310月現場沖壓用電基線總表'!$A$2:$JL$1000,Q27,0)))</f>
        <v/>
      </c>
      <c r="S27" s="86"/>
      <c r="T27" s="87"/>
      <c r="U27" s="88">
        <f t="shared" si="5"/>
        <v>162</v>
      </c>
      <c r="V27" s="86" t="str">
        <f>IF(AND(VLOOKUP($E$5,'202310月現場沖壓用電基線總表'!$A$2:$JL$1000,U27,0)=0,$F27=0),"",IF(VLOOKUP($E$5,'202310月現場沖壓用電基線總表'!$A$2:$JL$1000,U27,0)=0,"0",VLOOKUP($E$5,'202310月現場沖壓用電基線總表'!$A$2:$JL$1000,U27,0)))</f>
        <v/>
      </c>
      <c r="W27" s="86"/>
      <c r="X27" s="87"/>
      <c r="Y27" s="88">
        <f t="shared" si="6"/>
        <v>163</v>
      </c>
      <c r="Z27" s="86" t="str">
        <f>IF(AND(VLOOKUP($E$5,'202310月現場沖壓用電基線總表'!$A$2:$JL$1000,Y27,0)=0,$F27=0),"",IF(VLOOKUP($E$5,'202310月現場沖壓用電基線總表'!$A$2:$JL$1000,Y27,0)=0,"0",VLOOKUP($E$5,'202310月現場沖壓用電基線總表'!$A$2:$JL$1000,Y27,0)))</f>
        <v/>
      </c>
      <c r="AA27" s="86"/>
      <c r="AB27" s="89"/>
    </row>
    <row r="28" spans="1:28" ht="28.35" customHeight="1">
      <c r="A28" s="1">
        <f t="shared" si="0"/>
        <v>165</v>
      </c>
      <c r="B28" s="80">
        <f>IFERROR(VLOOKUP($E$5,'202310月現場沖壓用電基線總表'!$A$2:$JL$1000,$A28,0),"")</f>
        <v>0</v>
      </c>
      <c r="C28" s="81"/>
      <c r="D28" s="81"/>
      <c r="E28" s="90">
        <f t="shared" si="1"/>
        <v>166</v>
      </c>
      <c r="F28" s="83">
        <f>IFERROR(VLOOKUP($E$5,'202310月現場沖壓用電基線總表'!$A$2:$JL$1000,$E28,0),"")</f>
        <v>0</v>
      </c>
      <c r="G28" s="83"/>
      <c r="H28" s="84"/>
      <c r="I28" s="88">
        <f t="shared" si="2"/>
        <v>167</v>
      </c>
      <c r="J28" s="86" t="str">
        <f>IF(AND(VLOOKUP($E$5,'202310月現場沖壓用電基線總表'!$A$2:$JL$1000,I28,0)=0,$F28=0),"",IF(VLOOKUP($E$5,'202310月現場沖壓用電基線總表'!$A$2:$JL$1000,I28,0)=0,"0",VLOOKUP($E$5,'202310月現場沖壓用電基線總表'!$A$2:$JL$1000,I28,0)))</f>
        <v/>
      </c>
      <c r="K28" s="86"/>
      <c r="L28" s="87"/>
      <c r="M28" s="88">
        <f t="shared" si="3"/>
        <v>168</v>
      </c>
      <c r="N28" s="86" t="str">
        <f>IF(AND(VLOOKUP($E$5,'202310月現場沖壓用電基線總表'!$A$2:$JL$1000,M28,0)=0,$F28=0),"",IF(VLOOKUP($E$5,'202310月現場沖壓用電基線總表'!$A$2:$JL$1000,M28,0)=0,"0",VLOOKUP($E$5,'202310月現場沖壓用電基線總表'!$A$2:$JL$1000,M28,0)))</f>
        <v/>
      </c>
      <c r="O28" s="86"/>
      <c r="P28" s="87"/>
      <c r="Q28" s="88">
        <f t="shared" si="4"/>
        <v>169</v>
      </c>
      <c r="R28" s="86" t="str">
        <f>IF(AND(VLOOKUP($E$5,'202310月現場沖壓用電基線總表'!$A$2:$JL$1000,Q28,0)=0,$F28=0),"",IF(VLOOKUP($E$5,'202310月現場沖壓用電基線總表'!$A$2:$JL$1000,Q28,0)=0,"0",VLOOKUP($E$5,'202310月現場沖壓用電基線總表'!$A$2:$JL$1000,Q28,0)))</f>
        <v/>
      </c>
      <c r="S28" s="86"/>
      <c r="T28" s="87"/>
      <c r="U28" s="88">
        <f t="shared" si="5"/>
        <v>171</v>
      </c>
      <c r="V28" s="86" t="str">
        <f>IF(AND(VLOOKUP($E$5,'202310月現場沖壓用電基線總表'!$A$2:$JL$1000,U28,0)=0,$F28=0),"",IF(VLOOKUP($E$5,'202310月現場沖壓用電基線總表'!$A$2:$JL$1000,U28,0)=0,"0",VLOOKUP($E$5,'202310月現場沖壓用電基線總表'!$A$2:$JL$1000,U28,0)))</f>
        <v/>
      </c>
      <c r="W28" s="86"/>
      <c r="X28" s="87"/>
      <c r="Y28" s="88">
        <f t="shared" si="6"/>
        <v>172</v>
      </c>
      <c r="Z28" s="86" t="str">
        <f>IF(AND(VLOOKUP($E$5,'202310月現場沖壓用電基線總表'!$A$2:$JL$1000,Y28,0)=0,$F28=0),"",IF(VLOOKUP($E$5,'202310月現場沖壓用電基線總表'!$A$2:$JL$1000,Y28,0)=0,"0",VLOOKUP($E$5,'202310月現場沖壓用電基線總表'!$A$2:$JL$1000,Y28,0)))</f>
        <v/>
      </c>
      <c r="AA28" s="86"/>
      <c r="AB28" s="89"/>
    </row>
    <row r="29" spans="1:28" ht="28.35" customHeight="1">
      <c r="A29" s="1">
        <f t="shared" si="0"/>
        <v>174</v>
      </c>
      <c r="B29" s="80">
        <f>IFERROR(VLOOKUP($E$5,'202310月現場沖壓用電基線總表'!$A$2:$JL$1000,$A29,0),"")</f>
        <v>0</v>
      </c>
      <c r="C29" s="81"/>
      <c r="D29" s="81"/>
      <c r="E29" s="90">
        <f t="shared" si="1"/>
        <v>175</v>
      </c>
      <c r="F29" s="83">
        <f>IFERROR(VLOOKUP($E$5,'202310月現場沖壓用電基線總表'!$A$2:$JL$1000,$E29,0),"")</f>
        <v>0</v>
      </c>
      <c r="G29" s="83"/>
      <c r="H29" s="84"/>
      <c r="I29" s="88">
        <f t="shared" si="2"/>
        <v>176</v>
      </c>
      <c r="J29" s="86" t="str">
        <f>IF(AND(VLOOKUP($E$5,'202310月現場沖壓用電基線總表'!$A$2:$JL$1000,I29,0)=0,$F29=0),"",IF(VLOOKUP($E$5,'202310月現場沖壓用電基線總表'!$A$2:$JL$1000,I29,0)=0,"0",VLOOKUP($E$5,'202310月現場沖壓用電基線總表'!$A$2:$JL$1000,I29,0)))</f>
        <v/>
      </c>
      <c r="K29" s="86"/>
      <c r="L29" s="87"/>
      <c r="M29" s="88">
        <f t="shared" si="3"/>
        <v>177</v>
      </c>
      <c r="N29" s="86" t="str">
        <f>IF(AND(VLOOKUP($E$5,'202310月現場沖壓用電基線總表'!$A$2:$JL$1000,M29,0)=0,$F29=0),"",IF(VLOOKUP($E$5,'202310月現場沖壓用電基線總表'!$A$2:$JL$1000,M29,0)=0,"0",VLOOKUP($E$5,'202310月現場沖壓用電基線總表'!$A$2:$JL$1000,M29,0)))</f>
        <v/>
      </c>
      <c r="O29" s="86"/>
      <c r="P29" s="87"/>
      <c r="Q29" s="88">
        <f t="shared" si="4"/>
        <v>178</v>
      </c>
      <c r="R29" s="86" t="str">
        <f>IF(AND(VLOOKUP($E$5,'202310月現場沖壓用電基線總表'!$A$2:$JL$1000,Q29,0)=0,$F29=0),"",IF(VLOOKUP($E$5,'202310月現場沖壓用電基線總表'!$A$2:$JL$1000,Q29,0)=0,"0",VLOOKUP($E$5,'202310月現場沖壓用電基線總表'!$A$2:$JL$1000,Q29,0)))</f>
        <v/>
      </c>
      <c r="S29" s="86"/>
      <c r="T29" s="87"/>
      <c r="U29" s="88">
        <f t="shared" si="5"/>
        <v>180</v>
      </c>
      <c r="V29" s="86" t="str">
        <f>IF(AND(VLOOKUP($E$5,'202310月現場沖壓用電基線總表'!$A$2:$JL$1000,U29,0)=0,$F29=0),"",IF(VLOOKUP($E$5,'202310月現場沖壓用電基線總表'!$A$2:$JL$1000,U29,0)=0,"0",VLOOKUP($E$5,'202310月現場沖壓用電基線總表'!$A$2:$JL$1000,U29,0)))</f>
        <v/>
      </c>
      <c r="W29" s="86"/>
      <c r="X29" s="87"/>
      <c r="Y29" s="88">
        <f t="shared" si="6"/>
        <v>181</v>
      </c>
      <c r="Z29" s="86" t="str">
        <f>IF(AND(VLOOKUP($E$5,'202310月現場沖壓用電基線總表'!$A$2:$JL$1000,Y29,0)=0,$F29=0),"",IF(VLOOKUP($E$5,'202310月現場沖壓用電基線總表'!$A$2:$JL$1000,Y29,0)=0,"0",VLOOKUP($E$5,'202310月現場沖壓用電基線總表'!$A$2:$JL$1000,Y29,0)))</f>
        <v/>
      </c>
      <c r="AA29" s="86"/>
      <c r="AB29" s="89"/>
    </row>
    <row r="30" spans="1:28" ht="28.35" customHeight="1">
      <c r="A30" s="1">
        <f t="shared" si="0"/>
        <v>183</v>
      </c>
      <c r="B30" s="80">
        <f>IFERROR(VLOOKUP($E$5,'202310月現場沖壓用電基線總表'!$A$2:$JL$1000,$A30,0),"")</f>
        <v>0</v>
      </c>
      <c r="C30" s="81"/>
      <c r="D30" s="81"/>
      <c r="E30" s="90">
        <f t="shared" si="1"/>
        <v>184</v>
      </c>
      <c r="F30" s="83">
        <f>IFERROR(VLOOKUP($E$5,'202310月現場沖壓用電基線總表'!$A$2:$JL$1000,$E30,0),"")</f>
        <v>0</v>
      </c>
      <c r="G30" s="83"/>
      <c r="H30" s="84"/>
      <c r="I30" s="88">
        <f t="shared" si="2"/>
        <v>185</v>
      </c>
      <c r="J30" s="86" t="str">
        <f>IF(AND(VLOOKUP($E$5,'202310月現場沖壓用電基線總表'!$A$2:$JL$1000,I30,0)=0,$F30=0),"",IF(VLOOKUP($E$5,'202310月現場沖壓用電基線總表'!$A$2:$JL$1000,I30,0)=0,"0",VLOOKUP($E$5,'202310月現場沖壓用電基線總表'!$A$2:$JL$1000,I30,0)))</f>
        <v/>
      </c>
      <c r="K30" s="86"/>
      <c r="L30" s="87"/>
      <c r="M30" s="88">
        <f t="shared" si="3"/>
        <v>186</v>
      </c>
      <c r="N30" s="86" t="str">
        <f>IF(AND(VLOOKUP($E$5,'202310月現場沖壓用電基線總表'!$A$2:$JL$1000,M30,0)=0,$F30=0),"",IF(VLOOKUP($E$5,'202310月現場沖壓用電基線總表'!$A$2:$JL$1000,M30,0)=0,"0",VLOOKUP($E$5,'202310月現場沖壓用電基線總表'!$A$2:$JL$1000,M30,0)))</f>
        <v/>
      </c>
      <c r="O30" s="86"/>
      <c r="P30" s="87"/>
      <c r="Q30" s="88">
        <f t="shared" si="4"/>
        <v>187</v>
      </c>
      <c r="R30" s="86" t="str">
        <f>IF(AND(VLOOKUP($E$5,'202310月現場沖壓用電基線總表'!$A$2:$JL$1000,Q30,0)=0,$F30=0),"",IF(VLOOKUP($E$5,'202310月現場沖壓用電基線總表'!$A$2:$JL$1000,Q30,0)=0,"0",VLOOKUP($E$5,'202310月現場沖壓用電基線總表'!$A$2:$JL$1000,Q30,0)))</f>
        <v/>
      </c>
      <c r="S30" s="86"/>
      <c r="T30" s="87"/>
      <c r="U30" s="88">
        <f t="shared" si="5"/>
        <v>189</v>
      </c>
      <c r="V30" s="86" t="str">
        <f>IF(AND(VLOOKUP($E$5,'202310月現場沖壓用電基線總表'!$A$2:$JL$1000,U30,0)=0,$F30=0),"",IF(VLOOKUP($E$5,'202310月現場沖壓用電基線總表'!$A$2:$JL$1000,U30,0)=0,"0",VLOOKUP($E$5,'202310月現場沖壓用電基線總表'!$A$2:$JL$1000,U30,0)))</f>
        <v/>
      </c>
      <c r="W30" s="86"/>
      <c r="X30" s="87"/>
      <c r="Y30" s="88">
        <f t="shared" si="6"/>
        <v>190</v>
      </c>
      <c r="Z30" s="86" t="str">
        <f>IF(AND(VLOOKUP($E$5,'202310月現場沖壓用電基線總表'!$A$2:$JL$1000,Y30,0)=0,$F30=0),"",IF(VLOOKUP($E$5,'202310月現場沖壓用電基線總表'!$A$2:$JL$1000,Y30,0)=0,"0",VLOOKUP($E$5,'202310月現場沖壓用電基線總表'!$A$2:$JL$1000,Y30,0)))</f>
        <v/>
      </c>
      <c r="AA30" s="86"/>
      <c r="AB30" s="89"/>
    </row>
    <row r="31" spans="1:28" ht="28.35" customHeight="1">
      <c r="A31" s="1">
        <f t="shared" si="0"/>
        <v>192</v>
      </c>
      <c r="B31" s="80">
        <f>IFERROR(VLOOKUP($E$5,'202310月現場沖壓用電基線總表'!$A$2:$JL$1000,$A31,0),"")</f>
        <v>0</v>
      </c>
      <c r="C31" s="81"/>
      <c r="D31" s="81"/>
      <c r="E31" s="90">
        <f t="shared" si="1"/>
        <v>193</v>
      </c>
      <c r="F31" s="83">
        <f>IFERROR(VLOOKUP($E$5,'202310月現場沖壓用電基線總表'!$A$2:$JL$1000,$E31,0),"")</f>
        <v>0</v>
      </c>
      <c r="G31" s="83"/>
      <c r="H31" s="84"/>
      <c r="I31" s="88">
        <f t="shared" si="2"/>
        <v>194</v>
      </c>
      <c r="J31" s="86" t="str">
        <f>IF(AND(VLOOKUP($E$5,'202310月現場沖壓用電基線總表'!$A$2:$JL$1000,I31,0)=0,$F31=0),"",IF(VLOOKUP($E$5,'202310月現場沖壓用電基線總表'!$A$2:$JL$1000,I31,0)=0,"0",VLOOKUP($E$5,'202310月現場沖壓用電基線總表'!$A$2:$JL$1000,I31,0)))</f>
        <v/>
      </c>
      <c r="K31" s="86"/>
      <c r="L31" s="87"/>
      <c r="M31" s="88">
        <f t="shared" si="3"/>
        <v>195</v>
      </c>
      <c r="N31" s="86" t="str">
        <f>IF(AND(VLOOKUP($E$5,'202310月現場沖壓用電基線總表'!$A$2:$JL$1000,M31,0)=0,$F31=0),"",IF(VLOOKUP($E$5,'202310月現場沖壓用電基線總表'!$A$2:$JL$1000,M31,0)=0,"0",VLOOKUP($E$5,'202310月現場沖壓用電基線總表'!$A$2:$JL$1000,M31,0)))</f>
        <v/>
      </c>
      <c r="O31" s="86"/>
      <c r="P31" s="87"/>
      <c r="Q31" s="88">
        <f t="shared" si="4"/>
        <v>196</v>
      </c>
      <c r="R31" s="86" t="str">
        <f>IF(AND(VLOOKUP($E$5,'202310月現場沖壓用電基線總表'!$A$2:$JL$1000,Q31,0)=0,$F31=0),"",IF(VLOOKUP($E$5,'202310月現場沖壓用電基線總表'!$A$2:$JL$1000,Q31,0)=0,"0",VLOOKUP($E$5,'202310月現場沖壓用電基線總表'!$A$2:$JL$1000,Q31,0)))</f>
        <v/>
      </c>
      <c r="S31" s="86"/>
      <c r="T31" s="87"/>
      <c r="U31" s="88">
        <f t="shared" si="5"/>
        <v>198</v>
      </c>
      <c r="V31" s="86" t="str">
        <f>IF(AND(VLOOKUP($E$5,'202310月現場沖壓用電基線總表'!$A$2:$JL$1000,U31,0)=0,$F31=0),"",IF(VLOOKUP($E$5,'202310月現場沖壓用電基線總表'!$A$2:$JL$1000,U31,0)=0,"0",VLOOKUP($E$5,'202310月現場沖壓用電基線總表'!$A$2:$JL$1000,U31,0)))</f>
        <v/>
      </c>
      <c r="W31" s="86"/>
      <c r="X31" s="87"/>
      <c r="Y31" s="88">
        <f t="shared" si="6"/>
        <v>199</v>
      </c>
      <c r="Z31" s="86" t="str">
        <f>IF(AND(VLOOKUP($E$5,'202310月現場沖壓用電基線總表'!$A$2:$JL$1000,Y31,0)=0,$F31=0),"",IF(VLOOKUP($E$5,'202310月現場沖壓用電基線總表'!$A$2:$JL$1000,Y31,0)=0,"0",VLOOKUP($E$5,'202310月現場沖壓用電基線總表'!$A$2:$JL$1000,Y31,0)))</f>
        <v/>
      </c>
      <c r="AA31" s="86"/>
      <c r="AB31" s="89"/>
    </row>
    <row r="32" spans="1:28" ht="28.35" customHeight="1">
      <c r="A32" s="1">
        <f t="shared" si="0"/>
        <v>201</v>
      </c>
      <c r="B32" s="80">
        <f>IFERROR(VLOOKUP($E$5,'202310月現場沖壓用電基線總表'!$A$2:$JL$1000,$A32,0),"")</f>
        <v>0</v>
      </c>
      <c r="C32" s="81"/>
      <c r="D32" s="81"/>
      <c r="E32" s="90">
        <f t="shared" si="1"/>
        <v>202</v>
      </c>
      <c r="F32" s="83">
        <f>IFERROR(VLOOKUP($E$5,'202310月現場沖壓用電基線總表'!$A$2:$JL$1000,$E32,0),"")</f>
        <v>0</v>
      </c>
      <c r="G32" s="83"/>
      <c r="H32" s="84"/>
      <c r="I32" s="88">
        <f t="shared" si="2"/>
        <v>203</v>
      </c>
      <c r="J32" s="86" t="str">
        <f>IF(AND(VLOOKUP($E$5,'202310月現場沖壓用電基線總表'!$A$2:$JL$1000,I32,0)=0,$F32=0),"",IF(VLOOKUP($E$5,'202310月現場沖壓用電基線總表'!$A$2:$JL$1000,I32,0)=0,"0",VLOOKUP($E$5,'202310月現場沖壓用電基線總表'!$A$2:$JL$1000,I32,0)))</f>
        <v/>
      </c>
      <c r="K32" s="86"/>
      <c r="L32" s="87"/>
      <c r="M32" s="88">
        <f t="shared" si="3"/>
        <v>204</v>
      </c>
      <c r="N32" s="86" t="str">
        <f>IF(AND(VLOOKUP($E$5,'202310月現場沖壓用電基線總表'!$A$2:$JL$1000,M32,0)=0,$F32=0),"",IF(VLOOKUP($E$5,'202310月現場沖壓用電基線總表'!$A$2:$JL$1000,M32,0)=0,"0",VLOOKUP($E$5,'202310月現場沖壓用電基線總表'!$A$2:$JL$1000,M32,0)))</f>
        <v/>
      </c>
      <c r="O32" s="86"/>
      <c r="P32" s="87"/>
      <c r="Q32" s="88">
        <f t="shared" si="4"/>
        <v>205</v>
      </c>
      <c r="R32" s="86" t="str">
        <f>IF(AND(VLOOKUP($E$5,'202310月現場沖壓用電基線總表'!$A$2:$JL$1000,Q32,0)=0,$F32=0),"",IF(VLOOKUP($E$5,'202310月現場沖壓用電基線總表'!$A$2:$JL$1000,Q32,0)=0,"0",VLOOKUP($E$5,'202310月現場沖壓用電基線總表'!$A$2:$JL$1000,Q32,0)))</f>
        <v/>
      </c>
      <c r="S32" s="86"/>
      <c r="T32" s="87"/>
      <c r="U32" s="88">
        <f t="shared" si="5"/>
        <v>207</v>
      </c>
      <c r="V32" s="86" t="str">
        <f>IF(AND(VLOOKUP($E$5,'202310月現場沖壓用電基線總表'!$A$2:$JL$1000,U32,0)=0,$F32=0),"",IF(VLOOKUP($E$5,'202310月現場沖壓用電基線總表'!$A$2:$JL$1000,U32,0)=0,"0",VLOOKUP($E$5,'202310月現場沖壓用電基線總表'!$A$2:$JL$1000,U32,0)))</f>
        <v/>
      </c>
      <c r="W32" s="86"/>
      <c r="X32" s="87"/>
      <c r="Y32" s="88">
        <f t="shared" si="6"/>
        <v>208</v>
      </c>
      <c r="Z32" s="86" t="str">
        <f>IF(AND(VLOOKUP($E$5,'202310月現場沖壓用電基線總表'!$A$2:$JL$1000,Y32,0)=0,$F32=0),"",IF(VLOOKUP($E$5,'202310月現場沖壓用電基線總表'!$A$2:$JL$1000,Y32,0)=0,"0",VLOOKUP($E$5,'202310月現場沖壓用電基線總表'!$A$2:$JL$1000,Y32,0)))</f>
        <v/>
      </c>
      <c r="AA32" s="86"/>
      <c r="AB32" s="89"/>
    </row>
    <row r="33" spans="1:271" ht="28.35" customHeight="1">
      <c r="A33" s="1">
        <f t="shared" si="0"/>
        <v>210</v>
      </c>
      <c r="B33" s="80">
        <f>IFERROR(VLOOKUP($E$5,'202310月現場沖壓用電基線總表'!$A$2:$JL$1000,$A33,0),"")</f>
        <v>0</v>
      </c>
      <c r="C33" s="81"/>
      <c r="D33" s="81"/>
      <c r="E33" s="90">
        <f t="shared" si="1"/>
        <v>211</v>
      </c>
      <c r="F33" s="83">
        <f>IFERROR(VLOOKUP($E$5,'202310月現場沖壓用電基線總表'!$A$2:$JL$1000,$E33,0),"")</f>
        <v>0</v>
      </c>
      <c r="G33" s="83"/>
      <c r="H33" s="84"/>
      <c r="I33" s="88">
        <f t="shared" si="2"/>
        <v>212</v>
      </c>
      <c r="J33" s="86" t="str">
        <f>IF(AND(VLOOKUP($E$5,'202310月現場沖壓用電基線總表'!$A$2:$JL$1000,I33,0)=0,$F33=0),"",IF(VLOOKUP($E$5,'202310月現場沖壓用電基線總表'!$A$2:$JL$1000,I33,0)=0,"0",VLOOKUP($E$5,'202310月現場沖壓用電基線總表'!$A$2:$JL$1000,I33,0)))</f>
        <v/>
      </c>
      <c r="K33" s="86"/>
      <c r="L33" s="87"/>
      <c r="M33" s="88">
        <f t="shared" si="3"/>
        <v>213</v>
      </c>
      <c r="N33" s="86" t="str">
        <f>IF(AND(VLOOKUP($E$5,'202310月現場沖壓用電基線總表'!$A$2:$JL$1000,M33,0)=0,$F33=0),"",IF(VLOOKUP($E$5,'202310月現場沖壓用電基線總表'!$A$2:$JL$1000,M33,0)=0,"0",VLOOKUP($E$5,'202310月現場沖壓用電基線總表'!$A$2:$JL$1000,M33,0)))</f>
        <v/>
      </c>
      <c r="O33" s="86"/>
      <c r="P33" s="87"/>
      <c r="Q33" s="88">
        <f t="shared" si="4"/>
        <v>214</v>
      </c>
      <c r="R33" s="86" t="str">
        <f>IF(AND(VLOOKUP($E$5,'202310月現場沖壓用電基線總表'!$A$2:$JL$1000,Q33,0)=0,$F33=0),"",IF(VLOOKUP($E$5,'202310月現場沖壓用電基線總表'!$A$2:$JL$1000,Q33,0)=0,"0",VLOOKUP($E$5,'202310月現場沖壓用電基線總表'!$A$2:$JL$1000,Q33,0)))</f>
        <v/>
      </c>
      <c r="S33" s="86"/>
      <c r="T33" s="87"/>
      <c r="U33" s="88">
        <f t="shared" si="5"/>
        <v>216</v>
      </c>
      <c r="V33" s="86" t="str">
        <f>IF(AND(VLOOKUP($E$5,'202310月現場沖壓用電基線總表'!$A$2:$JL$1000,U33,0)=0,$F33=0),"",IF(VLOOKUP($E$5,'202310月現場沖壓用電基線總表'!$A$2:$JL$1000,U33,0)=0,"0",VLOOKUP($E$5,'202310月現場沖壓用電基線總表'!$A$2:$JL$1000,U33,0)))</f>
        <v/>
      </c>
      <c r="W33" s="86"/>
      <c r="X33" s="87"/>
      <c r="Y33" s="88">
        <f t="shared" si="6"/>
        <v>217</v>
      </c>
      <c r="Z33" s="86" t="str">
        <f>IF(AND(VLOOKUP($E$5,'202310月現場沖壓用電基線總表'!$A$2:$JL$1000,Y33,0)=0,$F33=0),"",IF(VLOOKUP($E$5,'202310月現場沖壓用電基線總表'!$A$2:$JL$1000,Y33,0)=0,"0",VLOOKUP($E$5,'202310月現場沖壓用電基線總表'!$A$2:$JL$1000,Y33,0)))</f>
        <v/>
      </c>
      <c r="AA33" s="86"/>
      <c r="AB33" s="89"/>
    </row>
    <row r="34" spans="1:271" ht="28.35" customHeight="1">
      <c r="A34" s="1">
        <f t="shared" si="0"/>
        <v>219</v>
      </c>
      <c r="B34" s="80">
        <f>IFERROR(VLOOKUP($E$5,'202310月現場沖壓用電基線總表'!$A$2:$JL$1000,$A34,0),"")</f>
        <v>0</v>
      </c>
      <c r="C34" s="81"/>
      <c r="D34" s="81"/>
      <c r="E34" s="90">
        <f t="shared" si="1"/>
        <v>220</v>
      </c>
      <c r="F34" s="83">
        <f>IFERROR(VLOOKUP($E$5,'202310月現場沖壓用電基線總表'!$A$2:$JL$1000,$E34,0),"")</f>
        <v>0</v>
      </c>
      <c r="G34" s="83"/>
      <c r="H34" s="84"/>
      <c r="I34" s="88">
        <f t="shared" si="2"/>
        <v>221</v>
      </c>
      <c r="J34" s="86" t="str">
        <f>IF(AND(VLOOKUP($E$5,'202310月現場沖壓用電基線總表'!$A$2:$JL$1000,I34,0)=0,$F34=0),"",IF(VLOOKUP($E$5,'202310月現場沖壓用電基線總表'!$A$2:$JL$1000,I34,0)=0,"0",VLOOKUP($E$5,'202310月現場沖壓用電基線總表'!$A$2:$JL$1000,I34,0)))</f>
        <v/>
      </c>
      <c r="K34" s="86"/>
      <c r="L34" s="87"/>
      <c r="M34" s="88">
        <f t="shared" si="3"/>
        <v>222</v>
      </c>
      <c r="N34" s="86" t="str">
        <f>IF(AND(VLOOKUP($E$5,'202310月現場沖壓用電基線總表'!$A$2:$JL$1000,M34,0)=0,$F34=0),"",IF(VLOOKUP($E$5,'202310月現場沖壓用電基線總表'!$A$2:$JL$1000,M34,0)=0,"0",VLOOKUP($E$5,'202310月現場沖壓用電基線總表'!$A$2:$JL$1000,M34,0)))</f>
        <v/>
      </c>
      <c r="O34" s="86"/>
      <c r="P34" s="87"/>
      <c r="Q34" s="88">
        <f t="shared" si="4"/>
        <v>223</v>
      </c>
      <c r="R34" s="86" t="str">
        <f>IF(AND(VLOOKUP($E$5,'202310月現場沖壓用電基線總表'!$A$2:$JL$1000,Q34,0)=0,$F34=0),"",IF(VLOOKUP($E$5,'202310月現場沖壓用電基線總表'!$A$2:$JL$1000,Q34,0)=0,"0",VLOOKUP($E$5,'202310月現場沖壓用電基線總表'!$A$2:$JL$1000,Q34,0)))</f>
        <v/>
      </c>
      <c r="S34" s="86"/>
      <c r="T34" s="87"/>
      <c r="U34" s="88">
        <f t="shared" si="5"/>
        <v>225</v>
      </c>
      <c r="V34" s="86" t="str">
        <f>IF(AND(VLOOKUP($E$5,'202310月現場沖壓用電基線總表'!$A$2:$JL$1000,U34,0)=0,$F34=0),"",IF(VLOOKUP($E$5,'202310月現場沖壓用電基線總表'!$A$2:$JL$1000,U34,0)=0,"0",VLOOKUP($E$5,'202310月現場沖壓用電基線總表'!$A$2:$JL$1000,U34,0)))</f>
        <v/>
      </c>
      <c r="W34" s="86"/>
      <c r="X34" s="87"/>
      <c r="Y34" s="88">
        <f t="shared" si="6"/>
        <v>226</v>
      </c>
      <c r="Z34" s="86" t="str">
        <f>IF(AND(VLOOKUP($E$5,'202310月現場沖壓用電基線總表'!$A$2:$JL$1000,Y34,0)=0,$F34=0),"",IF(VLOOKUP($E$5,'202310月現場沖壓用電基線總表'!$A$2:$JL$1000,Y34,0)=0,"0",VLOOKUP($E$5,'202310月現場沖壓用電基線總表'!$A$2:$JL$1000,Y34,0)))</f>
        <v/>
      </c>
      <c r="AA34" s="86"/>
      <c r="AB34" s="89"/>
    </row>
    <row r="35" spans="1:271" ht="28.35" customHeight="1">
      <c r="A35" s="1">
        <f t="shared" si="0"/>
        <v>228</v>
      </c>
      <c r="B35" s="80">
        <f>IFERROR(VLOOKUP($E$5,'202310月現場沖壓用電基線總表'!$A$2:$JL$1000,$A35,0),"")</f>
        <v>0</v>
      </c>
      <c r="C35" s="81"/>
      <c r="D35" s="81"/>
      <c r="E35" s="90">
        <f t="shared" si="1"/>
        <v>229</v>
      </c>
      <c r="F35" s="83">
        <f>IFERROR(VLOOKUP($E$5,'202310月現場沖壓用電基線總表'!$A$2:$JL$1000,$E35,0),"")</f>
        <v>0</v>
      </c>
      <c r="G35" s="83"/>
      <c r="H35" s="84"/>
      <c r="I35" s="88">
        <f t="shared" si="2"/>
        <v>230</v>
      </c>
      <c r="J35" s="86" t="str">
        <f>IF(AND(VLOOKUP($E$5,'202310月現場沖壓用電基線總表'!$A$2:$JL$1000,I35,0)=0,$F35=0),"",IF(VLOOKUP($E$5,'202310月現場沖壓用電基線總表'!$A$2:$JL$1000,I35,0)=0,"0",VLOOKUP($E$5,'202310月現場沖壓用電基線總表'!$A$2:$JL$1000,I35,0)))</f>
        <v/>
      </c>
      <c r="K35" s="86"/>
      <c r="L35" s="87"/>
      <c r="M35" s="88">
        <f t="shared" si="3"/>
        <v>231</v>
      </c>
      <c r="N35" s="86" t="str">
        <f>IF(AND(VLOOKUP($E$5,'202310月現場沖壓用電基線總表'!$A$2:$JL$1000,M35,0)=0,$F35=0),"",IF(VLOOKUP($E$5,'202310月現場沖壓用電基線總表'!$A$2:$JL$1000,M35,0)=0,"0",VLOOKUP($E$5,'202310月現場沖壓用電基線總表'!$A$2:$JL$1000,M35,0)))</f>
        <v/>
      </c>
      <c r="O35" s="86"/>
      <c r="P35" s="87"/>
      <c r="Q35" s="88">
        <f t="shared" si="4"/>
        <v>232</v>
      </c>
      <c r="R35" s="86" t="str">
        <f>IF(AND(VLOOKUP($E$5,'202310月現場沖壓用電基線總表'!$A$2:$JL$1000,Q35,0)=0,$F35=0),"",IF(VLOOKUP($E$5,'202310月現場沖壓用電基線總表'!$A$2:$JL$1000,Q35,0)=0,"0",VLOOKUP($E$5,'202310月現場沖壓用電基線總表'!$A$2:$JL$1000,Q35,0)))</f>
        <v/>
      </c>
      <c r="S35" s="86"/>
      <c r="T35" s="87"/>
      <c r="U35" s="88">
        <f t="shared" si="5"/>
        <v>234</v>
      </c>
      <c r="V35" s="86" t="str">
        <f>IF(AND(VLOOKUP($E$5,'202310月現場沖壓用電基線總表'!$A$2:$JL$1000,U35,0)=0,$F35=0),"",IF(VLOOKUP($E$5,'202310月現場沖壓用電基線總表'!$A$2:$JL$1000,U35,0)=0,"0",VLOOKUP($E$5,'202310月現場沖壓用電基線總表'!$A$2:$JL$1000,U35,0)))</f>
        <v/>
      </c>
      <c r="W35" s="86"/>
      <c r="X35" s="87"/>
      <c r="Y35" s="88">
        <f t="shared" si="6"/>
        <v>235</v>
      </c>
      <c r="Z35" s="86" t="str">
        <f>IF(AND(VLOOKUP($E$5,'202310月現場沖壓用電基線總表'!$A$2:$JL$1000,Y35,0)=0,$F35=0),"",IF(VLOOKUP($E$5,'202310月現場沖壓用電基線總表'!$A$2:$JL$1000,Y35,0)=0,"0",VLOOKUP($E$5,'202310月現場沖壓用電基線總表'!$A$2:$JL$1000,Y35,0)))</f>
        <v/>
      </c>
      <c r="AA35" s="86"/>
      <c r="AB35" s="89"/>
    </row>
    <row r="36" spans="1:271" ht="28.35" customHeight="1">
      <c r="A36" s="1">
        <f t="shared" si="0"/>
        <v>237</v>
      </c>
      <c r="B36" s="80">
        <f>IFERROR(VLOOKUP($E$5,'202310月現場沖壓用電基線總表'!$A$2:$JL$1000,$A36,0),"")</f>
        <v>0</v>
      </c>
      <c r="C36" s="81"/>
      <c r="D36" s="81"/>
      <c r="E36" s="90">
        <f t="shared" si="1"/>
        <v>238</v>
      </c>
      <c r="F36" s="83">
        <f>IFERROR(VLOOKUP($E$5,'202310月現場沖壓用電基線總表'!$A$2:$JL$1000,$E36,0),"")</f>
        <v>0</v>
      </c>
      <c r="G36" s="83"/>
      <c r="H36" s="84"/>
      <c r="I36" s="88">
        <f t="shared" si="2"/>
        <v>239</v>
      </c>
      <c r="J36" s="86" t="str">
        <f>IF(AND(VLOOKUP($E$5,'202310月現場沖壓用電基線總表'!$A$2:$JL$1000,I36,0)=0,$F36=0),"",IF(VLOOKUP($E$5,'202310月現場沖壓用電基線總表'!$A$2:$JL$1000,I36,0)=0,"0",VLOOKUP($E$5,'202310月現場沖壓用電基線總表'!$A$2:$JL$1000,I36,0)))</f>
        <v/>
      </c>
      <c r="K36" s="86"/>
      <c r="L36" s="87"/>
      <c r="M36" s="88">
        <f t="shared" si="3"/>
        <v>240</v>
      </c>
      <c r="N36" s="86" t="str">
        <f>IF(AND(VLOOKUP($E$5,'202310月現場沖壓用電基線總表'!$A$2:$JL$1000,M36,0)=0,$F36=0),"",IF(VLOOKUP($E$5,'202310月現場沖壓用電基線總表'!$A$2:$JL$1000,M36,0)=0,"0",VLOOKUP($E$5,'202310月現場沖壓用電基線總表'!$A$2:$JL$1000,M36,0)))</f>
        <v/>
      </c>
      <c r="O36" s="86"/>
      <c r="P36" s="87"/>
      <c r="Q36" s="88">
        <f t="shared" si="4"/>
        <v>241</v>
      </c>
      <c r="R36" s="86" t="str">
        <f>IF(AND(VLOOKUP($E$5,'202310月現場沖壓用電基線總表'!$A$2:$JL$1000,Q36,0)=0,$F36=0),"",IF(VLOOKUP($E$5,'202310月現場沖壓用電基線總表'!$A$2:$JL$1000,Q36,0)=0,"0",VLOOKUP($E$5,'202310月現場沖壓用電基線總表'!$A$2:$JL$1000,Q36,0)))</f>
        <v/>
      </c>
      <c r="S36" s="86"/>
      <c r="T36" s="87"/>
      <c r="U36" s="88">
        <f t="shared" si="5"/>
        <v>243</v>
      </c>
      <c r="V36" s="86" t="str">
        <f>IF(AND(VLOOKUP($E$5,'202310月現場沖壓用電基線總表'!$A$2:$JL$1000,U36,0)=0,$F36=0),"",IF(VLOOKUP($E$5,'202310月現場沖壓用電基線總表'!$A$2:$JL$1000,U36,0)=0,"0",VLOOKUP($E$5,'202310月現場沖壓用電基線總表'!$A$2:$JL$1000,U36,0)))</f>
        <v/>
      </c>
      <c r="W36" s="86"/>
      <c r="X36" s="87"/>
      <c r="Y36" s="88">
        <f t="shared" si="6"/>
        <v>244</v>
      </c>
      <c r="Z36" s="86" t="str">
        <f>IF(AND(VLOOKUP($E$5,'202310月現場沖壓用電基線總表'!$A$2:$JL$1000,Y36,0)=0,$F36=0),"",IF(VLOOKUP($E$5,'202310月現場沖壓用電基線總表'!$A$2:$JL$1000,Y36,0)=0,"0",VLOOKUP($E$5,'202310月現場沖壓用電基線總表'!$A$2:$JL$1000,Y36,0)))</f>
        <v/>
      </c>
      <c r="AA36" s="86"/>
      <c r="AB36" s="89"/>
    </row>
    <row r="37" spans="1:271" ht="28.35" customHeight="1">
      <c r="A37" s="1">
        <f t="shared" si="0"/>
        <v>246</v>
      </c>
      <c r="B37" s="80">
        <f>IFERROR(VLOOKUP($E$5,'202310月現場沖壓用電基線總表'!$A$2:$JL$1000,$A37,0),"")</f>
        <v>0</v>
      </c>
      <c r="C37" s="81"/>
      <c r="D37" s="81"/>
      <c r="E37" s="90">
        <f t="shared" si="1"/>
        <v>247</v>
      </c>
      <c r="F37" s="83">
        <f>IFERROR(VLOOKUP($E$5,'202310月現場沖壓用電基線總表'!$A$2:$JL$1000,$E37,0),"")</f>
        <v>0</v>
      </c>
      <c r="G37" s="83"/>
      <c r="H37" s="84"/>
      <c r="I37" s="88">
        <f t="shared" si="2"/>
        <v>248</v>
      </c>
      <c r="J37" s="86" t="str">
        <f>IF(AND(VLOOKUP($E$5,'202310月現場沖壓用電基線總表'!$A$2:$JL$1000,I37,0)=0,$F37=0),"",IF(VLOOKUP($E$5,'202310月現場沖壓用電基線總表'!$A$2:$JL$1000,I37,0)=0,"0",VLOOKUP($E$5,'202310月現場沖壓用電基線總表'!$A$2:$JL$1000,I37,0)))</f>
        <v/>
      </c>
      <c r="K37" s="86"/>
      <c r="L37" s="87"/>
      <c r="M37" s="88">
        <f t="shared" si="3"/>
        <v>249</v>
      </c>
      <c r="N37" s="86" t="str">
        <f>IF(AND(VLOOKUP($E$5,'202310月現場沖壓用電基線總表'!$A$2:$JL$1000,M37,0)=0,$F37=0),"",IF(VLOOKUP($E$5,'202310月現場沖壓用電基線總表'!$A$2:$JL$1000,M37,0)=0,"0",VLOOKUP($E$5,'202310月現場沖壓用電基線總表'!$A$2:$JL$1000,M37,0)))</f>
        <v/>
      </c>
      <c r="O37" s="86"/>
      <c r="P37" s="87"/>
      <c r="Q37" s="88">
        <f t="shared" si="4"/>
        <v>250</v>
      </c>
      <c r="R37" s="86" t="str">
        <f>IF(AND(VLOOKUP($E$5,'202310月現場沖壓用電基線總表'!$A$2:$JL$1000,Q37,0)=0,$F37=0),"",IF(VLOOKUP($E$5,'202310月現場沖壓用電基線總表'!$A$2:$JL$1000,Q37,0)=0,"0",VLOOKUP($E$5,'202310月現場沖壓用電基線總表'!$A$2:$JL$1000,Q37,0)))</f>
        <v/>
      </c>
      <c r="S37" s="86"/>
      <c r="T37" s="87"/>
      <c r="U37" s="88">
        <f t="shared" si="5"/>
        <v>252</v>
      </c>
      <c r="V37" s="86" t="str">
        <f>IF(AND(VLOOKUP($E$5,'202310月現場沖壓用電基線總表'!$A$2:$JL$1000,U37,0)=0,$F37=0),"",IF(VLOOKUP($E$5,'202310月現場沖壓用電基線總表'!$A$2:$JL$1000,U37,0)=0,"0",VLOOKUP($E$5,'202310月現場沖壓用電基線總表'!$A$2:$JL$1000,U37,0)))</f>
        <v/>
      </c>
      <c r="W37" s="86"/>
      <c r="X37" s="87"/>
      <c r="Y37" s="88">
        <f t="shared" si="6"/>
        <v>253</v>
      </c>
      <c r="Z37" s="86" t="str">
        <f>IF(AND(VLOOKUP($E$5,'202310月現場沖壓用電基線總表'!$A$2:$JL$1000,Y37,0)=0,$F37=0),"",IF(VLOOKUP($E$5,'202310月現場沖壓用電基線總表'!$A$2:$JL$1000,Y37,0)=0,"0",VLOOKUP($E$5,'202310月現場沖壓用電基線總表'!$A$2:$JL$1000,Y37,0)))</f>
        <v/>
      </c>
      <c r="AA37" s="86"/>
      <c r="AB37" s="89"/>
    </row>
    <row r="38" spans="1:271" ht="28.35" customHeight="1">
      <c r="A38" s="1">
        <f t="shared" si="0"/>
        <v>255</v>
      </c>
      <c r="B38" s="80">
        <f>IFERROR(VLOOKUP($E$5,'202310月現場沖壓用電基線總表'!$A$2:$JL$1000,$A38,0),"")</f>
        <v>0</v>
      </c>
      <c r="C38" s="81"/>
      <c r="D38" s="81"/>
      <c r="E38" s="90">
        <f t="shared" si="1"/>
        <v>256</v>
      </c>
      <c r="F38" s="83">
        <f>IFERROR(VLOOKUP($E$5,'202310月現場沖壓用電基線總表'!$A$2:$JL$1000,$E38,0),"")</f>
        <v>0</v>
      </c>
      <c r="G38" s="83"/>
      <c r="H38" s="84"/>
      <c r="I38" s="88">
        <f t="shared" si="2"/>
        <v>257</v>
      </c>
      <c r="J38" s="86" t="str">
        <f>IF(AND(VLOOKUP($E$5,'202310月現場沖壓用電基線總表'!$A$2:$JL$1000,I38,0)=0,$F38=0),"",IF(VLOOKUP($E$5,'202310月現場沖壓用電基線總表'!$A$2:$JL$1000,I38,0)=0,"0",VLOOKUP($E$5,'202310月現場沖壓用電基線總表'!$A$2:$JL$1000,I38,0)))</f>
        <v/>
      </c>
      <c r="K38" s="86"/>
      <c r="L38" s="87"/>
      <c r="M38" s="88">
        <f t="shared" si="3"/>
        <v>258</v>
      </c>
      <c r="N38" s="86" t="str">
        <f>IF(AND(VLOOKUP($E$5,'202310月現場沖壓用電基線總表'!$A$2:$JL$1000,M38,0)=0,$F38=0),"",IF(VLOOKUP($E$5,'202310月現場沖壓用電基線總表'!$A$2:$JL$1000,M38,0)=0,"0",VLOOKUP($E$5,'202310月現場沖壓用電基線總表'!$A$2:$JL$1000,M38,0)))</f>
        <v/>
      </c>
      <c r="O38" s="86"/>
      <c r="P38" s="87"/>
      <c r="Q38" s="88">
        <f t="shared" si="4"/>
        <v>259</v>
      </c>
      <c r="R38" s="86" t="str">
        <f>IF(AND(VLOOKUP($E$5,'202310月現場沖壓用電基線總表'!$A$2:$JL$1000,Q38,0)=0,$F38=0),"",IF(VLOOKUP($E$5,'202310月現場沖壓用電基線總表'!$A$2:$JL$1000,Q38,0)=0,"0",VLOOKUP($E$5,'202310月現場沖壓用電基線總表'!$A$2:$JL$1000,Q38,0)))</f>
        <v/>
      </c>
      <c r="S38" s="86"/>
      <c r="T38" s="87"/>
      <c r="U38" s="88">
        <f t="shared" si="5"/>
        <v>261</v>
      </c>
      <c r="V38" s="86" t="str">
        <f>IF(AND(VLOOKUP($E$5,'202310月現場沖壓用電基線總表'!$A$2:$JL$1000,U38,0)=0,$F38=0),"",IF(VLOOKUP($E$5,'202310月現場沖壓用電基線總表'!$A$2:$JL$1000,U38,0)=0,"0",VLOOKUP($E$5,'202310月現場沖壓用電基線總表'!$A$2:$JL$1000,U38,0)))</f>
        <v/>
      </c>
      <c r="W38" s="86"/>
      <c r="X38" s="87"/>
      <c r="Y38" s="88">
        <f t="shared" si="6"/>
        <v>262</v>
      </c>
      <c r="Z38" s="86" t="str">
        <f>IF(AND(VLOOKUP($E$5,'202310月現場沖壓用電基線總表'!$A$2:$JL$1000,Y38,0)=0,$F38=0),"",IF(VLOOKUP($E$5,'202310月現場沖壓用電基線總表'!$A$2:$JL$1000,Y38,0)=0,"0",VLOOKUP($E$5,'202310月現場沖壓用電基線總表'!$A$2:$JL$1000,Y38,0)))</f>
        <v/>
      </c>
      <c r="AA38" s="86"/>
      <c r="AB38" s="89"/>
    </row>
    <row r="39" spans="1:271" ht="28.35" customHeight="1" thickBot="1">
      <c r="A39" s="1">
        <f t="shared" si="0"/>
        <v>264</v>
      </c>
      <c r="B39" s="91">
        <f>IFERROR(VLOOKUP($E$5,'202310月現場沖壓用電基線總表'!$A$2:$JL$1000,$A39,0),"")</f>
        <v>0</v>
      </c>
      <c r="C39" s="92"/>
      <c r="D39" s="92"/>
      <c r="E39" s="93">
        <f t="shared" si="1"/>
        <v>265</v>
      </c>
      <c r="F39" s="94">
        <f>IFERROR(VLOOKUP($E$5,'202310月現場沖壓用電基線總表'!$A$2:$JL$1000,$E39,0),"")</f>
        <v>0</v>
      </c>
      <c r="G39" s="94"/>
      <c r="H39" s="95"/>
      <c r="I39" s="96">
        <f t="shared" si="2"/>
        <v>266</v>
      </c>
      <c r="J39" s="106" t="str">
        <f>IF(AND(VLOOKUP($E$5,'202310月現場沖壓用電基線總表'!$A$2:$JL$1000,I39,0)=0,$F39=0),"",IF(VLOOKUP($E$5,'202310月現場沖壓用電基線總表'!$A$2:$JL$1000,I39,0)=0,"0",VLOOKUP($E$5,'202310月現場沖壓用電基線總表'!$A$2:$JL$1000,I39,0)))</f>
        <v/>
      </c>
      <c r="K39" s="106"/>
      <c r="L39" s="107"/>
      <c r="M39" s="96">
        <f t="shared" si="3"/>
        <v>267</v>
      </c>
      <c r="N39" s="106" t="str">
        <f>IF(AND(VLOOKUP($E$5,'202310月現場沖壓用電基線總表'!$A$2:$JL$1000,M39,0)=0,$F39=0),"",IF(VLOOKUP($E$5,'202310月現場沖壓用電基線總表'!$A$2:$JL$1000,M39,0)=0,"0",VLOOKUP($E$5,'202310月現場沖壓用電基線總表'!$A$2:$JL$1000,M39,0)))</f>
        <v/>
      </c>
      <c r="O39" s="106"/>
      <c r="P39" s="107"/>
      <c r="Q39" s="96">
        <f t="shared" si="4"/>
        <v>268</v>
      </c>
      <c r="R39" s="106" t="str">
        <f>IF(AND(VLOOKUP($E$5,'202310月現場沖壓用電基線總表'!$A$2:$JL$1000,Q39,0)=0,$F39=0),"",IF(VLOOKUP($E$5,'202310月現場沖壓用電基線總表'!$A$2:$JL$1000,Q39,0)=0,"0",VLOOKUP($E$5,'202310月現場沖壓用電基線總表'!$A$2:$JL$1000,Q39,0)))</f>
        <v/>
      </c>
      <c r="S39" s="106"/>
      <c r="T39" s="107"/>
      <c r="U39" s="96">
        <f t="shared" si="5"/>
        <v>270</v>
      </c>
      <c r="V39" s="106" t="str">
        <f>IF(AND(VLOOKUP($E$5,'202310月現場沖壓用電基線總表'!$A$2:$JL$1000,U39,0)=0,$F39=0),"",IF(VLOOKUP($E$5,'202310月現場沖壓用電基線總表'!$A$2:$JL$1000,U39,0)=0,"0",VLOOKUP($E$5,'202310月現場沖壓用電基線總表'!$A$2:$JL$1000,U39,0)))</f>
        <v/>
      </c>
      <c r="W39" s="106"/>
      <c r="X39" s="107"/>
      <c r="Y39" s="96">
        <f t="shared" si="6"/>
        <v>271</v>
      </c>
      <c r="Z39" s="106" t="str">
        <f>IF(AND(VLOOKUP($E$5,'202310月現場沖壓用電基線總表'!$A$2:$JL$1000,Y39,0)=0,$F39=0),"",IF(VLOOKUP($E$5,'202310月現場沖壓用電基線總表'!$A$2:$JL$1000,Y39,0)=0,"0",VLOOKUP($E$5,'202310月現場沖壓用電基線總表'!$A$2:$JL$1000,Y39,0)))</f>
        <v/>
      </c>
      <c r="AA39" s="106"/>
      <c r="AB39" s="108"/>
    </row>
    <row r="40" spans="1:271" ht="20.100000000000001" customHeight="1">
      <c r="B40" s="97"/>
      <c r="C40" s="97"/>
      <c r="D40" s="97"/>
      <c r="E40" s="98"/>
      <c r="F40" s="99"/>
      <c r="G40" s="99"/>
      <c r="H40" s="99"/>
      <c r="I40" s="100"/>
      <c r="J40" s="99"/>
      <c r="K40" s="99"/>
      <c r="L40" s="99"/>
      <c r="M40" s="100"/>
      <c r="N40" s="99"/>
      <c r="O40" s="99"/>
      <c r="P40" s="99"/>
      <c r="Q40" s="100"/>
      <c r="R40" s="99"/>
      <c r="S40" s="99"/>
      <c r="T40" s="99"/>
      <c r="U40" s="100"/>
      <c r="V40" s="99"/>
      <c r="W40" s="99"/>
      <c r="X40" s="99"/>
      <c r="Y40" s="100"/>
      <c r="Z40" s="101" t="s">
        <v>184</v>
      </c>
      <c r="AA40" s="101"/>
      <c r="AB40" s="101"/>
    </row>
    <row r="41" spans="1:271" ht="28.35" customHeight="1">
      <c r="B41" s="109" t="s">
        <v>0</v>
      </c>
      <c r="C41" s="109"/>
      <c r="D41" s="109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09">
        <f>SUM(R10:T39)</f>
        <v>0</v>
      </c>
      <c r="S41" s="109"/>
      <c r="T41" s="109"/>
      <c r="U41" s="110"/>
      <c r="V41" s="110"/>
      <c r="W41" s="110"/>
      <c r="X41" s="110"/>
      <c r="Y41" s="110"/>
      <c r="Z41" s="109">
        <f>SUM(Z10:AB39)</f>
        <v>0</v>
      </c>
      <c r="AA41" s="109"/>
      <c r="AB41" s="109"/>
      <c r="AK41" s="1" t="str">
        <f t="shared" ref="AK41:AK57" si="7">IF(AJ41=0,"",IF(SIGN(AJ41-AI41)=-1,AJ41,AJ41-AI41))</f>
        <v/>
      </c>
      <c r="AT41" s="1" t="str">
        <f t="shared" ref="AT41:AT57" si="8">IF(AS41=0,"",IF(SIGN(AS41-AR41)=-1,AS41,AS41-AR41))</f>
        <v/>
      </c>
      <c r="BC41" s="1" t="str">
        <f t="shared" ref="BC41:BC57" si="9">IF(BB41=0,"",IF(SIGN(BB41-BA41)=-1,BB41,BB41-BA41))</f>
        <v/>
      </c>
      <c r="BL41" s="1" t="str">
        <f t="shared" ref="BL41:BL57" si="10">IF(BK41=0,"",IF(SIGN(BK41-BJ41)=-1,BK41,BK41-BJ41))</f>
        <v/>
      </c>
      <c r="BU41" s="1" t="str">
        <f t="shared" ref="BU41:BU57" si="11">IF(BT41=0,"",IF(SIGN(BT41-BS41)=-1,BT41,BT41-BS41))</f>
        <v/>
      </c>
      <c r="CD41" s="1" t="str">
        <f t="shared" ref="CD41:CD57" si="12">IF(CC41=0,"",IF(SIGN(CC41-CB41)=-1,CC41,CC41-CB41))</f>
        <v/>
      </c>
      <c r="CM41" s="1" t="str">
        <f t="shared" ref="CM41:CM57" si="13">IF(CL41=0,"",IF(SIGN(CL41-CK41)=-1,CL41,CL41-CK41))</f>
        <v/>
      </c>
      <c r="CV41" s="1" t="str">
        <f t="shared" ref="CV41:CV57" si="14">IF(CU41=0,"",IF(SIGN(CU41-CT41)=-1,CU41,CU41-CT41))</f>
        <v/>
      </c>
      <c r="DE41" s="1" t="str">
        <f t="shared" ref="DE41:DE57" si="15">IF(DD41=0,"",IF(SIGN(DD41-DC41)=-1,DD41,DD41-DC41))</f>
        <v/>
      </c>
      <c r="DN41" s="1" t="str">
        <f t="shared" ref="DN41:DN57" si="16">IF(DM41=0,"",IF(SIGN(DM41-DL41)=-1,DM41,DM41-DL41))</f>
        <v/>
      </c>
      <c r="DW41" s="1" t="str">
        <f t="shared" ref="DW41:DW57" si="17">IF(DV41=0,"",IF(SIGN(DV41-DU41)=-1,DV41,DV41-DU41))</f>
        <v/>
      </c>
      <c r="EF41" s="1" t="str">
        <f t="shared" ref="EF41:EF57" si="18">IF(EE41=0,"",IF(SIGN(EE41-ED41)=-1,EE41,EE41-ED41))</f>
        <v/>
      </c>
      <c r="EO41" s="1" t="str">
        <f t="shared" ref="EO41:EO57" si="19">IF(EN41=0,"",IF(SIGN(EN41-EM41)=-1,EN41,EN41-EM41))</f>
        <v/>
      </c>
      <c r="EX41" s="1" t="str">
        <f t="shared" ref="EX41:EX57" si="20">IF(EW41=0,"",IF(SIGN(EW41-EV41)=-1,EW41,EW41-EV41))</f>
        <v/>
      </c>
      <c r="FG41" s="1" t="str">
        <f t="shared" ref="FG41:FG57" si="21">IF(FF41=0,"",IF(SIGN(FF41-FE41)=-1,FF41,FF41-FE41))</f>
        <v/>
      </c>
      <c r="FP41" s="1" t="str">
        <f t="shared" ref="FP41:FP57" si="22">IF(FO41=0,"",IF(SIGN(FO41-FN41)=-1,FO41,FO41-FN41))</f>
        <v/>
      </c>
      <c r="FY41" s="1" t="str">
        <f t="shared" ref="FY41:FY57" si="23">IF(FX41=0,"",IF(SIGN(FX41-FW41)=-1,FX41,FX41-FW41))</f>
        <v/>
      </c>
      <c r="GH41" s="1" t="str">
        <f t="shared" ref="GH41:GH57" si="24">IF(GG41=0,"",IF(SIGN(GG41-GF41)=-1,GG41,GG41-GF41))</f>
        <v/>
      </c>
      <c r="GQ41" s="1" t="str">
        <f t="shared" ref="GQ41:GQ57" si="25">IF(GP41=0,"",IF(SIGN(GP41-GO41)=-1,GP41,GP41-GO41))</f>
        <v/>
      </c>
      <c r="GZ41" s="1" t="str">
        <f t="shared" ref="GZ41:GZ57" si="26">IF(GY41=0,"",IF(SIGN(GY41-GX41)=-1,GY41,GY41-GX41))</f>
        <v/>
      </c>
      <c r="HI41" s="1" t="str">
        <f t="shared" ref="HI41:HI57" si="27">IF(HH41=0,"",IF(SIGN(HH41-HG41)=-1,HH41,HH41-HG41))</f>
        <v/>
      </c>
      <c r="HR41" s="1" t="str">
        <f t="shared" ref="HR41:HR57" si="28">IF(HQ41=0,"",IF(SIGN(HQ41-HP41)=-1,HQ41,HQ41-HP41))</f>
        <v/>
      </c>
      <c r="IA41" s="1" t="str">
        <f t="shared" ref="IA41:IA57" si="29">IF(HZ41=0,"",IF(SIGN(HZ41-HY41)=-1,HZ41,HZ41-HY41))</f>
        <v/>
      </c>
      <c r="IJ41" s="1" t="str">
        <f t="shared" ref="IJ41:IJ57" si="30">IF(II41=0,"",IF(SIGN(II41-IH41)=-1,II41,II41-IH41))</f>
        <v/>
      </c>
      <c r="IS41" s="1" t="str">
        <f t="shared" ref="IS41:IS57" si="31">IF(IR41=0,"",IF(SIGN(IR41-IQ41)=-1,IR41,IR41-IQ41))</f>
        <v/>
      </c>
      <c r="JB41" s="1" t="str">
        <f t="shared" ref="JB41:JB57" si="32">IF(JA41=0,"",IF(SIGN(JA41-IZ41)=-1,JA41,JA41-IZ41))</f>
        <v/>
      </c>
      <c r="JK41" s="1" t="str">
        <f t="shared" ref="JK41:JK57" si="33">IF(JJ41=0,"",IF(SIGN(JJ41-JI41)=-1,JJ41,JJ41-JI41))</f>
        <v/>
      </c>
    </row>
    <row r="42" spans="1:271" ht="28.35" customHeight="1">
      <c r="AB42" s="1" t="str">
        <f t="shared" ref="AB42:AB57" si="34">IF(AA42=0,"",IF(SIGN(AA42-Z42)=-1,AA42,AA42-Z42))</f>
        <v/>
      </c>
      <c r="AK42" s="1" t="str">
        <f t="shared" si="7"/>
        <v/>
      </c>
      <c r="AT42" s="1" t="str">
        <f t="shared" si="8"/>
        <v/>
      </c>
      <c r="BC42" s="1" t="str">
        <f t="shared" si="9"/>
        <v/>
      </c>
      <c r="BL42" s="1" t="str">
        <f t="shared" si="10"/>
        <v/>
      </c>
      <c r="BU42" s="1" t="str">
        <f t="shared" si="11"/>
        <v/>
      </c>
      <c r="CD42" s="1" t="str">
        <f t="shared" si="12"/>
        <v/>
      </c>
      <c r="CM42" s="1" t="str">
        <f t="shared" si="13"/>
        <v/>
      </c>
      <c r="CV42" s="1" t="str">
        <f t="shared" si="14"/>
        <v/>
      </c>
      <c r="DE42" s="1" t="str">
        <f t="shared" si="15"/>
        <v/>
      </c>
      <c r="DN42" s="1" t="str">
        <f t="shared" si="16"/>
        <v/>
      </c>
      <c r="DW42" s="1" t="str">
        <f t="shared" si="17"/>
        <v/>
      </c>
      <c r="EF42" s="1" t="str">
        <f t="shared" si="18"/>
        <v/>
      </c>
      <c r="EO42" s="1" t="str">
        <f t="shared" si="19"/>
        <v/>
      </c>
      <c r="EX42" s="1" t="str">
        <f t="shared" si="20"/>
        <v/>
      </c>
      <c r="FG42" s="1" t="str">
        <f t="shared" si="21"/>
        <v/>
      </c>
      <c r="FP42" s="1" t="str">
        <f t="shared" si="22"/>
        <v/>
      </c>
      <c r="FY42" s="1" t="str">
        <f t="shared" si="23"/>
        <v/>
      </c>
      <c r="GH42" s="1" t="str">
        <f t="shared" si="24"/>
        <v/>
      </c>
      <c r="GQ42" s="1" t="str">
        <f t="shared" si="25"/>
        <v/>
      </c>
      <c r="GZ42" s="1" t="str">
        <f t="shared" si="26"/>
        <v/>
      </c>
      <c r="HI42" s="1" t="str">
        <f t="shared" si="27"/>
        <v/>
      </c>
      <c r="HR42" s="1" t="str">
        <f t="shared" si="28"/>
        <v/>
      </c>
      <c r="IA42" s="1" t="str">
        <f t="shared" si="29"/>
        <v/>
      </c>
      <c r="IJ42" s="1" t="str">
        <f t="shared" si="30"/>
        <v/>
      </c>
      <c r="IS42" s="1" t="str">
        <f t="shared" si="31"/>
        <v/>
      </c>
      <c r="JB42" s="1" t="str">
        <f t="shared" si="32"/>
        <v/>
      </c>
      <c r="JK42" s="1" t="str">
        <f t="shared" si="33"/>
        <v/>
      </c>
    </row>
    <row r="43" spans="1:271" ht="28.35" customHeight="1">
      <c r="AB43" s="1" t="str">
        <f t="shared" si="34"/>
        <v/>
      </c>
      <c r="AK43" s="1" t="str">
        <f t="shared" si="7"/>
        <v/>
      </c>
      <c r="AT43" s="1" t="str">
        <f t="shared" si="8"/>
        <v/>
      </c>
      <c r="BC43" s="1" t="str">
        <f t="shared" si="9"/>
        <v/>
      </c>
      <c r="BL43" s="1" t="str">
        <f t="shared" si="10"/>
        <v/>
      </c>
      <c r="BU43" s="1" t="str">
        <f t="shared" si="11"/>
        <v/>
      </c>
      <c r="CD43" s="1" t="str">
        <f t="shared" si="12"/>
        <v/>
      </c>
      <c r="CM43" s="1" t="str">
        <f t="shared" si="13"/>
        <v/>
      </c>
      <c r="CV43" s="1" t="str">
        <f t="shared" si="14"/>
        <v/>
      </c>
      <c r="DE43" s="1" t="str">
        <f t="shared" si="15"/>
        <v/>
      </c>
      <c r="DN43" s="1" t="str">
        <f t="shared" si="16"/>
        <v/>
      </c>
      <c r="DW43" s="1" t="str">
        <f t="shared" si="17"/>
        <v/>
      </c>
      <c r="EF43" s="1" t="str">
        <f t="shared" si="18"/>
        <v/>
      </c>
      <c r="EO43" s="1" t="str">
        <f t="shared" si="19"/>
        <v/>
      </c>
      <c r="EX43" s="1" t="str">
        <f t="shared" si="20"/>
        <v/>
      </c>
      <c r="FG43" s="1" t="str">
        <f t="shared" si="21"/>
        <v/>
      </c>
      <c r="FP43" s="1" t="str">
        <f t="shared" si="22"/>
        <v/>
      </c>
      <c r="FY43" s="1" t="str">
        <f t="shared" si="23"/>
        <v/>
      </c>
      <c r="GH43" s="1" t="str">
        <f t="shared" si="24"/>
        <v/>
      </c>
      <c r="GQ43" s="1" t="str">
        <f t="shared" si="25"/>
        <v/>
      </c>
      <c r="GZ43" s="1" t="str">
        <f t="shared" si="26"/>
        <v/>
      </c>
      <c r="HI43" s="1" t="str">
        <f t="shared" si="27"/>
        <v/>
      </c>
      <c r="HR43" s="1" t="str">
        <f t="shared" si="28"/>
        <v/>
      </c>
      <c r="IA43" s="1" t="str">
        <f t="shared" si="29"/>
        <v/>
      </c>
      <c r="IJ43" s="1" t="str">
        <f t="shared" si="30"/>
        <v/>
      </c>
      <c r="IS43" s="1" t="str">
        <f t="shared" si="31"/>
        <v/>
      </c>
      <c r="JB43" s="1" t="str">
        <f t="shared" si="32"/>
        <v/>
      </c>
      <c r="JK43" s="1" t="str">
        <f t="shared" si="33"/>
        <v/>
      </c>
    </row>
    <row r="44" spans="1:271" ht="28.35" customHeight="1">
      <c r="AB44" s="1" t="str">
        <f t="shared" si="34"/>
        <v/>
      </c>
      <c r="AK44" s="1" t="str">
        <f t="shared" si="7"/>
        <v/>
      </c>
      <c r="AT44" s="1" t="str">
        <f t="shared" si="8"/>
        <v/>
      </c>
      <c r="BC44" s="1" t="str">
        <f t="shared" si="9"/>
        <v/>
      </c>
      <c r="BL44" s="1" t="str">
        <f t="shared" si="10"/>
        <v/>
      </c>
      <c r="BU44" s="1" t="str">
        <f t="shared" si="11"/>
        <v/>
      </c>
      <c r="CD44" s="1" t="str">
        <f t="shared" si="12"/>
        <v/>
      </c>
      <c r="CM44" s="1" t="str">
        <f t="shared" si="13"/>
        <v/>
      </c>
      <c r="CV44" s="1" t="str">
        <f t="shared" si="14"/>
        <v/>
      </c>
      <c r="DE44" s="1" t="str">
        <f t="shared" si="15"/>
        <v/>
      </c>
      <c r="DN44" s="1" t="str">
        <f t="shared" si="16"/>
        <v/>
      </c>
      <c r="DW44" s="1" t="str">
        <f t="shared" si="17"/>
        <v/>
      </c>
      <c r="EF44" s="1" t="str">
        <f t="shared" si="18"/>
        <v/>
      </c>
      <c r="EO44" s="1" t="str">
        <f t="shared" si="19"/>
        <v/>
      </c>
      <c r="EX44" s="1" t="str">
        <f t="shared" si="20"/>
        <v/>
      </c>
      <c r="FG44" s="1" t="str">
        <f t="shared" si="21"/>
        <v/>
      </c>
      <c r="FP44" s="1" t="str">
        <f t="shared" si="22"/>
        <v/>
      </c>
      <c r="FY44" s="1" t="str">
        <f t="shared" si="23"/>
        <v/>
      </c>
      <c r="GH44" s="1" t="str">
        <f t="shared" si="24"/>
        <v/>
      </c>
      <c r="GQ44" s="1" t="str">
        <f t="shared" si="25"/>
        <v/>
      </c>
      <c r="GZ44" s="1" t="str">
        <f t="shared" si="26"/>
        <v/>
      </c>
      <c r="HI44" s="1" t="str">
        <f t="shared" si="27"/>
        <v/>
      </c>
      <c r="HR44" s="1" t="str">
        <f t="shared" si="28"/>
        <v/>
      </c>
      <c r="IA44" s="1" t="str">
        <f t="shared" si="29"/>
        <v/>
      </c>
      <c r="IJ44" s="1" t="str">
        <f t="shared" si="30"/>
        <v/>
      </c>
      <c r="IS44" s="1" t="str">
        <f t="shared" si="31"/>
        <v/>
      </c>
      <c r="JB44" s="1" t="str">
        <f t="shared" si="32"/>
        <v/>
      </c>
      <c r="JK44" s="1" t="str">
        <f t="shared" si="33"/>
        <v/>
      </c>
    </row>
    <row r="45" spans="1:271" ht="28.35" customHeight="1">
      <c r="AB45" s="1" t="str">
        <f t="shared" si="34"/>
        <v/>
      </c>
      <c r="AK45" s="1" t="str">
        <f t="shared" si="7"/>
        <v/>
      </c>
      <c r="AT45" s="1" t="str">
        <f t="shared" si="8"/>
        <v/>
      </c>
      <c r="BC45" s="1" t="str">
        <f t="shared" si="9"/>
        <v/>
      </c>
      <c r="BL45" s="1" t="str">
        <f t="shared" si="10"/>
        <v/>
      </c>
      <c r="BU45" s="1" t="str">
        <f t="shared" si="11"/>
        <v/>
      </c>
      <c r="CD45" s="1" t="str">
        <f t="shared" si="12"/>
        <v/>
      </c>
      <c r="CM45" s="1" t="str">
        <f t="shared" si="13"/>
        <v/>
      </c>
      <c r="CV45" s="1" t="str">
        <f t="shared" si="14"/>
        <v/>
      </c>
      <c r="DE45" s="1" t="str">
        <f t="shared" si="15"/>
        <v/>
      </c>
      <c r="DN45" s="1" t="str">
        <f t="shared" si="16"/>
        <v/>
      </c>
      <c r="DW45" s="1" t="str">
        <f t="shared" si="17"/>
        <v/>
      </c>
      <c r="EF45" s="1" t="str">
        <f t="shared" si="18"/>
        <v/>
      </c>
      <c r="EO45" s="1" t="str">
        <f t="shared" si="19"/>
        <v/>
      </c>
      <c r="EX45" s="1" t="str">
        <f t="shared" si="20"/>
        <v/>
      </c>
      <c r="FG45" s="1" t="str">
        <f t="shared" si="21"/>
        <v/>
      </c>
      <c r="FP45" s="1" t="str">
        <f t="shared" si="22"/>
        <v/>
      </c>
      <c r="FY45" s="1" t="str">
        <f t="shared" si="23"/>
        <v/>
      </c>
      <c r="GH45" s="1" t="str">
        <f t="shared" si="24"/>
        <v/>
      </c>
      <c r="GQ45" s="1" t="str">
        <f t="shared" si="25"/>
        <v/>
      </c>
      <c r="GZ45" s="1" t="str">
        <f t="shared" si="26"/>
        <v/>
      </c>
      <c r="HI45" s="1" t="str">
        <f t="shared" si="27"/>
        <v/>
      </c>
      <c r="HR45" s="1" t="str">
        <f t="shared" si="28"/>
        <v/>
      </c>
      <c r="IA45" s="1" t="str">
        <f t="shared" si="29"/>
        <v/>
      </c>
      <c r="IJ45" s="1" t="str">
        <f t="shared" si="30"/>
        <v/>
      </c>
      <c r="IS45" s="1" t="str">
        <f t="shared" si="31"/>
        <v/>
      </c>
      <c r="JB45" s="1" t="str">
        <f t="shared" si="32"/>
        <v/>
      </c>
      <c r="JK45" s="1" t="str">
        <f t="shared" si="33"/>
        <v/>
      </c>
    </row>
    <row r="46" spans="1:271" ht="28.35" customHeight="1">
      <c r="AB46" s="1" t="str">
        <f t="shared" si="34"/>
        <v/>
      </c>
      <c r="AK46" s="1" t="str">
        <f t="shared" si="7"/>
        <v/>
      </c>
      <c r="AT46" s="1" t="str">
        <f t="shared" si="8"/>
        <v/>
      </c>
      <c r="BC46" s="1" t="str">
        <f t="shared" si="9"/>
        <v/>
      </c>
      <c r="BL46" s="1" t="str">
        <f t="shared" si="10"/>
        <v/>
      </c>
      <c r="BU46" s="1" t="str">
        <f t="shared" si="11"/>
        <v/>
      </c>
      <c r="CD46" s="1" t="str">
        <f t="shared" si="12"/>
        <v/>
      </c>
      <c r="CM46" s="1" t="str">
        <f t="shared" si="13"/>
        <v/>
      </c>
      <c r="CV46" s="1" t="str">
        <f t="shared" si="14"/>
        <v/>
      </c>
      <c r="DE46" s="1" t="str">
        <f t="shared" si="15"/>
        <v/>
      </c>
      <c r="DN46" s="1" t="str">
        <f t="shared" si="16"/>
        <v/>
      </c>
      <c r="DW46" s="1" t="str">
        <f t="shared" si="17"/>
        <v/>
      </c>
      <c r="EF46" s="1" t="str">
        <f t="shared" si="18"/>
        <v/>
      </c>
      <c r="EO46" s="1" t="str">
        <f t="shared" si="19"/>
        <v/>
      </c>
      <c r="EX46" s="1" t="str">
        <f t="shared" si="20"/>
        <v/>
      </c>
      <c r="FG46" s="1" t="str">
        <f t="shared" si="21"/>
        <v/>
      </c>
      <c r="FP46" s="1" t="str">
        <f t="shared" si="22"/>
        <v/>
      </c>
      <c r="FY46" s="1" t="str">
        <f t="shared" si="23"/>
        <v/>
      </c>
      <c r="GH46" s="1" t="str">
        <f t="shared" si="24"/>
        <v/>
      </c>
      <c r="GQ46" s="1" t="str">
        <f t="shared" si="25"/>
        <v/>
      </c>
      <c r="GZ46" s="1" t="str">
        <f t="shared" si="26"/>
        <v/>
      </c>
      <c r="HI46" s="1" t="str">
        <f t="shared" si="27"/>
        <v/>
      </c>
      <c r="HR46" s="1" t="str">
        <f t="shared" si="28"/>
        <v/>
      </c>
      <c r="IA46" s="1" t="str">
        <f t="shared" si="29"/>
        <v/>
      </c>
      <c r="IJ46" s="1" t="str">
        <f t="shared" si="30"/>
        <v/>
      </c>
      <c r="IS46" s="1" t="str">
        <f t="shared" si="31"/>
        <v/>
      </c>
      <c r="JB46" s="1" t="str">
        <f t="shared" si="32"/>
        <v/>
      </c>
      <c r="JK46" s="1" t="str">
        <f t="shared" si="33"/>
        <v/>
      </c>
    </row>
    <row r="47" spans="1:271" ht="28.35" customHeight="1">
      <c r="AB47" s="1" t="str">
        <f t="shared" si="34"/>
        <v/>
      </c>
      <c r="AK47" s="1" t="str">
        <f t="shared" si="7"/>
        <v/>
      </c>
      <c r="AT47" s="1" t="str">
        <f t="shared" si="8"/>
        <v/>
      </c>
      <c r="BC47" s="1" t="str">
        <f t="shared" si="9"/>
        <v/>
      </c>
      <c r="BL47" s="1" t="str">
        <f t="shared" si="10"/>
        <v/>
      </c>
      <c r="BU47" s="1" t="str">
        <f t="shared" si="11"/>
        <v/>
      </c>
      <c r="CD47" s="1" t="str">
        <f t="shared" si="12"/>
        <v/>
      </c>
      <c r="CM47" s="1" t="str">
        <f t="shared" si="13"/>
        <v/>
      </c>
      <c r="CV47" s="1" t="str">
        <f t="shared" si="14"/>
        <v/>
      </c>
      <c r="DE47" s="1" t="str">
        <f t="shared" si="15"/>
        <v/>
      </c>
      <c r="DN47" s="1" t="str">
        <f t="shared" si="16"/>
        <v/>
      </c>
      <c r="DW47" s="1" t="str">
        <f t="shared" si="17"/>
        <v/>
      </c>
      <c r="EF47" s="1" t="str">
        <f t="shared" si="18"/>
        <v/>
      </c>
      <c r="EO47" s="1" t="str">
        <f t="shared" si="19"/>
        <v/>
      </c>
      <c r="EX47" s="1" t="str">
        <f t="shared" si="20"/>
        <v/>
      </c>
      <c r="FG47" s="1" t="str">
        <f t="shared" si="21"/>
        <v/>
      </c>
      <c r="FP47" s="1" t="str">
        <f t="shared" si="22"/>
        <v/>
      </c>
      <c r="FY47" s="1" t="str">
        <f t="shared" si="23"/>
        <v/>
      </c>
      <c r="GH47" s="1" t="str">
        <f t="shared" si="24"/>
        <v/>
      </c>
      <c r="GQ47" s="1" t="str">
        <f t="shared" si="25"/>
        <v/>
      </c>
      <c r="GZ47" s="1" t="str">
        <f t="shared" si="26"/>
        <v/>
      </c>
      <c r="HI47" s="1" t="str">
        <f t="shared" si="27"/>
        <v/>
      </c>
      <c r="HR47" s="1" t="str">
        <f t="shared" si="28"/>
        <v/>
      </c>
      <c r="IA47" s="1" t="str">
        <f t="shared" si="29"/>
        <v/>
      </c>
      <c r="IJ47" s="1" t="str">
        <f t="shared" si="30"/>
        <v/>
      </c>
      <c r="IS47" s="1" t="str">
        <f t="shared" si="31"/>
        <v/>
      </c>
      <c r="JB47" s="1" t="str">
        <f t="shared" si="32"/>
        <v/>
      </c>
      <c r="JK47" s="1" t="str">
        <f t="shared" si="33"/>
        <v/>
      </c>
    </row>
    <row r="48" spans="1:271" ht="28.35" customHeight="1">
      <c r="AB48" s="1" t="str">
        <f t="shared" si="34"/>
        <v/>
      </c>
      <c r="AK48" s="1" t="str">
        <f t="shared" si="7"/>
        <v/>
      </c>
      <c r="AT48" s="1" t="str">
        <f t="shared" si="8"/>
        <v/>
      </c>
      <c r="BC48" s="1" t="str">
        <f t="shared" si="9"/>
        <v/>
      </c>
      <c r="BL48" s="1" t="str">
        <f t="shared" si="10"/>
        <v/>
      </c>
      <c r="BU48" s="1" t="str">
        <f t="shared" si="11"/>
        <v/>
      </c>
      <c r="CD48" s="1" t="str">
        <f t="shared" si="12"/>
        <v/>
      </c>
      <c r="CM48" s="1" t="str">
        <f t="shared" si="13"/>
        <v/>
      </c>
      <c r="CV48" s="1" t="str">
        <f t="shared" si="14"/>
        <v/>
      </c>
      <c r="DE48" s="1" t="str">
        <f t="shared" si="15"/>
        <v/>
      </c>
      <c r="DN48" s="1" t="str">
        <f t="shared" si="16"/>
        <v/>
      </c>
      <c r="DW48" s="1" t="str">
        <f t="shared" si="17"/>
        <v/>
      </c>
      <c r="EF48" s="1" t="str">
        <f t="shared" si="18"/>
        <v/>
      </c>
      <c r="EO48" s="1" t="str">
        <f t="shared" si="19"/>
        <v/>
      </c>
      <c r="EX48" s="1" t="str">
        <f t="shared" si="20"/>
        <v/>
      </c>
      <c r="FG48" s="1" t="str">
        <f t="shared" si="21"/>
        <v/>
      </c>
      <c r="FP48" s="1" t="str">
        <f t="shared" si="22"/>
        <v/>
      </c>
      <c r="FY48" s="1" t="str">
        <f t="shared" si="23"/>
        <v/>
      </c>
      <c r="GH48" s="1" t="str">
        <f t="shared" si="24"/>
        <v/>
      </c>
      <c r="GQ48" s="1" t="str">
        <f t="shared" si="25"/>
        <v/>
      </c>
      <c r="GZ48" s="1" t="str">
        <f t="shared" si="26"/>
        <v/>
      </c>
      <c r="HI48" s="1" t="str">
        <f t="shared" si="27"/>
        <v/>
      </c>
      <c r="HR48" s="1" t="str">
        <f t="shared" si="28"/>
        <v/>
      </c>
      <c r="IA48" s="1" t="str">
        <f t="shared" si="29"/>
        <v/>
      </c>
      <c r="IJ48" s="1" t="str">
        <f t="shared" si="30"/>
        <v/>
      </c>
      <c r="IS48" s="1" t="str">
        <f t="shared" si="31"/>
        <v/>
      </c>
      <c r="JB48" s="1" t="str">
        <f t="shared" si="32"/>
        <v/>
      </c>
      <c r="JK48" s="1" t="str">
        <f t="shared" si="33"/>
        <v/>
      </c>
    </row>
    <row r="49" spans="28:271" ht="28.35" customHeight="1">
      <c r="AB49" s="1" t="str">
        <f t="shared" si="34"/>
        <v/>
      </c>
      <c r="AK49" s="1" t="str">
        <f t="shared" si="7"/>
        <v/>
      </c>
      <c r="AT49" s="1" t="str">
        <f t="shared" si="8"/>
        <v/>
      </c>
      <c r="BC49" s="1" t="str">
        <f t="shared" si="9"/>
        <v/>
      </c>
      <c r="BL49" s="1" t="str">
        <f t="shared" si="10"/>
        <v/>
      </c>
      <c r="BU49" s="1" t="str">
        <f t="shared" si="11"/>
        <v/>
      </c>
      <c r="CD49" s="1" t="str">
        <f t="shared" si="12"/>
        <v/>
      </c>
      <c r="CM49" s="1" t="str">
        <f t="shared" si="13"/>
        <v/>
      </c>
      <c r="CV49" s="1" t="str">
        <f t="shared" si="14"/>
        <v/>
      </c>
      <c r="DE49" s="1" t="str">
        <f t="shared" si="15"/>
        <v/>
      </c>
      <c r="DN49" s="1" t="str">
        <f t="shared" si="16"/>
        <v/>
      </c>
      <c r="DW49" s="1" t="str">
        <f t="shared" si="17"/>
        <v/>
      </c>
      <c r="EF49" s="1" t="str">
        <f t="shared" si="18"/>
        <v/>
      </c>
      <c r="EO49" s="1" t="str">
        <f t="shared" si="19"/>
        <v/>
      </c>
      <c r="EX49" s="1" t="str">
        <f t="shared" si="20"/>
        <v/>
      </c>
      <c r="FG49" s="1" t="str">
        <f t="shared" si="21"/>
        <v/>
      </c>
      <c r="FP49" s="1" t="str">
        <f t="shared" si="22"/>
        <v/>
      </c>
      <c r="FY49" s="1" t="str">
        <f t="shared" si="23"/>
        <v/>
      </c>
      <c r="GH49" s="1" t="str">
        <f t="shared" si="24"/>
        <v/>
      </c>
      <c r="GQ49" s="1" t="str">
        <f t="shared" si="25"/>
        <v/>
      </c>
      <c r="GZ49" s="1" t="str">
        <f t="shared" si="26"/>
        <v/>
      </c>
      <c r="HI49" s="1" t="str">
        <f t="shared" si="27"/>
        <v/>
      </c>
      <c r="HR49" s="1" t="str">
        <f t="shared" si="28"/>
        <v/>
      </c>
      <c r="IA49" s="1" t="str">
        <f t="shared" si="29"/>
        <v/>
      </c>
      <c r="IJ49" s="1" t="str">
        <f t="shared" si="30"/>
        <v/>
      </c>
      <c r="IS49" s="1" t="str">
        <f t="shared" si="31"/>
        <v/>
      </c>
      <c r="JB49" s="1" t="str">
        <f t="shared" si="32"/>
        <v/>
      </c>
      <c r="JK49" s="1" t="str">
        <f t="shared" si="33"/>
        <v/>
      </c>
    </row>
    <row r="50" spans="28:271" ht="28.35" customHeight="1">
      <c r="AB50" s="1" t="str">
        <f t="shared" si="34"/>
        <v/>
      </c>
      <c r="AK50" s="1" t="str">
        <f t="shared" si="7"/>
        <v/>
      </c>
      <c r="AT50" s="1" t="str">
        <f t="shared" si="8"/>
        <v/>
      </c>
      <c r="BC50" s="1" t="str">
        <f t="shared" si="9"/>
        <v/>
      </c>
      <c r="BL50" s="1" t="str">
        <f t="shared" si="10"/>
        <v/>
      </c>
      <c r="BU50" s="1" t="str">
        <f t="shared" si="11"/>
        <v/>
      </c>
      <c r="CD50" s="1" t="str">
        <f t="shared" si="12"/>
        <v/>
      </c>
      <c r="CM50" s="1" t="str">
        <f t="shared" si="13"/>
        <v/>
      </c>
      <c r="CV50" s="1" t="str">
        <f t="shared" si="14"/>
        <v/>
      </c>
      <c r="DE50" s="1" t="str">
        <f t="shared" si="15"/>
        <v/>
      </c>
      <c r="DN50" s="1" t="str">
        <f t="shared" si="16"/>
        <v/>
      </c>
      <c r="DW50" s="1" t="str">
        <f t="shared" si="17"/>
        <v/>
      </c>
      <c r="EF50" s="1" t="str">
        <f t="shared" si="18"/>
        <v/>
      </c>
      <c r="EO50" s="1" t="str">
        <f t="shared" si="19"/>
        <v/>
      </c>
      <c r="EX50" s="1" t="str">
        <f t="shared" si="20"/>
        <v/>
      </c>
      <c r="FG50" s="1" t="str">
        <f t="shared" si="21"/>
        <v/>
      </c>
      <c r="FP50" s="1" t="str">
        <f t="shared" si="22"/>
        <v/>
      </c>
      <c r="FY50" s="1" t="str">
        <f t="shared" si="23"/>
        <v/>
      </c>
      <c r="GH50" s="1" t="str">
        <f t="shared" si="24"/>
        <v/>
      </c>
      <c r="GQ50" s="1" t="str">
        <f t="shared" si="25"/>
        <v/>
      </c>
      <c r="GZ50" s="1" t="str">
        <f t="shared" si="26"/>
        <v/>
      </c>
      <c r="HI50" s="1" t="str">
        <f t="shared" si="27"/>
        <v/>
      </c>
      <c r="HR50" s="1" t="str">
        <f t="shared" si="28"/>
        <v/>
      </c>
      <c r="IA50" s="1" t="str">
        <f t="shared" si="29"/>
        <v/>
      </c>
      <c r="IJ50" s="1" t="str">
        <f t="shared" si="30"/>
        <v/>
      </c>
      <c r="IS50" s="1" t="str">
        <f t="shared" si="31"/>
        <v/>
      </c>
      <c r="JB50" s="1" t="str">
        <f t="shared" si="32"/>
        <v/>
      </c>
      <c r="JK50" s="1" t="str">
        <f t="shared" si="33"/>
        <v/>
      </c>
    </row>
    <row r="51" spans="28:271" ht="28.35" customHeight="1">
      <c r="AB51" s="1" t="str">
        <f t="shared" si="34"/>
        <v/>
      </c>
      <c r="AK51" s="1" t="str">
        <f t="shared" si="7"/>
        <v/>
      </c>
      <c r="AT51" s="1" t="str">
        <f t="shared" si="8"/>
        <v/>
      </c>
      <c r="BC51" s="1" t="str">
        <f t="shared" si="9"/>
        <v/>
      </c>
      <c r="BL51" s="1" t="str">
        <f t="shared" si="10"/>
        <v/>
      </c>
      <c r="BU51" s="1" t="str">
        <f t="shared" si="11"/>
        <v/>
      </c>
      <c r="CD51" s="1" t="str">
        <f t="shared" si="12"/>
        <v/>
      </c>
      <c r="CM51" s="1" t="str">
        <f t="shared" si="13"/>
        <v/>
      </c>
      <c r="CV51" s="1" t="str">
        <f t="shared" si="14"/>
        <v/>
      </c>
      <c r="DE51" s="1" t="str">
        <f t="shared" si="15"/>
        <v/>
      </c>
      <c r="DN51" s="1" t="str">
        <f t="shared" si="16"/>
        <v/>
      </c>
      <c r="DW51" s="1" t="str">
        <f t="shared" si="17"/>
        <v/>
      </c>
      <c r="EF51" s="1" t="str">
        <f t="shared" si="18"/>
        <v/>
      </c>
      <c r="EO51" s="1" t="str">
        <f t="shared" si="19"/>
        <v/>
      </c>
      <c r="EX51" s="1" t="str">
        <f t="shared" si="20"/>
        <v/>
      </c>
      <c r="FG51" s="1" t="str">
        <f t="shared" si="21"/>
        <v/>
      </c>
      <c r="FP51" s="1" t="str">
        <f t="shared" si="22"/>
        <v/>
      </c>
      <c r="FY51" s="1" t="str">
        <f t="shared" si="23"/>
        <v/>
      </c>
      <c r="GH51" s="1" t="str">
        <f t="shared" si="24"/>
        <v/>
      </c>
      <c r="GQ51" s="1" t="str">
        <f t="shared" si="25"/>
        <v/>
      </c>
      <c r="GZ51" s="1" t="str">
        <f t="shared" si="26"/>
        <v/>
      </c>
      <c r="HI51" s="1" t="str">
        <f t="shared" si="27"/>
        <v/>
      </c>
      <c r="HR51" s="1" t="str">
        <f t="shared" si="28"/>
        <v/>
      </c>
      <c r="IA51" s="1" t="str">
        <f t="shared" si="29"/>
        <v/>
      </c>
      <c r="IJ51" s="1" t="str">
        <f t="shared" si="30"/>
        <v/>
      </c>
      <c r="IS51" s="1" t="str">
        <f t="shared" si="31"/>
        <v/>
      </c>
      <c r="JB51" s="1" t="str">
        <f t="shared" si="32"/>
        <v/>
      </c>
      <c r="JK51" s="1" t="str">
        <f t="shared" si="33"/>
        <v/>
      </c>
    </row>
    <row r="52" spans="28:271" ht="28.35" customHeight="1">
      <c r="AB52" s="1" t="str">
        <f t="shared" si="34"/>
        <v/>
      </c>
      <c r="AK52" s="1" t="str">
        <f t="shared" si="7"/>
        <v/>
      </c>
      <c r="AT52" s="1" t="str">
        <f t="shared" si="8"/>
        <v/>
      </c>
      <c r="BC52" s="1" t="str">
        <f t="shared" si="9"/>
        <v/>
      </c>
      <c r="BL52" s="1" t="str">
        <f t="shared" si="10"/>
        <v/>
      </c>
      <c r="BU52" s="1" t="str">
        <f t="shared" si="11"/>
        <v/>
      </c>
      <c r="CD52" s="1" t="str">
        <f t="shared" si="12"/>
        <v/>
      </c>
      <c r="CM52" s="1" t="str">
        <f t="shared" si="13"/>
        <v/>
      </c>
      <c r="CV52" s="1" t="str">
        <f t="shared" si="14"/>
        <v/>
      </c>
      <c r="DE52" s="1" t="str">
        <f t="shared" si="15"/>
        <v/>
      </c>
      <c r="DN52" s="1" t="str">
        <f t="shared" si="16"/>
        <v/>
      </c>
      <c r="DW52" s="1" t="str">
        <f t="shared" si="17"/>
        <v/>
      </c>
      <c r="EF52" s="1" t="str">
        <f t="shared" si="18"/>
        <v/>
      </c>
      <c r="EO52" s="1" t="str">
        <f t="shared" si="19"/>
        <v/>
      </c>
      <c r="EX52" s="1" t="str">
        <f t="shared" si="20"/>
        <v/>
      </c>
      <c r="FG52" s="1" t="str">
        <f t="shared" si="21"/>
        <v/>
      </c>
      <c r="FP52" s="1" t="str">
        <f t="shared" si="22"/>
        <v/>
      </c>
      <c r="FY52" s="1" t="str">
        <f t="shared" si="23"/>
        <v/>
      </c>
      <c r="GH52" s="1" t="str">
        <f t="shared" si="24"/>
        <v/>
      </c>
      <c r="GQ52" s="1" t="str">
        <f t="shared" si="25"/>
        <v/>
      </c>
      <c r="GZ52" s="1" t="str">
        <f t="shared" si="26"/>
        <v/>
      </c>
      <c r="HI52" s="1" t="str">
        <f t="shared" si="27"/>
        <v/>
      </c>
      <c r="HR52" s="1" t="str">
        <f t="shared" si="28"/>
        <v/>
      </c>
      <c r="IA52" s="1" t="str">
        <f t="shared" si="29"/>
        <v/>
      </c>
      <c r="IJ52" s="1" t="str">
        <f t="shared" si="30"/>
        <v/>
      </c>
      <c r="IS52" s="1" t="str">
        <f t="shared" si="31"/>
        <v/>
      </c>
      <c r="JB52" s="1" t="str">
        <f t="shared" si="32"/>
        <v/>
      </c>
      <c r="JK52" s="1" t="str">
        <f t="shared" si="33"/>
        <v/>
      </c>
    </row>
    <row r="53" spans="28:271" ht="28.35" customHeight="1">
      <c r="AB53" s="1" t="str">
        <f t="shared" si="34"/>
        <v/>
      </c>
      <c r="AK53" s="1" t="str">
        <f t="shared" si="7"/>
        <v/>
      </c>
      <c r="AT53" s="1" t="str">
        <f t="shared" si="8"/>
        <v/>
      </c>
      <c r="BC53" s="1" t="str">
        <f t="shared" si="9"/>
        <v/>
      </c>
      <c r="BL53" s="1" t="str">
        <f t="shared" si="10"/>
        <v/>
      </c>
      <c r="BU53" s="1" t="str">
        <f t="shared" si="11"/>
        <v/>
      </c>
      <c r="CD53" s="1" t="str">
        <f t="shared" si="12"/>
        <v/>
      </c>
      <c r="CM53" s="1" t="str">
        <f t="shared" si="13"/>
        <v/>
      </c>
      <c r="CV53" s="1" t="str">
        <f t="shared" si="14"/>
        <v/>
      </c>
      <c r="DE53" s="1" t="str">
        <f t="shared" si="15"/>
        <v/>
      </c>
      <c r="DN53" s="1" t="str">
        <f t="shared" si="16"/>
        <v/>
      </c>
      <c r="DW53" s="1" t="str">
        <f t="shared" si="17"/>
        <v/>
      </c>
      <c r="EF53" s="1" t="str">
        <f t="shared" si="18"/>
        <v/>
      </c>
      <c r="EO53" s="1" t="str">
        <f t="shared" si="19"/>
        <v/>
      </c>
      <c r="EX53" s="1" t="str">
        <f t="shared" si="20"/>
        <v/>
      </c>
      <c r="FG53" s="1" t="str">
        <f t="shared" si="21"/>
        <v/>
      </c>
      <c r="FP53" s="1" t="str">
        <f t="shared" si="22"/>
        <v/>
      </c>
      <c r="FY53" s="1" t="str">
        <f t="shared" si="23"/>
        <v/>
      </c>
      <c r="GH53" s="1" t="str">
        <f t="shared" si="24"/>
        <v/>
      </c>
      <c r="GQ53" s="1" t="str">
        <f t="shared" si="25"/>
        <v/>
      </c>
      <c r="GZ53" s="1" t="str">
        <f t="shared" si="26"/>
        <v/>
      </c>
      <c r="HI53" s="1" t="str">
        <f t="shared" si="27"/>
        <v/>
      </c>
      <c r="HR53" s="1" t="str">
        <f t="shared" si="28"/>
        <v/>
      </c>
      <c r="IA53" s="1" t="str">
        <f t="shared" si="29"/>
        <v/>
      </c>
      <c r="IJ53" s="1" t="str">
        <f t="shared" si="30"/>
        <v/>
      </c>
      <c r="IS53" s="1" t="str">
        <f t="shared" si="31"/>
        <v/>
      </c>
      <c r="JB53" s="1" t="str">
        <f t="shared" si="32"/>
        <v/>
      </c>
      <c r="JK53" s="1" t="str">
        <f t="shared" si="33"/>
        <v/>
      </c>
    </row>
    <row r="54" spans="28:271" ht="28.35" customHeight="1">
      <c r="AB54" s="1" t="str">
        <f t="shared" si="34"/>
        <v/>
      </c>
      <c r="AK54" s="1" t="str">
        <f t="shared" si="7"/>
        <v/>
      </c>
      <c r="AT54" s="1" t="str">
        <f t="shared" si="8"/>
        <v/>
      </c>
      <c r="BC54" s="1" t="str">
        <f t="shared" si="9"/>
        <v/>
      </c>
      <c r="BL54" s="1" t="str">
        <f t="shared" si="10"/>
        <v/>
      </c>
      <c r="BU54" s="1" t="str">
        <f t="shared" si="11"/>
        <v/>
      </c>
      <c r="CD54" s="1" t="str">
        <f t="shared" si="12"/>
        <v/>
      </c>
      <c r="CM54" s="1" t="str">
        <f t="shared" si="13"/>
        <v/>
      </c>
      <c r="CV54" s="1" t="str">
        <f t="shared" si="14"/>
        <v/>
      </c>
      <c r="DE54" s="1" t="str">
        <f t="shared" si="15"/>
        <v/>
      </c>
      <c r="DN54" s="1" t="str">
        <f t="shared" si="16"/>
        <v/>
      </c>
      <c r="DW54" s="1" t="str">
        <f t="shared" si="17"/>
        <v/>
      </c>
      <c r="EF54" s="1" t="str">
        <f t="shared" si="18"/>
        <v/>
      </c>
      <c r="EO54" s="1" t="str">
        <f t="shared" si="19"/>
        <v/>
      </c>
      <c r="EX54" s="1" t="str">
        <f t="shared" si="20"/>
        <v/>
      </c>
      <c r="FG54" s="1" t="str">
        <f t="shared" si="21"/>
        <v/>
      </c>
      <c r="FP54" s="1" t="str">
        <f t="shared" si="22"/>
        <v/>
      </c>
      <c r="FY54" s="1" t="str">
        <f t="shared" si="23"/>
        <v/>
      </c>
      <c r="GH54" s="1" t="str">
        <f t="shared" si="24"/>
        <v/>
      </c>
      <c r="GQ54" s="1" t="str">
        <f t="shared" si="25"/>
        <v/>
      </c>
      <c r="GZ54" s="1" t="str">
        <f t="shared" si="26"/>
        <v/>
      </c>
      <c r="HI54" s="1" t="str">
        <f t="shared" si="27"/>
        <v/>
      </c>
      <c r="HR54" s="1" t="str">
        <f t="shared" si="28"/>
        <v/>
      </c>
      <c r="IA54" s="1" t="str">
        <f t="shared" si="29"/>
        <v/>
      </c>
      <c r="IJ54" s="1" t="str">
        <f t="shared" si="30"/>
        <v/>
      </c>
      <c r="IS54" s="1" t="str">
        <f t="shared" si="31"/>
        <v/>
      </c>
      <c r="JB54" s="1" t="str">
        <f t="shared" si="32"/>
        <v/>
      </c>
      <c r="JK54" s="1" t="str">
        <f t="shared" si="33"/>
        <v/>
      </c>
    </row>
    <row r="55" spans="28:271" ht="28.35" customHeight="1">
      <c r="AB55" s="1" t="str">
        <f t="shared" si="34"/>
        <v/>
      </c>
      <c r="AK55" s="1" t="str">
        <f t="shared" si="7"/>
        <v/>
      </c>
      <c r="AT55" s="1" t="str">
        <f t="shared" si="8"/>
        <v/>
      </c>
      <c r="BC55" s="1" t="str">
        <f t="shared" si="9"/>
        <v/>
      </c>
      <c r="BL55" s="1" t="str">
        <f t="shared" si="10"/>
        <v/>
      </c>
      <c r="BU55" s="1" t="str">
        <f t="shared" si="11"/>
        <v/>
      </c>
      <c r="CD55" s="1" t="str">
        <f t="shared" si="12"/>
        <v/>
      </c>
      <c r="CM55" s="1" t="str">
        <f t="shared" si="13"/>
        <v/>
      </c>
      <c r="CV55" s="1" t="str">
        <f t="shared" si="14"/>
        <v/>
      </c>
      <c r="DE55" s="1" t="str">
        <f t="shared" si="15"/>
        <v/>
      </c>
      <c r="DN55" s="1" t="str">
        <f t="shared" si="16"/>
        <v/>
      </c>
      <c r="DW55" s="1" t="str">
        <f t="shared" si="17"/>
        <v/>
      </c>
      <c r="EF55" s="1" t="str">
        <f t="shared" si="18"/>
        <v/>
      </c>
      <c r="EO55" s="1" t="str">
        <f t="shared" si="19"/>
        <v/>
      </c>
      <c r="EX55" s="1" t="str">
        <f t="shared" si="20"/>
        <v/>
      </c>
      <c r="FG55" s="1" t="str">
        <f t="shared" si="21"/>
        <v/>
      </c>
      <c r="FP55" s="1" t="str">
        <f t="shared" si="22"/>
        <v/>
      </c>
      <c r="FY55" s="1" t="str">
        <f t="shared" si="23"/>
        <v/>
      </c>
      <c r="GH55" s="1" t="str">
        <f t="shared" si="24"/>
        <v/>
      </c>
      <c r="GQ55" s="1" t="str">
        <f t="shared" si="25"/>
        <v/>
      </c>
      <c r="GZ55" s="1" t="str">
        <f t="shared" si="26"/>
        <v/>
      </c>
      <c r="HI55" s="1" t="str">
        <f t="shared" si="27"/>
        <v/>
      </c>
      <c r="HR55" s="1" t="str">
        <f t="shared" si="28"/>
        <v/>
      </c>
      <c r="IA55" s="1" t="str">
        <f t="shared" si="29"/>
        <v/>
      </c>
      <c r="IJ55" s="1" t="str">
        <f t="shared" si="30"/>
        <v/>
      </c>
      <c r="IS55" s="1" t="str">
        <f t="shared" si="31"/>
        <v/>
      </c>
      <c r="JB55" s="1" t="str">
        <f t="shared" si="32"/>
        <v/>
      </c>
      <c r="JK55" s="1" t="str">
        <f t="shared" si="33"/>
        <v/>
      </c>
    </row>
    <row r="56" spans="28:271" ht="28.35" customHeight="1">
      <c r="AB56" s="1" t="str">
        <f t="shared" si="34"/>
        <v/>
      </c>
      <c r="AK56" s="1" t="str">
        <f t="shared" si="7"/>
        <v/>
      </c>
      <c r="AT56" s="1" t="str">
        <f t="shared" si="8"/>
        <v/>
      </c>
      <c r="BC56" s="1" t="str">
        <f t="shared" si="9"/>
        <v/>
      </c>
      <c r="BL56" s="1" t="str">
        <f t="shared" si="10"/>
        <v/>
      </c>
      <c r="BU56" s="1" t="str">
        <f t="shared" si="11"/>
        <v/>
      </c>
      <c r="CD56" s="1" t="str">
        <f t="shared" si="12"/>
        <v/>
      </c>
      <c r="CM56" s="1" t="str">
        <f t="shared" si="13"/>
        <v/>
      </c>
      <c r="CV56" s="1" t="str">
        <f t="shared" si="14"/>
        <v/>
      </c>
      <c r="DE56" s="1" t="str">
        <f t="shared" si="15"/>
        <v/>
      </c>
      <c r="DN56" s="1" t="str">
        <f t="shared" si="16"/>
        <v/>
      </c>
      <c r="DW56" s="1" t="str">
        <f t="shared" si="17"/>
        <v/>
      </c>
      <c r="EF56" s="1" t="str">
        <f t="shared" si="18"/>
        <v/>
      </c>
      <c r="EO56" s="1" t="str">
        <f t="shared" si="19"/>
        <v/>
      </c>
      <c r="EX56" s="1" t="str">
        <f t="shared" si="20"/>
        <v/>
      </c>
      <c r="FG56" s="1" t="str">
        <f t="shared" si="21"/>
        <v/>
      </c>
      <c r="FP56" s="1" t="str">
        <f t="shared" si="22"/>
        <v/>
      </c>
      <c r="FY56" s="1" t="str">
        <f t="shared" si="23"/>
        <v/>
      </c>
      <c r="GH56" s="1" t="str">
        <f t="shared" si="24"/>
        <v/>
      </c>
      <c r="GQ56" s="1" t="str">
        <f t="shared" si="25"/>
        <v/>
      </c>
      <c r="GZ56" s="1" t="str">
        <f t="shared" si="26"/>
        <v/>
      </c>
      <c r="HI56" s="1" t="str">
        <f t="shared" si="27"/>
        <v/>
      </c>
      <c r="HR56" s="1" t="str">
        <f t="shared" si="28"/>
        <v/>
      </c>
      <c r="IA56" s="1" t="str">
        <f t="shared" si="29"/>
        <v/>
      </c>
      <c r="IJ56" s="1" t="str">
        <f t="shared" si="30"/>
        <v/>
      </c>
      <c r="IS56" s="1" t="str">
        <f t="shared" si="31"/>
        <v/>
      </c>
      <c r="JB56" s="1" t="str">
        <f t="shared" si="32"/>
        <v/>
      </c>
      <c r="JK56" s="1" t="str">
        <f t="shared" si="33"/>
        <v/>
      </c>
    </row>
    <row r="57" spans="28:271" ht="28.35" customHeight="1">
      <c r="AB57" s="1" t="str">
        <f t="shared" si="34"/>
        <v/>
      </c>
      <c r="AK57" s="1" t="str">
        <f t="shared" si="7"/>
        <v/>
      </c>
      <c r="AT57" s="1" t="str">
        <f t="shared" si="8"/>
        <v/>
      </c>
      <c r="BC57" s="1" t="str">
        <f t="shared" si="9"/>
        <v/>
      </c>
      <c r="BL57" s="1" t="str">
        <f t="shared" si="10"/>
        <v/>
      </c>
      <c r="BU57" s="1" t="str">
        <f t="shared" si="11"/>
        <v/>
      </c>
      <c r="CD57" s="1" t="str">
        <f t="shared" si="12"/>
        <v/>
      </c>
      <c r="CM57" s="1" t="str">
        <f t="shared" si="13"/>
        <v/>
      </c>
      <c r="CV57" s="1" t="str">
        <f t="shared" si="14"/>
        <v/>
      </c>
      <c r="DE57" s="1" t="str">
        <f t="shared" si="15"/>
        <v/>
      </c>
      <c r="DN57" s="1" t="str">
        <f t="shared" si="16"/>
        <v/>
      </c>
      <c r="DW57" s="1" t="str">
        <f t="shared" si="17"/>
        <v/>
      </c>
      <c r="EF57" s="1" t="str">
        <f t="shared" si="18"/>
        <v/>
      </c>
      <c r="EO57" s="1" t="str">
        <f t="shared" si="19"/>
        <v/>
      </c>
      <c r="EX57" s="1" t="str">
        <f t="shared" si="20"/>
        <v/>
      </c>
      <c r="FG57" s="1" t="str">
        <f t="shared" si="21"/>
        <v/>
      </c>
      <c r="FP57" s="1" t="str">
        <f t="shared" si="22"/>
        <v/>
      </c>
      <c r="FY57" s="1" t="str">
        <f t="shared" si="23"/>
        <v/>
      </c>
      <c r="GH57" s="1" t="str">
        <f t="shared" si="24"/>
        <v/>
      </c>
      <c r="GQ57" s="1" t="str">
        <f t="shared" si="25"/>
        <v/>
      </c>
      <c r="GZ57" s="1" t="str">
        <f t="shared" si="26"/>
        <v/>
      </c>
      <c r="HI57" s="1" t="str">
        <f t="shared" si="27"/>
        <v/>
      </c>
      <c r="HR57" s="1" t="str">
        <f t="shared" si="28"/>
        <v/>
      </c>
      <c r="IA57" s="1" t="str">
        <f t="shared" si="29"/>
        <v/>
      </c>
      <c r="IJ57" s="1" t="str">
        <f t="shared" si="30"/>
        <v/>
      </c>
      <c r="IS57" s="1" t="str">
        <f t="shared" si="31"/>
        <v/>
      </c>
      <c r="JB57" s="1" t="str">
        <f t="shared" si="32"/>
        <v/>
      </c>
      <c r="JK57" s="1" t="str">
        <f t="shared" si="33"/>
        <v/>
      </c>
    </row>
    <row r="58" spans="28:271" ht="28.35" customHeight="1"/>
    <row r="59" spans="28:271" ht="28.35" customHeight="1"/>
    <row r="60" spans="28:271" ht="28.35" customHeight="1"/>
    <row r="61" spans="28:271" ht="28.35" customHeight="1"/>
    <row r="62" spans="28:271" ht="28.35" customHeight="1"/>
    <row r="63" spans="28:271" ht="28.35" customHeight="1"/>
    <row r="64" spans="28:271" ht="28.35" customHeight="1"/>
    <row r="65" ht="28.35" customHeight="1"/>
    <row r="66" ht="28.35" customHeight="1"/>
    <row r="67" ht="28.35" customHeight="1"/>
    <row r="68" ht="28.35" customHeight="1"/>
    <row r="69" ht="28.35" customHeight="1"/>
    <row r="70" ht="28.35" customHeight="1"/>
    <row r="71" ht="28.35" customHeight="1"/>
    <row r="72" ht="28.35" customHeight="1"/>
    <row r="73" ht="28.35" customHeight="1"/>
    <row r="74" ht="28.35" customHeight="1"/>
    <row r="75" ht="28.35" customHeight="1"/>
    <row r="76" ht="28.35" customHeight="1"/>
    <row r="77" ht="28.35" customHeight="1"/>
    <row r="78" ht="28.35" customHeight="1"/>
    <row r="79" ht="28.35" customHeight="1"/>
    <row r="80" ht="28.35" customHeight="1"/>
    <row r="81" ht="28.35" customHeight="1"/>
    <row r="82" ht="28.35" customHeight="1"/>
    <row r="83" ht="28.35" customHeight="1"/>
    <row r="84" ht="28.35" customHeight="1"/>
    <row r="85" ht="28.35" customHeight="1"/>
    <row r="86" ht="28.35" customHeight="1"/>
    <row r="87" ht="28.35" customHeight="1"/>
    <row r="88" ht="28.35" customHeight="1"/>
    <row r="89" ht="28.35" customHeight="1"/>
    <row r="90" ht="28.35" customHeight="1"/>
    <row r="91" ht="28.35" customHeight="1"/>
    <row r="92" ht="28.35" customHeight="1"/>
    <row r="93" ht="28.35" customHeight="1"/>
    <row r="94" ht="28.35" customHeight="1"/>
    <row r="95" ht="28.35" customHeight="1"/>
    <row r="96" ht="28.35" customHeight="1"/>
    <row r="97" ht="28.35" customHeight="1"/>
    <row r="98" ht="28.35" customHeight="1"/>
    <row r="99" ht="28.35" customHeight="1"/>
    <row r="100" ht="28.35" customHeight="1"/>
    <row r="101" ht="28.35" customHeight="1"/>
    <row r="102" ht="28.35" customHeight="1"/>
    <row r="103" ht="28.35" customHeight="1"/>
    <row r="104" ht="28.35" customHeight="1"/>
    <row r="105" ht="28.35" customHeight="1"/>
    <row r="106" ht="28.35" customHeight="1"/>
    <row r="107" ht="28.35" customHeight="1"/>
    <row r="108" ht="28.35" customHeight="1"/>
    <row r="109" ht="28.35" customHeight="1"/>
    <row r="110" ht="28.35" customHeight="1"/>
    <row r="111" ht="28.35" customHeight="1"/>
    <row r="112" ht="28.35" customHeight="1"/>
    <row r="113" ht="28.35" customHeight="1"/>
    <row r="114" ht="28.35" customHeight="1"/>
    <row r="115" ht="28.35" customHeight="1"/>
    <row r="116" ht="28.35" customHeight="1"/>
    <row r="117" ht="28.35" customHeight="1"/>
    <row r="118" ht="28.35" customHeight="1"/>
  </sheetData>
  <sheetProtection algorithmName="SHA-512" hashValue="9hRudt/jW2R/3AN1ntiWNEz/nntNnANa/ElYMmg/8D4ZV7oCWSXSXRRgSoXJMQflr+mfcv4kjzoWDzyQeXosVA==" saltValue="ucra8dFzrmCNlrW3IwuKnw==" spinCount="100000" sheet="1" selectLockedCells="1"/>
  <mergeCells count="230">
    <mergeCell ref="V11:X11"/>
    <mergeCell ref="Z11:AB11"/>
    <mergeCell ref="B10:D10"/>
    <mergeCell ref="F10:H10"/>
    <mergeCell ref="B5:D6"/>
    <mergeCell ref="E5:I6"/>
    <mergeCell ref="J5:K6"/>
    <mergeCell ref="L5:N6"/>
    <mergeCell ref="O5:S6"/>
    <mergeCell ref="T5:AA5"/>
    <mergeCell ref="T6:AA6"/>
    <mergeCell ref="B7:AB7"/>
    <mergeCell ref="B8:D9"/>
    <mergeCell ref="E8:H9"/>
    <mergeCell ref="I8:L9"/>
    <mergeCell ref="M8:P9"/>
    <mergeCell ref="Q8:T9"/>
    <mergeCell ref="U8:X9"/>
    <mergeCell ref="Y8:AB9"/>
    <mergeCell ref="B2:AB4"/>
    <mergeCell ref="V13:X13"/>
    <mergeCell ref="Z13:AB13"/>
    <mergeCell ref="B12:D12"/>
    <mergeCell ref="F12:H12"/>
    <mergeCell ref="J12:L12"/>
    <mergeCell ref="N12:P12"/>
    <mergeCell ref="R12:T12"/>
    <mergeCell ref="V12:X12"/>
    <mergeCell ref="J10:L10"/>
    <mergeCell ref="N10:P10"/>
    <mergeCell ref="R10:T10"/>
    <mergeCell ref="V10:X10"/>
    <mergeCell ref="Z12:AB12"/>
    <mergeCell ref="B13:D13"/>
    <mergeCell ref="F13:H13"/>
    <mergeCell ref="J13:L13"/>
    <mergeCell ref="N13:P13"/>
    <mergeCell ref="R13:T13"/>
    <mergeCell ref="Z10:AB10"/>
    <mergeCell ref="B11:D11"/>
    <mergeCell ref="F11:H11"/>
    <mergeCell ref="J11:L11"/>
    <mergeCell ref="N11:P11"/>
    <mergeCell ref="R11:T11"/>
    <mergeCell ref="J14:L14"/>
    <mergeCell ref="N14:P14"/>
    <mergeCell ref="R14:T14"/>
    <mergeCell ref="V14:X14"/>
    <mergeCell ref="Z16:AB16"/>
    <mergeCell ref="B17:D17"/>
    <mergeCell ref="F17:H17"/>
    <mergeCell ref="J17:L17"/>
    <mergeCell ref="N17:P17"/>
    <mergeCell ref="R17:T17"/>
    <mergeCell ref="Z14:AB14"/>
    <mergeCell ref="B15:D15"/>
    <mergeCell ref="F15:H15"/>
    <mergeCell ref="J15:L15"/>
    <mergeCell ref="N15:P15"/>
    <mergeCell ref="R15:T15"/>
    <mergeCell ref="V15:X15"/>
    <mergeCell ref="Z15:AB15"/>
    <mergeCell ref="B14:D14"/>
    <mergeCell ref="F14:H14"/>
    <mergeCell ref="V19:X19"/>
    <mergeCell ref="Z19:AB19"/>
    <mergeCell ref="B18:D18"/>
    <mergeCell ref="F18:H18"/>
    <mergeCell ref="V17:X17"/>
    <mergeCell ref="Z17:AB17"/>
    <mergeCell ref="B16:D16"/>
    <mergeCell ref="F16:H16"/>
    <mergeCell ref="J16:L16"/>
    <mergeCell ref="N16:P16"/>
    <mergeCell ref="R16:T16"/>
    <mergeCell ref="V16:X16"/>
    <mergeCell ref="V21:X21"/>
    <mergeCell ref="Z21:AB21"/>
    <mergeCell ref="B20:D20"/>
    <mergeCell ref="F20:H20"/>
    <mergeCell ref="J20:L20"/>
    <mergeCell ref="N20:P20"/>
    <mergeCell ref="R20:T20"/>
    <mergeCell ref="V20:X20"/>
    <mergeCell ref="J18:L18"/>
    <mergeCell ref="N18:P18"/>
    <mergeCell ref="R18:T18"/>
    <mergeCell ref="V18:X18"/>
    <mergeCell ref="Z20:AB20"/>
    <mergeCell ref="B21:D21"/>
    <mergeCell ref="F21:H21"/>
    <mergeCell ref="J21:L21"/>
    <mergeCell ref="N21:P21"/>
    <mergeCell ref="R21:T21"/>
    <mergeCell ref="Z18:AB18"/>
    <mergeCell ref="B19:D19"/>
    <mergeCell ref="F19:H19"/>
    <mergeCell ref="J19:L19"/>
    <mergeCell ref="N19:P19"/>
    <mergeCell ref="R19:T19"/>
    <mergeCell ref="J22:L22"/>
    <mergeCell ref="N22:P22"/>
    <mergeCell ref="R22:T22"/>
    <mergeCell ref="V22:X22"/>
    <mergeCell ref="Z24:AB24"/>
    <mergeCell ref="B25:D25"/>
    <mergeCell ref="F25:H25"/>
    <mergeCell ref="J25:L25"/>
    <mergeCell ref="N25:P25"/>
    <mergeCell ref="R25:T25"/>
    <mergeCell ref="Z22:AB22"/>
    <mergeCell ref="B23:D23"/>
    <mergeCell ref="F23:H23"/>
    <mergeCell ref="J23:L23"/>
    <mergeCell ref="N23:P23"/>
    <mergeCell ref="R23:T23"/>
    <mergeCell ref="V23:X23"/>
    <mergeCell ref="Z23:AB23"/>
    <mergeCell ref="B22:D22"/>
    <mergeCell ref="F22:H22"/>
    <mergeCell ref="V27:X27"/>
    <mergeCell ref="Z27:AB27"/>
    <mergeCell ref="B26:D26"/>
    <mergeCell ref="F26:H26"/>
    <mergeCell ref="V25:X25"/>
    <mergeCell ref="Z25:AB25"/>
    <mergeCell ref="B24:D24"/>
    <mergeCell ref="F24:H24"/>
    <mergeCell ref="J24:L24"/>
    <mergeCell ref="N24:P24"/>
    <mergeCell ref="R24:T24"/>
    <mergeCell ref="V24:X24"/>
    <mergeCell ref="V29:X29"/>
    <mergeCell ref="Z29:AB29"/>
    <mergeCell ref="B28:D28"/>
    <mergeCell ref="F28:H28"/>
    <mergeCell ref="J28:L28"/>
    <mergeCell ref="N28:P28"/>
    <mergeCell ref="R28:T28"/>
    <mergeCell ref="V28:X28"/>
    <mergeCell ref="J26:L26"/>
    <mergeCell ref="N26:P26"/>
    <mergeCell ref="R26:T26"/>
    <mergeCell ref="V26:X26"/>
    <mergeCell ref="Z28:AB28"/>
    <mergeCell ref="B29:D29"/>
    <mergeCell ref="F29:H29"/>
    <mergeCell ref="J29:L29"/>
    <mergeCell ref="N29:P29"/>
    <mergeCell ref="R29:T29"/>
    <mergeCell ref="Z26:AB26"/>
    <mergeCell ref="B27:D27"/>
    <mergeCell ref="F27:H27"/>
    <mergeCell ref="J27:L27"/>
    <mergeCell ref="N27:P27"/>
    <mergeCell ref="R27:T27"/>
    <mergeCell ref="J30:L30"/>
    <mergeCell ref="N30:P30"/>
    <mergeCell ref="R30:T30"/>
    <mergeCell ref="V30:X30"/>
    <mergeCell ref="Z32:AB32"/>
    <mergeCell ref="B33:D33"/>
    <mergeCell ref="F33:H33"/>
    <mergeCell ref="J33:L33"/>
    <mergeCell ref="N33:P33"/>
    <mergeCell ref="R33:T33"/>
    <mergeCell ref="Z30:AB30"/>
    <mergeCell ref="B31:D31"/>
    <mergeCell ref="F31:H31"/>
    <mergeCell ref="J31:L31"/>
    <mergeCell ref="N31:P31"/>
    <mergeCell ref="R31:T31"/>
    <mergeCell ref="V31:X31"/>
    <mergeCell ref="Z31:AB31"/>
    <mergeCell ref="B30:D30"/>
    <mergeCell ref="F30:H30"/>
    <mergeCell ref="V35:X35"/>
    <mergeCell ref="Z35:AB35"/>
    <mergeCell ref="B34:D34"/>
    <mergeCell ref="F34:H34"/>
    <mergeCell ref="V33:X33"/>
    <mergeCell ref="Z33:AB33"/>
    <mergeCell ref="B32:D32"/>
    <mergeCell ref="F32:H32"/>
    <mergeCell ref="J32:L32"/>
    <mergeCell ref="N32:P32"/>
    <mergeCell ref="R32:T32"/>
    <mergeCell ref="V32:X32"/>
    <mergeCell ref="V37:X37"/>
    <mergeCell ref="Z37:AB37"/>
    <mergeCell ref="B36:D36"/>
    <mergeCell ref="F36:H36"/>
    <mergeCell ref="J36:L36"/>
    <mergeCell ref="N36:P36"/>
    <mergeCell ref="R36:T36"/>
    <mergeCell ref="V36:X36"/>
    <mergeCell ref="J34:L34"/>
    <mergeCell ref="N34:P34"/>
    <mergeCell ref="R34:T34"/>
    <mergeCell ref="V34:X34"/>
    <mergeCell ref="Z36:AB36"/>
    <mergeCell ref="B37:D37"/>
    <mergeCell ref="F37:H37"/>
    <mergeCell ref="J37:L37"/>
    <mergeCell ref="N37:P37"/>
    <mergeCell ref="R37:T37"/>
    <mergeCell ref="Z34:AB34"/>
    <mergeCell ref="B35:D35"/>
    <mergeCell ref="F35:H35"/>
    <mergeCell ref="J35:L35"/>
    <mergeCell ref="N35:P35"/>
    <mergeCell ref="R35:T35"/>
    <mergeCell ref="Z39:AB39"/>
    <mergeCell ref="B38:D38"/>
    <mergeCell ref="F38:H38"/>
    <mergeCell ref="J38:L38"/>
    <mergeCell ref="N38:P38"/>
    <mergeCell ref="R38:T38"/>
    <mergeCell ref="V38:X38"/>
    <mergeCell ref="B41:D41"/>
    <mergeCell ref="R41:T41"/>
    <mergeCell ref="Z41:AB41"/>
    <mergeCell ref="Z38:AB38"/>
    <mergeCell ref="B39:D39"/>
    <mergeCell ref="F39:H39"/>
    <mergeCell ref="J39:L39"/>
    <mergeCell ref="N39:P39"/>
    <mergeCell ref="R39:T39"/>
    <mergeCell ref="V39:X39"/>
    <mergeCell ref="Z40:AB40"/>
  </mergeCells>
  <phoneticPr fontId="3" type="noConversion"/>
  <printOptions horizontalCentered="1"/>
  <pageMargins left="0.19685039370078741" right="0.19685039370078741" top="0.19685039370078741" bottom="0.19685039370078741" header="0.31496062992125984" footer="0.31496062992125984"/>
  <pageSetup paperSize="9" scale="8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F5D7-0D0E-4D7F-8477-BC81C607A125}">
  <sheetPr codeName="工作表21"/>
  <dimension ref="A1:JL60"/>
  <sheetViews>
    <sheetView zoomScale="115" zoomScaleNormal="115" workbookViewId="0">
      <pane xSplit="2" ySplit="2" topLeftCell="C42" activePane="bottomRight" state="frozen"/>
      <selection activeCell="E5" sqref="E5:I6"/>
      <selection pane="topRight" activeCell="E5" sqref="E5:I6"/>
      <selection pane="bottomLeft" activeCell="E5" sqref="E5:I6"/>
      <selection pane="bottomRight" activeCell="B60" sqref="B60"/>
    </sheetView>
  </sheetViews>
  <sheetFormatPr defaultColWidth="10" defaultRowHeight="18.75"/>
  <cols>
    <col min="1" max="1" width="13.42578125" style="21" bestFit="1" customWidth="1"/>
    <col min="2" max="2" width="13.5703125" style="16" customWidth="1"/>
    <col min="3" max="3" width="24.28515625" style="20" bestFit="1" customWidth="1"/>
    <col min="4" max="4" width="10.42578125" style="17" bestFit="1" customWidth="1"/>
    <col min="5" max="6" width="19" style="19" bestFit="1" customWidth="1"/>
    <col min="7" max="7" width="13.42578125" style="18" bestFit="1" customWidth="1"/>
    <col min="8" max="8" width="13.42578125" style="16" bestFit="1" customWidth="1"/>
    <col min="9" max="9" width="13.42578125" style="17" bestFit="1" customWidth="1"/>
    <col min="10" max="10" width="13.42578125" style="16" bestFit="1" customWidth="1"/>
    <col min="11" max="11" width="1.7109375" style="15" customWidth="1"/>
    <col min="12" max="12" width="24.28515625" style="20" bestFit="1" customWidth="1"/>
    <col min="13" max="13" width="10.42578125" style="17" bestFit="1" customWidth="1"/>
    <col min="14" max="15" width="19" style="19" bestFit="1" customWidth="1"/>
    <col min="16" max="16" width="13.42578125" style="18" bestFit="1" customWidth="1"/>
    <col min="17" max="17" width="13.42578125" style="16" bestFit="1" customWidth="1"/>
    <col min="18" max="18" width="13.42578125" style="17" bestFit="1" customWidth="1"/>
    <col min="19" max="19" width="13.42578125" style="16" bestFit="1" customWidth="1"/>
    <col min="20" max="20" width="1.7109375" style="15" customWidth="1"/>
    <col min="21" max="21" width="24.28515625" style="20" bestFit="1" customWidth="1"/>
    <col min="22" max="22" width="10.42578125" style="17" bestFit="1" customWidth="1"/>
    <col min="23" max="24" width="19" style="19" bestFit="1" customWidth="1"/>
    <col min="25" max="25" width="17.28515625" style="18" bestFit="1" customWidth="1"/>
    <col min="26" max="26" width="13.42578125" style="16" bestFit="1" customWidth="1"/>
    <col min="27" max="27" width="13.42578125" style="17" bestFit="1" customWidth="1"/>
    <col min="28" max="28" width="13.42578125" style="16" bestFit="1" customWidth="1"/>
    <col min="29" max="29" width="1.7109375" style="15" customWidth="1"/>
    <col min="30" max="30" width="24.28515625" style="20" bestFit="1" customWidth="1"/>
    <col min="31" max="31" width="10.42578125" style="17" bestFit="1" customWidth="1"/>
    <col min="32" max="33" width="19" style="19" bestFit="1" customWidth="1"/>
    <col min="34" max="34" width="13.42578125" style="18" bestFit="1" customWidth="1"/>
    <col min="35" max="35" width="13.42578125" style="16" bestFit="1" customWidth="1"/>
    <col min="36" max="36" width="13.42578125" style="17" bestFit="1" customWidth="1"/>
    <col min="37" max="37" width="13.42578125" style="16" bestFit="1" customWidth="1"/>
    <col min="38" max="38" width="1.7109375" style="15" customWidth="1"/>
    <col min="39" max="39" width="24.28515625" style="20" bestFit="1" customWidth="1"/>
    <col min="40" max="40" width="10.42578125" style="17" bestFit="1" customWidth="1"/>
    <col min="41" max="42" width="19" style="19" bestFit="1" customWidth="1"/>
    <col min="43" max="43" width="13.42578125" style="18" bestFit="1" customWidth="1"/>
    <col min="44" max="44" width="13.42578125" style="16" bestFit="1" customWidth="1"/>
    <col min="45" max="45" width="13.42578125" style="17" bestFit="1" customWidth="1"/>
    <col min="46" max="46" width="13.42578125" style="16" bestFit="1" customWidth="1"/>
    <col min="47" max="47" width="1.7109375" style="15" customWidth="1"/>
    <col min="48" max="48" width="24.28515625" style="20" bestFit="1" customWidth="1"/>
    <col min="49" max="49" width="10.42578125" style="17" bestFit="1" customWidth="1"/>
    <col min="50" max="51" width="19" style="19" bestFit="1" customWidth="1"/>
    <col min="52" max="52" width="13.42578125" style="18" bestFit="1" customWidth="1"/>
    <col min="53" max="53" width="13.42578125" style="16" bestFit="1" customWidth="1"/>
    <col min="54" max="54" width="13.42578125" style="17" bestFit="1" customWidth="1"/>
    <col min="55" max="55" width="13.42578125" style="16" bestFit="1" customWidth="1"/>
    <col min="56" max="56" width="1.7109375" style="15" customWidth="1"/>
    <col min="57" max="57" width="24.28515625" style="20" bestFit="1" customWidth="1"/>
    <col min="58" max="58" width="10.42578125" style="17" bestFit="1" customWidth="1"/>
    <col min="59" max="60" width="19" style="19" bestFit="1" customWidth="1"/>
    <col min="61" max="61" width="13.42578125" style="18" bestFit="1" customWidth="1"/>
    <col min="62" max="62" width="13.42578125" style="16" bestFit="1" customWidth="1"/>
    <col min="63" max="63" width="13.42578125" style="17" bestFit="1" customWidth="1"/>
    <col min="64" max="64" width="13.42578125" style="16" bestFit="1" customWidth="1"/>
    <col min="65" max="65" width="1.7109375" style="15" customWidth="1"/>
    <col min="66" max="66" width="24.28515625" style="20" bestFit="1" customWidth="1"/>
    <col min="67" max="67" width="10.42578125" style="17" bestFit="1" customWidth="1"/>
    <col min="68" max="69" width="19" style="19" bestFit="1" customWidth="1"/>
    <col min="70" max="70" width="13.42578125" style="18" bestFit="1" customWidth="1"/>
    <col min="71" max="71" width="13.42578125" style="16" bestFit="1" customWidth="1"/>
    <col min="72" max="72" width="13.42578125" style="17" bestFit="1" customWidth="1"/>
    <col min="73" max="73" width="13.42578125" style="16" bestFit="1" customWidth="1"/>
    <col min="74" max="74" width="1.7109375" style="15" customWidth="1"/>
    <col min="75" max="75" width="24.28515625" style="20" bestFit="1" customWidth="1"/>
    <col min="76" max="76" width="10.42578125" style="17" bestFit="1" customWidth="1"/>
    <col min="77" max="78" width="19" style="19" bestFit="1" customWidth="1"/>
    <col min="79" max="79" width="13.42578125" style="18" bestFit="1" customWidth="1"/>
    <col min="80" max="80" width="13.42578125" style="16" bestFit="1" customWidth="1"/>
    <col min="81" max="81" width="13.42578125" style="17" bestFit="1" customWidth="1"/>
    <col min="82" max="82" width="13.42578125" style="16" bestFit="1" customWidth="1"/>
    <col min="83" max="83" width="1.7109375" style="15" customWidth="1"/>
    <col min="84" max="84" width="24.28515625" style="20" bestFit="1" customWidth="1"/>
    <col min="85" max="85" width="10.42578125" style="17" bestFit="1" customWidth="1"/>
    <col min="86" max="87" width="19" style="19" bestFit="1" customWidth="1"/>
    <col min="88" max="88" width="15.42578125" style="18" bestFit="1" customWidth="1"/>
    <col min="89" max="89" width="13.42578125" style="16" bestFit="1" customWidth="1"/>
    <col min="90" max="90" width="13.42578125" style="17" bestFit="1" customWidth="1"/>
    <col min="91" max="91" width="13.42578125" style="16" bestFit="1" customWidth="1"/>
    <col min="92" max="92" width="1.7109375" style="15" customWidth="1"/>
    <col min="93" max="93" width="24.28515625" style="20" bestFit="1" customWidth="1"/>
    <col min="94" max="94" width="10.42578125" style="17" bestFit="1" customWidth="1"/>
    <col min="95" max="96" width="19" style="19" bestFit="1" customWidth="1"/>
    <col min="97" max="97" width="13.42578125" style="18" bestFit="1" customWidth="1"/>
    <col min="98" max="98" width="13.42578125" style="16" bestFit="1" customWidth="1"/>
    <col min="99" max="99" width="13.42578125" style="17" bestFit="1" customWidth="1"/>
    <col min="100" max="100" width="13.42578125" style="16" bestFit="1" customWidth="1"/>
    <col min="101" max="101" width="1.7109375" style="15" customWidth="1"/>
    <col min="102" max="102" width="24.28515625" style="20" bestFit="1" customWidth="1"/>
    <col min="103" max="103" width="10.42578125" style="17" bestFit="1" customWidth="1"/>
    <col min="104" max="105" width="19" style="19" bestFit="1" customWidth="1"/>
    <col min="106" max="106" width="13.42578125" style="18" bestFit="1" customWidth="1"/>
    <col min="107" max="107" width="13.42578125" style="16" bestFit="1" customWidth="1"/>
    <col min="108" max="108" width="15.140625" style="17" bestFit="1" customWidth="1"/>
    <col min="109" max="109" width="15.140625" style="16" bestFit="1" customWidth="1"/>
    <col min="110" max="110" width="1.7109375" style="15" customWidth="1"/>
    <col min="111" max="111" width="24.28515625" style="20" bestFit="1" customWidth="1"/>
    <col min="112" max="112" width="10.42578125" style="17" bestFit="1" customWidth="1"/>
    <col min="113" max="114" width="19" style="19" bestFit="1" customWidth="1"/>
    <col min="115" max="115" width="13.42578125" style="18" bestFit="1" customWidth="1"/>
    <col min="116" max="116" width="15.140625" style="16" bestFit="1" customWidth="1"/>
    <col min="117" max="117" width="13.42578125" style="17" bestFit="1" customWidth="1"/>
    <col min="118" max="118" width="13.42578125" style="16" bestFit="1" customWidth="1"/>
    <col min="119" max="119" width="1.7109375" style="15" customWidth="1"/>
    <col min="120" max="120" width="24.28515625" style="20" bestFit="1" customWidth="1"/>
    <col min="121" max="121" width="10.42578125" style="17" bestFit="1" customWidth="1"/>
    <col min="122" max="123" width="19" style="19" bestFit="1" customWidth="1"/>
    <col min="124" max="124" width="13.42578125" style="18" bestFit="1" customWidth="1"/>
    <col min="125" max="125" width="13.42578125" style="16" bestFit="1" customWidth="1"/>
    <col min="126" max="126" width="13.42578125" style="17" bestFit="1" customWidth="1"/>
    <col min="127" max="127" width="13.42578125" style="16" bestFit="1" customWidth="1"/>
    <col min="128" max="128" width="1.7109375" style="15" customWidth="1"/>
    <col min="129" max="129" width="24.28515625" style="20" bestFit="1" customWidth="1"/>
    <col min="130" max="130" width="10.42578125" style="17" bestFit="1" customWidth="1"/>
    <col min="131" max="132" width="19" style="19" bestFit="1" customWidth="1"/>
    <col min="133" max="133" width="13.42578125" style="18" bestFit="1" customWidth="1"/>
    <col min="134" max="134" width="13.42578125" style="16" bestFit="1" customWidth="1"/>
    <col min="135" max="135" width="13.42578125" style="17" bestFit="1" customWidth="1"/>
    <col min="136" max="136" width="13.42578125" style="16" bestFit="1" customWidth="1"/>
    <col min="137" max="137" width="1.7109375" style="15" customWidth="1"/>
    <col min="138" max="138" width="24.28515625" style="20" bestFit="1" customWidth="1"/>
    <col min="139" max="139" width="10.42578125" style="17" bestFit="1" customWidth="1"/>
    <col min="140" max="141" width="19" style="19" bestFit="1" customWidth="1"/>
    <col min="142" max="142" width="13.42578125" style="18" bestFit="1" customWidth="1"/>
    <col min="143" max="143" width="13.42578125" style="16" bestFit="1" customWidth="1"/>
    <col min="144" max="144" width="13.42578125" style="17" bestFit="1" customWidth="1"/>
    <col min="145" max="145" width="13.42578125" style="16" bestFit="1" customWidth="1"/>
    <col min="146" max="146" width="1.7109375" style="15" customWidth="1"/>
    <col min="147" max="147" width="24.28515625" style="20" bestFit="1" customWidth="1"/>
    <col min="148" max="148" width="10.42578125" style="17" bestFit="1" customWidth="1"/>
    <col min="149" max="150" width="19" style="19" bestFit="1" customWidth="1"/>
    <col min="151" max="151" width="13.42578125" style="18" bestFit="1" customWidth="1"/>
    <col min="152" max="152" width="13.42578125" style="16" bestFit="1" customWidth="1"/>
    <col min="153" max="153" width="13.42578125" style="17" bestFit="1" customWidth="1"/>
    <col min="154" max="154" width="13.42578125" style="16" bestFit="1" customWidth="1"/>
    <col min="155" max="155" width="1.7109375" style="15" customWidth="1"/>
    <col min="156" max="156" width="24.28515625" style="20" bestFit="1" customWidth="1"/>
    <col min="157" max="157" width="10.42578125" style="17" bestFit="1" customWidth="1"/>
    <col min="158" max="159" width="19" style="19" bestFit="1" customWidth="1"/>
    <col min="160" max="160" width="13.42578125" style="18" bestFit="1" customWidth="1"/>
    <col min="161" max="161" width="13.42578125" style="16" bestFit="1" customWidth="1"/>
    <col min="162" max="162" width="13.42578125" style="17" bestFit="1" customWidth="1"/>
    <col min="163" max="163" width="13.42578125" style="16" bestFit="1" customWidth="1"/>
    <col min="164" max="164" width="1.7109375" style="15" customWidth="1"/>
    <col min="165" max="165" width="24.28515625" style="20" bestFit="1" customWidth="1"/>
    <col min="166" max="166" width="10.42578125" style="17" bestFit="1" customWidth="1"/>
    <col min="167" max="168" width="19" style="19" bestFit="1" customWidth="1"/>
    <col min="169" max="169" width="13.42578125" style="18" bestFit="1" customWidth="1"/>
    <col min="170" max="170" width="13.42578125" style="16" bestFit="1" customWidth="1"/>
    <col min="171" max="171" width="13.42578125" style="17" bestFit="1" customWidth="1"/>
    <col min="172" max="172" width="13.42578125" style="16" bestFit="1" customWidth="1"/>
    <col min="173" max="173" width="1.7109375" style="15" customWidth="1"/>
    <col min="174" max="174" width="24.28515625" style="20" bestFit="1" customWidth="1"/>
    <col min="175" max="175" width="10.42578125" style="17" bestFit="1" customWidth="1"/>
    <col min="176" max="177" width="19" style="19" bestFit="1" customWidth="1"/>
    <col min="178" max="178" width="15.42578125" style="18" bestFit="1" customWidth="1"/>
    <col min="179" max="179" width="13.42578125" style="16" bestFit="1" customWidth="1"/>
    <col min="180" max="180" width="13.42578125" style="17" bestFit="1" customWidth="1"/>
    <col min="181" max="181" width="13.42578125" style="16" bestFit="1" customWidth="1"/>
    <col min="182" max="182" width="1.7109375" style="15" customWidth="1"/>
    <col min="183" max="183" width="24.28515625" style="20" bestFit="1" customWidth="1"/>
    <col min="184" max="184" width="10.42578125" style="17" bestFit="1" customWidth="1"/>
    <col min="185" max="186" width="19" style="19" bestFit="1" customWidth="1"/>
    <col min="187" max="187" width="13.42578125" style="18" bestFit="1" customWidth="1"/>
    <col min="188" max="188" width="13.42578125" style="16" bestFit="1" customWidth="1"/>
    <col min="189" max="189" width="13.42578125" style="17" bestFit="1" customWidth="1"/>
    <col min="190" max="190" width="13.42578125" style="16" bestFit="1" customWidth="1"/>
    <col min="191" max="191" width="1.7109375" style="15" customWidth="1"/>
    <col min="192" max="192" width="24.28515625" style="20" customWidth="1"/>
    <col min="193" max="193" width="10.42578125" style="17" customWidth="1"/>
    <col min="194" max="195" width="19" style="19" customWidth="1"/>
    <col min="196" max="196" width="13.42578125" style="18" customWidth="1"/>
    <col min="197" max="197" width="13.42578125" style="16" customWidth="1"/>
    <col min="198" max="198" width="13.42578125" style="17" customWidth="1"/>
    <col min="199" max="199" width="13.42578125" style="16" customWidth="1"/>
    <col min="200" max="200" width="1.7109375" style="15" customWidth="1"/>
    <col min="201" max="201" width="24.28515625" style="20" customWidth="1"/>
    <col min="202" max="202" width="10.42578125" style="17" customWidth="1"/>
    <col min="203" max="204" width="19" style="19" customWidth="1"/>
    <col min="205" max="205" width="13.42578125" style="18" customWidth="1"/>
    <col min="206" max="206" width="13.42578125" style="16" customWidth="1"/>
    <col min="207" max="207" width="13.42578125" style="17" customWidth="1"/>
    <col min="208" max="208" width="13.42578125" style="16" customWidth="1"/>
    <col min="209" max="209" width="1.7109375" style="15" customWidth="1"/>
    <col min="210" max="210" width="24.28515625" style="20" customWidth="1"/>
    <col min="211" max="211" width="10.42578125" style="17" customWidth="1"/>
    <col min="212" max="213" width="19" style="19" customWidth="1"/>
    <col min="214" max="214" width="13.42578125" style="18" customWidth="1"/>
    <col min="215" max="215" width="13.42578125" style="16" customWidth="1"/>
    <col min="216" max="216" width="13.42578125" style="17" customWidth="1"/>
    <col min="217" max="217" width="13.42578125" style="16" customWidth="1"/>
    <col min="218" max="218" width="1.7109375" style="15" customWidth="1"/>
    <col min="219" max="219" width="24.28515625" style="20" customWidth="1"/>
    <col min="220" max="220" width="10.42578125" style="17" customWidth="1"/>
    <col min="221" max="222" width="19" style="19" customWidth="1"/>
    <col min="223" max="223" width="13.42578125" style="18" customWidth="1"/>
    <col min="224" max="224" width="13.42578125" style="16" customWidth="1"/>
    <col min="225" max="225" width="13.42578125" style="17" customWidth="1"/>
    <col min="226" max="226" width="13.42578125" style="16" customWidth="1"/>
    <col min="227" max="227" width="1.7109375" style="15" customWidth="1"/>
    <col min="228" max="228" width="24.28515625" style="20" customWidth="1"/>
    <col min="229" max="229" width="10.42578125" style="17" customWidth="1"/>
    <col min="230" max="231" width="19" style="19" customWidth="1"/>
    <col min="232" max="232" width="13.42578125" style="18" customWidth="1"/>
    <col min="233" max="233" width="13.42578125" style="16" customWidth="1"/>
    <col min="234" max="234" width="13.42578125" style="17" customWidth="1"/>
    <col min="235" max="235" width="13.42578125" style="16" customWidth="1"/>
    <col min="236" max="236" width="1.7109375" style="15" customWidth="1"/>
    <col min="237" max="237" width="24.28515625" style="20" customWidth="1"/>
    <col min="238" max="238" width="10.42578125" style="17" customWidth="1"/>
    <col min="239" max="240" width="19" style="19" customWidth="1"/>
    <col min="241" max="241" width="13.42578125" style="18" customWidth="1"/>
    <col min="242" max="242" width="13.42578125" style="16" customWidth="1"/>
    <col min="243" max="243" width="13.42578125" style="17" customWidth="1"/>
    <col min="244" max="244" width="13.42578125" style="16" customWidth="1"/>
    <col min="245" max="245" width="1.7109375" style="15" customWidth="1"/>
    <col min="246" max="246" width="24.28515625" style="20" customWidth="1"/>
    <col min="247" max="247" width="10.42578125" style="17" customWidth="1"/>
    <col min="248" max="249" width="19" style="19" customWidth="1"/>
    <col min="250" max="250" width="13.42578125" style="18" customWidth="1"/>
    <col min="251" max="251" width="13.42578125" style="16" customWidth="1"/>
    <col min="252" max="252" width="13.42578125" style="17" customWidth="1"/>
    <col min="253" max="253" width="13.42578125" style="16" customWidth="1"/>
    <col min="254" max="254" width="1.7109375" style="15" customWidth="1"/>
    <col min="255" max="255" width="24.28515625" style="20" customWidth="1"/>
    <col min="256" max="256" width="10.42578125" style="17" customWidth="1"/>
    <col min="257" max="258" width="19" style="19" customWidth="1"/>
    <col min="259" max="259" width="13.42578125" style="18" customWidth="1"/>
    <col min="260" max="260" width="13.42578125" style="16" customWidth="1"/>
    <col min="261" max="261" width="13.42578125" style="17" customWidth="1"/>
    <col min="262" max="262" width="13.42578125" style="16" customWidth="1"/>
    <col min="263" max="263" width="1.7109375" style="15" customWidth="1"/>
    <col min="264" max="264" width="24.28515625" style="20" customWidth="1"/>
    <col min="265" max="265" width="10.42578125" style="17" customWidth="1"/>
    <col min="266" max="267" width="19" style="19" customWidth="1"/>
    <col min="268" max="268" width="13.42578125" style="18" customWidth="1"/>
    <col min="269" max="269" width="13.42578125" style="16" customWidth="1"/>
    <col min="270" max="270" width="13.42578125" style="17" customWidth="1"/>
    <col min="271" max="271" width="13.42578125" style="16" customWidth="1"/>
    <col min="272" max="272" width="1.7109375" style="15" customWidth="1"/>
    <col min="273" max="16384" width="10" style="14"/>
  </cols>
  <sheetData>
    <row r="1" spans="1:272">
      <c r="A1" s="23">
        <f>COLUMN()</f>
        <v>1</v>
      </c>
      <c r="B1" s="23">
        <f>COLUMN()</f>
        <v>2</v>
      </c>
      <c r="C1" s="23">
        <f>COLUMN()</f>
        <v>3</v>
      </c>
      <c r="D1" s="23">
        <f>COLUMN()</f>
        <v>4</v>
      </c>
      <c r="E1" s="23">
        <f>COLUMN()</f>
        <v>5</v>
      </c>
      <c r="F1" s="23">
        <f>COLUMN()</f>
        <v>6</v>
      </c>
      <c r="G1" s="23">
        <f>COLUMN()</f>
        <v>7</v>
      </c>
      <c r="H1" s="23">
        <f>COLUMN()</f>
        <v>8</v>
      </c>
      <c r="I1" s="23">
        <f>COLUMN()</f>
        <v>9</v>
      </c>
      <c r="J1" s="23">
        <f>COLUMN()</f>
        <v>10</v>
      </c>
      <c r="K1" s="23">
        <f>COLUMN()</f>
        <v>11</v>
      </c>
      <c r="L1" s="23">
        <f>COLUMN()</f>
        <v>12</v>
      </c>
      <c r="M1" s="23">
        <f>COLUMN()</f>
        <v>13</v>
      </c>
      <c r="N1" s="23">
        <f>COLUMN()</f>
        <v>14</v>
      </c>
      <c r="O1" s="23">
        <f>COLUMN()</f>
        <v>15</v>
      </c>
      <c r="P1" s="23">
        <f>COLUMN()</f>
        <v>16</v>
      </c>
      <c r="Q1" s="23">
        <f>COLUMN()</f>
        <v>17</v>
      </c>
      <c r="R1" s="23">
        <f>COLUMN()</f>
        <v>18</v>
      </c>
      <c r="S1" s="23">
        <f>COLUMN()</f>
        <v>19</v>
      </c>
      <c r="T1" s="23">
        <f>COLUMN()</f>
        <v>20</v>
      </c>
      <c r="U1" s="23">
        <f>COLUMN()</f>
        <v>21</v>
      </c>
      <c r="V1" s="23">
        <f>COLUMN()</f>
        <v>22</v>
      </c>
      <c r="W1" s="23">
        <f>COLUMN()</f>
        <v>23</v>
      </c>
      <c r="X1" s="23">
        <f>COLUMN()</f>
        <v>24</v>
      </c>
      <c r="Y1" s="23">
        <f>COLUMN()</f>
        <v>25</v>
      </c>
      <c r="Z1" s="23">
        <f>COLUMN()</f>
        <v>26</v>
      </c>
      <c r="AA1" s="23">
        <f>COLUMN()</f>
        <v>27</v>
      </c>
      <c r="AB1" s="23">
        <f>COLUMN()</f>
        <v>28</v>
      </c>
      <c r="AC1" s="23">
        <f>COLUMN()</f>
        <v>29</v>
      </c>
      <c r="AD1" s="23">
        <f>COLUMN()</f>
        <v>30</v>
      </c>
      <c r="AE1" s="23">
        <f>COLUMN()</f>
        <v>31</v>
      </c>
      <c r="AF1" s="23">
        <f>COLUMN()</f>
        <v>32</v>
      </c>
      <c r="AG1" s="23">
        <f>COLUMN()</f>
        <v>33</v>
      </c>
      <c r="AH1" s="23">
        <f>COLUMN()</f>
        <v>34</v>
      </c>
      <c r="AI1" s="23">
        <f>COLUMN()</f>
        <v>35</v>
      </c>
      <c r="AJ1" s="23">
        <f>COLUMN()</f>
        <v>36</v>
      </c>
      <c r="AK1" s="23">
        <f>COLUMN()</f>
        <v>37</v>
      </c>
      <c r="AL1" s="23">
        <f>COLUMN()</f>
        <v>38</v>
      </c>
      <c r="AM1" s="23">
        <f>COLUMN()</f>
        <v>39</v>
      </c>
      <c r="AN1" s="23">
        <f>COLUMN()</f>
        <v>40</v>
      </c>
      <c r="AO1" s="23">
        <f>COLUMN()</f>
        <v>41</v>
      </c>
      <c r="AP1" s="23">
        <f>COLUMN()</f>
        <v>42</v>
      </c>
      <c r="AQ1" s="23">
        <f>COLUMN()</f>
        <v>43</v>
      </c>
      <c r="AR1" s="23">
        <f>COLUMN()</f>
        <v>44</v>
      </c>
      <c r="AS1" s="23">
        <f>COLUMN()</f>
        <v>45</v>
      </c>
      <c r="AT1" s="23">
        <f>COLUMN()</f>
        <v>46</v>
      </c>
      <c r="AU1" s="23">
        <f>COLUMN()</f>
        <v>47</v>
      </c>
      <c r="AV1" s="23">
        <f>COLUMN()</f>
        <v>48</v>
      </c>
      <c r="AW1" s="23">
        <f>COLUMN()</f>
        <v>49</v>
      </c>
      <c r="AX1" s="23">
        <f>COLUMN()</f>
        <v>50</v>
      </c>
      <c r="AY1" s="23">
        <f>COLUMN()</f>
        <v>51</v>
      </c>
      <c r="AZ1" s="23">
        <f>COLUMN()</f>
        <v>52</v>
      </c>
      <c r="BA1" s="23">
        <f>COLUMN()</f>
        <v>53</v>
      </c>
      <c r="BB1" s="23">
        <f>COLUMN()</f>
        <v>54</v>
      </c>
      <c r="BC1" s="23">
        <f>COLUMN()</f>
        <v>55</v>
      </c>
      <c r="BD1" s="23">
        <f>COLUMN()</f>
        <v>56</v>
      </c>
      <c r="BE1" s="23">
        <f>COLUMN()</f>
        <v>57</v>
      </c>
      <c r="BF1" s="23">
        <f>COLUMN()</f>
        <v>58</v>
      </c>
      <c r="BG1" s="23">
        <f>COLUMN()</f>
        <v>59</v>
      </c>
      <c r="BH1" s="23">
        <f>COLUMN()</f>
        <v>60</v>
      </c>
      <c r="BI1" s="23">
        <f>COLUMN()</f>
        <v>61</v>
      </c>
      <c r="BJ1" s="23">
        <f>COLUMN()</f>
        <v>62</v>
      </c>
      <c r="BK1" s="23">
        <f>COLUMN()</f>
        <v>63</v>
      </c>
      <c r="BL1" s="23">
        <f>COLUMN()</f>
        <v>64</v>
      </c>
      <c r="BM1" s="23">
        <f>COLUMN()</f>
        <v>65</v>
      </c>
      <c r="BN1" s="23">
        <f>COLUMN()</f>
        <v>66</v>
      </c>
      <c r="BO1" s="23">
        <f>COLUMN()</f>
        <v>67</v>
      </c>
      <c r="BP1" s="23">
        <f>COLUMN()</f>
        <v>68</v>
      </c>
      <c r="BQ1" s="23">
        <f>COLUMN()</f>
        <v>69</v>
      </c>
      <c r="BR1" s="23">
        <f>COLUMN()</f>
        <v>70</v>
      </c>
      <c r="BS1" s="23">
        <f>COLUMN()</f>
        <v>71</v>
      </c>
      <c r="BT1" s="23">
        <f>COLUMN()</f>
        <v>72</v>
      </c>
      <c r="BU1" s="23">
        <f>COLUMN()</f>
        <v>73</v>
      </c>
      <c r="BV1" s="23">
        <f>COLUMN()</f>
        <v>74</v>
      </c>
      <c r="BW1" s="23">
        <f>COLUMN()</f>
        <v>75</v>
      </c>
      <c r="BX1" s="23">
        <f>COLUMN()</f>
        <v>76</v>
      </c>
      <c r="BY1" s="23">
        <f>COLUMN()</f>
        <v>77</v>
      </c>
      <c r="BZ1" s="23">
        <f>COLUMN()</f>
        <v>78</v>
      </c>
      <c r="CA1" s="23">
        <f>COLUMN()</f>
        <v>79</v>
      </c>
      <c r="CB1" s="23">
        <f>COLUMN()</f>
        <v>80</v>
      </c>
      <c r="CC1" s="23">
        <f>COLUMN()</f>
        <v>81</v>
      </c>
      <c r="CD1" s="23">
        <f>COLUMN()</f>
        <v>82</v>
      </c>
      <c r="CE1" s="23">
        <f>COLUMN()</f>
        <v>83</v>
      </c>
      <c r="CF1" s="23">
        <f>COLUMN()</f>
        <v>84</v>
      </c>
      <c r="CG1" s="23">
        <f>COLUMN()</f>
        <v>85</v>
      </c>
      <c r="CH1" s="23">
        <f>COLUMN()</f>
        <v>86</v>
      </c>
      <c r="CI1" s="23">
        <f>COLUMN()</f>
        <v>87</v>
      </c>
      <c r="CJ1" s="23">
        <f>COLUMN()</f>
        <v>88</v>
      </c>
      <c r="CK1" s="23">
        <f>COLUMN()</f>
        <v>89</v>
      </c>
      <c r="CL1" s="23">
        <f>COLUMN()</f>
        <v>90</v>
      </c>
      <c r="CM1" s="23">
        <f>COLUMN()</f>
        <v>91</v>
      </c>
      <c r="CN1" s="23">
        <f>COLUMN()</f>
        <v>92</v>
      </c>
      <c r="CO1" s="23">
        <f>COLUMN()</f>
        <v>93</v>
      </c>
      <c r="CP1" s="23">
        <f>COLUMN()</f>
        <v>94</v>
      </c>
      <c r="CQ1" s="23">
        <f>COLUMN()</f>
        <v>95</v>
      </c>
      <c r="CR1" s="23">
        <f>COLUMN()</f>
        <v>96</v>
      </c>
      <c r="CS1" s="23">
        <f>COLUMN()</f>
        <v>97</v>
      </c>
      <c r="CT1" s="23">
        <f>COLUMN()</f>
        <v>98</v>
      </c>
      <c r="CU1" s="23">
        <f>COLUMN()</f>
        <v>99</v>
      </c>
      <c r="CV1" s="23">
        <f>COLUMN()</f>
        <v>100</v>
      </c>
      <c r="CW1" s="23">
        <f>COLUMN()</f>
        <v>101</v>
      </c>
      <c r="CX1" s="23">
        <f>COLUMN()</f>
        <v>102</v>
      </c>
      <c r="CY1" s="23">
        <f>COLUMN()</f>
        <v>103</v>
      </c>
      <c r="CZ1" s="23">
        <f>COLUMN()</f>
        <v>104</v>
      </c>
      <c r="DA1" s="23">
        <f>COLUMN()</f>
        <v>105</v>
      </c>
      <c r="DB1" s="23">
        <f>COLUMN()</f>
        <v>106</v>
      </c>
      <c r="DC1" s="23">
        <f>COLUMN()</f>
        <v>107</v>
      </c>
      <c r="DD1" s="23">
        <f>COLUMN()</f>
        <v>108</v>
      </c>
      <c r="DE1" s="23">
        <f>COLUMN()</f>
        <v>109</v>
      </c>
      <c r="DF1" s="23">
        <f>COLUMN()</f>
        <v>110</v>
      </c>
      <c r="DG1" s="23">
        <f>COLUMN()</f>
        <v>111</v>
      </c>
      <c r="DH1" s="23">
        <f>COLUMN()</f>
        <v>112</v>
      </c>
      <c r="DI1" s="23">
        <f>COLUMN()</f>
        <v>113</v>
      </c>
      <c r="DJ1" s="23">
        <f>COLUMN()</f>
        <v>114</v>
      </c>
      <c r="DK1" s="23">
        <f>COLUMN()</f>
        <v>115</v>
      </c>
      <c r="DL1" s="23">
        <f>COLUMN()</f>
        <v>116</v>
      </c>
      <c r="DM1" s="23">
        <f>COLUMN()</f>
        <v>117</v>
      </c>
      <c r="DN1" s="23">
        <f>COLUMN()</f>
        <v>118</v>
      </c>
      <c r="DO1" s="23">
        <f>COLUMN()</f>
        <v>119</v>
      </c>
      <c r="DP1" s="23">
        <f>COLUMN()</f>
        <v>120</v>
      </c>
      <c r="DQ1" s="23">
        <f>COLUMN()</f>
        <v>121</v>
      </c>
      <c r="DR1" s="23">
        <f>COLUMN()</f>
        <v>122</v>
      </c>
      <c r="DS1" s="23">
        <f>COLUMN()</f>
        <v>123</v>
      </c>
      <c r="DT1" s="23">
        <f>COLUMN()</f>
        <v>124</v>
      </c>
      <c r="DU1" s="23">
        <f>COLUMN()</f>
        <v>125</v>
      </c>
      <c r="DV1" s="23">
        <f>COLUMN()</f>
        <v>126</v>
      </c>
      <c r="DW1" s="23">
        <f>COLUMN()</f>
        <v>127</v>
      </c>
      <c r="DX1" s="23">
        <f>COLUMN()</f>
        <v>128</v>
      </c>
      <c r="DY1" s="23">
        <f>COLUMN()</f>
        <v>129</v>
      </c>
      <c r="DZ1" s="23">
        <f>COLUMN()</f>
        <v>130</v>
      </c>
      <c r="EA1" s="23">
        <f>COLUMN()</f>
        <v>131</v>
      </c>
      <c r="EB1" s="23">
        <f>COLUMN()</f>
        <v>132</v>
      </c>
      <c r="EC1" s="23">
        <f>COLUMN()</f>
        <v>133</v>
      </c>
      <c r="ED1" s="23">
        <f>COLUMN()</f>
        <v>134</v>
      </c>
      <c r="EE1" s="23">
        <f>COLUMN()</f>
        <v>135</v>
      </c>
      <c r="EF1" s="23">
        <f>COLUMN()</f>
        <v>136</v>
      </c>
      <c r="EG1" s="23">
        <f>COLUMN()</f>
        <v>137</v>
      </c>
      <c r="EH1" s="23">
        <f>COLUMN()</f>
        <v>138</v>
      </c>
      <c r="EI1" s="23">
        <f>COLUMN()</f>
        <v>139</v>
      </c>
      <c r="EJ1" s="23">
        <f>COLUMN()</f>
        <v>140</v>
      </c>
      <c r="EK1" s="23">
        <f>COLUMN()</f>
        <v>141</v>
      </c>
      <c r="EL1" s="23">
        <f>COLUMN()</f>
        <v>142</v>
      </c>
      <c r="EM1" s="23">
        <f>COLUMN()</f>
        <v>143</v>
      </c>
      <c r="EN1" s="23">
        <f>COLUMN()</f>
        <v>144</v>
      </c>
      <c r="EO1" s="23">
        <f>COLUMN()</f>
        <v>145</v>
      </c>
      <c r="EP1" s="23">
        <f>COLUMN()</f>
        <v>146</v>
      </c>
      <c r="EQ1" s="23">
        <f>COLUMN()</f>
        <v>147</v>
      </c>
      <c r="ER1" s="23">
        <f>COLUMN()</f>
        <v>148</v>
      </c>
      <c r="ES1" s="23">
        <f>COLUMN()</f>
        <v>149</v>
      </c>
      <c r="ET1" s="23">
        <f>COLUMN()</f>
        <v>150</v>
      </c>
      <c r="EU1" s="23">
        <f>COLUMN()</f>
        <v>151</v>
      </c>
      <c r="EV1" s="23">
        <f>COLUMN()</f>
        <v>152</v>
      </c>
      <c r="EW1" s="23">
        <f>COLUMN()</f>
        <v>153</v>
      </c>
      <c r="EX1" s="23">
        <f>COLUMN()</f>
        <v>154</v>
      </c>
      <c r="EY1" s="23">
        <f>COLUMN()</f>
        <v>155</v>
      </c>
      <c r="EZ1" s="23">
        <f>COLUMN()</f>
        <v>156</v>
      </c>
      <c r="FA1" s="23">
        <f>COLUMN()</f>
        <v>157</v>
      </c>
      <c r="FB1" s="23">
        <f>COLUMN()</f>
        <v>158</v>
      </c>
      <c r="FC1" s="23">
        <f>COLUMN()</f>
        <v>159</v>
      </c>
      <c r="FD1" s="23">
        <f>COLUMN()</f>
        <v>160</v>
      </c>
      <c r="FE1" s="23">
        <f>COLUMN()</f>
        <v>161</v>
      </c>
      <c r="FF1" s="23">
        <f>COLUMN()</f>
        <v>162</v>
      </c>
      <c r="FG1" s="23">
        <f>COLUMN()</f>
        <v>163</v>
      </c>
      <c r="FH1" s="23">
        <f>COLUMN()</f>
        <v>164</v>
      </c>
      <c r="FI1" s="23">
        <f>COLUMN()</f>
        <v>165</v>
      </c>
      <c r="FJ1" s="23">
        <f>COLUMN()</f>
        <v>166</v>
      </c>
      <c r="FK1" s="23">
        <f>COLUMN()</f>
        <v>167</v>
      </c>
      <c r="FL1" s="23">
        <f>COLUMN()</f>
        <v>168</v>
      </c>
      <c r="FM1" s="23">
        <f>COLUMN()</f>
        <v>169</v>
      </c>
      <c r="FN1" s="23">
        <f>COLUMN()</f>
        <v>170</v>
      </c>
      <c r="FO1" s="23">
        <f>COLUMN()</f>
        <v>171</v>
      </c>
      <c r="FP1" s="23">
        <f>COLUMN()</f>
        <v>172</v>
      </c>
      <c r="FQ1" s="23">
        <f>COLUMN()</f>
        <v>173</v>
      </c>
      <c r="FR1" s="23">
        <f>COLUMN()</f>
        <v>174</v>
      </c>
      <c r="FS1" s="23">
        <f>COLUMN()</f>
        <v>175</v>
      </c>
      <c r="FT1" s="23">
        <f>COLUMN()</f>
        <v>176</v>
      </c>
      <c r="FU1" s="23">
        <f>COLUMN()</f>
        <v>177</v>
      </c>
      <c r="FV1" s="23">
        <f>COLUMN()</f>
        <v>178</v>
      </c>
      <c r="FW1" s="23">
        <f>COLUMN()</f>
        <v>179</v>
      </c>
      <c r="FX1" s="23">
        <f>COLUMN()</f>
        <v>180</v>
      </c>
      <c r="FY1" s="23">
        <f>COLUMN()</f>
        <v>181</v>
      </c>
      <c r="FZ1" s="23">
        <f>COLUMN()</f>
        <v>182</v>
      </c>
      <c r="GA1" s="23">
        <f>COLUMN()</f>
        <v>183</v>
      </c>
      <c r="GB1" s="23">
        <f>COLUMN()</f>
        <v>184</v>
      </c>
      <c r="GC1" s="23">
        <f>COLUMN()</f>
        <v>185</v>
      </c>
      <c r="GD1" s="23">
        <f>COLUMN()</f>
        <v>186</v>
      </c>
      <c r="GE1" s="23">
        <f>COLUMN()</f>
        <v>187</v>
      </c>
      <c r="GF1" s="23">
        <f>COLUMN()</f>
        <v>188</v>
      </c>
      <c r="GG1" s="23">
        <f>COLUMN()</f>
        <v>189</v>
      </c>
      <c r="GH1" s="23">
        <f>COLUMN()</f>
        <v>190</v>
      </c>
      <c r="GI1" s="23">
        <f>COLUMN()</f>
        <v>191</v>
      </c>
      <c r="GJ1" s="23">
        <f>COLUMN()</f>
        <v>192</v>
      </c>
      <c r="GK1" s="23">
        <f>COLUMN()</f>
        <v>193</v>
      </c>
      <c r="GL1" s="23">
        <f>COLUMN()</f>
        <v>194</v>
      </c>
      <c r="GM1" s="23">
        <f>COLUMN()</f>
        <v>195</v>
      </c>
      <c r="GN1" s="23">
        <f>COLUMN()</f>
        <v>196</v>
      </c>
      <c r="GO1" s="23">
        <f>COLUMN()</f>
        <v>197</v>
      </c>
      <c r="GP1" s="23">
        <f>COLUMN()</f>
        <v>198</v>
      </c>
      <c r="GQ1" s="23">
        <f>COLUMN()</f>
        <v>199</v>
      </c>
      <c r="GR1" s="23">
        <f>COLUMN()</f>
        <v>200</v>
      </c>
      <c r="GS1" s="23">
        <f>COLUMN()</f>
        <v>201</v>
      </c>
      <c r="GT1" s="23">
        <f>COLUMN()</f>
        <v>202</v>
      </c>
      <c r="GU1" s="23">
        <f>COLUMN()</f>
        <v>203</v>
      </c>
      <c r="GV1" s="23">
        <f>COLUMN()</f>
        <v>204</v>
      </c>
      <c r="GW1" s="23">
        <f>COLUMN()</f>
        <v>205</v>
      </c>
      <c r="GX1" s="23">
        <f>COLUMN()</f>
        <v>206</v>
      </c>
      <c r="GY1" s="23">
        <f>COLUMN()</f>
        <v>207</v>
      </c>
      <c r="GZ1" s="23">
        <f>COLUMN()</f>
        <v>208</v>
      </c>
      <c r="HA1" s="23">
        <f>COLUMN()</f>
        <v>209</v>
      </c>
      <c r="HB1" s="23">
        <f>COLUMN()</f>
        <v>210</v>
      </c>
      <c r="HC1" s="23">
        <f>COLUMN()</f>
        <v>211</v>
      </c>
      <c r="HD1" s="23">
        <f>COLUMN()</f>
        <v>212</v>
      </c>
      <c r="HE1" s="23">
        <f>COLUMN()</f>
        <v>213</v>
      </c>
      <c r="HF1" s="23">
        <f>COLUMN()</f>
        <v>214</v>
      </c>
      <c r="HG1" s="23">
        <f>COLUMN()</f>
        <v>215</v>
      </c>
      <c r="HH1" s="23">
        <f>COLUMN()</f>
        <v>216</v>
      </c>
      <c r="HI1" s="23">
        <f>COLUMN()</f>
        <v>217</v>
      </c>
      <c r="HJ1" s="23">
        <f>COLUMN()</f>
        <v>218</v>
      </c>
      <c r="HK1" s="23">
        <f>COLUMN()</f>
        <v>219</v>
      </c>
      <c r="HL1" s="23">
        <f>COLUMN()</f>
        <v>220</v>
      </c>
      <c r="HM1" s="23">
        <f>COLUMN()</f>
        <v>221</v>
      </c>
      <c r="HN1" s="23">
        <f>COLUMN()</f>
        <v>222</v>
      </c>
      <c r="HO1" s="23">
        <f>COLUMN()</f>
        <v>223</v>
      </c>
      <c r="HP1" s="23">
        <f>COLUMN()</f>
        <v>224</v>
      </c>
      <c r="HQ1" s="23">
        <f>COLUMN()</f>
        <v>225</v>
      </c>
      <c r="HR1" s="23">
        <f>COLUMN()</f>
        <v>226</v>
      </c>
      <c r="HS1" s="23">
        <f>COLUMN()</f>
        <v>227</v>
      </c>
      <c r="HT1" s="23">
        <f>COLUMN()</f>
        <v>228</v>
      </c>
      <c r="HU1" s="23">
        <f>COLUMN()</f>
        <v>229</v>
      </c>
      <c r="HV1" s="23">
        <f>COLUMN()</f>
        <v>230</v>
      </c>
      <c r="HW1" s="23">
        <f>COLUMN()</f>
        <v>231</v>
      </c>
      <c r="HX1" s="23">
        <f>COLUMN()</f>
        <v>232</v>
      </c>
      <c r="HY1" s="23">
        <f>COLUMN()</f>
        <v>233</v>
      </c>
      <c r="HZ1" s="23">
        <f>COLUMN()</f>
        <v>234</v>
      </c>
      <c r="IA1" s="23">
        <f>COLUMN()</f>
        <v>235</v>
      </c>
      <c r="IB1" s="23">
        <f>COLUMN()</f>
        <v>236</v>
      </c>
      <c r="IC1" s="23">
        <f>COLUMN()</f>
        <v>237</v>
      </c>
      <c r="ID1" s="23">
        <f>COLUMN()</f>
        <v>238</v>
      </c>
      <c r="IE1" s="23">
        <f>COLUMN()</f>
        <v>239</v>
      </c>
      <c r="IF1" s="23">
        <f>COLUMN()</f>
        <v>240</v>
      </c>
      <c r="IG1" s="23">
        <f>COLUMN()</f>
        <v>241</v>
      </c>
      <c r="IH1" s="23">
        <f>COLUMN()</f>
        <v>242</v>
      </c>
      <c r="II1" s="23">
        <f>COLUMN()</f>
        <v>243</v>
      </c>
      <c r="IJ1" s="23">
        <f>COLUMN()</f>
        <v>244</v>
      </c>
      <c r="IK1" s="23">
        <f>COLUMN()</f>
        <v>245</v>
      </c>
      <c r="IL1" s="23">
        <f>COLUMN()</f>
        <v>246</v>
      </c>
      <c r="IM1" s="23">
        <f>COLUMN()</f>
        <v>247</v>
      </c>
      <c r="IN1" s="23">
        <f>COLUMN()</f>
        <v>248</v>
      </c>
      <c r="IO1" s="23">
        <f>COLUMN()</f>
        <v>249</v>
      </c>
      <c r="IP1" s="23">
        <f>COLUMN()</f>
        <v>250</v>
      </c>
      <c r="IQ1" s="23">
        <f>COLUMN()</f>
        <v>251</v>
      </c>
      <c r="IR1" s="23">
        <f>COLUMN()</f>
        <v>252</v>
      </c>
      <c r="IS1" s="23">
        <f>COLUMN()</f>
        <v>253</v>
      </c>
      <c r="IT1" s="23">
        <f>COLUMN()</f>
        <v>254</v>
      </c>
      <c r="IU1" s="23">
        <f>COLUMN()</f>
        <v>255</v>
      </c>
      <c r="IV1" s="23">
        <f>COLUMN()</f>
        <v>256</v>
      </c>
      <c r="IW1" s="23">
        <f>COLUMN()</f>
        <v>257</v>
      </c>
      <c r="IX1" s="23">
        <f>COLUMN()</f>
        <v>258</v>
      </c>
      <c r="IY1" s="23">
        <f>COLUMN()</f>
        <v>259</v>
      </c>
      <c r="IZ1" s="23">
        <f>COLUMN()</f>
        <v>260</v>
      </c>
      <c r="JA1" s="23">
        <f>COLUMN()</f>
        <v>261</v>
      </c>
      <c r="JB1" s="23">
        <f>COLUMN()</f>
        <v>262</v>
      </c>
      <c r="JC1" s="23">
        <f>COLUMN()</f>
        <v>263</v>
      </c>
      <c r="JD1" s="23">
        <f>COLUMN()</f>
        <v>264</v>
      </c>
      <c r="JE1" s="23">
        <f>COLUMN()</f>
        <v>265</v>
      </c>
      <c r="JF1" s="23">
        <f>COLUMN()</f>
        <v>266</v>
      </c>
      <c r="JG1" s="23">
        <f>COLUMN()</f>
        <v>267</v>
      </c>
      <c r="JH1" s="23">
        <f>COLUMN()</f>
        <v>268</v>
      </c>
      <c r="JI1" s="23">
        <f>COLUMN()</f>
        <v>269</v>
      </c>
      <c r="JJ1" s="23">
        <f>COLUMN()</f>
        <v>270</v>
      </c>
      <c r="JK1" s="23">
        <f>COLUMN()</f>
        <v>271</v>
      </c>
      <c r="JL1" s="23">
        <f>COLUMN()</f>
        <v>272</v>
      </c>
    </row>
    <row r="2" spans="1:272" ht="37.5">
      <c r="A2" s="23" t="s">
        <v>102</v>
      </c>
      <c r="B2" s="23" t="s">
        <v>179</v>
      </c>
      <c r="C2" s="23" t="s">
        <v>101</v>
      </c>
      <c r="D2" s="23" t="s">
        <v>100</v>
      </c>
      <c r="E2" s="23" t="s">
        <v>99</v>
      </c>
      <c r="F2" s="23" t="s">
        <v>98</v>
      </c>
      <c r="G2" s="23" t="s">
        <v>3</v>
      </c>
      <c r="H2" s="23" t="s">
        <v>97</v>
      </c>
      <c r="I2" s="23" t="s">
        <v>96</v>
      </c>
      <c r="J2" s="23" t="s">
        <v>95</v>
      </c>
      <c r="K2" s="29"/>
      <c r="L2" s="23" t="s">
        <v>101</v>
      </c>
      <c r="M2" s="23" t="s">
        <v>100</v>
      </c>
      <c r="N2" s="23" t="s">
        <v>99</v>
      </c>
      <c r="O2" s="23" t="s">
        <v>98</v>
      </c>
      <c r="P2" s="23" t="s">
        <v>3</v>
      </c>
      <c r="Q2" s="23" t="s">
        <v>97</v>
      </c>
      <c r="R2" s="23" t="s">
        <v>96</v>
      </c>
      <c r="S2" s="23" t="s">
        <v>95</v>
      </c>
      <c r="T2" s="29"/>
      <c r="U2" s="23" t="s">
        <v>101</v>
      </c>
      <c r="V2" s="23" t="s">
        <v>100</v>
      </c>
      <c r="W2" s="23" t="s">
        <v>99</v>
      </c>
      <c r="X2" s="23" t="s">
        <v>98</v>
      </c>
      <c r="Y2" s="23" t="s">
        <v>3</v>
      </c>
      <c r="Z2" s="23" t="s">
        <v>97</v>
      </c>
      <c r="AA2" s="23" t="s">
        <v>96</v>
      </c>
      <c r="AB2" s="23" t="s">
        <v>95</v>
      </c>
      <c r="AC2" s="29"/>
      <c r="AD2" s="23" t="s">
        <v>101</v>
      </c>
      <c r="AE2" s="23" t="s">
        <v>100</v>
      </c>
      <c r="AF2" s="23" t="s">
        <v>99</v>
      </c>
      <c r="AG2" s="23" t="s">
        <v>98</v>
      </c>
      <c r="AH2" s="23" t="s">
        <v>3</v>
      </c>
      <c r="AI2" s="23" t="s">
        <v>97</v>
      </c>
      <c r="AJ2" s="23" t="s">
        <v>96</v>
      </c>
      <c r="AK2" s="23" t="s">
        <v>95</v>
      </c>
      <c r="AL2" s="29"/>
      <c r="AM2" s="23" t="s">
        <v>101</v>
      </c>
      <c r="AN2" s="23" t="s">
        <v>100</v>
      </c>
      <c r="AO2" s="23" t="s">
        <v>99</v>
      </c>
      <c r="AP2" s="23" t="s">
        <v>98</v>
      </c>
      <c r="AQ2" s="23" t="s">
        <v>3</v>
      </c>
      <c r="AR2" s="23" t="s">
        <v>97</v>
      </c>
      <c r="AS2" s="23" t="s">
        <v>96</v>
      </c>
      <c r="AT2" s="23" t="s">
        <v>95</v>
      </c>
      <c r="AU2" s="29"/>
      <c r="AV2" s="23" t="s">
        <v>101</v>
      </c>
      <c r="AW2" s="23" t="s">
        <v>100</v>
      </c>
      <c r="AX2" s="23" t="s">
        <v>99</v>
      </c>
      <c r="AY2" s="23" t="s">
        <v>98</v>
      </c>
      <c r="AZ2" s="23" t="s">
        <v>3</v>
      </c>
      <c r="BA2" s="23" t="s">
        <v>97</v>
      </c>
      <c r="BB2" s="23" t="s">
        <v>96</v>
      </c>
      <c r="BC2" s="23" t="s">
        <v>95</v>
      </c>
      <c r="BD2" s="29"/>
      <c r="BE2" s="23" t="s">
        <v>101</v>
      </c>
      <c r="BF2" s="23" t="s">
        <v>100</v>
      </c>
      <c r="BG2" s="23" t="s">
        <v>99</v>
      </c>
      <c r="BH2" s="23" t="s">
        <v>98</v>
      </c>
      <c r="BI2" s="23" t="s">
        <v>3</v>
      </c>
      <c r="BJ2" s="23" t="s">
        <v>97</v>
      </c>
      <c r="BK2" s="23" t="s">
        <v>96</v>
      </c>
      <c r="BL2" s="23" t="s">
        <v>95</v>
      </c>
      <c r="BM2" s="29"/>
      <c r="BN2" s="23" t="s">
        <v>101</v>
      </c>
      <c r="BO2" s="23" t="s">
        <v>100</v>
      </c>
      <c r="BP2" s="23" t="s">
        <v>99</v>
      </c>
      <c r="BQ2" s="23" t="s">
        <v>98</v>
      </c>
      <c r="BR2" s="23" t="s">
        <v>3</v>
      </c>
      <c r="BS2" s="23" t="s">
        <v>97</v>
      </c>
      <c r="BT2" s="23" t="s">
        <v>96</v>
      </c>
      <c r="BU2" s="23" t="s">
        <v>95</v>
      </c>
      <c r="BV2" s="29"/>
      <c r="BW2" s="23" t="s">
        <v>101</v>
      </c>
      <c r="BX2" s="23" t="s">
        <v>100</v>
      </c>
      <c r="BY2" s="23" t="s">
        <v>99</v>
      </c>
      <c r="BZ2" s="23" t="s">
        <v>98</v>
      </c>
      <c r="CA2" s="23" t="s">
        <v>3</v>
      </c>
      <c r="CB2" s="23" t="s">
        <v>97</v>
      </c>
      <c r="CC2" s="23" t="s">
        <v>96</v>
      </c>
      <c r="CD2" s="23" t="s">
        <v>95</v>
      </c>
      <c r="CE2" s="29"/>
      <c r="CF2" s="23" t="s">
        <v>101</v>
      </c>
      <c r="CG2" s="23" t="s">
        <v>100</v>
      </c>
      <c r="CH2" s="23" t="s">
        <v>99</v>
      </c>
      <c r="CI2" s="23" t="s">
        <v>98</v>
      </c>
      <c r="CJ2" s="23" t="s">
        <v>3</v>
      </c>
      <c r="CK2" s="23" t="s">
        <v>97</v>
      </c>
      <c r="CL2" s="23" t="s">
        <v>96</v>
      </c>
      <c r="CM2" s="23" t="s">
        <v>95</v>
      </c>
      <c r="CN2" s="29"/>
      <c r="CO2" s="23" t="s">
        <v>101</v>
      </c>
      <c r="CP2" s="23" t="s">
        <v>100</v>
      </c>
      <c r="CQ2" s="23" t="s">
        <v>99</v>
      </c>
      <c r="CR2" s="23" t="s">
        <v>98</v>
      </c>
      <c r="CS2" s="23" t="s">
        <v>3</v>
      </c>
      <c r="CT2" s="23" t="s">
        <v>97</v>
      </c>
      <c r="CU2" s="23" t="s">
        <v>96</v>
      </c>
      <c r="CV2" s="23" t="s">
        <v>95</v>
      </c>
      <c r="CW2" s="29"/>
      <c r="CX2" s="23" t="s">
        <v>101</v>
      </c>
      <c r="CY2" s="23" t="s">
        <v>100</v>
      </c>
      <c r="CZ2" s="23" t="s">
        <v>99</v>
      </c>
      <c r="DA2" s="23" t="s">
        <v>98</v>
      </c>
      <c r="DB2" s="23" t="s">
        <v>3</v>
      </c>
      <c r="DC2" s="23" t="s">
        <v>97</v>
      </c>
      <c r="DD2" s="23" t="s">
        <v>96</v>
      </c>
      <c r="DE2" s="23" t="s">
        <v>95</v>
      </c>
      <c r="DF2" s="29"/>
      <c r="DG2" s="23" t="s">
        <v>101</v>
      </c>
      <c r="DH2" s="23" t="s">
        <v>100</v>
      </c>
      <c r="DI2" s="23" t="s">
        <v>99</v>
      </c>
      <c r="DJ2" s="23" t="s">
        <v>98</v>
      </c>
      <c r="DK2" s="23" t="s">
        <v>3</v>
      </c>
      <c r="DL2" s="23" t="s">
        <v>97</v>
      </c>
      <c r="DM2" s="23" t="s">
        <v>96</v>
      </c>
      <c r="DN2" s="23" t="s">
        <v>95</v>
      </c>
      <c r="DO2" s="29"/>
      <c r="DP2" s="23" t="s">
        <v>101</v>
      </c>
      <c r="DQ2" s="23" t="s">
        <v>100</v>
      </c>
      <c r="DR2" s="23" t="s">
        <v>99</v>
      </c>
      <c r="DS2" s="23" t="s">
        <v>98</v>
      </c>
      <c r="DT2" s="23" t="s">
        <v>3</v>
      </c>
      <c r="DU2" s="23" t="s">
        <v>97</v>
      </c>
      <c r="DV2" s="23" t="s">
        <v>96</v>
      </c>
      <c r="DW2" s="23" t="s">
        <v>95</v>
      </c>
      <c r="DX2" s="29"/>
      <c r="DY2" s="23" t="s">
        <v>101</v>
      </c>
      <c r="DZ2" s="23" t="s">
        <v>100</v>
      </c>
      <c r="EA2" s="23" t="s">
        <v>99</v>
      </c>
      <c r="EB2" s="23" t="s">
        <v>98</v>
      </c>
      <c r="EC2" s="23" t="s">
        <v>3</v>
      </c>
      <c r="ED2" s="23" t="s">
        <v>97</v>
      </c>
      <c r="EE2" s="23" t="s">
        <v>96</v>
      </c>
      <c r="EF2" s="23" t="s">
        <v>95</v>
      </c>
      <c r="EG2" s="29"/>
      <c r="EH2" s="23" t="s">
        <v>101</v>
      </c>
      <c r="EI2" s="23" t="s">
        <v>100</v>
      </c>
      <c r="EJ2" s="23" t="s">
        <v>99</v>
      </c>
      <c r="EK2" s="23" t="s">
        <v>98</v>
      </c>
      <c r="EL2" s="23" t="s">
        <v>3</v>
      </c>
      <c r="EM2" s="23" t="s">
        <v>97</v>
      </c>
      <c r="EN2" s="23" t="s">
        <v>96</v>
      </c>
      <c r="EO2" s="23" t="s">
        <v>95</v>
      </c>
      <c r="EP2" s="29"/>
      <c r="EQ2" s="23" t="s">
        <v>101</v>
      </c>
      <c r="ER2" s="23" t="s">
        <v>100</v>
      </c>
      <c r="ES2" s="23" t="s">
        <v>99</v>
      </c>
      <c r="ET2" s="23" t="s">
        <v>98</v>
      </c>
      <c r="EU2" s="23" t="s">
        <v>3</v>
      </c>
      <c r="EV2" s="23" t="s">
        <v>97</v>
      </c>
      <c r="EW2" s="23" t="s">
        <v>96</v>
      </c>
      <c r="EX2" s="23" t="s">
        <v>95</v>
      </c>
      <c r="EY2" s="29"/>
      <c r="EZ2" s="23" t="s">
        <v>101</v>
      </c>
      <c r="FA2" s="23" t="s">
        <v>100</v>
      </c>
      <c r="FB2" s="23" t="s">
        <v>99</v>
      </c>
      <c r="FC2" s="23" t="s">
        <v>98</v>
      </c>
      <c r="FD2" s="23" t="s">
        <v>3</v>
      </c>
      <c r="FE2" s="23" t="s">
        <v>97</v>
      </c>
      <c r="FF2" s="23" t="s">
        <v>96</v>
      </c>
      <c r="FG2" s="23" t="s">
        <v>95</v>
      </c>
      <c r="FH2" s="29"/>
      <c r="FI2" s="23" t="s">
        <v>101</v>
      </c>
      <c r="FJ2" s="23" t="s">
        <v>100</v>
      </c>
      <c r="FK2" s="23" t="s">
        <v>99</v>
      </c>
      <c r="FL2" s="23" t="s">
        <v>98</v>
      </c>
      <c r="FM2" s="23" t="s">
        <v>3</v>
      </c>
      <c r="FN2" s="23" t="s">
        <v>97</v>
      </c>
      <c r="FO2" s="23" t="s">
        <v>96</v>
      </c>
      <c r="FP2" s="23" t="s">
        <v>95</v>
      </c>
      <c r="FQ2" s="29"/>
      <c r="FR2" s="23" t="s">
        <v>101</v>
      </c>
      <c r="FS2" s="23" t="s">
        <v>100</v>
      </c>
      <c r="FT2" s="23" t="s">
        <v>99</v>
      </c>
      <c r="FU2" s="23" t="s">
        <v>98</v>
      </c>
      <c r="FV2" s="23" t="s">
        <v>3</v>
      </c>
      <c r="FW2" s="23" t="s">
        <v>97</v>
      </c>
      <c r="FX2" s="23" t="s">
        <v>96</v>
      </c>
      <c r="FY2" s="23" t="s">
        <v>95</v>
      </c>
      <c r="FZ2" s="29"/>
      <c r="GA2" s="23" t="s">
        <v>101</v>
      </c>
      <c r="GB2" s="23" t="s">
        <v>100</v>
      </c>
      <c r="GC2" s="23" t="s">
        <v>99</v>
      </c>
      <c r="GD2" s="23" t="s">
        <v>98</v>
      </c>
      <c r="GE2" s="23" t="s">
        <v>3</v>
      </c>
      <c r="GF2" s="23" t="s">
        <v>97</v>
      </c>
      <c r="GG2" s="23" t="s">
        <v>96</v>
      </c>
      <c r="GH2" s="23" t="s">
        <v>95</v>
      </c>
      <c r="GI2" s="29"/>
      <c r="GJ2" s="23" t="s">
        <v>101</v>
      </c>
      <c r="GK2" s="23" t="s">
        <v>100</v>
      </c>
      <c r="GL2" s="23" t="s">
        <v>99</v>
      </c>
      <c r="GM2" s="23" t="s">
        <v>98</v>
      </c>
      <c r="GN2" s="23" t="s">
        <v>3</v>
      </c>
      <c r="GO2" s="23" t="s">
        <v>97</v>
      </c>
      <c r="GP2" s="23" t="s">
        <v>96</v>
      </c>
      <c r="GQ2" s="23" t="s">
        <v>95</v>
      </c>
      <c r="GR2" s="29"/>
      <c r="GS2" s="23" t="s">
        <v>101</v>
      </c>
      <c r="GT2" s="23" t="s">
        <v>100</v>
      </c>
      <c r="GU2" s="23" t="s">
        <v>99</v>
      </c>
      <c r="GV2" s="23" t="s">
        <v>98</v>
      </c>
      <c r="GW2" s="23" t="s">
        <v>3</v>
      </c>
      <c r="GX2" s="23" t="s">
        <v>97</v>
      </c>
      <c r="GY2" s="23" t="s">
        <v>96</v>
      </c>
      <c r="GZ2" s="23" t="s">
        <v>95</v>
      </c>
      <c r="HA2" s="29"/>
      <c r="HB2" s="23" t="s">
        <v>101</v>
      </c>
      <c r="HC2" s="23" t="s">
        <v>100</v>
      </c>
      <c r="HD2" s="23" t="s">
        <v>99</v>
      </c>
      <c r="HE2" s="23" t="s">
        <v>98</v>
      </c>
      <c r="HF2" s="23" t="s">
        <v>3</v>
      </c>
      <c r="HG2" s="23" t="s">
        <v>97</v>
      </c>
      <c r="HH2" s="23" t="s">
        <v>96</v>
      </c>
      <c r="HI2" s="23" t="s">
        <v>95</v>
      </c>
      <c r="HJ2" s="29"/>
      <c r="HK2" s="23" t="s">
        <v>101</v>
      </c>
      <c r="HL2" s="23" t="s">
        <v>100</v>
      </c>
      <c r="HM2" s="23" t="s">
        <v>99</v>
      </c>
      <c r="HN2" s="23" t="s">
        <v>98</v>
      </c>
      <c r="HO2" s="23" t="s">
        <v>3</v>
      </c>
      <c r="HP2" s="23" t="s">
        <v>97</v>
      </c>
      <c r="HQ2" s="23" t="s">
        <v>96</v>
      </c>
      <c r="HR2" s="23" t="s">
        <v>95</v>
      </c>
      <c r="HS2" s="29"/>
      <c r="HT2" s="23" t="s">
        <v>101</v>
      </c>
      <c r="HU2" s="23" t="s">
        <v>100</v>
      </c>
      <c r="HV2" s="23" t="s">
        <v>99</v>
      </c>
      <c r="HW2" s="23" t="s">
        <v>98</v>
      </c>
      <c r="HX2" s="23" t="s">
        <v>3</v>
      </c>
      <c r="HY2" s="23" t="s">
        <v>97</v>
      </c>
      <c r="HZ2" s="23" t="s">
        <v>96</v>
      </c>
      <c r="IA2" s="23" t="s">
        <v>95</v>
      </c>
      <c r="IB2" s="29"/>
      <c r="IC2" s="23" t="s">
        <v>101</v>
      </c>
      <c r="ID2" s="23" t="s">
        <v>100</v>
      </c>
      <c r="IE2" s="23" t="s">
        <v>99</v>
      </c>
      <c r="IF2" s="23" t="s">
        <v>98</v>
      </c>
      <c r="IG2" s="23" t="s">
        <v>3</v>
      </c>
      <c r="IH2" s="23" t="s">
        <v>97</v>
      </c>
      <c r="II2" s="23" t="s">
        <v>96</v>
      </c>
      <c r="IJ2" s="23" t="s">
        <v>95</v>
      </c>
      <c r="IK2" s="29"/>
      <c r="IL2" s="23" t="s">
        <v>101</v>
      </c>
      <c r="IM2" s="23" t="s">
        <v>100</v>
      </c>
      <c r="IN2" s="23" t="s">
        <v>99</v>
      </c>
      <c r="IO2" s="23" t="s">
        <v>98</v>
      </c>
      <c r="IP2" s="23" t="s">
        <v>3</v>
      </c>
      <c r="IQ2" s="23" t="s">
        <v>97</v>
      </c>
      <c r="IR2" s="23" t="s">
        <v>96</v>
      </c>
      <c r="IS2" s="23" t="s">
        <v>95</v>
      </c>
      <c r="IT2" s="29"/>
      <c r="IU2" s="23" t="s">
        <v>101</v>
      </c>
      <c r="IV2" s="23" t="s">
        <v>100</v>
      </c>
      <c r="IW2" s="23" t="s">
        <v>99</v>
      </c>
      <c r="IX2" s="23" t="s">
        <v>98</v>
      </c>
      <c r="IY2" s="23" t="s">
        <v>3</v>
      </c>
      <c r="IZ2" s="23" t="s">
        <v>97</v>
      </c>
      <c r="JA2" s="23" t="s">
        <v>96</v>
      </c>
      <c r="JB2" s="23" t="s">
        <v>95</v>
      </c>
      <c r="JC2" s="29"/>
      <c r="JD2" s="23" t="s">
        <v>101</v>
      </c>
      <c r="JE2" s="23" t="s">
        <v>100</v>
      </c>
      <c r="JF2" s="23" t="s">
        <v>99</v>
      </c>
      <c r="JG2" s="23" t="s">
        <v>98</v>
      </c>
      <c r="JH2" s="23" t="s">
        <v>3</v>
      </c>
      <c r="JI2" s="23" t="s">
        <v>97</v>
      </c>
      <c r="JJ2" s="23" t="s">
        <v>96</v>
      </c>
      <c r="JK2" s="23" t="s">
        <v>95</v>
      </c>
      <c r="JL2" s="29"/>
    </row>
    <row r="3" spans="1:272">
      <c r="A3" s="28" t="s">
        <v>94</v>
      </c>
      <c r="B3" s="23" t="s">
        <v>43</v>
      </c>
      <c r="C3" s="27">
        <v>45201</v>
      </c>
      <c r="D3" s="24" t="s">
        <v>105</v>
      </c>
      <c r="E3" s="26">
        <v>7479000</v>
      </c>
      <c r="F3" s="26">
        <v>7846000</v>
      </c>
      <c r="G3" s="25">
        <f t="shared" ref="G3:G34" si="0">IF(OR(F3="",E3=""),"",F3-E3)</f>
        <v>367000</v>
      </c>
      <c r="H3" s="23">
        <v>0</v>
      </c>
      <c r="I3" s="24">
        <v>784646</v>
      </c>
      <c r="J3" s="23" t="str">
        <f t="shared" ref="J3:J34" si="1">IF(H3=0,"",I3-H3)</f>
        <v/>
      </c>
      <c r="K3" s="22"/>
      <c r="L3" s="27">
        <v>45202</v>
      </c>
      <c r="M3" s="24" t="s">
        <v>105</v>
      </c>
      <c r="N3" s="26">
        <v>8034000</v>
      </c>
      <c r="O3" s="26">
        <v>8352000</v>
      </c>
      <c r="P3" s="25">
        <f t="shared" ref="P3:P34" si="2">IF(OR(N3="",O3=""),"",O3-N3)</f>
        <v>318000</v>
      </c>
      <c r="Q3" s="23">
        <f t="shared" ref="Q3:Q34" si="3">IF(I3="","",I3)</f>
        <v>784646</v>
      </c>
      <c r="R3" s="24">
        <v>835289</v>
      </c>
      <c r="S3" s="23">
        <f t="shared" ref="S3:S34" si="4">IF(R3=0,"",IF(SIGN(R3-Q3)=-1,R3,R3-Q3))</f>
        <v>50643</v>
      </c>
      <c r="T3" s="22"/>
      <c r="U3" s="27">
        <v>45203</v>
      </c>
      <c r="V3" s="24" t="s">
        <v>105</v>
      </c>
      <c r="W3" s="26">
        <v>8520000</v>
      </c>
      <c r="X3" s="26">
        <v>8593000</v>
      </c>
      <c r="Y3" s="25">
        <f t="shared" ref="Y3:Y34" si="5">IF(OR(W3="",X3=""),"",X3-W3)</f>
        <v>73000</v>
      </c>
      <c r="Z3" s="23">
        <f t="shared" ref="Z3:Z34" si="6">IF(R3="","",R3)</f>
        <v>835289</v>
      </c>
      <c r="AA3" s="24">
        <v>859369</v>
      </c>
      <c r="AB3" s="23">
        <f t="shared" ref="AB3:AB34" si="7">IF(AA3=0,"",IF(SIGN(AA3-Z3)=-1,AA3,AA3-Z3))</f>
        <v>24080</v>
      </c>
      <c r="AC3" s="22"/>
      <c r="AD3" s="27">
        <v>45205</v>
      </c>
      <c r="AE3" s="24" t="s">
        <v>105</v>
      </c>
      <c r="AF3" s="26">
        <v>19000</v>
      </c>
      <c r="AG3" s="26">
        <v>23000</v>
      </c>
      <c r="AH3" s="25">
        <f t="shared" ref="AH3:AH34" si="8">IF(OR(AF3="",AG3=""),"",AG3-AF3)</f>
        <v>4000</v>
      </c>
      <c r="AI3" s="23">
        <f t="shared" ref="AI3:AI34" si="9">IF(AA3="","",AA3)</f>
        <v>859369</v>
      </c>
      <c r="AJ3" s="24">
        <v>23761</v>
      </c>
      <c r="AK3" s="23">
        <f t="shared" ref="AK3:AK34" si="10">IF(AJ3=0,"",IF(SIGN(AJ3-AI3)=-1,AJ3,AJ3-AI3))</f>
        <v>23761</v>
      </c>
      <c r="AL3" s="22"/>
      <c r="AM3" s="27">
        <v>45210</v>
      </c>
      <c r="AN3" s="24" t="s">
        <v>105</v>
      </c>
      <c r="AO3" s="26">
        <v>23000</v>
      </c>
      <c r="AP3" s="26">
        <v>50000</v>
      </c>
      <c r="AQ3" s="25">
        <f t="shared" ref="AQ3:AQ34" si="11">IF(OR(AO3="",AP3=""),"",AP3-AO3)</f>
        <v>27000</v>
      </c>
      <c r="AR3" s="23">
        <f t="shared" ref="AR3:AR34" si="12">IF(AJ3="","",AJ3)</f>
        <v>23761</v>
      </c>
      <c r="AS3" s="24">
        <v>50843</v>
      </c>
      <c r="AT3" s="23">
        <f t="shared" ref="AT3:AT34" si="13">IF(AS3=0,"",IF(SIGN(AS3-AR3)=-1,AS3,AS3-AR3))</f>
        <v>27082</v>
      </c>
      <c r="AU3" s="22"/>
      <c r="AV3" s="27">
        <v>45211</v>
      </c>
      <c r="AW3" s="24" t="s">
        <v>105</v>
      </c>
      <c r="AX3" s="26">
        <v>68000</v>
      </c>
      <c r="AY3" s="26">
        <v>104000</v>
      </c>
      <c r="AZ3" s="25">
        <f t="shared" ref="AZ3:AZ34" si="14">IF(OR(AX3="",AY3=""),"",AY3-AX3)</f>
        <v>36000</v>
      </c>
      <c r="BA3" s="23">
        <f t="shared" ref="BA3:BA34" si="15">IF(AS3="","",AS3)</f>
        <v>50843</v>
      </c>
      <c r="BB3" s="24">
        <v>104950</v>
      </c>
      <c r="BC3" s="23">
        <f t="shared" ref="BC3:BC34" si="16">IF(BB3=0,"",IF(SIGN(BB3-BA3)=-1,BB3,BB3-BA3))</f>
        <v>54107</v>
      </c>
      <c r="BD3" s="22"/>
      <c r="BE3" s="27">
        <v>45212</v>
      </c>
      <c r="BF3" s="24" t="s">
        <v>105</v>
      </c>
      <c r="BG3" s="26">
        <v>107000</v>
      </c>
      <c r="BH3" s="26">
        <v>132000</v>
      </c>
      <c r="BI3" s="25">
        <f t="shared" ref="BI3:BI34" si="17">IF(OR(BG3="",BH3=""),"",BH3-BG3)</f>
        <v>25000</v>
      </c>
      <c r="BJ3" s="23">
        <f t="shared" ref="BJ3:BJ34" si="18">IF(BB3="","",BB3)</f>
        <v>104950</v>
      </c>
      <c r="BK3" s="24">
        <v>132559</v>
      </c>
      <c r="BL3" s="23">
        <f t="shared" ref="BL3:BL34" si="19">IF(BK3=0,"",IF(SIGN(BK3-BJ3)=-1,BK3,BK3-BJ3))</f>
        <v>27609</v>
      </c>
      <c r="BM3" s="22"/>
      <c r="BN3" s="27">
        <v>45213</v>
      </c>
      <c r="BO3" s="24" t="s">
        <v>105</v>
      </c>
      <c r="BP3" s="26">
        <v>150000</v>
      </c>
      <c r="BQ3" s="26">
        <v>177000</v>
      </c>
      <c r="BR3" s="25">
        <f t="shared" ref="BR3:BR34" si="20">IF(OR(BP3="",BQ3=""),"",BQ3-BP3)</f>
        <v>27000</v>
      </c>
      <c r="BS3" s="23">
        <f t="shared" ref="BS3:BS34" si="21">IF(BK3="","",BK3)</f>
        <v>132559</v>
      </c>
      <c r="BT3" s="24">
        <v>177852</v>
      </c>
      <c r="BU3" s="23">
        <f t="shared" ref="BU3:BU34" si="22">IF(BT3=0,"",IF(SIGN(BT3-BS3)=-1,BT3,BT3-BS3))</f>
        <v>45293</v>
      </c>
      <c r="BV3" s="22"/>
      <c r="BW3" s="27">
        <v>45215</v>
      </c>
      <c r="BX3" s="24" t="s">
        <v>105</v>
      </c>
      <c r="BY3" s="26">
        <v>180000</v>
      </c>
      <c r="BZ3" s="26">
        <v>180000</v>
      </c>
      <c r="CA3" s="25">
        <f t="shared" ref="CA3:CA34" si="23">IF(OR(BY3="",BZ3=""),"",BZ3-BY3)</f>
        <v>0</v>
      </c>
      <c r="CB3" s="23">
        <f t="shared" ref="CB3:CB34" si="24">IF(BT3="","",BT3)</f>
        <v>177852</v>
      </c>
      <c r="CC3" s="24">
        <v>180000</v>
      </c>
      <c r="CD3" s="23">
        <f t="shared" ref="CD3:CD34" si="25">IF(CC3=0,"",IF(SIGN(CC3-CB3)=-1,CC3,CC3-CB3))</f>
        <v>2148</v>
      </c>
      <c r="CE3" s="22"/>
      <c r="CF3" s="27">
        <v>45216</v>
      </c>
      <c r="CG3" s="24" t="s">
        <v>105</v>
      </c>
      <c r="CH3" s="26">
        <v>0</v>
      </c>
      <c r="CI3" s="26">
        <v>18000</v>
      </c>
      <c r="CJ3" s="25">
        <f t="shared" ref="CJ3:CJ34" si="26">IF(OR(CH3="",CI3=""),"",CI3-CH3)</f>
        <v>18000</v>
      </c>
      <c r="CK3" s="23">
        <f t="shared" ref="CK3:CK34" si="27">IF(CC3="","",CC3)</f>
        <v>180000</v>
      </c>
      <c r="CL3" s="24">
        <v>18918</v>
      </c>
      <c r="CM3" s="23">
        <f t="shared" ref="CM3:CM34" si="28">IF(CL3=0,"",IF(SIGN(CL3-CK3)=-1,CL3,CL3-CK3))</f>
        <v>18918</v>
      </c>
      <c r="CN3" s="22"/>
      <c r="CO3" s="27">
        <v>45217</v>
      </c>
      <c r="CP3" s="24" t="s">
        <v>105</v>
      </c>
      <c r="CQ3" s="26">
        <v>34000</v>
      </c>
      <c r="CR3" s="26">
        <v>72000</v>
      </c>
      <c r="CS3" s="25">
        <f t="shared" ref="CS3:CS34" si="29">IF(OR(CQ3="",CR3=""),"",CR3-CQ3)</f>
        <v>38000</v>
      </c>
      <c r="CT3" s="23">
        <f t="shared" ref="CT3:CT34" si="30">IF(CL3="","",CL3)</f>
        <v>18918</v>
      </c>
      <c r="CU3" s="24">
        <v>72917</v>
      </c>
      <c r="CV3" s="23">
        <f t="shared" ref="CV3:CV34" si="31">IF(CU3=0,"",IF(SIGN(CU3-CT3)=-1,CU3,CU3-CT3))</f>
        <v>53999</v>
      </c>
      <c r="CW3" s="22"/>
      <c r="CX3" s="27">
        <v>45218</v>
      </c>
      <c r="CY3" s="24" t="s">
        <v>105</v>
      </c>
      <c r="CZ3" s="26">
        <v>90000</v>
      </c>
      <c r="DA3" s="26">
        <v>116000</v>
      </c>
      <c r="DB3" s="25">
        <f t="shared" ref="DB3:DB34" si="32">IF(OR(CZ3="",DA3=""),"",DA3-CZ3)</f>
        <v>26000</v>
      </c>
      <c r="DC3" s="23">
        <f t="shared" ref="DC3:DC34" si="33">IF(CU3="","",CU3)</f>
        <v>72917</v>
      </c>
      <c r="DD3" s="24">
        <v>116969</v>
      </c>
      <c r="DE3" s="23">
        <f t="shared" ref="DE3:DE34" si="34">IF(DD3=0,"",IF(SIGN(DD3-DC3)=-1,DD3,DD3-DC3))</f>
        <v>44052</v>
      </c>
      <c r="DF3" s="22"/>
      <c r="DG3" s="27">
        <v>45226</v>
      </c>
      <c r="DH3" s="24" t="s">
        <v>86</v>
      </c>
      <c r="DI3" s="26">
        <v>0</v>
      </c>
      <c r="DJ3" s="26">
        <v>20000</v>
      </c>
      <c r="DK3" s="25">
        <f t="shared" ref="DK3:DK34" si="35">IF(OR(DI3="",DJ3=""),"",DJ3-DI3)</f>
        <v>20000</v>
      </c>
      <c r="DL3" s="23">
        <f t="shared" ref="DL3:DL34" si="36">IF(DD3="","",DD3)</f>
        <v>116969</v>
      </c>
      <c r="DM3" s="24">
        <v>10263</v>
      </c>
      <c r="DN3" s="23">
        <f t="shared" ref="DN3:DN34" si="37">IF(DM3=0,"",IF(SIGN(DM3-DL3)=-1,DM3,DM3-DL3))</f>
        <v>10263</v>
      </c>
      <c r="DO3" s="22"/>
      <c r="DP3" s="27">
        <v>45229</v>
      </c>
      <c r="DQ3" s="24" t="s">
        <v>86</v>
      </c>
      <c r="DR3" s="26">
        <v>44000</v>
      </c>
      <c r="DS3" s="26">
        <v>44000</v>
      </c>
      <c r="DT3" s="25">
        <f t="shared" ref="DT3:DT34" si="38">IF(OR(DR3="",DS3=""),"",DS3-DR3)</f>
        <v>0</v>
      </c>
      <c r="DU3" s="23">
        <f t="shared" ref="DU3:DU34" si="39">IF(DM3="","",DM3)</f>
        <v>10263</v>
      </c>
      <c r="DV3" s="24">
        <v>44000</v>
      </c>
      <c r="DW3" s="23">
        <f t="shared" ref="DW3:DW34" si="40">IF(DV3=0,"",IF(SIGN(DV3-DU3)=-1,DV3,DV3-DU3))</f>
        <v>33737</v>
      </c>
      <c r="DX3" s="22"/>
      <c r="DY3" s="27"/>
      <c r="DZ3" s="24"/>
      <c r="EA3" s="26"/>
      <c r="EB3" s="26"/>
      <c r="EC3" s="25" t="str">
        <f t="shared" ref="EC3:EC34" si="41">IF(OR(EA3="",EB3=""),"",EB3-EA3)</f>
        <v/>
      </c>
      <c r="ED3" s="23">
        <f t="shared" ref="ED3:ED34" si="42">IF(DV3="","",DV3)</f>
        <v>44000</v>
      </c>
      <c r="EE3" s="24"/>
      <c r="EF3" s="23" t="str">
        <f t="shared" ref="EF3:EF34" si="43">IF(EE3=0,"",IF(SIGN(EE3-ED3)=-1,EE3,EE3-ED3))</f>
        <v/>
      </c>
      <c r="EG3" s="22"/>
      <c r="EH3" s="27"/>
      <c r="EI3" s="24"/>
      <c r="EJ3" s="26"/>
      <c r="EK3" s="26"/>
      <c r="EL3" s="25" t="str">
        <f t="shared" ref="EL3:EL34" si="44">IF(OR(EJ3="",EK3=""),"",EK3-EJ3)</f>
        <v/>
      </c>
      <c r="EM3" s="23" t="str">
        <f t="shared" ref="EM3:EM34" si="45">IF(EE3="","",EE3)</f>
        <v/>
      </c>
      <c r="EN3" s="24"/>
      <c r="EO3" s="23" t="str">
        <f t="shared" ref="EO3:EO34" si="46">IF(EN3=0,"",IF(SIGN(EN3-EM3)=-1,EN3,EN3-EM3))</f>
        <v/>
      </c>
      <c r="EP3" s="22"/>
      <c r="EQ3" s="27"/>
      <c r="ER3" s="24"/>
      <c r="ES3" s="26"/>
      <c r="ET3" s="26"/>
      <c r="EU3" s="25" t="str">
        <f t="shared" ref="EU3:EU34" si="47">IF(OR(ES3="",ET3=""),"",ET3-ES3)</f>
        <v/>
      </c>
      <c r="EV3" s="23" t="str">
        <f t="shared" ref="EV3:EV34" si="48">IF(EN3="","",EN3)</f>
        <v/>
      </c>
      <c r="EW3" s="24"/>
      <c r="EX3" s="23" t="str">
        <f t="shared" ref="EX3:EX34" si="49">IF(EW3=0,"",IF(SIGN(EW3-EV3)=-1,EW3,EW3-EV3))</f>
        <v/>
      </c>
      <c r="EY3" s="22"/>
      <c r="EZ3" s="27"/>
      <c r="FA3" s="24"/>
      <c r="FB3" s="26"/>
      <c r="FC3" s="26"/>
      <c r="FD3" s="25" t="str">
        <f t="shared" ref="FD3:FD34" si="50">IF(OR(FB3="",FC3=""),"",FC3-FB3)</f>
        <v/>
      </c>
      <c r="FE3" s="23" t="str">
        <f t="shared" ref="FE3:FE34" si="51">IF(EW3="","",EW3)</f>
        <v/>
      </c>
      <c r="FF3" s="24"/>
      <c r="FG3" s="23" t="str">
        <f t="shared" ref="FG3:FG34" si="52">IF(FF3=0,"",IF(SIGN(FF3-FE3)=-1,FF3,FF3-FE3))</f>
        <v/>
      </c>
      <c r="FH3" s="22"/>
      <c r="FI3" s="27"/>
      <c r="FJ3" s="24"/>
      <c r="FK3" s="26"/>
      <c r="FL3" s="26"/>
      <c r="FM3" s="25" t="str">
        <f t="shared" ref="FM3:FM34" si="53">IF(OR(FK3="",FL3=""),"",FL3-FK3)</f>
        <v/>
      </c>
      <c r="FN3" s="23" t="str">
        <f t="shared" ref="FN3:FN34" si="54">IF(FF3="","",FF3)</f>
        <v/>
      </c>
      <c r="FO3" s="24"/>
      <c r="FP3" s="23" t="str">
        <f t="shared" ref="FP3:FP34" si="55">IF(FO3=0,"",IF(SIGN(FO3-FN3)=-1,FO3,FO3-FN3))</f>
        <v/>
      </c>
      <c r="FQ3" s="22"/>
      <c r="FR3" s="27"/>
      <c r="FS3" s="24"/>
      <c r="FT3" s="26"/>
      <c r="FU3" s="26"/>
      <c r="FV3" s="25" t="str">
        <f t="shared" ref="FV3:FV34" si="56">IF(OR(FT3="",FU3=""),"",FU3-FT3)</f>
        <v/>
      </c>
      <c r="FW3" s="23" t="str">
        <f t="shared" ref="FW3:FW34" si="57">IF(FO3="","",FO3)</f>
        <v/>
      </c>
      <c r="FX3" s="24"/>
      <c r="FY3" s="23" t="str">
        <f t="shared" ref="FY3:FY34" si="58">IF(FX3=0,"",IF(SIGN(FX3-FW3)=-1,FX3,FX3-FW3))</f>
        <v/>
      </c>
      <c r="FZ3" s="22"/>
      <c r="GA3" s="27"/>
      <c r="GB3" s="24"/>
      <c r="GC3" s="26"/>
      <c r="GD3" s="26"/>
      <c r="GE3" s="25" t="str">
        <f t="shared" ref="GE3:GE34" si="59">IF(OR(GC3="",GD3=""),"",GD3-GC3)</f>
        <v/>
      </c>
      <c r="GF3" s="23" t="str">
        <f t="shared" ref="GF3:GF34" si="60">IF(FX3="","",FX3)</f>
        <v/>
      </c>
      <c r="GG3" s="24"/>
      <c r="GH3" s="23" t="str">
        <f t="shared" ref="GH3:GH34" si="61">IF(GG3=0,"",IF(SIGN(GG3-GF3)=-1,GG3,GG3-GF3))</f>
        <v/>
      </c>
      <c r="GI3" s="22"/>
      <c r="GJ3" s="27"/>
      <c r="GK3" s="24"/>
      <c r="GL3" s="26"/>
      <c r="GM3" s="26"/>
      <c r="GN3" s="25" t="str">
        <f t="shared" ref="GN3:GN34" si="62">IF(OR(GL3="",GM3=""),"",GM3-GL3)</f>
        <v/>
      </c>
      <c r="GO3" s="23" t="str">
        <f t="shared" ref="GO3:GO34" si="63">IF(GG3="","",GG3)</f>
        <v/>
      </c>
      <c r="GP3" s="24"/>
      <c r="GQ3" s="23" t="str">
        <f t="shared" ref="GQ3:GQ34" si="64">IF(GP3=0,"",IF(SIGN(GP3-GO3)=-1,GP3,GP3-GO3))</f>
        <v/>
      </c>
      <c r="GR3" s="22"/>
      <c r="GS3" s="27"/>
      <c r="GT3" s="24"/>
      <c r="GU3" s="26"/>
      <c r="GV3" s="26"/>
      <c r="GW3" s="25" t="str">
        <f t="shared" ref="GW3:GW56" si="65">IF(OR(GU3="",GV3=""),"",GV3-GU3)</f>
        <v/>
      </c>
      <c r="GX3" s="23" t="str">
        <f t="shared" ref="GX3:GX56" si="66">IF(GP3="","",GP3)</f>
        <v/>
      </c>
      <c r="GY3" s="24"/>
      <c r="GZ3" s="23" t="str">
        <f t="shared" ref="GZ3:GZ56" si="67">IF(GY3=0,"",IF(SIGN(GY3-GX3)=-1,GY3,GY3-GX3))</f>
        <v/>
      </c>
      <c r="HA3" s="22"/>
      <c r="HB3" s="27"/>
      <c r="HC3" s="24"/>
      <c r="HD3" s="26"/>
      <c r="HE3" s="26"/>
      <c r="HF3" s="25" t="str">
        <f t="shared" ref="HF3:HF56" si="68">IF(OR(HD3="",HE3=""),"",HE3-HD3)</f>
        <v/>
      </c>
      <c r="HG3" s="23" t="str">
        <f t="shared" ref="HG3:HG56" si="69">IF(GY3="","",GY3)</f>
        <v/>
      </c>
      <c r="HH3" s="24"/>
      <c r="HI3" s="23" t="str">
        <f t="shared" ref="HI3:HI56" si="70">IF(HH3=0,"",IF(SIGN(HH3-HG3)=-1,HH3,HH3-HG3))</f>
        <v/>
      </c>
      <c r="HJ3" s="22"/>
      <c r="HK3" s="27"/>
      <c r="HL3" s="24"/>
      <c r="HM3" s="26"/>
      <c r="HN3" s="26"/>
      <c r="HO3" s="25" t="str">
        <f t="shared" ref="HO3:HO56" si="71">IF(OR(HM3="",HN3=""),"",HN3-HM3)</f>
        <v/>
      </c>
      <c r="HP3" s="23" t="str">
        <f t="shared" ref="HP3:HP56" si="72">IF(HH3="","",HH3)</f>
        <v/>
      </c>
      <c r="HQ3" s="24"/>
      <c r="HR3" s="23" t="str">
        <f t="shared" ref="HR3:HR56" si="73">IF(HQ3=0,"",IF(SIGN(HQ3-HP3)=-1,HQ3,HQ3-HP3))</f>
        <v/>
      </c>
      <c r="HS3" s="22"/>
      <c r="HT3" s="27"/>
      <c r="HU3" s="24"/>
      <c r="HV3" s="26"/>
      <c r="HW3" s="26"/>
      <c r="HX3" s="25" t="str">
        <f t="shared" ref="HX3:HX56" si="74">IF(OR(HV3="",HW3=""),"",HW3-HV3)</f>
        <v/>
      </c>
      <c r="HY3" s="23" t="str">
        <f t="shared" ref="HY3:HY56" si="75">IF(HQ3="","",HQ3)</f>
        <v/>
      </c>
      <c r="HZ3" s="24"/>
      <c r="IA3" s="23" t="str">
        <f t="shared" ref="IA3:IA56" si="76">IF(HZ3=0,"",IF(SIGN(HZ3-HY3)=-1,HZ3,HZ3-HY3))</f>
        <v/>
      </c>
      <c r="IB3" s="22"/>
      <c r="IC3" s="27"/>
      <c r="ID3" s="24"/>
      <c r="IE3" s="26"/>
      <c r="IF3" s="26"/>
      <c r="IG3" s="25" t="str">
        <f t="shared" ref="IG3:IG56" si="77">IF(OR(IE3="",IF3=""),"",IF3-IE3)</f>
        <v/>
      </c>
      <c r="IH3" s="23" t="str">
        <f t="shared" ref="IH3:IH56" si="78">IF(HZ3="","",HZ3)</f>
        <v/>
      </c>
      <c r="II3" s="24"/>
      <c r="IJ3" s="23" t="str">
        <f t="shared" ref="IJ3:IJ56" si="79">IF(II3=0,"",IF(SIGN(II3-IH3)=-1,II3,II3-IH3))</f>
        <v/>
      </c>
      <c r="IK3" s="22"/>
      <c r="IL3" s="27"/>
      <c r="IM3" s="24"/>
      <c r="IN3" s="26"/>
      <c r="IO3" s="26"/>
      <c r="IP3" s="25" t="str">
        <f t="shared" ref="IP3:IP56" si="80">IF(OR(IN3="",IO3=""),"",IO3-IN3)</f>
        <v/>
      </c>
      <c r="IQ3" s="23" t="str">
        <f t="shared" ref="IQ3:IQ56" si="81">IF(II3="","",II3)</f>
        <v/>
      </c>
      <c r="IR3" s="24"/>
      <c r="IS3" s="23" t="str">
        <f t="shared" ref="IS3:IS56" si="82">IF(IR3=0,"",IF(SIGN(IR3-IQ3)=-1,IR3,IR3-IQ3))</f>
        <v/>
      </c>
      <c r="IT3" s="22"/>
      <c r="IU3" s="27"/>
      <c r="IV3" s="24"/>
      <c r="IW3" s="26"/>
      <c r="IX3" s="26"/>
      <c r="IY3" s="25" t="str">
        <f t="shared" ref="IY3:IY56" si="83">IF(OR(IW3="",IX3=""),"",IX3-IW3)</f>
        <v/>
      </c>
      <c r="IZ3" s="23" t="str">
        <f t="shared" ref="IZ3:IZ56" si="84">IF(IR3="","",IR3)</f>
        <v/>
      </c>
      <c r="JA3" s="24"/>
      <c r="JB3" s="23" t="str">
        <f t="shared" ref="JB3:JB56" si="85">IF(JA3=0,"",IF(SIGN(JA3-IZ3)=-1,JA3,JA3-IZ3))</f>
        <v/>
      </c>
      <c r="JC3" s="22"/>
      <c r="JD3" s="27"/>
      <c r="JE3" s="24"/>
      <c r="JF3" s="26"/>
      <c r="JG3" s="26"/>
      <c r="JH3" s="25" t="str">
        <f t="shared" ref="JH3:JH56" si="86">IF(OR(JF3="",JG3=""),"",JG3-JF3)</f>
        <v/>
      </c>
      <c r="JI3" s="23" t="str">
        <f t="shared" ref="JI3:JI56" si="87">IF(JA3="","",JA3)</f>
        <v/>
      </c>
      <c r="JJ3" s="24"/>
      <c r="JK3" s="23" t="str">
        <f t="shared" ref="JK3:JK56" si="88">IF(JJ3=0,"",IF(SIGN(JJ3-JI3)=-1,JJ3,JJ3-JI3))</f>
        <v/>
      </c>
      <c r="JL3" s="22"/>
    </row>
    <row r="4" spans="1:272">
      <c r="A4" s="28" t="s">
        <v>93</v>
      </c>
      <c r="B4" s="23" t="s">
        <v>24</v>
      </c>
      <c r="C4" s="27">
        <v>45211</v>
      </c>
      <c r="D4" s="24" t="s">
        <v>86</v>
      </c>
      <c r="E4" s="26">
        <v>0</v>
      </c>
      <c r="F4" s="26">
        <v>57000</v>
      </c>
      <c r="G4" s="25">
        <f t="shared" si="0"/>
        <v>57000</v>
      </c>
      <c r="H4" s="23">
        <v>0</v>
      </c>
      <c r="I4" s="24">
        <v>19967</v>
      </c>
      <c r="J4" s="23" t="str">
        <f t="shared" si="1"/>
        <v/>
      </c>
      <c r="K4" s="22"/>
      <c r="L4" s="27">
        <v>45212</v>
      </c>
      <c r="M4" s="24" t="s">
        <v>86</v>
      </c>
      <c r="N4" s="26">
        <v>117000</v>
      </c>
      <c r="O4" s="26">
        <v>249000</v>
      </c>
      <c r="P4" s="25">
        <f t="shared" si="2"/>
        <v>132000</v>
      </c>
      <c r="Q4" s="23">
        <f t="shared" si="3"/>
        <v>19967</v>
      </c>
      <c r="R4" s="24">
        <v>83603</v>
      </c>
      <c r="S4" s="23">
        <f t="shared" si="4"/>
        <v>63636</v>
      </c>
      <c r="T4" s="22"/>
      <c r="U4" s="27">
        <v>45213</v>
      </c>
      <c r="V4" s="24" t="s">
        <v>86</v>
      </c>
      <c r="W4" s="26">
        <v>264000</v>
      </c>
      <c r="X4" s="26">
        <v>381000</v>
      </c>
      <c r="Y4" s="25">
        <f t="shared" si="5"/>
        <v>117000</v>
      </c>
      <c r="Z4" s="23">
        <f t="shared" si="6"/>
        <v>83603</v>
      </c>
      <c r="AA4" s="24">
        <v>127166</v>
      </c>
      <c r="AB4" s="23">
        <f t="shared" si="7"/>
        <v>43563</v>
      </c>
      <c r="AC4" s="22"/>
      <c r="AD4" s="27">
        <v>45215</v>
      </c>
      <c r="AE4" s="24" t="s">
        <v>86</v>
      </c>
      <c r="AF4" s="26">
        <v>393000</v>
      </c>
      <c r="AG4" s="26">
        <v>510000</v>
      </c>
      <c r="AH4" s="25">
        <f t="shared" si="8"/>
        <v>117000</v>
      </c>
      <c r="AI4" s="23">
        <f t="shared" si="9"/>
        <v>127166</v>
      </c>
      <c r="AJ4" s="24">
        <v>171045</v>
      </c>
      <c r="AK4" s="23">
        <f t="shared" si="10"/>
        <v>43879</v>
      </c>
      <c r="AL4" s="22"/>
      <c r="AM4" s="27">
        <v>45216</v>
      </c>
      <c r="AN4" s="24" t="s">
        <v>86</v>
      </c>
      <c r="AO4" s="26">
        <v>564000</v>
      </c>
      <c r="AP4" s="26">
        <v>687000</v>
      </c>
      <c r="AQ4" s="25">
        <f t="shared" si="11"/>
        <v>123000</v>
      </c>
      <c r="AR4" s="23">
        <f t="shared" si="12"/>
        <v>171045</v>
      </c>
      <c r="AS4" s="24">
        <v>229666</v>
      </c>
      <c r="AT4" s="23">
        <f t="shared" si="13"/>
        <v>58621</v>
      </c>
      <c r="AU4" s="22"/>
      <c r="AV4" s="27">
        <v>45217</v>
      </c>
      <c r="AW4" s="24" t="s">
        <v>86</v>
      </c>
      <c r="AX4" s="26">
        <v>738000</v>
      </c>
      <c r="AY4" s="26">
        <v>855000</v>
      </c>
      <c r="AZ4" s="25">
        <f t="shared" si="14"/>
        <v>117000</v>
      </c>
      <c r="BA4" s="23">
        <f t="shared" si="15"/>
        <v>229666</v>
      </c>
      <c r="BB4" s="24">
        <v>285710</v>
      </c>
      <c r="BC4" s="23">
        <f t="shared" si="16"/>
        <v>56044</v>
      </c>
      <c r="BD4" s="22"/>
      <c r="BE4" s="27">
        <v>45218</v>
      </c>
      <c r="BF4" s="24" t="s">
        <v>86</v>
      </c>
      <c r="BG4" s="26">
        <v>909000</v>
      </c>
      <c r="BH4" s="26">
        <v>1026000</v>
      </c>
      <c r="BI4" s="25">
        <f t="shared" si="17"/>
        <v>117000</v>
      </c>
      <c r="BJ4" s="23">
        <f t="shared" si="18"/>
        <v>285710</v>
      </c>
      <c r="BK4" s="24">
        <v>342811</v>
      </c>
      <c r="BL4" s="23">
        <f t="shared" si="19"/>
        <v>57101</v>
      </c>
      <c r="BM4" s="22"/>
      <c r="BN4" s="27">
        <v>45219</v>
      </c>
      <c r="BO4" s="24" t="s">
        <v>86</v>
      </c>
      <c r="BP4" s="26">
        <v>1077000</v>
      </c>
      <c r="BQ4" s="26">
        <v>1125000</v>
      </c>
      <c r="BR4" s="25">
        <f t="shared" si="20"/>
        <v>48000</v>
      </c>
      <c r="BS4" s="23">
        <f t="shared" si="21"/>
        <v>342811</v>
      </c>
      <c r="BT4" s="24">
        <v>375126</v>
      </c>
      <c r="BU4" s="23">
        <f t="shared" si="22"/>
        <v>32315</v>
      </c>
      <c r="BV4" s="22"/>
      <c r="BW4" s="27">
        <v>45225</v>
      </c>
      <c r="BX4" s="24" t="s">
        <v>86</v>
      </c>
      <c r="BY4" s="26">
        <v>0</v>
      </c>
      <c r="BZ4" s="26">
        <v>51000</v>
      </c>
      <c r="CA4" s="25">
        <f t="shared" si="23"/>
        <v>51000</v>
      </c>
      <c r="CB4" s="23">
        <f t="shared" si="24"/>
        <v>375126</v>
      </c>
      <c r="CC4" s="24">
        <v>17300</v>
      </c>
      <c r="CD4" s="23">
        <f t="shared" si="25"/>
        <v>17300</v>
      </c>
      <c r="CE4" s="22"/>
      <c r="CF4" s="27">
        <v>45226</v>
      </c>
      <c r="CG4" s="24" t="s">
        <v>86</v>
      </c>
      <c r="CH4" s="26">
        <v>31000</v>
      </c>
      <c r="CI4" s="26">
        <v>31000</v>
      </c>
      <c r="CJ4" s="25">
        <f t="shared" si="26"/>
        <v>0</v>
      </c>
      <c r="CK4" s="23">
        <f t="shared" si="27"/>
        <v>17300</v>
      </c>
      <c r="CL4" s="24">
        <v>31694</v>
      </c>
      <c r="CM4" s="23">
        <f t="shared" si="28"/>
        <v>14394</v>
      </c>
      <c r="CN4" s="22"/>
      <c r="CO4" s="27">
        <v>45229</v>
      </c>
      <c r="CP4" s="24" t="s">
        <v>86</v>
      </c>
      <c r="CQ4" s="26">
        <v>93000</v>
      </c>
      <c r="CR4" s="26">
        <v>102000</v>
      </c>
      <c r="CS4" s="25">
        <f t="shared" si="29"/>
        <v>9000</v>
      </c>
      <c r="CT4" s="23">
        <f t="shared" si="30"/>
        <v>31694</v>
      </c>
      <c r="CU4" s="24">
        <v>34837</v>
      </c>
      <c r="CV4" s="23">
        <f t="shared" si="31"/>
        <v>3143</v>
      </c>
      <c r="CW4" s="22"/>
      <c r="CX4" s="27">
        <v>45230</v>
      </c>
      <c r="CY4" s="24" t="s">
        <v>86</v>
      </c>
      <c r="CZ4" s="26">
        <v>150000</v>
      </c>
      <c r="DA4" s="26">
        <v>258000</v>
      </c>
      <c r="DB4" s="25">
        <f t="shared" si="32"/>
        <v>108000</v>
      </c>
      <c r="DC4" s="23">
        <f t="shared" si="33"/>
        <v>34837</v>
      </c>
      <c r="DD4" s="24">
        <v>86472</v>
      </c>
      <c r="DE4" s="23">
        <f t="shared" si="34"/>
        <v>51635</v>
      </c>
      <c r="DF4" s="22"/>
      <c r="DG4" s="27"/>
      <c r="DH4" s="24"/>
      <c r="DI4" s="26"/>
      <c r="DJ4" s="26"/>
      <c r="DK4" s="25" t="str">
        <f t="shared" si="35"/>
        <v/>
      </c>
      <c r="DL4" s="23">
        <f t="shared" si="36"/>
        <v>86472</v>
      </c>
      <c r="DM4" s="24"/>
      <c r="DN4" s="23" t="str">
        <f t="shared" si="37"/>
        <v/>
      </c>
      <c r="DO4" s="22"/>
      <c r="DP4" s="27"/>
      <c r="DQ4" s="24"/>
      <c r="DR4" s="26"/>
      <c r="DS4" s="26"/>
      <c r="DT4" s="25" t="str">
        <f t="shared" si="38"/>
        <v/>
      </c>
      <c r="DU4" s="23" t="str">
        <f t="shared" si="39"/>
        <v/>
      </c>
      <c r="DV4" s="24"/>
      <c r="DW4" s="23" t="str">
        <f t="shared" si="40"/>
        <v/>
      </c>
      <c r="DX4" s="22"/>
      <c r="DY4" s="27"/>
      <c r="DZ4" s="24"/>
      <c r="EA4" s="26"/>
      <c r="EB4" s="26"/>
      <c r="EC4" s="25" t="str">
        <f t="shared" si="41"/>
        <v/>
      </c>
      <c r="ED4" s="23" t="str">
        <f t="shared" si="42"/>
        <v/>
      </c>
      <c r="EE4" s="24"/>
      <c r="EF4" s="23" t="str">
        <f t="shared" si="43"/>
        <v/>
      </c>
      <c r="EG4" s="22"/>
      <c r="EH4" s="27"/>
      <c r="EI4" s="24"/>
      <c r="EJ4" s="26"/>
      <c r="EK4" s="26"/>
      <c r="EL4" s="25" t="str">
        <f t="shared" si="44"/>
        <v/>
      </c>
      <c r="EM4" s="23" t="str">
        <f t="shared" si="45"/>
        <v/>
      </c>
      <c r="EN4" s="24"/>
      <c r="EO4" s="23" t="str">
        <f t="shared" si="46"/>
        <v/>
      </c>
      <c r="EP4" s="22"/>
      <c r="EQ4" s="27"/>
      <c r="ER4" s="24"/>
      <c r="ES4" s="26"/>
      <c r="ET4" s="26"/>
      <c r="EU4" s="25" t="str">
        <f t="shared" si="47"/>
        <v/>
      </c>
      <c r="EV4" s="23" t="str">
        <f t="shared" si="48"/>
        <v/>
      </c>
      <c r="EW4" s="24"/>
      <c r="EX4" s="23" t="str">
        <f t="shared" si="49"/>
        <v/>
      </c>
      <c r="EY4" s="22"/>
      <c r="EZ4" s="27"/>
      <c r="FA4" s="24"/>
      <c r="FB4" s="26"/>
      <c r="FC4" s="26"/>
      <c r="FD4" s="25" t="str">
        <f t="shared" si="50"/>
        <v/>
      </c>
      <c r="FE4" s="23" t="str">
        <f t="shared" si="51"/>
        <v/>
      </c>
      <c r="FF4" s="24"/>
      <c r="FG4" s="23" t="str">
        <f t="shared" si="52"/>
        <v/>
      </c>
      <c r="FH4" s="22"/>
      <c r="FI4" s="27"/>
      <c r="FJ4" s="24"/>
      <c r="FK4" s="26"/>
      <c r="FL4" s="26"/>
      <c r="FM4" s="25" t="str">
        <f t="shared" si="53"/>
        <v/>
      </c>
      <c r="FN4" s="23" t="str">
        <f t="shared" si="54"/>
        <v/>
      </c>
      <c r="FO4" s="24"/>
      <c r="FP4" s="23" t="str">
        <f t="shared" si="55"/>
        <v/>
      </c>
      <c r="FQ4" s="22"/>
      <c r="FR4" s="27"/>
      <c r="FS4" s="24"/>
      <c r="FT4" s="26"/>
      <c r="FU4" s="26"/>
      <c r="FV4" s="25" t="str">
        <f t="shared" si="56"/>
        <v/>
      </c>
      <c r="FW4" s="23" t="str">
        <f t="shared" si="57"/>
        <v/>
      </c>
      <c r="FX4" s="24"/>
      <c r="FY4" s="23" t="str">
        <f t="shared" si="58"/>
        <v/>
      </c>
      <c r="FZ4" s="22"/>
      <c r="GA4" s="27"/>
      <c r="GB4" s="24"/>
      <c r="GC4" s="26"/>
      <c r="GD4" s="26"/>
      <c r="GE4" s="25" t="str">
        <f t="shared" si="59"/>
        <v/>
      </c>
      <c r="GF4" s="23" t="str">
        <f t="shared" si="60"/>
        <v/>
      </c>
      <c r="GG4" s="24"/>
      <c r="GH4" s="23" t="str">
        <f t="shared" si="61"/>
        <v/>
      </c>
      <c r="GI4" s="22"/>
      <c r="GJ4" s="27"/>
      <c r="GK4" s="24"/>
      <c r="GL4" s="26"/>
      <c r="GM4" s="26"/>
      <c r="GN4" s="25" t="str">
        <f t="shared" si="62"/>
        <v/>
      </c>
      <c r="GO4" s="23" t="str">
        <f t="shared" si="63"/>
        <v/>
      </c>
      <c r="GP4" s="24"/>
      <c r="GQ4" s="23" t="str">
        <f t="shared" si="64"/>
        <v/>
      </c>
      <c r="GR4" s="22"/>
      <c r="GS4" s="27"/>
      <c r="GT4" s="24"/>
      <c r="GU4" s="26"/>
      <c r="GV4" s="26"/>
      <c r="GW4" s="25" t="str">
        <f t="shared" si="65"/>
        <v/>
      </c>
      <c r="GX4" s="23" t="str">
        <f t="shared" si="66"/>
        <v/>
      </c>
      <c r="GY4" s="24"/>
      <c r="GZ4" s="23" t="str">
        <f t="shared" si="67"/>
        <v/>
      </c>
      <c r="HA4" s="22"/>
      <c r="HB4" s="27"/>
      <c r="HC4" s="24"/>
      <c r="HD4" s="26"/>
      <c r="HE4" s="26"/>
      <c r="HF4" s="25" t="str">
        <f t="shared" si="68"/>
        <v/>
      </c>
      <c r="HG4" s="23" t="str">
        <f t="shared" si="69"/>
        <v/>
      </c>
      <c r="HH4" s="24"/>
      <c r="HI4" s="23" t="str">
        <f t="shared" si="70"/>
        <v/>
      </c>
      <c r="HJ4" s="22"/>
      <c r="HK4" s="27"/>
      <c r="HL4" s="24"/>
      <c r="HM4" s="26"/>
      <c r="HN4" s="26"/>
      <c r="HO4" s="25" t="str">
        <f t="shared" si="71"/>
        <v/>
      </c>
      <c r="HP4" s="23" t="str">
        <f t="shared" si="72"/>
        <v/>
      </c>
      <c r="HQ4" s="24"/>
      <c r="HR4" s="23" t="str">
        <f t="shared" si="73"/>
        <v/>
      </c>
      <c r="HS4" s="22"/>
      <c r="HT4" s="27"/>
      <c r="HU4" s="24"/>
      <c r="HV4" s="26"/>
      <c r="HW4" s="26"/>
      <c r="HX4" s="25" t="str">
        <f t="shared" si="74"/>
        <v/>
      </c>
      <c r="HY4" s="23" t="str">
        <f t="shared" si="75"/>
        <v/>
      </c>
      <c r="HZ4" s="24"/>
      <c r="IA4" s="23" t="str">
        <f t="shared" si="76"/>
        <v/>
      </c>
      <c r="IB4" s="22"/>
      <c r="IC4" s="27"/>
      <c r="ID4" s="24"/>
      <c r="IE4" s="26"/>
      <c r="IF4" s="26"/>
      <c r="IG4" s="25" t="str">
        <f t="shared" si="77"/>
        <v/>
      </c>
      <c r="IH4" s="23" t="str">
        <f t="shared" si="78"/>
        <v/>
      </c>
      <c r="II4" s="24"/>
      <c r="IJ4" s="23" t="str">
        <f t="shared" si="79"/>
        <v/>
      </c>
      <c r="IK4" s="22"/>
      <c r="IL4" s="27"/>
      <c r="IM4" s="24"/>
      <c r="IN4" s="26"/>
      <c r="IO4" s="26"/>
      <c r="IP4" s="25" t="str">
        <f t="shared" si="80"/>
        <v/>
      </c>
      <c r="IQ4" s="23" t="str">
        <f t="shared" si="81"/>
        <v/>
      </c>
      <c r="IR4" s="24"/>
      <c r="IS4" s="23" t="str">
        <f t="shared" si="82"/>
        <v/>
      </c>
      <c r="IT4" s="22"/>
      <c r="IU4" s="27"/>
      <c r="IV4" s="24"/>
      <c r="IW4" s="26"/>
      <c r="IX4" s="26"/>
      <c r="IY4" s="25" t="str">
        <f t="shared" si="83"/>
        <v/>
      </c>
      <c r="IZ4" s="23" t="str">
        <f t="shared" si="84"/>
        <v/>
      </c>
      <c r="JA4" s="24"/>
      <c r="JB4" s="23" t="str">
        <f t="shared" si="85"/>
        <v/>
      </c>
      <c r="JC4" s="22"/>
      <c r="JD4" s="27"/>
      <c r="JE4" s="24"/>
      <c r="JF4" s="26"/>
      <c r="JG4" s="26"/>
      <c r="JH4" s="25" t="str">
        <f t="shared" si="86"/>
        <v/>
      </c>
      <c r="JI4" s="23" t="str">
        <f t="shared" si="87"/>
        <v/>
      </c>
      <c r="JJ4" s="24"/>
      <c r="JK4" s="23" t="str">
        <f t="shared" si="88"/>
        <v/>
      </c>
      <c r="JL4" s="22"/>
    </row>
    <row r="5" spans="1:272">
      <c r="A5" s="28" t="s">
        <v>92</v>
      </c>
      <c r="B5" s="23" t="s">
        <v>30</v>
      </c>
      <c r="C5" s="27">
        <v>45201</v>
      </c>
      <c r="D5" s="24" t="s">
        <v>67</v>
      </c>
      <c r="E5" s="26">
        <v>92000</v>
      </c>
      <c r="F5" s="26">
        <v>95000</v>
      </c>
      <c r="G5" s="25">
        <f t="shared" si="0"/>
        <v>3000</v>
      </c>
      <c r="H5" s="23">
        <v>0</v>
      </c>
      <c r="I5" s="24">
        <v>95677</v>
      </c>
      <c r="J5" s="23" t="str">
        <f t="shared" si="1"/>
        <v/>
      </c>
      <c r="K5" s="22"/>
      <c r="L5" s="27">
        <v>45202</v>
      </c>
      <c r="M5" s="24" t="s">
        <v>67</v>
      </c>
      <c r="N5" s="26">
        <v>95000</v>
      </c>
      <c r="O5" s="26">
        <v>98000</v>
      </c>
      <c r="P5" s="25">
        <f t="shared" si="2"/>
        <v>3000</v>
      </c>
      <c r="Q5" s="23">
        <f t="shared" si="3"/>
        <v>95677</v>
      </c>
      <c r="R5" s="24">
        <v>98406</v>
      </c>
      <c r="S5" s="23">
        <f t="shared" si="4"/>
        <v>2729</v>
      </c>
      <c r="T5" s="22"/>
      <c r="U5" s="27">
        <v>45203</v>
      </c>
      <c r="V5" s="24" t="s">
        <v>67</v>
      </c>
      <c r="W5" s="26">
        <v>105000</v>
      </c>
      <c r="X5" s="26">
        <v>122000</v>
      </c>
      <c r="Y5" s="25">
        <f t="shared" si="5"/>
        <v>17000</v>
      </c>
      <c r="Z5" s="23">
        <f t="shared" si="6"/>
        <v>98406</v>
      </c>
      <c r="AA5" s="24">
        <v>122709</v>
      </c>
      <c r="AB5" s="23">
        <f t="shared" si="7"/>
        <v>24303</v>
      </c>
      <c r="AC5" s="22"/>
      <c r="AD5" s="27">
        <v>45204</v>
      </c>
      <c r="AE5" s="24" t="s">
        <v>67</v>
      </c>
      <c r="AF5" s="26">
        <v>127000</v>
      </c>
      <c r="AG5" s="26">
        <v>127000</v>
      </c>
      <c r="AH5" s="25">
        <f t="shared" si="8"/>
        <v>0</v>
      </c>
      <c r="AI5" s="23">
        <f t="shared" si="9"/>
        <v>122709</v>
      </c>
      <c r="AJ5" s="24">
        <v>127000</v>
      </c>
      <c r="AK5" s="23">
        <f t="shared" si="10"/>
        <v>4291</v>
      </c>
      <c r="AL5" s="22"/>
      <c r="AM5" s="27">
        <v>45205</v>
      </c>
      <c r="AN5" s="24" t="s">
        <v>67</v>
      </c>
      <c r="AO5" s="26">
        <v>12000</v>
      </c>
      <c r="AP5" s="26">
        <v>27000</v>
      </c>
      <c r="AQ5" s="25">
        <f t="shared" si="11"/>
        <v>15000</v>
      </c>
      <c r="AR5" s="23">
        <f t="shared" si="12"/>
        <v>127000</v>
      </c>
      <c r="AS5" s="24">
        <v>27241</v>
      </c>
      <c r="AT5" s="23">
        <f t="shared" si="13"/>
        <v>27241</v>
      </c>
      <c r="AU5" s="22"/>
      <c r="AV5" s="27">
        <v>45210</v>
      </c>
      <c r="AW5" s="24" t="s">
        <v>67</v>
      </c>
      <c r="AX5" s="26">
        <v>32000</v>
      </c>
      <c r="AY5" s="26">
        <v>47000</v>
      </c>
      <c r="AZ5" s="25">
        <f t="shared" si="14"/>
        <v>15000</v>
      </c>
      <c r="BA5" s="23">
        <f t="shared" si="15"/>
        <v>27241</v>
      </c>
      <c r="BB5" s="24">
        <v>47466</v>
      </c>
      <c r="BC5" s="23">
        <f t="shared" si="16"/>
        <v>20225</v>
      </c>
      <c r="BD5" s="22"/>
      <c r="BE5" s="27">
        <v>45211</v>
      </c>
      <c r="BF5" s="24" t="s">
        <v>67</v>
      </c>
      <c r="BG5" s="26">
        <v>48000</v>
      </c>
      <c r="BH5" s="26">
        <v>63000</v>
      </c>
      <c r="BI5" s="25">
        <f t="shared" si="17"/>
        <v>15000</v>
      </c>
      <c r="BJ5" s="23">
        <f t="shared" si="18"/>
        <v>47466</v>
      </c>
      <c r="BK5" s="24">
        <v>63205</v>
      </c>
      <c r="BL5" s="23">
        <f t="shared" si="19"/>
        <v>15739</v>
      </c>
      <c r="BM5" s="22"/>
      <c r="BN5" s="27">
        <v>45212</v>
      </c>
      <c r="BO5" s="24" t="s">
        <v>67</v>
      </c>
      <c r="BP5" s="26">
        <v>64000</v>
      </c>
      <c r="BQ5" s="26">
        <v>80000</v>
      </c>
      <c r="BR5" s="25">
        <f t="shared" si="20"/>
        <v>16000</v>
      </c>
      <c r="BS5" s="23">
        <f t="shared" si="21"/>
        <v>63205</v>
      </c>
      <c r="BT5" s="24">
        <v>80121</v>
      </c>
      <c r="BU5" s="23">
        <f t="shared" si="22"/>
        <v>16916</v>
      </c>
      <c r="BV5" s="22"/>
      <c r="BW5" s="27">
        <v>45213</v>
      </c>
      <c r="BX5" s="24" t="s">
        <v>67</v>
      </c>
      <c r="BY5" s="26">
        <v>86000</v>
      </c>
      <c r="BZ5" s="26">
        <v>99000</v>
      </c>
      <c r="CA5" s="25">
        <f t="shared" si="23"/>
        <v>13000</v>
      </c>
      <c r="CB5" s="23">
        <f t="shared" si="24"/>
        <v>80121</v>
      </c>
      <c r="CC5" s="24">
        <v>99304</v>
      </c>
      <c r="CD5" s="23">
        <f t="shared" si="25"/>
        <v>19183</v>
      </c>
      <c r="CE5" s="22"/>
      <c r="CF5" s="27">
        <v>45215</v>
      </c>
      <c r="CG5" s="24" t="s">
        <v>67</v>
      </c>
      <c r="CH5" s="26">
        <v>100000</v>
      </c>
      <c r="CI5" s="26">
        <v>110000</v>
      </c>
      <c r="CJ5" s="25">
        <f t="shared" si="26"/>
        <v>10000</v>
      </c>
      <c r="CK5" s="23">
        <f t="shared" si="27"/>
        <v>99304</v>
      </c>
      <c r="CL5" s="24">
        <v>110222</v>
      </c>
      <c r="CM5" s="23">
        <f t="shared" si="28"/>
        <v>10918</v>
      </c>
      <c r="CN5" s="22"/>
      <c r="CO5" s="27">
        <v>45216</v>
      </c>
      <c r="CP5" s="24" t="s">
        <v>67</v>
      </c>
      <c r="CQ5" s="26">
        <v>115000</v>
      </c>
      <c r="CR5" s="26">
        <v>131000</v>
      </c>
      <c r="CS5" s="25">
        <f t="shared" si="29"/>
        <v>16000</v>
      </c>
      <c r="CT5" s="23">
        <f t="shared" si="30"/>
        <v>110222</v>
      </c>
      <c r="CU5" s="24">
        <v>131681</v>
      </c>
      <c r="CV5" s="23">
        <f t="shared" si="31"/>
        <v>21459</v>
      </c>
      <c r="CW5" s="22"/>
      <c r="CX5" s="27">
        <v>45217</v>
      </c>
      <c r="CY5" s="24" t="s">
        <v>67</v>
      </c>
      <c r="CZ5" s="26">
        <v>131000</v>
      </c>
      <c r="DA5" s="26">
        <v>138000</v>
      </c>
      <c r="DB5" s="25">
        <f t="shared" si="32"/>
        <v>7000</v>
      </c>
      <c r="DC5" s="23">
        <f t="shared" si="33"/>
        <v>131681</v>
      </c>
      <c r="DD5" s="24">
        <v>138172</v>
      </c>
      <c r="DE5" s="23">
        <f t="shared" si="34"/>
        <v>6491</v>
      </c>
      <c r="DF5" s="22"/>
      <c r="DG5" s="27">
        <v>45218</v>
      </c>
      <c r="DH5" s="24" t="s">
        <v>67</v>
      </c>
      <c r="DI5" s="26">
        <v>145000</v>
      </c>
      <c r="DJ5" s="26">
        <v>161000</v>
      </c>
      <c r="DK5" s="25">
        <f t="shared" si="35"/>
        <v>16000</v>
      </c>
      <c r="DL5" s="23">
        <f t="shared" si="36"/>
        <v>138172</v>
      </c>
      <c r="DM5" s="24">
        <v>161844</v>
      </c>
      <c r="DN5" s="23">
        <f t="shared" si="37"/>
        <v>23672</v>
      </c>
      <c r="DO5" s="22"/>
      <c r="DP5" s="27">
        <v>45219</v>
      </c>
      <c r="DQ5" s="24" t="s">
        <v>67</v>
      </c>
      <c r="DR5" s="26">
        <v>169000</v>
      </c>
      <c r="DS5" s="26">
        <v>185000</v>
      </c>
      <c r="DT5" s="25">
        <f t="shared" si="38"/>
        <v>16000</v>
      </c>
      <c r="DU5" s="23">
        <f t="shared" si="39"/>
        <v>161844</v>
      </c>
      <c r="DV5" s="24">
        <v>185559</v>
      </c>
      <c r="DW5" s="23">
        <f t="shared" si="40"/>
        <v>23715</v>
      </c>
      <c r="DX5" s="22"/>
      <c r="DY5" s="27">
        <v>45222</v>
      </c>
      <c r="DZ5" s="24" t="s">
        <v>67</v>
      </c>
      <c r="EA5" s="26">
        <v>193000</v>
      </c>
      <c r="EB5" s="26">
        <v>209000</v>
      </c>
      <c r="EC5" s="25">
        <f t="shared" si="41"/>
        <v>16000</v>
      </c>
      <c r="ED5" s="23">
        <f t="shared" si="42"/>
        <v>185559</v>
      </c>
      <c r="EE5" s="24">
        <v>209781</v>
      </c>
      <c r="EF5" s="23">
        <f t="shared" si="43"/>
        <v>24222</v>
      </c>
      <c r="EG5" s="22"/>
      <c r="EH5" s="27">
        <v>45223</v>
      </c>
      <c r="EI5" s="24" t="s">
        <v>67</v>
      </c>
      <c r="EJ5" s="26">
        <v>215000</v>
      </c>
      <c r="EK5" s="26">
        <v>232000</v>
      </c>
      <c r="EL5" s="25">
        <f t="shared" si="44"/>
        <v>17000</v>
      </c>
      <c r="EM5" s="23">
        <f t="shared" si="45"/>
        <v>209781</v>
      </c>
      <c r="EN5" s="24">
        <v>232610</v>
      </c>
      <c r="EO5" s="23">
        <f t="shared" si="46"/>
        <v>22829</v>
      </c>
      <c r="EP5" s="22"/>
      <c r="EQ5" s="27">
        <v>45224</v>
      </c>
      <c r="ER5" s="24" t="s">
        <v>67</v>
      </c>
      <c r="ES5" s="26">
        <v>239000</v>
      </c>
      <c r="ET5" s="26">
        <v>255000</v>
      </c>
      <c r="EU5" s="25">
        <f t="shared" si="47"/>
        <v>16000</v>
      </c>
      <c r="EV5" s="23">
        <f t="shared" si="48"/>
        <v>232610</v>
      </c>
      <c r="EW5" s="24">
        <v>255462</v>
      </c>
      <c r="EX5" s="23">
        <f t="shared" si="49"/>
        <v>22852</v>
      </c>
      <c r="EY5" s="22"/>
      <c r="EZ5" s="27">
        <v>45225</v>
      </c>
      <c r="FA5" s="24" t="s">
        <v>67</v>
      </c>
      <c r="FB5" s="26">
        <v>0</v>
      </c>
      <c r="FC5" s="26">
        <v>7000</v>
      </c>
      <c r="FD5" s="25">
        <f t="shared" si="50"/>
        <v>7000</v>
      </c>
      <c r="FE5" s="23">
        <f t="shared" si="51"/>
        <v>255462</v>
      </c>
      <c r="FF5" s="24">
        <v>7065</v>
      </c>
      <c r="FG5" s="23">
        <f t="shared" si="52"/>
        <v>7065</v>
      </c>
      <c r="FH5" s="22"/>
      <c r="FI5" s="27">
        <v>45226</v>
      </c>
      <c r="FJ5" s="24" t="s">
        <v>67</v>
      </c>
      <c r="FK5" s="26">
        <v>9000</v>
      </c>
      <c r="FL5" s="26">
        <v>29000</v>
      </c>
      <c r="FM5" s="25">
        <f t="shared" si="53"/>
        <v>20000</v>
      </c>
      <c r="FN5" s="23">
        <f t="shared" si="54"/>
        <v>7065</v>
      </c>
      <c r="FO5" s="24">
        <v>29782</v>
      </c>
      <c r="FP5" s="23">
        <f t="shared" si="55"/>
        <v>22717</v>
      </c>
      <c r="FQ5" s="22"/>
      <c r="FR5" s="27">
        <v>45229</v>
      </c>
      <c r="FS5" s="24" t="s">
        <v>67</v>
      </c>
      <c r="FT5" s="26">
        <v>39000</v>
      </c>
      <c r="FU5" s="26">
        <v>43000</v>
      </c>
      <c r="FV5" s="25">
        <f t="shared" si="56"/>
        <v>4000</v>
      </c>
      <c r="FW5" s="23">
        <f t="shared" si="57"/>
        <v>29782</v>
      </c>
      <c r="FX5" s="24">
        <v>43521</v>
      </c>
      <c r="FY5" s="23">
        <f t="shared" si="58"/>
        <v>13739</v>
      </c>
      <c r="FZ5" s="22"/>
      <c r="GA5" s="27">
        <v>45230</v>
      </c>
      <c r="GB5" s="24" t="s">
        <v>67</v>
      </c>
      <c r="GC5" s="26">
        <v>5000</v>
      </c>
      <c r="GD5" s="26">
        <v>11000</v>
      </c>
      <c r="GE5" s="25">
        <f t="shared" si="59"/>
        <v>6000</v>
      </c>
      <c r="GF5" s="23">
        <f t="shared" si="60"/>
        <v>43521</v>
      </c>
      <c r="GG5" s="24">
        <v>11825</v>
      </c>
      <c r="GH5" s="23">
        <f t="shared" si="61"/>
        <v>11825</v>
      </c>
      <c r="GI5" s="22"/>
      <c r="GJ5" s="27"/>
      <c r="GK5" s="24"/>
      <c r="GL5" s="26"/>
      <c r="GM5" s="26"/>
      <c r="GN5" s="25" t="str">
        <f t="shared" si="62"/>
        <v/>
      </c>
      <c r="GO5" s="23">
        <f t="shared" si="63"/>
        <v>11825</v>
      </c>
      <c r="GP5" s="24"/>
      <c r="GQ5" s="23" t="str">
        <f t="shared" si="64"/>
        <v/>
      </c>
      <c r="GR5" s="22"/>
      <c r="GS5" s="27"/>
      <c r="GT5" s="24"/>
      <c r="GU5" s="26"/>
      <c r="GV5" s="26"/>
      <c r="GW5" s="25" t="str">
        <f t="shared" si="65"/>
        <v/>
      </c>
      <c r="GX5" s="23" t="str">
        <f t="shared" si="66"/>
        <v/>
      </c>
      <c r="GY5" s="24"/>
      <c r="GZ5" s="23" t="str">
        <f t="shared" si="67"/>
        <v/>
      </c>
      <c r="HA5" s="22"/>
      <c r="HB5" s="27"/>
      <c r="HC5" s="24"/>
      <c r="HD5" s="26"/>
      <c r="HE5" s="26"/>
      <c r="HF5" s="25" t="str">
        <f t="shared" si="68"/>
        <v/>
      </c>
      <c r="HG5" s="23" t="str">
        <f t="shared" si="69"/>
        <v/>
      </c>
      <c r="HH5" s="24"/>
      <c r="HI5" s="23" t="str">
        <f t="shared" si="70"/>
        <v/>
      </c>
      <c r="HJ5" s="22"/>
      <c r="HK5" s="27"/>
      <c r="HL5" s="24"/>
      <c r="HM5" s="26"/>
      <c r="HN5" s="26"/>
      <c r="HO5" s="25" t="str">
        <f t="shared" si="71"/>
        <v/>
      </c>
      <c r="HP5" s="23" t="str">
        <f t="shared" si="72"/>
        <v/>
      </c>
      <c r="HQ5" s="24"/>
      <c r="HR5" s="23" t="str">
        <f t="shared" si="73"/>
        <v/>
      </c>
      <c r="HS5" s="22"/>
      <c r="HT5" s="27"/>
      <c r="HU5" s="24"/>
      <c r="HV5" s="26"/>
      <c r="HW5" s="26"/>
      <c r="HX5" s="25" t="str">
        <f t="shared" si="74"/>
        <v/>
      </c>
      <c r="HY5" s="23" t="str">
        <f t="shared" si="75"/>
        <v/>
      </c>
      <c r="HZ5" s="24"/>
      <c r="IA5" s="23" t="str">
        <f t="shared" si="76"/>
        <v/>
      </c>
      <c r="IB5" s="22"/>
      <c r="IC5" s="27"/>
      <c r="ID5" s="24"/>
      <c r="IE5" s="26"/>
      <c r="IF5" s="26"/>
      <c r="IG5" s="25" t="str">
        <f t="shared" si="77"/>
        <v/>
      </c>
      <c r="IH5" s="23" t="str">
        <f t="shared" si="78"/>
        <v/>
      </c>
      <c r="II5" s="24"/>
      <c r="IJ5" s="23" t="str">
        <f t="shared" si="79"/>
        <v/>
      </c>
      <c r="IK5" s="22"/>
      <c r="IL5" s="27"/>
      <c r="IM5" s="24"/>
      <c r="IN5" s="26"/>
      <c r="IO5" s="26"/>
      <c r="IP5" s="25" t="str">
        <f t="shared" si="80"/>
        <v/>
      </c>
      <c r="IQ5" s="23" t="str">
        <f t="shared" si="81"/>
        <v/>
      </c>
      <c r="IR5" s="24"/>
      <c r="IS5" s="23" t="str">
        <f t="shared" si="82"/>
        <v/>
      </c>
      <c r="IT5" s="22"/>
      <c r="IU5" s="27"/>
      <c r="IV5" s="24"/>
      <c r="IW5" s="26"/>
      <c r="IX5" s="26"/>
      <c r="IY5" s="25" t="str">
        <f t="shared" si="83"/>
        <v/>
      </c>
      <c r="IZ5" s="23" t="str">
        <f t="shared" si="84"/>
        <v/>
      </c>
      <c r="JA5" s="24"/>
      <c r="JB5" s="23" t="str">
        <f t="shared" si="85"/>
        <v/>
      </c>
      <c r="JC5" s="22"/>
      <c r="JD5" s="27"/>
      <c r="JE5" s="24"/>
      <c r="JF5" s="26"/>
      <c r="JG5" s="26"/>
      <c r="JH5" s="25" t="str">
        <f t="shared" si="86"/>
        <v/>
      </c>
      <c r="JI5" s="23" t="str">
        <f t="shared" si="87"/>
        <v/>
      </c>
      <c r="JJ5" s="24"/>
      <c r="JK5" s="23" t="str">
        <f t="shared" si="88"/>
        <v/>
      </c>
      <c r="JL5" s="22"/>
    </row>
    <row r="6" spans="1:272">
      <c r="A6" s="28" t="s">
        <v>91</v>
      </c>
      <c r="B6" s="23" t="s">
        <v>24</v>
      </c>
      <c r="C6" s="27">
        <v>45201</v>
      </c>
      <c r="D6" s="24" t="s">
        <v>67</v>
      </c>
      <c r="E6" s="26">
        <v>378000</v>
      </c>
      <c r="F6" s="26">
        <v>408000</v>
      </c>
      <c r="G6" s="25">
        <f t="shared" si="0"/>
        <v>30000</v>
      </c>
      <c r="H6" s="23">
        <v>0</v>
      </c>
      <c r="I6" s="24">
        <v>408339</v>
      </c>
      <c r="J6" s="23" t="str">
        <f t="shared" si="1"/>
        <v/>
      </c>
      <c r="K6" s="22"/>
      <c r="L6" s="27">
        <v>45202</v>
      </c>
      <c r="M6" s="24" t="s">
        <v>67</v>
      </c>
      <c r="N6" s="26">
        <v>414000</v>
      </c>
      <c r="O6" s="26">
        <v>438000</v>
      </c>
      <c r="P6" s="25">
        <f t="shared" si="2"/>
        <v>24000</v>
      </c>
      <c r="Q6" s="23">
        <f t="shared" si="3"/>
        <v>408339</v>
      </c>
      <c r="R6" s="24">
        <v>438154</v>
      </c>
      <c r="S6" s="23">
        <f t="shared" si="4"/>
        <v>29815</v>
      </c>
      <c r="T6" s="22"/>
      <c r="U6" s="27">
        <v>45203</v>
      </c>
      <c r="V6" s="24" t="s">
        <v>67</v>
      </c>
      <c r="W6" s="26">
        <v>449000</v>
      </c>
      <c r="X6" s="26">
        <v>478000</v>
      </c>
      <c r="Y6" s="25">
        <f t="shared" si="5"/>
        <v>29000</v>
      </c>
      <c r="Z6" s="23">
        <f t="shared" si="6"/>
        <v>438154</v>
      </c>
      <c r="AA6" s="24">
        <v>478072</v>
      </c>
      <c r="AB6" s="23">
        <f t="shared" si="7"/>
        <v>39918</v>
      </c>
      <c r="AC6" s="22"/>
      <c r="AD6" s="27">
        <v>45204</v>
      </c>
      <c r="AE6" s="24" t="s">
        <v>67</v>
      </c>
      <c r="AF6" s="26">
        <v>481000</v>
      </c>
      <c r="AG6" s="26">
        <v>491000</v>
      </c>
      <c r="AH6" s="25">
        <f t="shared" si="8"/>
        <v>10000</v>
      </c>
      <c r="AI6" s="23">
        <f t="shared" si="9"/>
        <v>478072</v>
      </c>
      <c r="AJ6" s="24">
        <v>491423</v>
      </c>
      <c r="AK6" s="23">
        <f t="shared" si="10"/>
        <v>13351</v>
      </c>
      <c r="AL6" s="22"/>
      <c r="AM6" s="27">
        <v>45205</v>
      </c>
      <c r="AN6" s="24" t="s">
        <v>67</v>
      </c>
      <c r="AO6" s="26">
        <v>491000</v>
      </c>
      <c r="AP6" s="26">
        <v>491000</v>
      </c>
      <c r="AQ6" s="25">
        <f t="shared" si="11"/>
        <v>0</v>
      </c>
      <c r="AR6" s="23">
        <f t="shared" si="12"/>
        <v>491423</v>
      </c>
      <c r="AS6" s="24">
        <v>491423</v>
      </c>
      <c r="AT6" s="23">
        <f t="shared" si="13"/>
        <v>0</v>
      </c>
      <c r="AU6" s="22"/>
      <c r="AV6" s="27">
        <v>45210</v>
      </c>
      <c r="AW6" s="24" t="s">
        <v>67</v>
      </c>
      <c r="AX6" s="26">
        <v>491000</v>
      </c>
      <c r="AY6" s="26">
        <v>491000</v>
      </c>
      <c r="AZ6" s="25">
        <f t="shared" si="14"/>
        <v>0</v>
      </c>
      <c r="BA6" s="23">
        <f t="shared" si="15"/>
        <v>491423</v>
      </c>
      <c r="BB6" s="24">
        <v>491423</v>
      </c>
      <c r="BC6" s="23">
        <f t="shared" si="16"/>
        <v>0</v>
      </c>
      <c r="BD6" s="22"/>
      <c r="BE6" s="27">
        <v>45211</v>
      </c>
      <c r="BF6" s="24" t="s">
        <v>67</v>
      </c>
      <c r="BG6" s="26">
        <v>491000</v>
      </c>
      <c r="BH6" s="26">
        <v>501000</v>
      </c>
      <c r="BI6" s="25">
        <f t="shared" si="17"/>
        <v>10000</v>
      </c>
      <c r="BJ6" s="23">
        <f t="shared" si="18"/>
        <v>491423</v>
      </c>
      <c r="BK6" s="24">
        <v>501833</v>
      </c>
      <c r="BL6" s="23">
        <f t="shared" si="19"/>
        <v>10410</v>
      </c>
      <c r="BM6" s="22"/>
      <c r="BN6" s="27">
        <v>45212</v>
      </c>
      <c r="BO6" s="24" t="s">
        <v>67</v>
      </c>
      <c r="BP6" s="26">
        <v>504000</v>
      </c>
      <c r="BQ6" s="26">
        <v>532000</v>
      </c>
      <c r="BR6" s="25">
        <f t="shared" si="20"/>
        <v>28000</v>
      </c>
      <c r="BS6" s="23">
        <f t="shared" si="21"/>
        <v>501833</v>
      </c>
      <c r="BT6" s="24">
        <v>532280</v>
      </c>
      <c r="BU6" s="23">
        <f t="shared" si="22"/>
        <v>30447</v>
      </c>
      <c r="BV6" s="22"/>
      <c r="BW6" s="27">
        <v>45213</v>
      </c>
      <c r="BX6" s="24" t="s">
        <v>67</v>
      </c>
      <c r="BY6" s="26">
        <v>534000</v>
      </c>
      <c r="BZ6" s="26">
        <v>559000</v>
      </c>
      <c r="CA6" s="25">
        <f t="shared" si="23"/>
        <v>25000</v>
      </c>
      <c r="CB6" s="23">
        <f t="shared" si="24"/>
        <v>532280</v>
      </c>
      <c r="CC6" s="24">
        <v>559144</v>
      </c>
      <c r="CD6" s="23">
        <f t="shared" si="25"/>
        <v>26864</v>
      </c>
      <c r="CE6" s="22"/>
      <c r="CF6" s="27">
        <v>45215</v>
      </c>
      <c r="CG6" s="24" t="s">
        <v>67</v>
      </c>
      <c r="CH6" s="26">
        <v>561000</v>
      </c>
      <c r="CI6" s="26">
        <v>588000</v>
      </c>
      <c r="CJ6" s="25">
        <f t="shared" si="26"/>
        <v>27000</v>
      </c>
      <c r="CK6" s="23">
        <f t="shared" si="27"/>
        <v>559144</v>
      </c>
      <c r="CL6" s="24">
        <v>588888</v>
      </c>
      <c r="CM6" s="23">
        <f t="shared" si="28"/>
        <v>29744</v>
      </c>
      <c r="CN6" s="22"/>
      <c r="CO6" s="27">
        <v>45216</v>
      </c>
      <c r="CP6" s="24" t="s">
        <v>67</v>
      </c>
      <c r="CQ6" s="26">
        <v>591000</v>
      </c>
      <c r="CR6" s="26">
        <v>620000</v>
      </c>
      <c r="CS6" s="25">
        <f t="shared" si="29"/>
        <v>29000</v>
      </c>
      <c r="CT6" s="23">
        <f t="shared" si="30"/>
        <v>588888</v>
      </c>
      <c r="CU6" s="24">
        <v>620181</v>
      </c>
      <c r="CV6" s="23">
        <f t="shared" si="31"/>
        <v>31293</v>
      </c>
      <c r="CW6" s="22"/>
      <c r="CX6" s="27">
        <v>45217</v>
      </c>
      <c r="CY6" s="24" t="s">
        <v>67</v>
      </c>
      <c r="CZ6" s="26">
        <v>622000</v>
      </c>
      <c r="DA6" s="26">
        <v>649000</v>
      </c>
      <c r="DB6" s="25">
        <f t="shared" si="32"/>
        <v>27000</v>
      </c>
      <c r="DC6" s="23">
        <f t="shared" si="33"/>
        <v>620181</v>
      </c>
      <c r="DD6" s="24">
        <v>649999</v>
      </c>
      <c r="DE6" s="23">
        <f t="shared" si="34"/>
        <v>29818</v>
      </c>
      <c r="DF6" s="22"/>
      <c r="DG6" s="27">
        <v>45218</v>
      </c>
      <c r="DH6" s="24" t="s">
        <v>67</v>
      </c>
      <c r="DI6" s="26">
        <v>653000</v>
      </c>
      <c r="DJ6" s="26">
        <v>681000</v>
      </c>
      <c r="DK6" s="25">
        <f t="shared" si="35"/>
        <v>28000</v>
      </c>
      <c r="DL6" s="23">
        <f t="shared" si="36"/>
        <v>649999</v>
      </c>
      <c r="DM6" s="24">
        <v>681514</v>
      </c>
      <c r="DN6" s="23">
        <f t="shared" si="37"/>
        <v>31515</v>
      </c>
      <c r="DO6" s="22"/>
      <c r="DP6" s="27">
        <v>45219</v>
      </c>
      <c r="DQ6" s="24" t="s">
        <v>67</v>
      </c>
      <c r="DR6" s="26">
        <v>684000</v>
      </c>
      <c r="DS6" s="26">
        <v>688000</v>
      </c>
      <c r="DT6" s="25">
        <f t="shared" si="38"/>
        <v>4000</v>
      </c>
      <c r="DU6" s="23">
        <f t="shared" si="39"/>
        <v>681514</v>
      </c>
      <c r="DV6" s="24">
        <v>688383</v>
      </c>
      <c r="DW6" s="23">
        <f t="shared" si="40"/>
        <v>6869</v>
      </c>
      <c r="DX6" s="22"/>
      <c r="DY6" s="27">
        <v>45224</v>
      </c>
      <c r="DZ6" s="24" t="s">
        <v>67</v>
      </c>
      <c r="EA6" s="26">
        <v>0</v>
      </c>
      <c r="EB6" s="26">
        <v>12000</v>
      </c>
      <c r="EC6" s="25">
        <f t="shared" si="41"/>
        <v>12000</v>
      </c>
      <c r="ED6" s="23">
        <f t="shared" si="42"/>
        <v>688383</v>
      </c>
      <c r="EE6" s="24">
        <v>12465</v>
      </c>
      <c r="EF6" s="23">
        <f t="shared" si="43"/>
        <v>12465</v>
      </c>
      <c r="EG6" s="22"/>
      <c r="EH6" s="27">
        <v>45225</v>
      </c>
      <c r="EI6" s="24" t="s">
        <v>67</v>
      </c>
      <c r="EJ6" s="26">
        <v>24000</v>
      </c>
      <c r="EK6" s="26">
        <v>51000</v>
      </c>
      <c r="EL6" s="25">
        <f t="shared" si="44"/>
        <v>27000</v>
      </c>
      <c r="EM6" s="23">
        <f t="shared" si="45"/>
        <v>12465</v>
      </c>
      <c r="EN6" s="24">
        <v>51313</v>
      </c>
      <c r="EO6" s="23">
        <f t="shared" si="46"/>
        <v>38848</v>
      </c>
      <c r="EP6" s="22"/>
      <c r="EQ6" s="27">
        <v>45226</v>
      </c>
      <c r="ER6" s="24" t="s">
        <v>67</v>
      </c>
      <c r="ES6" s="26">
        <v>54000</v>
      </c>
      <c r="ET6" s="26">
        <v>54000</v>
      </c>
      <c r="EU6" s="25">
        <f t="shared" si="47"/>
        <v>0</v>
      </c>
      <c r="EV6" s="23">
        <f t="shared" si="48"/>
        <v>51313</v>
      </c>
      <c r="EW6" s="24">
        <v>54000</v>
      </c>
      <c r="EX6" s="23">
        <f t="shared" si="49"/>
        <v>2687</v>
      </c>
      <c r="EY6" s="22"/>
      <c r="EZ6" s="27">
        <v>45229</v>
      </c>
      <c r="FA6" s="24" t="s">
        <v>67</v>
      </c>
      <c r="FB6" s="26">
        <v>5000</v>
      </c>
      <c r="FC6" s="26">
        <v>250000</v>
      </c>
      <c r="FD6" s="25">
        <f t="shared" si="50"/>
        <v>245000</v>
      </c>
      <c r="FE6" s="23">
        <f t="shared" si="51"/>
        <v>54000</v>
      </c>
      <c r="FF6" s="24">
        <v>50251</v>
      </c>
      <c r="FG6" s="23">
        <f t="shared" si="52"/>
        <v>50251</v>
      </c>
      <c r="FH6" s="22"/>
      <c r="FI6" s="27">
        <v>45230</v>
      </c>
      <c r="FJ6" s="24" t="s">
        <v>67</v>
      </c>
      <c r="FK6" s="26">
        <v>0</v>
      </c>
      <c r="FL6" s="26">
        <v>54000</v>
      </c>
      <c r="FM6" s="25">
        <f t="shared" si="53"/>
        <v>54000</v>
      </c>
      <c r="FN6" s="23">
        <f t="shared" si="54"/>
        <v>50251</v>
      </c>
      <c r="FO6" s="24">
        <v>10838</v>
      </c>
      <c r="FP6" s="23">
        <f t="shared" si="55"/>
        <v>10838</v>
      </c>
      <c r="FQ6" s="22"/>
      <c r="FR6" s="27"/>
      <c r="FS6" s="24"/>
      <c r="FT6" s="26"/>
      <c r="FU6" s="26"/>
      <c r="FV6" s="25" t="str">
        <f t="shared" si="56"/>
        <v/>
      </c>
      <c r="FW6" s="23">
        <f t="shared" si="57"/>
        <v>10838</v>
      </c>
      <c r="FX6" s="24"/>
      <c r="FY6" s="23" t="str">
        <f t="shared" si="58"/>
        <v/>
      </c>
      <c r="FZ6" s="22"/>
      <c r="GA6" s="27"/>
      <c r="GB6" s="24"/>
      <c r="GC6" s="26"/>
      <c r="GD6" s="26"/>
      <c r="GE6" s="25" t="str">
        <f t="shared" si="59"/>
        <v/>
      </c>
      <c r="GF6" s="23" t="str">
        <f t="shared" si="60"/>
        <v/>
      </c>
      <c r="GG6" s="24"/>
      <c r="GH6" s="23" t="str">
        <f t="shared" si="61"/>
        <v/>
      </c>
      <c r="GI6" s="22"/>
      <c r="GJ6" s="27"/>
      <c r="GK6" s="24"/>
      <c r="GL6" s="26"/>
      <c r="GM6" s="26"/>
      <c r="GN6" s="25" t="str">
        <f t="shared" si="62"/>
        <v/>
      </c>
      <c r="GO6" s="23" t="str">
        <f t="shared" si="63"/>
        <v/>
      </c>
      <c r="GP6" s="24"/>
      <c r="GQ6" s="23" t="str">
        <f t="shared" si="64"/>
        <v/>
      </c>
      <c r="GR6" s="22"/>
      <c r="GS6" s="27"/>
      <c r="GT6" s="24"/>
      <c r="GU6" s="26"/>
      <c r="GV6" s="26"/>
      <c r="GW6" s="25" t="str">
        <f t="shared" si="65"/>
        <v/>
      </c>
      <c r="GX6" s="23" t="str">
        <f t="shared" si="66"/>
        <v/>
      </c>
      <c r="GY6" s="24"/>
      <c r="GZ6" s="23" t="str">
        <f t="shared" si="67"/>
        <v/>
      </c>
      <c r="HA6" s="22"/>
      <c r="HB6" s="27"/>
      <c r="HC6" s="24"/>
      <c r="HD6" s="26"/>
      <c r="HE6" s="26"/>
      <c r="HF6" s="25" t="str">
        <f t="shared" si="68"/>
        <v/>
      </c>
      <c r="HG6" s="23" t="str">
        <f t="shared" si="69"/>
        <v/>
      </c>
      <c r="HH6" s="24"/>
      <c r="HI6" s="23" t="str">
        <f t="shared" si="70"/>
        <v/>
      </c>
      <c r="HJ6" s="22"/>
      <c r="HK6" s="27"/>
      <c r="HL6" s="24"/>
      <c r="HM6" s="26"/>
      <c r="HN6" s="26"/>
      <c r="HO6" s="25" t="str">
        <f t="shared" si="71"/>
        <v/>
      </c>
      <c r="HP6" s="23" t="str">
        <f t="shared" si="72"/>
        <v/>
      </c>
      <c r="HQ6" s="24"/>
      <c r="HR6" s="23" t="str">
        <f t="shared" si="73"/>
        <v/>
      </c>
      <c r="HS6" s="22"/>
      <c r="HT6" s="27"/>
      <c r="HU6" s="24"/>
      <c r="HV6" s="26"/>
      <c r="HW6" s="26"/>
      <c r="HX6" s="25" t="str">
        <f t="shared" si="74"/>
        <v/>
      </c>
      <c r="HY6" s="23" t="str">
        <f t="shared" si="75"/>
        <v/>
      </c>
      <c r="HZ6" s="24"/>
      <c r="IA6" s="23" t="str">
        <f t="shared" si="76"/>
        <v/>
      </c>
      <c r="IB6" s="22"/>
      <c r="IC6" s="27"/>
      <c r="ID6" s="24"/>
      <c r="IE6" s="26"/>
      <c r="IF6" s="26"/>
      <c r="IG6" s="25" t="str">
        <f t="shared" si="77"/>
        <v/>
      </c>
      <c r="IH6" s="23" t="str">
        <f t="shared" si="78"/>
        <v/>
      </c>
      <c r="II6" s="24"/>
      <c r="IJ6" s="23" t="str">
        <f t="shared" si="79"/>
        <v/>
      </c>
      <c r="IK6" s="22"/>
      <c r="IL6" s="27"/>
      <c r="IM6" s="24"/>
      <c r="IN6" s="26"/>
      <c r="IO6" s="26"/>
      <c r="IP6" s="25" t="str">
        <f t="shared" si="80"/>
        <v/>
      </c>
      <c r="IQ6" s="23" t="str">
        <f t="shared" si="81"/>
        <v/>
      </c>
      <c r="IR6" s="24"/>
      <c r="IS6" s="23" t="str">
        <f t="shared" si="82"/>
        <v/>
      </c>
      <c r="IT6" s="22"/>
      <c r="IU6" s="27"/>
      <c r="IV6" s="24"/>
      <c r="IW6" s="26"/>
      <c r="IX6" s="26"/>
      <c r="IY6" s="25" t="str">
        <f t="shared" si="83"/>
        <v/>
      </c>
      <c r="IZ6" s="23" t="str">
        <f t="shared" si="84"/>
        <v/>
      </c>
      <c r="JA6" s="24"/>
      <c r="JB6" s="23" t="str">
        <f t="shared" si="85"/>
        <v/>
      </c>
      <c r="JC6" s="22"/>
      <c r="JD6" s="27"/>
      <c r="JE6" s="24"/>
      <c r="JF6" s="26"/>
      <c r="JG6" s="26"/>
      <c r="JH6" s="25" t="str">
        <f t="shared" si="86"/>
        <v/>
      </c>
      <c r="JI6" s="23" t="str">
        <f t="shared" si="87"/>
        <v/>
      </c>
      <c r="JJ6" s="24"/>
      <c r="JK6" s="23" t="str">
        <f t="shared" si="88"/>
        <v/>
      </c>
      <c r="JL6" s="22"/>
    </row>
    <row r="7" spans="1:272">
      <c r="A7" s="28" t="s">
        <v>90</v>
      </c>
      <c r="B7" s="23" t="s">
        <v>43</v>
      </c>
      <c r="C7" s="27">
        <v>45211</v>
      </c>
      <c r="D7" s="24" t="s">
        <v>53</v>
      </c>
      <c r="E7" s="26">
        <v>0</v>
      </c>
      <c r="F7" s="26">
        <v>215000</v>
      </c>
      <c r="G7" s="25">
        <f t="shared" si="0"/>
        <v>215000</v>
      </c>
      <c r="H7" s="23">
        <v>0</v>
      </c>
      <c r="I7" s="24">
        <v>43068</v>
      </c>
      <c r="J7" s="23" t="str">
        <f t="shared" si="1"/>
        <v/>
      </c>
      <c r="K7" s="22"/>
      <c r="L7" s="27">
        <v>45212</v>
      </c>
      <c r="M7" s="24" t="s">
        <v>53</v>
      </c>
      <c r="N7" s="26">
        <v>305000</v>
      </c>
      <c r="O7" s="26">
        <v>430000</v>
      </c>
      <c r="P7" s="25">
        <f t="shared" si="2"/>
        <v>125000</v>
      </c>
      <c r="Q7" s="23">
        <f t="shared" si="3"/>
        <v>43068</v>
      </c>
      <c r="R7" s="24">
        <v>86860</v>
      </c>
      <c r="S7" s="23">
        <f t="shared" si="4"/>
        <v>43792</v>
      </c>
      <c r="T7" s="22"/>
      <c r="U7" s="27">
        <v>45213</v>
      </c>
      <c r="V7" s="24" t="s">
        <v>53</v>
      </c>
      <c r="W7" s="26">
        <v>445000</v>
      </c>
      <c r="X7" s="26">
        <v>445000</v>
      </c>
      <c r="Y7" s="25">
        <f t="shared" si="5"/>
        <v>0</v>
      </c>
      <c r="Z7" s="23">
        <f t="shared" si="6"/>
        <v>86860</v>
      </c>
      <c r="AA7" s="24">
        <v>89348</v>
      </c>
      <c r="AB7" s="23">
        <f t="shared" si="7"/>
        <v>2488</v>
      </c>
      <c r="AC7" s="22"/>
      <c r="AD7" s="27">
        <v>45215</v>
      </c>
      <c r="AE7" s="24" t="s">
        <v>53</v>
      </c>
      <c r="AF7" s="26">
        <v>450000</v>
      </c>
      <c r="AG7" s="26">
        <v>595000</v>
      </c>
      <c r="AH7" s="25">
        <f t="shared" si="8"/>
        <v>145000</v>
      </c>
      <c r="AI7" s="23">
        <f t="shared" si="9"/>
        <v>89348</v>
      </c>
      <c r="AJ7" s="24">
        <v>119750</v>
      </c>
      <c r="AK7" s="23">
        <f t="shared" si="10"/>
        <v>30402</v>
      </c>
      <c r="AL7" s="22"/>
      <c r="AM7" s="27">
        <v>45216</v>
      </c>
      <c r="AN7" s="24" t="s">
        <v>53</v>
      </c>
      <c r="AO7" s="26">
        <v>700000</v>
      </c>
      <c r="AP7" s="26">
        <v>725000</v>
      </c>
      <c r="AQ7" s="25">
        <f t="shared" si="11"/>
        <v>25000</v>
      </c>
      <c r="AR7" s="23">
        <f t="shared" si="12"/>
        <v>119750</v>
      </c>
      <c r="AS7" s="24">
        <v>725000</v>
      </c>
      <c r="AT7" s="23">
        <f t="shared" si="13"/>
        <v>605250</v>
      </c>
      <c r="AU7" s="22"/>
      <c r="AV7" s="27">
        <v>45217</v>
      </c>
      <c r="AW7" s="24" t="s">
        <v>53</v>
      </c>
      <c r="AX7" s="26">
        <v>16000</v>
      </c>
      <c r="AY7" s="26">
        <v>60000</v>
      </c>
      <c r="AZ7" s="25">
        <f t="shared" si="14"/>
        <v>44000</v>
      </c>
      <c r="BA7" s="23">
        <f t="shared" si="15"/>
        <v>725000</v>
      </c>
      <c r="BB7" s="24">
        <v>60384</v>
      </c>
      <c r="BC7" s="23">
        <f t="shared" si="16"/>
        <v>60384</v>
      </c>
      <c r="BD7" s="22"/>
      <c r="BE7" s="27">
        <v>45218</v>
      </c>
      <c r="BF7" s="24" t="s">
        <v>53</v>
      </c>
      <c r="BG7" s="26">
        <v>81000</v>
      </c>
      <c r="BH7" s="26">
        <v>129000</v>
      </c>
      <c r="BI7" s="25">
        <f t="shared" si="17"/>
        <v>48000</v>
      </c>
      <c r="BJ7" s="23">
        <f t="shared" si="18"/>
        <v>60384</v>
      </c>
      <c r="BK7" s="24">
        <v>129346</v>
      </c>
      <c r="BL7" s="23">
        <f t="shared" si="19"/>
        <v>68962</v>
      </c>
      <c r="BM7" s="22"/>
      <c r="BN7" s="27">
        <v>45223</v>
      </c>
      <c r="BO7" s="24" t="s">
        <v>53</v>
      </c>
      <c r="BP7" s="26">
        <v>0</v>
      </c>
      <c r="BQ7" s="26">
        <v>85000</v>
      </c>
      <c r="BR7" s="25">
        <f t="shared" si="20"/>
        <v>85000</v>
      </c>
      <c r="BS7" s="23">
        <f t="shared" si="21"/>
        <v>129346</v>
      </c>
      <c r="BT7" s="24">
        <v>17838</v>
      </c>
      <c r="BU7" s="23">
        <f t="shared" si="22"/>
        <v>17838</v>
      </c>
      <c r="BV7" s="22"/>
      <c r="BW7" s="27">
        <v>45224</v>
      </c>
      <c r="BX7" s="24" t="s">
        <v>53</v>
      </c>
      <c r="BY7" s="26">
        <v>123000</v>
      </c>
      <c r="BZ7" s="26">
        <v>470000</v>
      </c>
      <c r="CA7" s="25">
        <f t="shared" si="23"/>
        <v>347000</v>
      </c>
      <c r="CB7" s="23">
        <f t="shared" si="24"/>
        <v>17838</v>
      </c>
      <c r="CC7" s="24">
        <v>94059</v>
      </c>
      <c r="CD7" s="23">
        <f t="shared" si="25"/>
        <v>76221</v>
      </c>
      <c r="CE7" s="22"/>
      <c r="CF7" s="27">
        <v>45225</v>
      </c>
      <c r="CG7" s="24" t="s">
        <v>53</v>
      </c>
      <c r="CH7" s="26">
        <v>500000</v>
      </c>
      <c r="CI7" s="26">
        <v>740000</v>
      </c>
      <c r="CJ7" s="25">
        <f t="shared" si="26"/>
        <v>240000</v>
      </c>
      <c r="CK7" s="23">
        <f t="shared" si="27"/>
        <v>94059</v>
      </c>
      <c r="CL7" s="24">
        <v>148898</v>
      </c>
      <c r="CM7" s="23">
        <f t="shared" si="28"/>
        <v>54839</v>
      </c>
      <c r="CN7" s="22"/>
      <c r="CO7" s="27">
        <v>45226</v>
      </c>
      <c r="CP7" s="24" t="s">
        <v>53</v>
      </c>
      <c r="CQ7" s="26">
        <v>850000</v>
      </c>
      <c r="CR7" s="26">
        <v>950000</v>
      </c>
      <c r="CS7" s="25">
        <f t="shared" si="29"/>
        <v>100000</v>
      </c>
      <c r="CT7" s="23">
        <f t="shared" si="30"/>
        <v>148898</v>
      </c>
      <c r="CU7" s="24">
        <v>190434</v>
      </c>
      <c r="CV7" s="23">
        <f t="shared" si="31"/>
        <v>41536</v>
      </c>
      <c r="CW7" s="22"/>
      <c r="CX7" s="27">
        <v>45229</v>
      </c>
      <c r="CY7" s="24" t="s">
        <v>53</v>
      </c>
      <c r="CZ7" s="26">
        <v>0</v>
      </c>
      <c r="DA7" s="26">
        <v>22000</v>
      </c>
      <c r="DB7" s="25">
        <f t="shared" si="32"/>
        <v>22000</v>
      </c>
      <c r="DC7" s="23">
        <f t="shared" si="33"/>
        <v>190434</v>
      </c>
      <c r="DD7" s="24">
        <v>4512</v>
      </c>
      <c r="DE7" s="23">
        <f t="shared" si="34"/>
        <v>4512</v>
      </c>
      <c r="DF7" s="22"/>
      <c r="DG7" s="27">
        <v>45230</v>
      </c>
      <c r="DH7" s="24" t="s">
        <v>53</v>
      </c>
      <c r="DI7" s="26">
        <v>100000</v>
      </c>
      <c r="DJ7" s="26">
        <v>280000</v>
      </c>
      <c r="DK7" s="25">
        <f t="shared" si="35"/>
        <v>180000</v>
      </c>
      <c r="DL7" s="23">
        <f t="shared" si="36"/>
        <v>4512</v>
      </c>
      <c r="DM7" s="24">
        <v>56949</v>
      </c>
      <c r="DN7" s="23">
        <f t="shared" si="37"/>
        <v>52437</v>
      </c>
      <c r="DO7" s="22"/>
      <c r="DP7" s="27"/>
      <c r="DQ7" s="24"/>
      <c r="DR7" s="26"/>
      <c r="DS7" s="26"/>
      <c r="DT7" s="25" t="str">
        <f t="shared" si="38"/>
        <v/>
      </c>
      <c r="DU7" s="23">
        <f t="shared" si="39"/>
        <v>56949</v>
      </c>
      <c r="DV7" s="24"/>
      <c r="DW7" s="23" t="str">
        <f t="shared" si="40"/>
        <v/>
      </c>
      <c r="DX7" s="22"/>
      <c r="DY7" s="27"/>
      <c r="DZ7" s="24"/>
      <c r="EA7" s="26"/>
      <c r="EB7" s="26"/>
      <c r="EC7" s="25" t="str">
        <f t="shared" si="41"/>
        <v/>
      </c>
      <c r="ED7" s="23" t="str">
        <f t="shared" si="42"/>
        <v/>
      </c>
      <c r="EE7" s="24"/>
      <c r="EF7" s="23" t="str">
        <f t="shared" si="43"/>
        <v/>
      </c>
      <c r="EG7" s="22"/>
      <c r="EH7" s="27"/>
      <c r="EI7" s="24"/>
      <c r="EJ7" s="26"/>
      <c r="EK7" s="26"/>
      <c r="EL7" s="25" t="str">
        <f t="shared" si="44"/>
        <v/>
      </c>
      <c r="EM7" s="23" t="str">
        <f t="shared" si="45"/>
        <v/>
      </c>
      <c r="EN7" s="24"/>
      <c r="EO7" s="23" t="str">
        <f t="shared" si="46"/>
        <v/>
      </c>
      <c r="EP7" s="22"/>
      <c r="EQ7" s="27"/>
      <c r="ER7" s="24"/>
      <c r="ES7" s="26"/>
      <c r="ET7" s="26"/>
      <c r="EU7" s="25" t="str">
        <f t="shared" si="47"/>
        <v/>
      </c>
      <c r="EV7" s="23" t="str">
        <f t="shared" si="48"/>
        <v/>
      </c>
      <c r="EW7" s="24"/>
      <c r="EX7" s="23" t="str">
        <f t="shared" si="49"/>
        <v/>
      </c>
      <c r="EY7" s="22"/>
      <c r="EZ7" s="27"/>
      <c r="FA7" s="24"/>
      <c r="FB7" s="26"/>
      <c r="FC7" s="26"/>
      <c r="FD7" s="25" t="str">
        <f t="shared" si="50"/>
        <v/>
      </c>
      <c r="FE7" s="23" t="str">
        <f t="shared" si="51"/>
        <v/>
      </c>
      <c r="FF7" s="24"/>
      <c r="FG7" s="23" t="str">
        <f t="shared" si="52"/>
        <v/>
      </c>
      <c r="FH7" s="22"/>
      <c r="FI7" s="27"/>
      <c r="FJ7" s="24"/>
      <c r="FK7" s="26"/>
      <c r="FL7" s="26"/>
      <c r="FM7" s="25" t="str">
        <f t="shared" si="53"/>
        <v/>
      </c>
      <c r="FN7" s="23" t="str">
        <f t="shared" si="54"/>
        <v/>
      </c>
      <c r="FO7" s="24"/>
      <c r="FP7" s="23" t="str">
        <f t="shared" si="55"/>
        <v/>
      </c>
      <c r="FQ7" s="22"/>
      <c r="FR7" s="27"/>
      <c r="FS7" s="24"/>
      <c r="FT7" s="26"/>
      <c r="FU7" s="26"/>
      <c r="FV7" s="25" t="str">
        <f t="shared" si="56"/>
        <v/>
      </c>
      <c r="FW7" s="23" t="str">
        <f t="shared" si="57"/>
        <v/>
      </c>
      <c r="FX7" s="24"/>
      <c r="FY7" s="23" t="str">
        <f t="shared" si="58"/>
        <v/>
      </c>
      <c r="FZ7" s="22"/>
      <c r="GA7" s="27"/>
      <c r="GB7" s="24"/>
      <c r="GC7" s="26"/>
      <c r="GD7" s="26"/>
      <c r="GE7" s="25" t="str">
        <f t="shared" si="59"/>
        <v/>
      </c>
      <c r="GF7" s="23" t="str">
        <f t="shared" si="60"/>
        <v/>
      </c>
      <c r="GG7" s="24"/>
      <c r="GH7" s="23" t="str">
        <f t="shared" si="61"/>
        <v/>
      </c>
      <c r="GI7" s="22"/>
      <c r="GJ7" s="27"/>
      <c r="GK7" s="24"/>
      <c r="GL7" s="26"/>
      <c r="GM7" s="26"/>
      <c r="GN7" s="25" t="str">
        <f t="shared" si="62"/>
        <v/>
      </c>
      <c r="GO7" s="23" t="str">
        <f t="shared" si="63"/>
        <v/>
      </c>
      <c r="GP7" s="24"/>
      <c r="GQ7" s="23" t="str">
        <f t="shared" si="64"/>
        <v/>
      </c>
      <c r="GR7" s="22"/>
      <c r="GS7" s="27"/>
      <c r="GT7" s="24"/>
      <c r="GU7" s="26"/>
      <c r="GV7" s="26"/>
      <c r="GW7" s="25" t="str">
        <f t="shared" si="65"/>
        <v/>
      </c>
      <c r="GX7" s="23" t="str">
        <f t="shared" si="66"/>
        <v/>
      </c>
      <c r="GY7" s="24"/>
      <c r="GZ7" s="23" t="str">
        <f t="shared" si="67"/>
        <v/>
      </c>
      <c r="HA7" s="22"/>
      <c r="HB7" s="27"/>
      <c r="HC7" s="24"/>
      <c r="HD7" s="26"/>
      <c r="HE7" s="26"/>
      <c r="HF7" s="25" t="str">
        <f t="shared" si="68"/>
        <v/>
      </c>
      <c r="HG7" s="23" t="str">
        <f t="shared" si="69"/>
        <v/>
      </c>
      <c r="HH7" s="24"/>
      <c r="HI7" s="23" t="str">
        <f t="shared" si="70"/>
        <v/>
      </c>
      <c r="HJ7" s="22"/>
      <c r="HK7" s="27"/>
      <c r="HL7" s="24"/>
      <c r="HM7" s="26"/>
      <c r="HN7" s="26"/>
      <c r="HO7" s="25" t="str">
        <f t="shared" si="71"/>
        <v/>
      </c>
      <c r="HP7" s="23" t="str">
        <f t="shared" si="72"/>
        <v/>
      </c>
      <c r="HQ7" s="24"/>
      <c r="HR7" s="23" t="str">
        <f t="shared" si="73"/>
        <v/>
      </c>
      <c r="HS7" s="22"/>
      <c r="HT7" s="27"/>
      <c r="HU7" s="24"/>
      <c r="HV7" s="26"/>
      <c r="HW7" s="26"/>
      <c r="HX7" s="25" t="str">
        <f t="shared" si="74"/>
        <v/>
      </c>
      <c r="HY7" s="23" t="str">
        <f t="shared" si="75"/>
        <v/>
      </c>
      <c r="HZ7" s="24"/>
      <c r="IA7" s="23" t="str">
        <f t="shared" si="76"/>
        <v/>
      </c>
      <c r="IB7" s="22"/>
      <c r="IC7" s="27"/>
      <c r="ID7" s="24"/>
      <c r="IE7" s="26"/>
      <c r="IF7" s="26"/>
      <c r="IG7" s="25" t="str">
        <f t="shared" si="77"/>
        <v/>
      </c>
      <c r="IH7" s="23" t="str">
        <f t="shared" si="78"/>
        <v/>
      </c>
      <c r="II7" s="24"/>
      <c r="IJ7" s="23" t="str">
        <f t="shared" si="79"/>
        <v/>
      </c>
      <c r="IK7" s="22"/>
      <c r="IL7" s="27"/>
      <c r="IM7" s="24"/>
      <c r="IN7" s="26"/>
      <c r="IO7" s="26"/>
      <c r="IP7" s="25" t="str">
        <f t="shared" si="80"/>
        <v/>
      </c>
      <c r="IQ7" s="23" t="str">
        <f t="shared" si="81"/>
        <v/>
      </c>
      <c r="IR7" s="24"/>
      <c r="IS7" s="23" t="str">
        <f t="shared" si="82"/>
        <v/>
      </c>
      <c r="IT7" s="22"/>
      <c r="IU7" s="27"/>
      <c r="IV7" s="24"/>
      <c r="IW7" s="26"/>
      <c r="IX7" s="26"/>
      <c r="IY7" s="25" t="str">
        <f t="shared" si="83"/>
        <v/>
      </c>
      <c r="IZ7" s="23" t="str">
        <f t="shared" si="84"/>
        <v/>
      </c>
      <c r="JA7" s="24"/>
      <c r="JB7" s="23" t="str">
        <f t="shared" si="85"/>
        <v/>
      </c>
      <c r="JC7" s="22"/>
      <c r="JD7" s="27"/>
      <c r="JE7" s="24"/>
      <c r="JF7" s="26"/>
      <c r="JG7" s="26"/>
      <c r="JH7" s="25" t="str">
        <f t="shared" si="86"/>
        <v/>
      </c>
      <c r="JI7" s="23" t="str">
        <f t="shared" si="87"/>
        <v/>
      </c>
      <c r="JJ7" s="24"/>
      <c r="JK7" s="23" t="str">
        <f t="shared" si="88"/>
        <v/>
      </c>
      <c r="JL7" s="22"/>
    </row>
    <row r="8" spans="1:272">
      <c r="A8" s="28" t="s">
        <v>89</v>
      </c>
      <c r="B8" s="23" t="s">
        <v>27</v>
      </c>
      <c r="C8" s="27">
        <v>45210</v>
      </c>
      <c r="D8" s="24" t="s">
        <v>53</v>
      </c>
      <c r="E8" s="26">
        <v>0</v>
      </c>
      <c r="F8" s="26">
        <v>0</v>
      </c>
      <c r="G8" s="25">
        <f t="shared" si="0"/>
        <v>0</v>
      </c>
      <c r="H8" s="23">
        <v>0</v>
      </c>
      <c r="I8" s="24">
        <v>0</v>
      </c>
      <c r="J8" s="23" t="str">
        <f t="shared" si="1"/>
        <v/>
      </c>
      <c r="K8" s="22"/>
      <c r="L8" s="27">
        <v>45211</v>
      </c>
      <c r="M8" s="24" t="s">
        <v>53</v>
      </c>
      <c r="N8" s="26">
        <v>0</v>
      </c>
      <c r="O8" s="26">
        <v>4000</v>
      </c>
      <c r="P8" s="25">
        <f t="shared" si="2"/>
        <v>4000</v>
      </c>
      <c r="Q8" s="23">
        <f t="shared" si="3"/>
        <v>0</v>
      </c>
      <c r="R8" s="24">
        <v>4073</v>
      </c>
      <c r="S8" s="23">
        <f t="shared" si="4"/>
        <v>4073</v>
      </c>
      <c r="T8" s="22"/>
      <c r="U8" s="27">
        <v>45212</v>
      </c>
      <c r="V8" s="24" t="s">
        <v>53</v>
      </c>
      <c r="W8" s="26">
        <v>6000</v>
      </c>
      <c r="X8" s="26">
        <v>15000</v>
      </c>
      <c r="Y8" s="25">
        <f t="shared" si="5"/>
        <v>9000</v>
      </c>
      <c r="Z8" s="23">
        <f t="shared" si="6"/>
        <v>4073</v>
      </c>
      <c r="AA8" s="24">
        <v>15475</v>
      </c>
      <c r="AB8" s="23">
        <f t="shared" si="7"/>
        <v>11402</v>
      </c>
      <c r="AC8" s="22"/>
      <c r="AD8" s="27">
        <v>45216</v>
      </c>
      <c r="AE8" s="24" t="s">
        <v>53</v>
      </c>
      <c r="AF8" s="26">
        <v>0</v>
      </c>
      <c r="AG8" s="26">
        <v>12000</v>
      </c>
      <c r="AH8" s="25">
        <f t="shared" si="8"/>
        <v>12000</v>
      </c>
      <c r="AI8" s="23">
        <f t="shared" si="9"/>
        <v>15475</v>
      </c>
      <c r="AJ8" s="24">
        <v>6759</v>
      </c>
      <c r="AK8" s="23">
        <f t="shared" si="10"/>
        <v>6759</v>
      </c>
      <c r="AL8" s="22"/>
      <c r="AM8" s="27">
        <v>45219</v>
      </c>
      <c r="AN8" s="24" t="s">
        <v>53</v>
      </c>
      <c r="AO8" s="26">
        <v>0</v>
      </c>
      <c r="AP8" s="26">
        <v>3000</v>
      </c>
      <c r="AQ8" s="25">
        <f t="shared" si="11"/>
        <v>3000</v>
      </c>
      <c r="AR8" s="23">
        <f t="shared" si="12"/>
        <v>6759</v>
      </c>
      <c r="AS8" s="24">
        <v>3898</v>
      </c>
      <c r="AT8" s="23">
        <f t="shared" si="13"/>
        <v>3898</v>
      </c>
      <c r="AU8" s="22"/>
      <c r="AV8" s="27">
        <v>45222</v>
      </c>
      <c r="AW8" s="24" t="s">
        <v>53</v>
      </c>
      <c r="AX8" s="26">
        <v>6000</v>
      </c>
      <c r="AY8" s="26">
        <v>10000</v>
      </c>
      <c r="AZ8" s="25">
        <f t="shared" si="14"/>
        <v>4000</v>
      </c>
      <c r="BA8" s="23">
        <f t="shared" si="15"/>
        <v>3898</v>
      </c>
      <c r="BB8" s="24">
        <v>10766</v>
      </c>
      <c r="BC8" s="23">
        <f t="shared" si="16"/>
        <v>6868</v>
      </c>
      <c r="BD8" s="22"/>
      <c r="BE8" s="27">
        <v>45229</v>
      </c>
      <c r="BF8" s="24" t="s">
        <v>53</v>
      </c>
      <c r="BG8" s="26">
        <v>0</v>
      </c>
      <c r="BH8" s="26">
        <v>9000</v>
      </c>
      <c r="BI8" s="25">
        <f t="shared" si="17"/>
        <v>9000</v>
      </c>
      <c r="BJ8" s="23">
        <f t="shared" si="18"/>
        <v>10766</v>
      </c>
      <c r="BK8" s="24">
        <v>4529</v>
      </c>
      <c r="BL8" s="23">
        <f t="shared" si="19"/>
        <v>4529</v>
      </c>
      <c r="BM8" s="22"/>
      <c r="BN8" s="27">
        <v>45230</v>
      </c>
      <c r="BO8" s="24" t="s">
        <v>53</v>
      </c>
      <c r="BP8" s="26">
        <v>16000</v>
      </c>
      <c r="BQ8" s="26">
        <v>38000</v>
      </c>
      <c r="BR8" s="25">
        <f t="shared" si="20"/>
        <v>22000</v>
      </c>
      <c r="BS8" s="23">
        <f t="shared" si="21"/>
        <v>4529</v>
      </c>
      <c r="BT8" s="24">
        <v>19554</v>
      </c>
      <c r="BU8" s="23">
        <f t="shared" si="22"/>
        <v>15025</v>
      </c>
      <c r="BV8" s="22"/>
      <c r="BW8" s="27"/>
      <c r="BX8" s="24"/>
      <c r="BY8" s="26"/>
      <c r="BZ8" s="26"/>
      <c r="CA8" s="25" t="str">
        <f t="shared" si="23"/>
        <v/>
      </c>
      <c r="CB8" s="23">
        <f t="shared" si="24"/>
        <v>19554</v>
      </c>
      <c r="CC8" s="24"/>
      <c r="CD8" s="23" t="str">
        <f t="shared" si="25"/>
        <v/>
      </c>
      <c r="CE8" s="22"/>
      <c r="CF8" s="27"/>
      <c r="CG8" s="24"/>
      <c r="CH8" s="26"/>
      <c r="CI8" s="26"/>
      <c r="CJ8" s="25" t="str">
        <f t="shared" si="26"/>
        <v/>
      </c>
      <c r="CK8" s="23" t="str">
        <f t="shared" si="27"/>
        <v/>
      </c>
      <c r="CL8" s="24"/>
      <c r="CM8" s="23" t="str">
        <f t="shared" si="28"/>
        <v/>
      </c>
      <c r="CN8" s="22"/>
      <c r="CO8" s="27"/>
      <c r="CP8" s="24"/>
      <c r="CQ8" s="26"/>
      <c r="CR8" s="26"/>
      <c r="CS8" s="25" t="str">
        <f t="shared" si="29"/>
        <v/>
      </c>
      <c r="CT8" s="23" t="str">
        <f t="shared" si="30"/>
        <v/>
      </c>
      <c r="CU8" s="24"/>
      <c r="CV8" s="23" t="str">
        <f t="shared" si="31"/>
        <v/>
      </c>
      <c r="CW8" s="22"/>
      <c r="CX8" s="27"/>
      <c r="CY8" s="24"/>
      <c r="CZ8" s="26"/>
      <c r="DA8" s="26"/>
      <c r="DB8" s="25" t="str">
        <f t="shared" si="32"/>
        <v/>
      </c>
      <c r="DC8" s="23" t="str">
        <f t="shared" si="33"/>
        <v/>
      </c>
      <c r="DD8" s="24"/>
      <c r="DE8" s="23" t="str">
        <f t="shared" si="34"/>
        <v/>
      </c>
      <c r="DF8" s="22"/>
      <c r="DG8" s="27"/>
      <c r="DH8" s="24"/>
      <c r="DI8" s="26"/>
      <c r="DJ8" s="26"/>
      <c r="DK8" s="25" t="str">
        <f t="shared" si="35"/>
        <v/>
      </c>
      <c r="DL8" s="23" t="str">
        <f t="shared" si="36"/>
        <v/>
      </c>
      <c r="DM8" s="24"/>
      <c r="DN8" s="23" t="str">
        <f t="shared" si="37"/>
        <v/>
      </c>
      <c r="DO8" s="22"/>
      <c r="DP8" s="27"/>
      <c r="DQ8" s="24"/>
      <c r="DR8" s="26"/>
      <c r="DS8" s="26"/>
      <c r="DT8" s="25" t="str">
        <f t="shared" si="38"/>
        <v/>
      </c>
      <c r="DU8" s="23" t="str">
        <f t="shared" si="39"/>
        <v/>
      </c>
      <c r="DV8" s="24"/>
      <c r="DW8" s="23" t="str">
        <f t="shared" si="40"/>
        <v/>
      </c>
      <c r="DX8" s="22"/>
      <c r="DY8" s="27"/>
      <c r="DZ8" s="24"/>
      <c r="EA8" s="26"/>
      <c r="EB8" s="26"/>
      <c r="EC8" s="25" t="str">
        <f t="shared" si="41"/>
        <v/>
      </c>
      <c r="ED8" s="23" t="str">
        <f t="shared" si="42"/>
        <v/>
      </c>
      <c r="EE8" s="24"/>
      <c r="EF8" s="23" t="str">
        <f t="shared" si="43"/>
        <v/>
      </c>
      <c r="EG8" s="22"/>
      <c r="EH8" s="27"/>
      <c r="EI8" s="24"/>
      <c r="EJ8" s="26"/>
      <c r="EK8" s="26"/>
      <c r="EL8" s="25" t="str">
        <f t="shared" si="44"/>
        <v/>
      </c>
      <c r="EM8" s="23" t="str">
        <f t="shared" si="45"/>
        <v/>
      </c>
      <c r="EN8" s="24"/>
      <c r="EO8" s="23" t="str">
        <f t="shared" si="46"/>
        <v/>
      </c>
      <c r="EP8" s="22"/>
      <c r="EQ8" s="27"/>
      <c r="ER8" s="24"/>
      <c r="ES8" s="26"/>
      <c r="ET8" s="26"/>
      <c r="EU8" s="25" t="str">
        <f t="shared" si="47"/>
        <v/>
      </c>
      <c r="EV8" s="23" t="str">
        <f t="shared" si="48"/>
        <v/>
      </c>
      <c r="EW8" s="24"/>
      <c r="EX8" s="23" t="str">
        <f t="shared" si="49"/>
        <v/>
      </c>
      <c r="EY8" s="22"/>
      <c r="EZ8" s="27"/>
      <c r="FA8" s="24"/>
      <c r="FB8" s="26"/>
      <c r="FC8" s="26"/>
      <c r="FD8" s="25" t="str">
        <f t="shared" si="50"/>
        <v/>
      </c>
      <c r="FE8" s="23" t="str">
        <f t="shared" si="51"/>
        <v/>
      </c>
      <c r="FF8" s="24"/>
      <c r="FG8" s="23" t="str">
        <f t="shared" si="52"/>
        <v/>
      </c>
      <c r="FH8" s="22"/>
      <c r="FI8" s="27"/>
      <c r="FJ8" s="24"/>
      <c r="FK8" s="26"/>
      <c r="FL8" s="26"/>
      <c r="FM8" s="25" t="str">
        <f t="shared" si="53"/>
        <v/>
      </c>
      <c r="FN8" s="23" t="str">
        <f t="shared" si="54"/>
        <v/>
      </c>
      <c r="FO8" s="24"/>
      <c r="FP8" s="23" t="str">
        <f t="shared" si="55"/>
        <v/>
      </c>
      <c r="FQ8" s="22"/>
      <c r="FR8" s="27"/>
      <c r="FS8" s="24"/>
      <c r="FT8" s="26"/>
      <c r="FU8" s="26"/>
      <c r="FV8" s="25" t="str">
        <f t="shared" si="56"/>
        <v/>
      </c>
      <c r="FW8" s="23" t="str">
        <f t="shared" si="57"/>
        <v/>
      </c>
      <c r="FX8" s="24"/>
      <c r="FY8" s="23" t="str">
        <f t="shared" si="58"/>
        <v/>
      </c>
      <c r="FZ8" s="22"/>
      <c r="GA8" s="27"/>
      <c r="GB8" s="24"/>
      <c r="GC8" s="26"/>
      <c r="GD8" s="26"/>
      <c r="GE8" s="25" t="str">
        <f t="shared" si="59"/>
        <v/>
      </c>
      <c r="GF8" s="23" t="str">
        <f t="shared" si="60"/>
        <v/>
      </c>
      <c r="GG8" s="24"/>
      <c r="GH8" s="23" t="str">
        <f t="shared" si="61"/>
        <v/>
      </c>
      <c r="GI8" s="22"/>
      <c r="GJ8" s="27"/>
      <c r="GK8" s="24"/>
      <c r="GL8" s="26"/>
      <c r="GM8" s="26"/>
      <c r="GN8" s="25" t="str">
        <f t="shared" si="62"/>
        <v/>
      </c>
      <c r="GO8" s="23" t="str">
        <f t="shared" si="63"/>
        <v/>
      </c>
      <c r="GP8" s="24"/>
      <c r="GQ8" s="23" t="str">
        <f t="shared" si="64"/>
        <v/>
      </c>
      <c r="GR8" s="22"/>
      <c r="GS8" s="27"/>
      <c r="GT8" s="24"/>
      <c r="GU8" s="26"/>
      <c r="GV8" s="26"/>
      <c r="GW8" s="25" t="str">
        <f t="shared" si="65"/>
        <v/>
      </c>
      <c r="GX8" s="23" t="str">
        <f t="shared" si="66"/>
        <v/>
      </c>
      <c r="GY8" s="24"/>
      <c r="GZ8" s="23" t="str">
        <f t="shared" si="67"/>
        <v/>
      </c>
      <c r="HA8" s="22"/>
      <c r="HB8" s="27"/>
      <c r="HC8" s="24"/>
      <c r="HD8" s="26"/>
      <c r="HE8" s="26"/>
      <c r="HF8" s="25" t="str">
        <f t="shared" si="68"/>
        <v/>
      </c>
      <c r="HG8" s="23" t="str">
        <f t="shared" si="69"/>
        <v/>
      </c>
      <c r="HH8" s="24"/>
      <c r="HI8" s="23" t="str">
        <f t="shared" si="70"/>
        <v/>
      </c>
      <c r="HJ8" s="22"/>
      <c r="HK8" s="27"/>
      <c r="HL8" s="24"/>
      <c r="HM8" s="26"/>
      <c r="HN8" s="26"/>
      <c r="HO8" s="25" t="str">
        <f t="shared" si="71"/>
        <v/>
      </c>
      <c r="HP8" s="23" t="str">
        <f t="shared" si="72"/>
        <v/>
      </c>
      <c r="HQ8" s="24"/>
      <c r="HR8" s="23" t="str">
        <f t="shared" si="73"/>
        <v/>
      </c>
      <c r="HS8" s="22"/>
      <c r="HT8" s="27"/>
      <c r="HU8" s="24"/>
      <c r="HV8" s="26"/>
      <c r="HW8" s="26"/>
      <c r="HX8" s="25" t="str">
        <f t="shared" si="74"/>
        <v/>
      </c>
      <c r="HY8" s="23" t="str">
        <f t="shared" si="75"/>
        <v/>
      </c>
      <c r="HZ8" s="24"/>
      <c r="IA8" s="23" t="str">
        <f t="shared" si="76"/>
        <v/>
      </c>
      <c r="IB8" s="22"/>
      <c r="IC8" s="27"/>
      <c r="ID8" s="24"/>
      <c r="IE8" s="26"/>
      <c r="IF8" s="26"/>
      <c r="IG8" s="25" t="str">
        <f t="shared" si="77"/>
        <v/>
      </c>
      <c r="IH8" s="23" t="str">
        <f t="shared" si="78"/>
        <v/>
      </c>
      <c r="II8" s="24"/>
      <c r="IJ8" s="23" t="str">
        <f t="shared" si="79"/>
        <v/>
      </c>
      <c r="IK8" s="22"/>
      <c r="IL8" s="27"/>
      <c r="IM8" s="24"/>
      <c r="IN8" s="26"/>
      <c r="IO8" s="26"/>
      <c r="IP8" s="25" t="str">
        <f t="shared" si="80"/>
        <v/>
      </c>
      <c r="IQ8" s="23" t="str">
        <f t="shared" si="81"/>
        <v/>
      </c>
      <c r="IR8" s="24"/>
      <c r="IS8" s="23" t="str">
        <f t="shared" si="82"/>
        <v/>
      </c>
      <c r="IT8" s="22"/>
      <c r="IU8" s="27"/>
      <c r="IV8" s="24"/>
      <c r="IW8" s="26"/>
      <c r="IX8" s="26"/>
      <c r="IY8" s="25" t="str">
        <f t="shared" si="83"/>
        <v/>
      </c>
      <c r="IZ8" s="23" t="str">
        <f t="shared" si="84"/>
        <v/>
      </c>
      <c r="JA8" s="24"/>
      <c r="JB8" s="23" t="str">
        <f t="shared" si="85"/>
        <v/>
      </c>
      <c r="JC8" s="22"/>
      <c r="JD8" s="27"/>
      <c r="JE8" s="24"/>
      <c r="JF8" s="26"/>
      <c r="JG8" s="26"/>
      <c r="JH8" s="25" t="str">
        <f t="shared" si="86"/>
        <v/>
      </c>
      <c r="JI8" s="23" t="str">
        <f t="shared" si="87"/>
        <v/>
      </c>
      <c r="JJ8" s="24"/>
      <c r="JK8" s="23" t="str">
        <f t="shared" si="88"/>
        <v/>
      </c>
      <c r="JL8" s="22"/>
    </row>
    <row r="9" spans="1:272">
      <c r="A9" s="28" t="s">
        <v>88</v>
      </c>
      <c r="B9" s="23" t="s">
        <v>33</v>
      </c>
      <c r="C9" s="27">
        <v>45201</v>
      </c>
      <c r="D9" s="24" t="s">
        <v>86</v>
      </c>
      <c r="E9" s="26">
        <v>119538000</v>
      </c>
      <c r="F9" s="26">
        <v>119796000</v>
      </c>
      <c r="G9" s="25">
        <f t="shared" si="0"/>
        <v>258000</v>
      </c>
      <c r="H9" s="23">
        <v>0</v>
      </c>
      <c r="I9" s="24">
        <v>220770</v>
      </c>
      <c r="J9" s="23" t="str">
        <f t="shared" si="1"/>
        <v/>
      </c>
      <c r="K9" s="22"/>
      <c r="L9" s="27">
        <v>45202</v>
      </c>
      <c r="M9" s="24" t="s">
        <v>105</v>
      </c>
      <c r="N9" s="26">
        <v>120204000</v>
      </c>
      <c r="O9" s="26">
        <v>120900000</v>
      </c>
      <c r="P9" s="25">
        <f t="shared" si="2"/>
        <v>696000</v>
      </c>
      <c r="Q9" s="23">
        <f t="shared" si="3"/>
        <v>220770</v>
      </c>
      <c r="R9" s="24">
        <v>400740</v>
      </c>
      <c r="S9" s="23">
        <f t="shared" si="4"/>
        <v>179970</v>
      </c>
      <c r="T9" s="22"/>
      <c r="U9" s="27">
        <v>45203</v>
      </c>
      <c r="V9" s="24" t="s">
        <v>105</v>
      </c>
      <c r="W9" s="26">
        <v>121266000</v>
      </c>
      <c r="X9" s="26">
        <v>122076000</v>
      </c>
      <c r="Y9" s="25">
        <f t="shared" si="5"/>
        <v>810000</v>
      </c>
      <c r="Z9" s="23">
        <f t="shared" si="6"/>
        <v>400740</v>
      </c>
      <c r="AA9" s="24">
        <v>596202</v>
      </c>
      <c r="AB9" s="23">
        <f t="shared" si="7"/>
        <v>195462</v>
      </c>
      <c r="AC9" s="22"/>
      <c r="AD9" s="27">
        <v>45204</v>
      </c>
      <c r="AE9" s="24" t="s">
        <v>105</v>
      </c>
      <c r="AF9" s="26">
        <v>122430000</v>
      </c>
      <c r="AG9" s="26">
        <v>123000000</v>
      </c>
      <c r="AH9" s="25">
        <f t="shared" si="8"/>
        <v>570000</v>
      </c>
      <c r="AI9" s="23">
        <f t="shared" si="9"/>
        <v>596202</v>
      </c>
      <c r="AJ9" s="24">
        <v>750778</v>
      </c>
      <c r="AK9" s="23">
        <f t="shared" si="10"/>
        <v>154576</v>
      </c>
      <c r="AL9" s="22"/>
      <c r="AM9" s="27">
        <v>45205</v>
      </c>
      <c r="AN9" s="24" t="s">
        <v>105</v>
      </c>
      <c r="AO9" s="26">
        <v>123364000</v>
      </c>
      <c r="AP9" s="26">
        <v>123690000</v>
      </c>
      <c r="AQ9" s="25">
        <f t="shared" si="11"/>
        <v>326000</v>
      </c>
      <c r="AR9" s="23">
        <f t="shared" si="12"/>
        <v>750778</v>
      </c>
      <c r="AS9" s="24">
        <v>866590</v>
      </c>
      <c r="AT9" s="23">
        <f t="shared" si="13"/>
        <v>115812</v>
      </c>
      <c r="AU9" s="22"/>
      <c r="AV9" s="27">
        <v>45210</v>
      </c>
      <c r="AW9" s="24" t="s">
        <v>105</v>
      </c>
      <c r="AX9" s="26">
        <v>123792000</v>
      </c>
      <c r="AY9" s="26">
        <v>124596000</v>
      </c>
      <c r="AZ9" s="25">
        <f t="shared" si="14"/>
        <v>804000</v>
      </c>
      <c r="BA9" s="23">
        <f t="shared" si="15"/>
        <v>866590</v>
      </c>
      <c r="BB9" s="24">
        <v>16695</v>
      </c>
      <c r="BC9" s="23">
        <f t="shared" si="16"/>
        <v>16695</v>
      </c>
      <c r="BD9" s="22"/>
      <c r="BE9" s="27">
        <v>45211</v>
      </c>
      <c r="BF9" s="24" t="s">
        <v>105</v>
      </c>
      <c r="BG9" s="26">
        <v>124932000</v>
      </c>
      <c r="BH9" s="26">
        <v>125730000</v>
      </c>
      <c r="BI9" s="25">
        <f t="shared" si="17"/>
        <v>798000</v>
      </c>
      <c r="BJ9" s="23">
        <f t="shared" si="18"/>
        <v>16695</v>
      </c>
      <c r="BK9" s="24">
        <v>205764</v>
      </c>
      <c r="BL9" s="23">
        <f t="shared" si="19"/>
        <v>189069</v>
      </c>
      <c r="BM9" s="22"/>
      <c r="BN9" s="27">
        <v>45212</v>
      </c>
      <c r="BO9" s="24" t="s">
        <v>105</v>
      </c>
      <c r="BP9" s="26">
        <v>126102000</v>
      </c>
      <c r="BQ9" s="26">
        <v>126930000</v>
      </c>
      <c r="BR9" s="25">
        <f t="shared" si="20"/>
        <v>828000</v>
      </c>
      <c r="BS9" s="23">
        <f t="shared" si="21"/>
        <v>205764</v>
      </c>
      <c r="BT9" s="24">
        <v>405308</v>
      </c>
      <c r="BU9" s="23">
        <f t="shared" si="22"/>
        <v>199544</v>
      </c>
      <c r="BV9" s="22"/>
      <c r="BW9" s="27">
        <v>45213</v>
      </c>
      <c r="BX9" s="24" t="s">
        <v>105</v>
      </c>
      <c r="BY9" s="26">
        <v>127278000</v>
      </c>
      <c r="BZ9" s="26">
        <v>127698000</v>
      </c>
      <c r="CA9" s="25">
        <f t="shared" si="23"/>
        <v>420000</v>
      </c>
      <c r="CB9" s="23">
        <f t="shared" si="24"/>
        <v>405308</v>
      </c>
      <c r="CC9" s="24">
        <v>533955</v>
      </c>
      <c r="CD9" s="23">
        <f t="shared" si="25"/>
        <v>128647</v>
      </c>
      <c r="CE9" s="22"/>
      <c r="CF9" s="27">
        <v>45215</v>
      </c>
      <c r="CG9" s="24" t="s">
        <v>105</v>
      </c>
      <c r="CH9" s="26">
        <v>127698000</v>
      </c>
      <c r="CI9" s="26">
        <v>128472000</v>
      </c>
      <c r="CJ9" s="25">
        <f t="shared" si="26"/>
        <v>774000</v>
      </c>
      <c r="CK9" s="23">
        <f t="shared" si="27"/>
        <v>533955</v>
      </c>
      <c r="CL9" s="24">
        <v>662363</v>
      </c>
      <c r="CM9" s="23">
        <f t="shared" si="28"/>
        <v>128408</v>
      </c>
      <c r="CN9" s="22"/>
      <c r="CO9" s="27">
        <v>45216</v>
      </c>
      <c r="CP9" s="24" t="s">
        <v>105</v>
      </c>
      <c r="CQ9" s="26">
        <v>128844000</v>
      </c>
      <c r="CR9" s="26">
        <v>129102000</v>
      </c>
      <c r="CS9" s="25">
        <f t="shared" si="29"/>
        <v>258000</v>
      </c>
      <c r="CT9" s="23">
        <f t="shared" si="30"/>
        <v>662363</v>
      </c>
      <c r="CU9" s="24">
        <v>767567</v>
      </c>
      <c r="CV9" s="23">
        <f t="shared" si="31"/>
        <v>105204</v>
      </c>
      <c r="CW9" s="22"/>
      <c r="CX9" s="27">
        <v>45217</v>
      </c>
      <c r="CY9" s="24" t="s">
        <v>105</v>
      </c>
      <c r="CZ9" s="26">
        <v>129444000</v>
      </c>
      <c r="DA9" s="26">
        <v>130256000</v>
      </c>
      <c r="DB9" s="25">
        <f t="shared" si="32"/>
        <v>812000</v>
      </c>
      <c r="DC9" s="23">
        <f t="shared" si="33"/>
        <v>767567</v>
      </c>
      <c r="DD9" s="24">
        <v>959490</v>
      </c>
      <c r="DE9" s="23">
        <f t="shared" si="34"/>
        <v>191923</v>
      </c>
      <c r="DF9" s="22"/>
      <c r="DG9" s="27">
        <v>45218</v>
      </c>
      <c r="DH9" s="24" t="s">
        <v>105</v>
      </c>
      <c r="DI9" s="26">
        <v>130620000</v>
      </c>
      <c r="DJ9" s="26">
        <v>131418000</v>
      </c>
      <c r="DK9" s="25">
        <f t="shared" si="35"/>
        <v>798000</v>
      </c>
      <c r="DL9" s="23">
        <f t="shared" si="36"/>
        <v>959490</v>
      </c>
      <c r="DM9" s="24">
        <v>153294</v>
      </c>
      <c r="DN9" s="23">
        <f t="shared" si="37"/>
        <v>153294</v>
      </c>
      <c r="DO9" s="22"/>
      <c r="DP9" s="27">
        <v>45219</v>
      </c>
      <c r="DQ9" s="24" t="s">
        <v>105</v>
      </c>
      <c r="DR9" s="26">
        <v>131772000</v>
      </c>
      <c r="DS9" s="26">
        <v>132468000</v>
      </c>
      <c r="DT9" s="25">
        <f t="shared" si="38"/>
        <v>696000</v>
      </c>
      <c r="DU9" s="23">
        <f t="shared" si="39"/>
        <v>153294</v>
      </c>
      <c r="DV9" s="24">
        <v>328995</v>
      </c>
      <c r="DW9" s="23">
        <f t="shared" si="40"/>
        <v>175701</v>
      </c>
      <c r="DX9" s="22"/>
      <c r="DY9" s="27">
        <v>45222</v>
      </c>
      <c r="DZ9" s="24" t="s">
        <v>105</v>
      </c>
      <c r="EA9" s="26">
        <v>132804000</v>
      </c>
      <c r="EB9" s="26">
        <v>133614000</v>
      </c>
      <c r="EC9" s="25">
        <f t="shared" si="41"/>
        <v>810000</v>
      </c>
      <c r="ED9" s="23">
        <f t="shared" si="42"/>
        <v>328995</v>
      </c>
      <c r="EE9" s="24">
        <v>519722</v>
      </c>
      <c r="EF9" s="23">
        <f t="shared" si="43"/>
        <v>190727</v>
      </c>
      <c r="EG9" s="22"/>
      <c r="EH9" s="27">
        <v>45223</v>
      </c>
      <c r="EI9" s="24" t="s">
        <v>86</v>
      </c>
      <c r="EJ9" s="26">
        <v>133968000</v>
      </c>
      <c r="EK9" s="26">
        <v>134790000</v>
      </c>
      <c r="EL9" s="25">
        <f t="shared" si="44"/>
        <v>822000</v>
      </c>
      <c r="EM9" s="23">
        <f t="shared" si="45"/>
        <v>519722</v>
      </c>
      <c r="EN9" s="24">
        <v>715204</v>
      </c>
      <c r="EO9" s="23">
        <f t="shared" si="46"/>
        <v>195482</v>
      </c>
      <c r="EP9" s="22"/>
      <c r="EQ9" s="27">
        <v>45224</v>
      </c>
      <c r="ER9" s="24" t="s">
        <v>86</v>
      </c>
      <c r="ES9" s="26">
        <v>135144000</v>
      </c>
      <c r="ET9" s="26">
        <v>135942000</v>
      </c>
      <c r="EU9" s="25">
        <f t="shared" si="47"/>
        <v>798000</v>
      </c>
      <c r="EV9" s="23">
        <f t="shared" si="48"/>
        <v>715204</v>
      </c>
      <c r="EW9" s="24">
        <v>907704</v>
      </c>
      <c r="EX9" s="23">
        <f t="shared" si="49"/>
        <v>192500</v>
      </c>
      <c r="EY9" s="22"/>
      <c r="EZ9" s="27">
        <v>45225</v>
      </c>
      <c r="FA9" s="24" t="s">
        <v>86</v>
      </c>
      <c r="FB9" s="26">
        <v>136314000</v>
      </c>
      <c r="FC9" s="26">
        <v>137100000</v>
      </c>
      <c r="FD9" s="25">
        <f t="shared" si="50"/>
        <v>786000</v>
      </c>
      <c r="FE9" s="23">
        <f t="shared" si="51"/>
        <v>907704</v>
      </c>
      <c r="FF9" s="24">
        <v>100809</v>
      </c>
      <c r="FG9" s="23">
        <f t="shared" si="52"/>
        <v>100809</v>
      </c>
      <c r="FH9" s="22"/>
      <c r="FI9" s="27">
        <v>45226</v>
      </c>
      <c r="FJ9" s="24" t="s">
        <v>86</v>
      </c>
      <c r="FK9" s="26">
        <v>137460000</v>
      </c>
      <c r="FL9" s="26">
        <v>138288000</v>
      </c>
      <c r="FM9" s="25">
        <f t="shared" si="53"/>
        <v>828000</v>
      </c>
      <c r="FN9" s="23">
        <f t="shared" si="54"/>
        <v>100809</v>
      </c>
      <c r="FO9" s="24">
        <v>298478</v>
      </c>
      <c r="FP9" s="23">
        <f t="shared" si="55"/>
        <v>197669</v>
      </c>
      <c r="FQ9" s="22"/>
      <c r="FR9" s="27">
        <v>45229</v>
      </c>
      <c r="FS9" s="24" t="s">
        <v>86</v>
      </c>
      <c r="FT9" s="26">
        <v>138624000</v>
      </c>
      <c r="FU9" s="26">
        <v>139158000</v>
      </c>
      <c r="FV9" s="25">
        <f t="shared" si="56"/>
        <v>534000</v>
      </c>
      <c r="FW9" s="23">
        <f t="shared" si="57"/>
        <v>298478</v>
      </c>
      <c r="FX9" s="24">
        <v>443668</v>
      </c>
      <c r="FY9" s="23">
        <f t="shared" si="58"/>
        <v>145190</v>
      </c>
      <c r="FZ9" s="22"/>
      <c r="GA9" s="27">
        <v>45230</v>
      </c>
      <c r="GB9" s="24" t="s">
        <v>86</v>
      </c>
      <c r="GC9" s="26">
        <v>139512000</v>
      </c>
      <c r="GD9" s="26">
        <v>140286000</v>
      </c>
      <c r="GE9" s="25">
        <f t="shared" si="59"/>
        <v>774000</v>
      </c>
      <c r="GF9" s="23">
        <f t="shared" si="60"/>
        <v>443668</v>
      </c>
      <c r="GG9" s="24">
        <v>631792</v>
      </c>
      <c r="GH9" s="23">
        <f t="shared" si="61"/>
        <v>188124</v>
      </c>
      <c r="GI9" s="22"/>
      <c r="GJ9" s="27"/>
      <c r="GK9" s="24"/>
      <c r="GL9" s="26"/>
      <c r="GM9" s="26"/>
      <c r="GN9" s="25" t="str">
        <f t="shared" si="62"/>
        <v/>
      </c>
      <c r="GO9" s="23">
        <f t="shared" si="63"/>
        <v>631792</v>
      </c>
      <c r="GP9" s="24"/>
      <c r="GQ9" s="23" t="str">
        <f t="shared" si="64"/>
        <v/>
      </c>
      <c r="GR9" s="22"/>
      <c r="GS9" s="27"/>
      <c r="GT9" s="24"/>
      <c r="GU9" s="26"/>
      <c r="GV9" s="26"/>
      <c r="GW9" s="25" t="str">
        <f t="shared" si="65"/>
        <v/>
      </c>
      <c r="GX9" s="23" t="str">
        <f t="shared" si="66"/>
        <v/>
      </c>
      <c r="GY9" s="24"/>
      <c r="GZ9" s="23" t="str">
        <f t="shared" si="67"/>
        <v/>
      </c>
      <c r="HA9" s="22"/>
      <c r="HB9" s="27"/>
      <c r="HC9" s="24"/>
      <c r="HD9" s="26"/>
      <c r="HE9" s="26"/>
      <c r="HF9" s="25" t="str">
        <f t="shared" si="68"/>
        <v/>
      </c>
      <c r="HG9" s="23" t="str">
        <f t="shared" si="69"/>
        <v/>
      </c>
      <c r="HH9" s="24"/>
      <c r="HI9" s="23" t="str">
        <f t="shared" si="70"/>
        <v/>
      </c>
      <c r="HJ9" s="22"/>
      <c r="HK9" s="27"/>
      <c r="HL9" s="24"/>
      <c r="HM9" s="26"/>
      <c r="HN9" s="26"/>
      <c r="HO9" s="25" t="str">
        <f t="shared" si="71"/>
        <v/>
      </c>
      <c r="HP9" s="23" t="str">
        <f t="shared" si="72"/>
        <v/>
      </c>
      <c r="HQ9" s="24"/>
      <c r="HR9" s="23" t="str">
        <f t="shared" si="73"/>
        <v/>
      </c>
      <c r="HS9" s="22"/>
      <c r="HT9" s="27"/>
      <c r="HU9" s="24"/>
      <c r="HV9" s="26"/>
      <c r="HW9" s="26"/>
      <c r="HX9" s="25" t="str">
        <f t="shared" si="74"/>
        <v/>
      </c>
      <c r="HY9" s="23" t="str">
        <f t="shared" si="75"/>
        <v/>
      </c>
      <c r="HZ9" s="24"/>
      <c r="IA9" s="23" t="str">
        <f t="shared" si="76"/>
        <v/>
      </c>
      <c r="IB9" s="22"/>
      <c r="IC9" s="27"/>
      <c r="ID9" s="24"/>
      <c r="IE9" s="26"/>
      <c r="IF9" s="26"/>
      <c r="IG9" s="25" t="str">
        <f t="shared" si="77"/>
        <v/>
      </c>
      <c r="IH9" s="23" t="str">
        <f t="shared" si="78"/>
        <v/>
      </c>
      <c r="II9" s="24"/>
      <c r="IJ9" s="23" t="str">
        <f t="shared" si="79"/>
        <v/>
      </c>
      <c r="IK9" s="22"/>
      <c r="IL9" s="27"/>
      <c r="IM9" s="24"/>
      <c r="IN9" s="26"/>
      <c r="IO9" s="26"/>
      <c r="IP9" s="25" t="str">
        <f t="shared" si="80"/>
        <v/>
      </c>
      <c r="IQ9" s="23" t="str">
        <f t="shared" si="81"/>
        <v/>
      </c>
      <c r="IR9" s="24"/>
      <c r="IS9" s="23" t="str">
        <f t="shared" si="82"/>
        <v/>
      </c>
      <c r="IT9" s="22"/>
      <c r="IU9" s="27"/>
      <c r="IV9" s="24"/>
      <c r="IW9" s="26"/>
      <c r="IX9" s="26"/>
      <c r="IY9" s="25" t="str">
        <f t="shared" si="83"/>
        <v/>
      </c>
      <c r="IZ9" s="23" t="str">
        <f t="shared" si="84"/>
        <v/>
      </c>
      <c r="JA9" s="24"/>
      <c r="JB9" s="23" t="str">
        <f t="shared" si="85"/>
        <v/>
      </c>
      <c r="JC9" s="22"/>
      <c r="JD9" s="27"/>
      <c r="JE9" s="24"/>
      <c r="JF9" s="26"/>
      <c r="JG9" s="26"/>
      <c r="JH9" s="25" t="str">
        <f t="shared" si="86"/>
        <v/>
      </c>
      <c r="JI9" s="23" t="str">
        <f t="shared" si="87"/>
        <v/>
      </c>
      <c r="JJ9" s="24"/>
      <c r="JK9" s="23" t="str">
        <f t="shared" si="88"/>
        <v/>
      </c>
      <c r="JL9" s="22"/>
    </row>
    <row r="10" spans="1:272">
      <c r="A10" s="28" t="s">
        <v>87</v>
      </c>
      <c r="B10" s="23" t="s">
        <v>58</v>
      </c>
      <c r="C10" s="27">
        <v>45201</v>
      </c>
      <c r="D10" s="24" t="s">
        <v>86</v>
      </c>
      <c r="E10" s="26">
        <v>1348000</v>
      </c>
      <c r="F10" s="26">
        <v>1384000</v>
      </c>
      <c r="G10" s="25">
        <f t="shared" si="0"/>
        <v>36000</v>
      </c>
      <c r="H10" s="23">
        <v>0</v>
      </c>
      <c r="I10" s="24">
        <v>682324</v>
      </c>
      <c r="J10" s="23" t="str">
        <f t="shared" si="1"/>
        <v/>
      </c>
      <c r="K10" s="22"/>
      <c r="L10" s="27">
        <v>45204</v>
      </c>
      <c r="M10" s="24" t="s">
        <v>105</v>
      </c>
      <c r="N10" s="26">
        <v>5000</v>
      </c>
      <c r="O10" s="26">
        <v>43000</v>
      </c>
      <c r="P10" s="25">
        <f t="shared" si="2"/>
        <v>38000</v>
      </c>
      <c r="Q10" s="23">
        <f t="shared" si="3"/>
        <v>682324</v>
      </c>
      <c r="R10" s="24">
        <v>43476</v>
      </c>
      <c r="S10" s="23">
        <f t="shared" si="4"/>
        <v>43476</v>
      </c>
      <c r="T10" s="22"/>
      <c r="U10" s="27">
        <v>45205</v>
      </c>
      <c r="V10" s="24" t="s">
        <v>105</v>
      </c>
      <c r="W10" s="26">
        <v>69000000</v>
      </c>
      <c r="X10" s="26">
        <v>128000000</v>
      </c>
      <c r="Y10" s="25">
        <f t="shared" si="5"/>
        <v>59000000</v>
      </c>
      <c r="Z10" s="23">
        <f t="shared" si="6"/>
        <v>43476</v>
      </c>
      <c r="AA10" s="24">
        <v>128066</v>
      </c>
      <c r="AB10" s="23">
        <f t="shared" si="7"/>
        <v>84590</v>
      </c>
      <c r="AC10" s="22"/>
      <c r="AD10" s="27">
        <v>45205</v>
      </c>
      <c r="AE10" s="24" t="s">
        <v>105</v>
      </c>
      <c r="AF10" s="26">
        <v>69000</v>
      </c>
      <c r="AG10" s="26">
        <v>128000</v>
      </c>
      <c r="AH10" s="25">
        <f t="shared" si="8"/>
        <v>59000</v>
      </c>
      <c r="AI10" s="23">
        <f t="shared" si="9"/>
        <v>128066</v>
      </c>
      <c r="AJ10" s="24">
        <v>28066</v>
      </c>
      <c r="AK10" s="23">
        <f t="shared" si="10"/>
        <v>28066</v>
      </c>
      <c r="AL10" s="22"/>
      <c r="AM10" s="27">
        <v>45210</v>
      </c>
      <c r="AN10" s="24" t="s">
        <v>105</v>
      </c>
      <c r="AO10" s="26">
        <v>166000</v>
      </c>
      <c r="AP10" s="26">
        <v>225000</v>
      </c>
      <c r="AQ10" s="25">
        <f t="shared" si="11"/>
        <v>59000</v>
      </c>
      <c r="AR10" s="23">
        <f t="shared" si="12"/>
        <v>28066</v>
      </c>
      <c r="AS10" s="24">
        <v>225710</v>
      </c>
      <c r="AT10" s="23">
        <f t="shared" si="13"/>
        <v>197644</v>
      </c>
      <c r="AU10" s="22"/>
      <c r="AV10" s="27">
        <v>45211</v>
      </c>
      <c r="AW10" s="24" t="s">
        <v>105</v>
      </c>
      <c r="AX10" s="26">
        <v>258000</v>
      </c>
      <c r="AY10" s="26">
        <v>338000</v>
      </c>
      <c r="AZ10" s="25">
        <f t="shared" si="14"/>
        <v>80000</v>
      </c>
      <c r="BA10" s="23">
        <f t="shared" si="15"/>
        <v>225710</v>
      </c>
      <c r="BB10" s="24">
        <v>338333</v>
      </c>
      <c r="BC10" s="23">
        <f t="shared" si="16"/>
        <v>112623</v>
      </c>
      <c r="BD10" s="22"/>
      <c r="BE10" s="27">
        <v>45212</v>
      </c>
      <c r="BF10" s="24" t="s">
        <v>105</v>
      </c>
      <c r="BG10" s="26">
        <v>0</v>
      </c>
      <c r="BH10" s="26">
        <v>65000</v>
      </c>
      <c r="BI10" s="25">
        <f t="shared" si="17"/>
        <v>65000</v>
      </c>
      <c r="BJ10" s="23">
        <f t="shared" si="18"/>
        <v>338333</v>
      </c>
      <c r="BK10" s="24">
        <v>65341</v>
      </c>
      <c r="BL10" s="23">
        <f t="shared" si="19"/>
        <v>65341</v>
      </c>
      <c r="BM10" s="22"/>
      <c r="BN10" s="27">
        <v>45213</v>
      </c>
      <c r="BO10" s="24" t="s">
        <v>105</v>
      </c>
      <c r="BP10" s="26">
        <v>100000</v>
      </c>
      <c r="BQ10" s="26">
        <v>173000</v>
      </c>
      <c r="BR10" s="25">
        <f t="shared" si="20"/>
        <v>73000</v>
      </c>
      <c r="BS10" s="23">
        <f t="shared" si="21"/>
        <v>65341</v>
      </c>
      <c r="BT10" s="24">
        <v>173805</v>
      </c>
      <c r="BU10" s="23">
        <f t="shared" si="22"/>
        <v>108464</v>
      </c>
      <c r="BV10" s="22"/>
      <c r="BW10" s="27">
        <v>45215</v>
      </c>
      <c r="BX10" s="24" t="s">
        <v>105</v>
      </c>
      <c r="BY10" s="26">
        <v>182000</v>
      </c>
      <c r="BZ10" s="26">
        <v>259000</v>
      </c>
      <c r="CA10" s="25">
        <f t="shared" si="23"/>
        <v>77000</v>
      </c>
      <c r="CB10" s="23">
        <f t="shared" si="24"/>
        <v>173805</v>
      </c>
      <c r="CC10" s="24">
        <v>259839</v>
      </c>
      <c r="CD10" s="23">
        <f t="shared" si="25"/>
        <v>86034</v>
      </c>
      <c r="CE10" s="22"/>
      <c r="CF10" s="27">
        <v>45216</v>
      </c>
      <c r="CG10" s="24" t="s">
        <v>105</v>
      </c>
      <c r="CH10" s="26">
        <v>296000</v>
      </c>
      <c r="CI10" s="26">
        <v>300000</v>
      </c>
      <c r="CJ10" s="25">
        <f t="shared" si="26"/>
        <v>4000</v>
      </c>
      <c r="CK10" s="23">
        <f t="shared" si="27"/>
        <v>259839</v>
      </c>
      <c r="CL10" s="24">
        <v>300000</v>
      </c>
      <c r="CM10" s="23">
        <f t="shared" si="28"/>
        <v>40161</v>
      </c>
      <c r="CN10" s="22"/>
      <c r="CO10" s="27">
        <v>45217</v>
      </c>
      <c r="CP10" s="24" t="s">
        <v>105</v>
      </c>
      <c r="CQ10" s="26">
        <v>60000</v>
      </c>
      <c r="CR10" s="26">
        <v>126000</v>
      </c>
      <c r="CS10" s="25">
        <f t="shared" si="29"/>
        <v>66000</v>
      </c>
      <c r="CT10" s="23">
        <f t="shared" si="30"/>
        <v>300000</v>
      </c>
      <c r="CU10" s="24">
        <v>126836</v>
      </c>
      <c r="CV10" s="23">
        <f t="shared" si="31"/>
        <v>126836</v>
      </c>
      <c r="CW10" s="22"/>
      <c r="CX10" s="27">
        <v>45218</v>
      </c>
      <c r="CY10" s="24" t="s">
        <v>105</v>
      </c>
      <c r="CZ10" s="26">
        <v>157000</v>
      </c>
      <c r="DA10" s="26">
        <v>225000</v>
      </c>
      <c r="DB10" s="25">
        <f t="shared" si="32"/>
        <v>68000</v>
      </c>
      <c r="DC10" s="23">
        <f t="shared" si="33"/>
        <v>126836</v>
      </c>
      <c r="DD10" s="24">
        <v>225665</v>
      </c>
      <c r="DE10" s="23">
        <f t="shared" si="34"/>
        <v>98829</v>
      </c>
      <c r="DF10" s="22"/>
      <c r="DG10" s="27">
        <v>45219</v>
      </c>
      <c r="DH10" s="24" t="s">
        <v>105</v>
      </c>
      <c r="DI10" s="26">
        <v>254000</v>
      </c>
      <c r="DJ10" s="26">
        <v>330000</v>
      </c>
      <c r="DK10" s="25">
        <f t="shared" si="35"/>
        <v>76000</v>
      </c>
      <c r="DL10" s="23">
        <f t="shared" si="36"/>
        <v>225665</v>
      </c>
      <c r="DM10" s="24">
        <v>330927</v>
      </c>
      <c r="DN10" s="23">
        <f t="shared" si="37"/>
        <v>105262</v>
      </c>
      <c r="DO10" s="22"/>
      <c r="DP10" s="27">
        <v>45222</v>
      </c>
      <c r="DQ10" s="24" t="s">
        <v>105</v>
      </c>
      <c r="DR10" s="26">
        <v>364000</v>
      </c>
      <c r="DS10" s="26">
        <v>444000</v>
      </c>
      <c r="DT10" s="25">
        <f t="shared" si="38"/>
        <v>80000</v>
      </c>
      <c r="DU10" s="23">
        <f t="shared" si="39"/>
        <v>330927</v>
      </c>
      <c r="DV10" s="24">
        <v>444902</v>
      </c>
      <c r="DW10" s="23">
        <f t="shared" si="40"/>
        <v>113975</v>
      </c>
      <c r="DX10" s="22"/>
      <c r="DY10" s="27">
        <v>45223</v>
      </c>
      <c r="DZ10" s="24" t="s">
        <v>86</v>
      </c>
      <c r="EA10" s="26">
        <v>479000</v>
      </c>
      <c r="EB10" s="26">
        <v>562000</v>
      </c>
      <c r="EC10" s="25">
        <f t="shared" si="41"/>
        <v>83000</v>
      </c>
      <c r="ED10" s="23">
        <f t="shared" si="42"/>
        <v>444902</v>
      </c>
      <c r="EE10" s="24">
        <v>562075</v>
      </c>
      <c r="EF10" s="23">
        <f t="shared" si="43"/>
        <v>117173</v>
      </c>
      <c r="EG10" s="22"/>
      <c r="EH10" s="27">
        <v>45224</v>
      </c>
      <c r="EI10" s="24" t="s">
        <v>86</v>
      </c>
      <c r="EJ10" s="26">
        <v>596000</v>
      </c>
      <c r="EK10" s="26">
        <v>677000</v>
      </c>
      <c r="EL10" s="25">
        <f t="shared" si="44"/>
        <v>81000</v>
      </c>
      <c r="EM10" s="23">
        <f t="shared" si="45"/>
        <v>562075</v>
      </c>
      <c r="EN10" s="24">
        <v>677449</v>
      </c>
      <c r="EO10" s="23">
        <f t="shared" si="46"/>
        <v>115374</v>
      </c>
      <c r="EP10" s="22"/>
      <c r="EQ10" s="27">
        <v>45225</v>
      </c>
      <c r="ER10" s="24" t="s">
        <v>86</v>
      </c>
      <c r="ES10" s="26">
        <v>714000</v>
      </c>
      <c r="ET10" s="26">
        <v>790000</v>
      </c>
      <c r="EU10" s="25">
        <f t="shared" si="47"/>
        <v>76000</v>
      </c>
      <c r="EV10" s="23">
        <f t="shared" si="48"/>
        <v>677449</v>
      </c>
      <c r="EW10" s="24">
        <v>790106</v>
      </c>
      <c r="EX10" s="23">
        <f t="shared" si="49"/>
        <v>112657</v>
      </c>
      <c r="EY10" s="22"/>
      <c r="EZ10" s="27">
        <v>45226</v>
      </c>
      <c r="FA10" s="24" t="s">
        <v>86</v>
      </c>
      <c r="FB10" s="26">
        <v>0</v>
      </c>
      <c r="FC10" s="26">
        <v>108000</v>
      </c>
      <c r="FD10" s="25">
        <f t="shared" si="50"/>
        <v>108000</v>
      </c>
      <c r="FE10" s="23">
        <f t="shared" si="51"/>
        <v>790106</v>
      </c>
      <c r="FF10" s="24">
        <v>18337</v>
      </c>
      <c r="FG10" s="23">
        <f t="shared" si="52"/>
        <v>18337</v>
      </c>
      <c r="FH10" s="22"/>
      <c r="FI10" s="27">
        <v>45229</v>
      </c>
      <c r="FJ10" s="24" t="s">
        <v>86</v>
      </c>
      <c r="FK10" s="26">
        <v>264000</v>
      </c>
      <c r="FL10" s="26">
        <v>612000</v>
      </c>
      <c r="FM10" s="25">
        <f t="shared" si="53"/>
        <v>348000</v>
      </c>
      <c r="FN10" s="23">
        <f t="shared" si="54"/>
        <v>18337</v>
      </c>
      <c r="FO10" s="24">
        <v>102848</v>
      </c>
      <c r="FP10" s="23">
        <f t="shared" si="55"/>
        <v>84511</v>
      </c>
      <c r="FQ10" s="22"/>
      <c r="FR10" s="27">
        <v>45230</v>
      </c>
      <c r="FS10" s="24" t="s">
        <v>86</v>
      </c>
      <c r="FT10" s="26">
        <v>762000</v>
      </c>
      <c r="FU10" s="26">
        <v>1116000</v>
      </c>
      <c r="FV10" s="25">
        <f t="shared" si="56"/>
        <v>354000</v>
      </c>
      <c r="FW10" s="23">
        <f t="shared" si="57"/>
        <v>102848</v>
      </c>
      <c r="FX10" s="24">
        <v>186468</v>
      </c>
      <c r="FY10" s="23">
        <f t="shared" si="58"/>
        <v>83620</v>
      </c>
      <c r="FZ10" s="22"/>
      <c r="GA10" s="27"/>
      <c r="GB10" s="24"/>
      <c r="GC10" s="26"/>
      <c r="GD10" s="26"/>
      <c r="GE10" s="25" t="str">
        <f t="shared" si="59"/>
        <v/>
      </c>
      <c r="GF10" s="23">
        <f t="shared" si="60"/>
        <v>186468</v>
      </c>
      <c r="GG10" s="24"/>
      <c r="GH10" s="23" t="str">
        <f t="shared" si="61"/>
        <v/>
      </c>
      <c r="GI10" s="22"/>
      <c r="GJ10" s="27"/>
      <c r="GK10" s="24"/>
      <c r="GL10" s="26"/>
      <c r="GM10" s="26"/>
      <c r="GN10" s="25" t="str">
        <f t="shared" si="62"/>
        <v/>
      </c>
      <c r="GO10" s="23" t="str">
        <f t="shared" si="63"/>
        <v/>
      </c>
      <c r="GP10" s="24"/>
      <c r="GQ10" s="23" t="str">
        <f t="shared" si="64"/>
        <v/>
      </c>
      <c r="GR10" s="22"/>
      <c r="GS10" s="27"/>
      <c r="GT10" s="24"/>
      <c r="GU10" s="26"/>
      <c r="GV10" s="26"/>
      <c r="GW10" s="25" t="str">
        <f t="shared" si="65"/>
        <v/>
      </c>
      <c r="GX10" s="23" t="str">
        <f t="shared" si="66"/>
        <v/>
      </c>
      <c r="GY10" s="24"/>
      <c r="GZ10" s="23" t="str">
        <f t="shared" si="67"/>
        <v/>
      </c>
      <c r="HA10" s="22"/>
      <c r="HB10" s="27"/>
      <c r="HC10" s="24"/>
      <c r="HD10" s="26"/>
      <c r="HE10" s="26"/>
      <c r="HF10" s="25" t="str">
        <f t="shared" si="68"/>
        <v/>
      </c>
      <c r="HG10" s="23" t="str">
        <f t="shared" si="69"/>
        <v/>
      </c>
      <c r="HH10" s="24"/>
      <c r="HI10" s="23" t="str">
        <f t="shared" si="70"/>
        <v/>
      </c>
      <c r="HJ10" s="22"/>
      <c r="HK10" s="27"/>
      <c r="HL10" s="24"/>
      <c r="HM10" s="26"/>
      <c r="HN10" s="26"/>
      <c r="HO10" s="25" t="str">
        <f t="shared" si="71"/>
        <v/>
      </c>
      <c r="HP10" s="23" t="str">
        <f t="shared" si="72"/>
        <v/>
      </c>
      <c r="HQ10" s="24"/>
      <c r="HR10" s="23" t="str">
        <f t="shared" si="73"/>
        <v/>
      </c>
      <c r="HS10" s="22"/>
      <c r="HT10" s="27"/>
      <c r="HU10" s="24"/>
      <c r="HV10" s="26"/>
      <c r="HW10" s="26"/>
      <c r="HX10" s="25" t="str">
        <f t="shared" si="74"/>
        <v/>
      </c>
      <c r="HY10" s="23" t="str">
        <f t="shared" si="75"/>
        <v/>
      </c>
      <c r="HZ10" s="24"/>
      <c r="IA10" s="23" t="str">
        <f t="shared" si="76"/>
        <v/>
      </c>
      <c r="IB10" s="22"/>
      <c r="IC10" s="27"/>
      <c r="ID10" s="24"/>
      <c r="IE10" s="26"/>
      <c r="IF10" s="26"/>
      <c r="IG10" s="25" t="str">
        <f t="shared" si="77"/>
        <v/>
      </c>
      <c r="IH10" s="23" t="str">
        <f t="shared" si="78"/>
        <v/>
      </c>
      <c r="II10" s="24"/>
      <c r="IJ10" s="23" t="str">
        <f t="shared" si="79"/>
        <v/>
      </c>
      <c r="IK10" s="22"/>
      <c r="IL10" s="27"/>
      <c r="IM10" s="24"/>
      <c r="IN10" s="26"/>
      <c r="IO10" s="26"/>
      <c r="IP10" s="25" t="str">
        <f t="shared" si="80"/>
        <v/>
      </c>
      <c r="IQ10" s="23" t="str">
        <f t="shared" si="81"/>
        <v/>
      </c>
      <c r="IR10" s="24"/>
      <c r="IS10" s="23" t="str">
        <f t="shared" si="82"/>
        <v/>
      </c>
      <c r="IT10" s="22"/>
      <c r="IU10" s="27"/>
      <c r="IV10" s="24"/>
      <c r="IW10" s="26"/>
      <c r="IX10" s="26"/>
      <c r="IY10" s="25" t="str">
        <f t="shared" si="83"/>
        <v/>
      </c>
      <c r="IZ10" s="23" t="str">
        <f t="shared" si="84"/>
        <v/>
      </c>
      <c r="JA10" s="24"/>
      <c r="JB10" s="23" t="str">
        <f t="shared" si="85"/>
        <v/>
      </c>
      <c r="JC10" s="22"/>
      <c r="JD10" s="27"/>
      <c r="JE10" s="24"/>
      <c r="JF10" s="26"/>
      <c r="JG10" s="26"/>
      <c r="JH10" s="25" t="str">
        <f t="shared" si="86"/>
        <v/>
      </c>
      <c r="JI10" s="23" t="str">
        <f t="shared" si="87"/>
        <v/>
      </c>
      <c r="JJ10" s="24"/>
      <c r="JK10" s="23" t="str">
        <f t="shared" si="88"/>
        <v/>
      </c>
      <c r="JL10" s="22"/>
    </row>
    <row r="11" spans="1:272">
      <c r="A11" s="28" t="s">
        <v>85</v>
      </c>
      <c r="B11" s="23" t="s">
        <v>18</v>
      </c>
      <c r="C11" s="27">
        <v>45201</v>
      </c>
      <c r="D11" s="24" t="s">
        <v>67</v>
      </c>
      <c r="E11" s="26">
        <v>24000</v>
      </c>
      <c r="F11" s="26">
        <v>34000</v>
      </c>
      <c r="G11" s="25">
        <f t="shared" si="0"/>
        <v>10000</v>
      </c>
      <c r="H11" s="23">
        <v>0</v>
      </c>
      <c r="I11" s="24">
        <v>17717</v>
      </c>
      <c r="J11" s="23" t="str">
        <f t="shared" si="1"/>
        <v/>
      </c>
      <c r="K11" s="22"/>
      <c r="L11" s="27">
        <v>45202</v>
      </c>
      <c r="M11" s="24" t="s">
        <v>67</v>
      </c>
      <c r="N11" s="26">
        <v>34000</v>
      </c>
      <c r="O11" s="26">
        <v>64000</v>
      </c>
      <c r="P11" s="25">
        <f t="shared" si="2"/>
        <v>30000</v>
      </c>
      <c r="Q11" s="23">
        <f t="shared" si="3"/>
        <v>17717</v>
      </c>
      <c r="R11" s="24">
        <v>32766</v>
      </c>
      <c r="S11" s="23">
        <f t="shared" si="4"/>
        <v>15049</v>
      </c>
      <c r="T11" s="22"/>
      <c r="U11" s="27">
        <v>45203</v>
      </c>
      <c r="V11" s="24" t="s">
        <v>67</v>
      </c>
      <c r="W11" s="26">
        <v>64000</v>
      </c>
      <c r="X11" s="26">
        <v>102000</v>
      </c>
      <c r="Y11" s="25">
        <f t="shared" si="5"/>
        <v>38000</v>
      </c>
      <c r="Z11" s="23">
        <f t="shared" si="6"/>
        <v>32766</v>
      </c>
      <c r="AA11" s="24">
        <v>51081</v>
      </c>
      <c r="AB11" s="23">
        <f t="shared" si="7"/>
        <v>18315</v>
      </c>
      <c r="AC11" s="22"/>
      <c r="AD11" s="27">
        <v>45204</v>
      </c>
      <c r="AE11" s="24" t="s">
        <v>104</v>
      </c>
      <c r="AF11" s="26">
        <v>102000</v>
      </c>
      <c r="AG11" s="26">
        <v>102000</v>
      </c>
      <c r="AH11" s="25">
        <f t="shared" si="8"/>
        <v>0</v>
      </c>
      <c r="AI11" s="23">
        <f t="shared" si="9"/>
        <v>51081</v>
      </c>
      <c r="AJ11" s="24">
        <v>51081</v>
      </c>
      <c r="AK11" s="23">
        <f t="shared" si="10"/>
        <v>0</v>
      </c>
      <c r="AL11" s="22"/>
      <c r="AM11" s="27">
        <v>45205</v>
      </c>
      <c r="AN11" s="24" t="s">
        <v>67</v>
      </c>
      <c r="AO11" s="26">
        <v>102000</v>
      </c>
      <c r="AP11" s="26">
        <v>136000</v>
      </c>
      <c r="AQ11" s="25">
        <f t="shared" si="11"/>
        <v>34000</v>
      </c>
      <c r="AR11" s="23">
        <f t="shared" si="12"/>
        <v>51081</v>
      </c>
      <c r="AS11" s="24">
        <v>68039</v>
      </c>
      <c r="AT11" s="23">
        <f t="shared" si="13"/>
        <v>16958</v>
      </c>
      <c r="AU11" s="22"/>
      <c r="AV11" s="27">
        <v>45210</v>
      </c>
      <c r="AW11" s="24" t="s">
        <v>67</v>
      </c>
      <c r="AX11" s="26">
        <v>0</v>
      </c>
      <c r="AY11" s="26">
        <v>390000</v>
      </c>
      <c r="AZ11" s="25">
        <f t="shared" si="14"/>
        <v>390000</v>
      </c>
      <c r="BA11" s="23">
        <f t="shared" si="15"/>
        <v>68039</v>
      </c>
      <c r="BB11" s="24">
        <v>39016</v>
      </c>
      <c r="BC11" s="23">
        <f t="shared" si="16"/>
        <v>39016</v>
      </c>
      <c r="BD11" s="22"/>
      <c r="BE11" s="27">
        <v>45211</v>
      </c>
      <c r="BF11" s="24" t="s">
        <v>67</v>
      </c>
      <c r="BG11" s="26">
        <v>420000</v>
      </c>
      <c r="BH11" s="26">
        <v>782000</v>
      </c>
      <c r="BI11" s="25">
        <f t="shared" si="17"/>
        <v>362000</v>
      </c>
      <c r="BJ11" s="23">
        <f t="shared" si="18"/>
        <v>39016</v>
      </c>
      <c r="BK11" s="24">
        <v>78275</v>
      </c>
      <c r="BL11" s="23">
        <f t="shared" si="19"/>
        <v>39259</v>
      </c>
      <c r="BM11" s="22"/>
      <c r="BN11" s="27">
        <v>45212</v>
      </c>
      <c r="BO11" s="24" t="s">
        <v>67</v>
      </c>
      <c r="BP11" s="26">
        <v>782000</v>
      </c>
      <c r="BQ11" s="26">
        <v>1105000</v>
      </c>
      <c r="BR11" s="25">
        <f t="shared" si="20"/>
        <v>323000</v>
      </c>
      <c r="BS11" s="23">
        <f t="shared" si="21"/>
        <v>78275</v>
      </c>
      <c r="BT11" s="24">
        <v>110522</v>
      </c>
      <c r="BU11" s="23">
        <f t="shared" si="22"/>
        <v>32247</v>
      </c>
      <c r="BV11" s="22"/>
      <c r="BW11" s="27">
        <v>45213</v>
      </c>
      <c r="BX11" s="24" t="s">
        <v>67</v>
      </c>
      <c r="BY11" s="26">
        <v>1140000</v>
      </c>
      <c r="BZ11" s="26">
        <v>1577000</v>
      </c>
      <c r="CA11" s="25">
        <f t="shared" si="23"/>
        <v>437000</v>
      </c>
      <c r="CB11" s="23">
        <f t="shared" si="24"/>
        <v>110522</v>
      </c>
      <c r="CC11" s="24">
        <v>157701</v>
      </c>
      <c r="CD11" s="23">
        <f t="shared" si="25"/>
        <v>47179</v>
      </c>
      <c r="CE11" s="22"/>
      <c r="CF11" s="27">
        <v>45215</v>
      </c>
      <c r="CG11" s="24" t="s">
        <v>67</v>
      </c>
      <c r="CH11" s="26">
        <v>1625000</v>
      </c>
      <c r="CI11" s="26">
        <v>1900000</v>
      </c>
      <c r="CJ11" s="25">
        <f t="shared" si="26"/>
        <v>275000</v>
      </c>
      <c r="CK11" s="23">
        <f t="shared" si="27"/>
        <v>157701</v>
      </c>
      <c r="CL11" s="24">
        <v>190029</v>
      </c>
      <c r="CM11" s="23">
        <f t="shared" si="28"/>
        <v>32328</v>
      </c>
      <c r="CN11" s="22"/>
      <c r="CO11" s="27">
        <v>45216</v>
      </c>
      <c r="CP11" s="24" t="s">
        <v>67</v>
      </c>
      <c r="CQ11" s="26">
        <v>1951000</v>
      </c>
      <c r="CR11" s="26">
        <v>2355000</v>
      </c>
      <c r="CS11" s="25">
        <f t="shared" si="29"/>
        <v>404000</v>
      </c>
      <c r="CT11" s="23">
        <f t="shared" si="30"/>
        <v>190029</v>
      </c>
      <c r="CU11" s="24">
        <v>235583</v>
      </c>
      <c r="CV11" s="23">
        <f t="shared" si="31"/>
        <v>45554</v>
      </c>
      <c r="CW11" s="22"/>
      <c r="CX11" s="27">
        <v>45217</v>
      </c>
      <c r="CY11" s="24" t="s">
        <v>67</v>
      </c>
      <c r="CZ11" s="26">
        <v>2371000</v>
      </c>
      <c r="DA11" s="26">
        <v>2674000</v>
      </c>
      <c r="DB11" s="25">
        <f t="shared" si="32"/>
        <v>303000</v>
      </c>
      <c r="DC11" s="23">
        <f t="shared" si="33"/>
        <v>235583</v>
      </c>
      <c r="DD11" s="24">
        <v>267473</v>
      </c>
      <c r="DE11" s="23">
        <f t="shared" si="34"/>
        <v>31890</v>
      </c>
      <c r="DF11" s="22"/>
      <c r="DG11" s="27">
        <v>45218</v>
      </c>
      <c r="DH11" s="24" t="s">
        <v>67</v>
      </c>
      <c r="DI11" s="26">
        <v>2674000</v>
      </c>
      <c r="DJ11" s="26">
        <v>2811000</v>
      </c>
      <c r="DK11" s="25">
        <f t="shared" si="35"/>
        <v>137000</v>
      </c>
      <c r="DL11" s="23">
        <f t="shared" si="36"/>
        <v>267473</v>
      </c>
      <c r="DM11" s="24">
        <v>281145</v>
      </c>
      <c r="DN11" s="23">
        <f t="shared" si="37"/>
        <v>13672</v>
      </c>
      <c r="DO11" s="22"/>
      <c r="DP11" s="27">
        <v>45219</v>
      </c>
      <c r="DQ11" s="24" t="s">
        <v>67</v>
      </c>
      <c r="DR11" s="26">
        <v>3021000</v>
      </c>
      <c r="DS11" s="26">
        <v>3494000</v>
      </c>
      <c r="DT11" s="25">
        <f t="shared" si="38"/>
        <v>473000</v>
      </c>
      <c r="DU11" s="23">
        <f t="shared" si="39"/>
        <v>281145</v>
      </c>
      <c r="DV11" s="24">
        <v>349439</v>
      </c>
      <c r="DW11" s="23">
        <f t="shared" si="40"/>
        <v>68294</v>
      </c>
      <c r="DX11" s="22"/>
      <c r="DY11" s="27">
        <v>45222</v>
      </c>
      <c r="DZ11" s="24" t="s">
        <v>67</v>
      </c>
      <c r="EA11" s="26">
        <v>3700000</v>
      </c>
      <c r="EB11" s="26">
        <v>4175000</v>
      </c>
      <c r="EC11" s="25">
        <f t="shared" si="41"/>
        <v>475000</v>
      </c>
      <c r="ED11" s="23">
        <f t="shared" si="42"/>
        <v>349439</v>
      </c>
      <c r="EE11" s="24">
        <v>417504</v>
      </c>
      <c r="EF11" s="23">
        <f t="shared" si="43"/>
        <v>68065</v>
      </c>
      <c r="EG11" s="22"/>
      <c r="EH11" s="27">
        <v>45223</v>
      </c>
      <c r="EI11" s="24" t="s">
        <v>67</v>
      </c>
      <c r="EJ11" s="26">
        <v>4380000</v>
      </c>
      <c r="EK11" s="26">
        <v>4850000</v>
      </c>
      <c r="EL11" s="25">
        <f t="shared" si="44"/>
        <v>470000</v>
      </c>
      <c r="EM11" s="23">
        <f t="shared" si="45"/>
        <v>417504</v>
      </c>
      <c r="EN11" s="24">
        <v>485081</v>
      </c>
      <c r="EO11" s="23">
        <f t="shared" si="46"/>
        <v>67577</v>
      </c>
      <c r="EP11" s="22"/>
      <c r="EQ11" s="27">
        <v>45224</v>
      </c>
      <c r="ER11" s="24" t="s">
        <v>67</v>
      </c>
      <c r="ES11" s="26">
        <v>5054000</v>
      </c>
      <c r="ET11" s="26">
        <v>5490000</v>
      </c>
      <c r="EU11" s="25">
        <f t="shared" si="47"/>
        <v>436000</v>
      </c>
      <c r="EV11" s="23">
        <f t="shared" si="48"/>
        <v>485081</v>
      </c>
      <c r="EW11" s="24">
        <v>549096</v>
      </c>
      <c r="EX11" s="23">
        <f t="shared" si="49"/>
        <v>64015</v>
      </c>
      <c r="EY11" s="22"/>
      <c r="EZ11" s="27">
        <v>45225</v>
      </c>
      <c r="FA11" s="24" t="s">
        <v>67</v>
      </c>
      <c r="FB11" s="26">
        <v>5497000</v>
      </c>
      <c r="FC11" s="26">
        <v>5962000</v>
      </c>
      <c r="FD11" s="25">
        <f t="shared" si="50"/>
        <v>465000</v>
      </c>
      <c r="FE11" s="23">
        <f t="shared" si="51"/>
        <v>549096</v>
      </c>
      <c r="FF11" s="24">
        <v>596212</v>
      </c>
      <c r="FG11" s="23">
        <f t="shared" si="52"/>
        <v>47116</v>
      </c>
      <c r="FH11" s="22"/>
      <c r="FI11" s="27">
        <v>45226</v>
      </c>
      <c r="FJ11" s="24" t="s">
        <v>67</v>
      </c>
      <c r="FK11" s="26">
        <v>6164000</v>
      </c>
      <c r="FL11" s="26">
        <v>6630000</v>
      </c>
      <c r="FM11" s="25">
        <f t="shared" si="53"/>
        <v>466000</v>
      </c>
      <c r="FN11" s="23">
        <f t="shared" si="54"/>
        <v>596212</v>
      </c>
      <c r="FO11" s="24">
        <v>663013</v>
      </c>
      <c r="FP11" s="23">
        <f t="shared" si="55"/>
        <v>66801</v>
      </c>
      <c r="FQ11" s="22"/>
      <c r="FR11" s="27">
        <v>45229</v>
      </c>
      <c r="FS11" s="24" t="s">
        <v>67</v>
      </c>
      <c r="FT11" s="26">
        <v>6847000</v>
      </c>
      <c r="FU11" s="26">
        <v>7307000</v>
      </c>
      <c r="FV11" s="25">
        <f t="shared" si="56"/>
        <v>460000</v>
      </c>
      <c r="FW11" s="23">
        <f t="shared" si="57"/>
        <v>663013</v>
      </c>
      <c r="FX11" s="24">
        <v>730793</v>
      </c>
      <c r="FY11" s="23">
        <f t="shared" si="58"/>
        <v>67780</v>
      </c>
      <c r="FZ11" s="22"/>
      <c r="GA11" s="27">
        <v>45230</v>
      </c>
      <c r="GB11" s="24" t="s">
        <v>67</v>
      </c>
      <c r="GC11" s="26">
        <v>7514000</v>
      </c>
      <c r="GD11" s="26">
        <v>7970000</v>
      </c>
      <c r="GE11" s="25">
        <f t="shared" si="59"/>
        <v>456000</v>
      </c>
      <c r="GF11" s="23">
        <f t="shared" si="60"/>
        <v>730793</v>
      </c>
      <c r="GG11" s="24">
        <v>797092</v>
      </c>
      <c r="GH11" s="23">
        <f t="shared" si="61"/>
        <v>66299</v>
      </c>
      <c r="GI11" s="22"/>
      <c r="GJ11" s="27"/>
      <c r="GK11" s="24"/>
      <c r="GL11" s="26"/>
      <c r="GM11" s="26"/>
      <c r="GN11" s="25" t="str">
        <f t="shared" si="62"/>
        <v/>
      </c>
      <c r="GO11" s="23">
        <f t="shared" si="63"/>
        <v>797092</v>
      </c>
      <c r="GP11" s="24"/>
      <c r="GQ11" s="23" t="str">
        <f t="shared" si="64"/>
        <v/>
      </c>
      <c r="GR11" s="22"/>
      <c r="GS11" s="27"/>
      <c r="GT11" s="24"/>
      <c r="GU11" s="26"/>
      <c r="GV11" s="26"/>
      <c r="GW11" s="25" t="str">
        <f t="shared" si="65"/>
        <v/>
      </c>
      <c r="GX11" s="23" t="str">
        <f t="shared" si="66"/>
        <v/>
      </c>
      <c r="GY11" s="24"/>
      <c r="GZ11" s="23" t="str">
        <f t="shared" si="67"/>
        <v/>
      </c>
      <c r="HA11" s="22"/>
      <c r="HB11" s="27"/>
      <c r="HC11" s="24"/>
      <c r="HD11" s="26"/>
      <c r="HE11" s="26"/>
      <c r="HF11" s="25" t="str">
        <f t="shared" si="68"/>
        <v/>
      </c>
      <c r="HG11" s="23" t="str">
        <f t="shared" si="69"/>
        <v/>
      </c>
      <c r="HH11" s="24"/>
      <c r="HI11" s="23" t="str">
        <f t="shared" si="70"/>
        <v/>
      </c>
      <c r="HJ11" s="22"/>
      <c r="HK11" s="27"/>
      <c r="HL11" s="24"/>
      <c r="HM11" s="26"/>
      <c r="HN11" s="26"/>
      <c r="HO11" s="25" t="str">
        <f t="shared" si="71"/>
        <v/>
      </c>
      <c r="HP11" s="23" t="str">
        <f t="shared" si="72"/>
        <v/>
      </c>
      <c r="HQ11" s="24"/>
      <c r="HR11" s="23" t="str">
        <f t="shared" si="73"/>
        <v/>
      </c>
      <c r="HS11" s="22"/>
      <c r="HT11" s="27"/>
      <c r="HU11" s="24"/>
      <c r="HV11" s="26"/>
      <c r="HW11" s="26"/>
      <c r="HX11" s="25" t="str">
        <f t="shared" si="74"/>
        <v/>
      </c>
      <c r="HY11" s="23" t="str">
        <f t="shared" si="75"/>
        <v/>
      </c>
      <c r="HZ11" s="24"/>
      <c r="IA11" s="23" t="str">
        <f t="shared" si="76"/>
        <v/>
      </c>
      <c r="IB11" s="22"/>
      <c r="IC11" s="27"/>
      <c r="ID11" s="24"/>
      <c r="IE11" s="26"/>
      <c r="IF11" s="26"/>
      <c r="IG11" s="25" t="str">
        <f t="shared" si="77"/>
        <v/>
      </c>
      <c r="IH11" s="23" t="str">
        <f t="shared" si="78"/>
        <v/>
      </c>
      <c r="II11" s="24"/>
      <c r="IJ11" s="23" t="str">
        <f t="shared" si="79"/>
        <v/>
      </c>
      <c r="IK11" s="22"/>
      <c r="IL11" s="27"/>
      <c r="IM11" s="24"/>
      <c r="IN11" s="26"/>
      <c r="IO11" s="26"/>
      <c r="IP11" s="25" t="str">
        <f t="shared" si="80"/>
        <v/>
      </c>
      <c r="IQ11" s="23" t="str">
        <f t="shared" si="81"/>
        <v/>
      </c>
      <c r="IR11" s="24"/>
      <c r="IS11" s="23" t="str">
        <f t="shared" si="82"/>
        <v/>
      </c>
      <c r="IT11" s="22"/>
      <c r="IU11" s="27"/>
      <c r="IV11" s="24"/>
      <c r="IW11" s="26"/>
      <c r="IX11" s="26"/>
      <c r="IY11" s="25" t="str">
        <f t="shared" si="83"/>
        <v/>
      </c>
      <c r="IZ11" s="23" t="str">
        <f t="shared" si="84"/>
        <v/>
      </c>
      <c r="JA11" s="24"/>
      <c r="JB11" s="23" t="str">
        <f t="shared" si="85"/>
        <v/>
      </c>
      <c r="JC11" s="22"/>
      <c r="JD11" s="27"/>
      <c r="JE11" s="24"/>
      <c r="JF11" s="26"/>
      <c r="JG11" s="26"/>
      <c r="JH11" s="25" t="str">
        <f t="shared" si="86"/>
        <v/>
      </c>
      <c r="JI11" s="23" t="str">
        <f t="shared" si="87"/>
        <v/>
      </c>
      <c r="JJ11" s="24"/>
      <c r="JK11" s="23" t="str">
        <f t="shared" si="88"/>
        <v/>
      </c>
      <c r="JL11" s="22"/>
    </row>
    <row r="12" spans="1:272">
      <c r="A12" s="28" t="s">
        <v>84</v>
      </c>
      <c r="B12" s="23" t="s">
        <v>58</v>
      </c>
      <c r="C12" s="27">
        <v>45201</v>
      </c>
      <c r="D12" s="24" t="s">
        <v>75</v>
      </c>
      <c r="E12" s="26">
        <v>206000</v>
      </c>
      <c r="F12" s="26">
        <v>281000</v>
      </c>
      <c r="G12" s="25">
        <f t="shared" si="0"/>
        <v>75000</v>
      </c>
      <c r="H12" s="23">
        <v>0</v>
      </c>
      <c r="I12" s="24">
        <v>281654</v>
      </c>
      <c r="J12" s="23" t="str">
        <f t="shared" si="1"/>
        <v/>
      </c>
      <c r="K12" s="22"/>
      <c r="L12" s="27">
        <v>45202</v>
      </c>
      <c r="M12" s="24" t="s">
        <v>75</v>
      </c>
      <c r="N12" s="26">
        <v>323000</v>
      </c>
      <c r="O12" s="26">
        <v>366000</v>
      </c>
      <c r="P12" s="25">
        <f t="shared" si="2"/>
        <v>43000</v>
      </c>
      <c r="Q12" s="23">
        <f t="shared" si="3"/>
        <v>281654</v>
      </c>
      <c r="R12" s="24">
        <v>366283</v>
      </c>
      <c r="S12" s="23">
        <f t="shared" si="4"/>
        <v>84629</v>
      </c>
      <c r="T12" s="22"/>
      <c r="U12" s="27">
        <v>45204</v>
      </c>
      <c r="V12" s="24" t="s">
        <v>75</v>
      </c>
      <c r="W12" s="26">
        <v>0</v>
      </c>
      <c r="X12" s="26">
        <v>2000</v>
      </c>
      <c r="Y12" s="25">
        <f t="shared" si="5"/>
        <v>2000</v>
      </c>
      <c r="Z12" s="23">
        <f t="shared" si="6"/>
        <v>366283</v>
      </c>
      <c r="AA12" s="24">
        <v>2141</v>
      </c>
      <c r="AB12" s="23">
        <f t="shared" si="7"/>
        <v>2141</v>
      </c>
      <c r="AC12" s="22"/>
      <c r="AD12" s="27">
        <v>45205</v>
      </c>
      <c r="AE12" s="24" t="s">
        <v>75</v>
      </c>
      <c r="AF12" s="26">
        <v>10000</v>
      </c>
      <c r="AG12" s="26">
        <v>36000</v>
      </c>
      <c r="AH12" s="25">
        <f t="shared" si="8"/>
        <v>26000</v>
      </c>
      <c r="AI12" s="23">
        <f t="shared" si="9"/>
        <v>2141</v>
      </c>
      <c r="AJ12" s="24">
        <v>36227</v>
      </c>
      <c r="AK12" s="23">
        <f t="shared" si="10"/>
        <v>34086</v>
      </c>
      <c r="AL12" s="22"/>
      <c r="AM12" s="27">
        <v>45210</v>
      </c>
      <c r="AN12" s="24" t="s">
        <v>75</v>
      </c>
      <c r="AO12" s="26">
        <v>49000</v>
      </c>
      <c r="AP12" s="26">
        <v>77000</v>
      </c>
      <c r="AQ12" s="25">
        <f t="shared" si="11"/>
        <v>28000</v>
      </c>
      <c r="AR12" s="23">
        <f t="shared" si="12"/>
        <v>36227</v>
      </c>
      <c r="AS12" s="24">
        <v>77130</v>
      </c>
      <c r="AT12" s="23">
        <f t="shared" si="13"/>
        <v>40903</v>
      </c>
      <c r="AU12" s="22"/>
      <c r="AV12" s="27">
        <v>45211</v>
      </c>
      <c r="AW12" s="24" t="s">
        <v>75</v>
      </c>
      <c r="AX12" s="26">
        <v>88000</v>
      </c>
      <c r="AY12" s="26">
        <v>108000</v>
      </c>
      <c r="AZ12" s="25">
        <f t="shared" si="14"/>
        <v>20000</v>
      </c>
      <c r="BA12" s="23">
        <f t="shared" si="15"/>
        <v>77130</v>
      </c>
      <c r="BB12" s="24">
        <v>108565</v>
      </c>
      <c r="BC12" s="23">
        <f t="shared" si="16"/>
        <v>31435</v>
      </c>
      <c r="BD12" s="22"/>
      <c r="BE12" s="27">
        <v>45212</v>
      </c>
      <c r="BF12" s="24" t="s">
        <v>75</v>
      </c>
      <c r="BG12" s="26">
        <v>108000</v>
      </c>
      <c r="BH12" s="26">
        <v>108000</v>
      </c>
      <c r="BI12" s="25">
        <f t="shared" si="17"/>
        <v>0</v>
      </c>
      <c r="BJ12" s="23">
        <f t="shared" si="18"/>
        <v>108565</v>
      </c>
      <c r="BK12" s="24">
        <v>108565</v>
      </c>
      <c r="BL12" s="23">
        <f t="shared" si="19"/>
        <v>0</v>
      </c>
      <c r="BM12" s="22"/>
      <c r="BN12" s="27">
        <v>45213</v>
      </c>
      <c r="BO12" s="24" t="s">
        <v>75</v>
      </c>
      <c r="BP12" s="26">
        <v>108000</v>
      </c>
      <c r="BQ12" s="26">
        <v>108000</v>
      </c>
      <c r="BR12" s="25">
        <f t="shared" si="20"/>
        <v>0</v>
      </c>
      <c r="BS12" s="23">
        <f t="shared" si="21"/>
        <v>108565</v>
      </c>
      <c r="BT12" s="24">
        <v>108565</v>
      </c>
      <c r="BU12" s="23">
        <f t="shared" si="22"/>
        <v>0</v>
      </c>
      <c r="BV12" s="22"/>
      <c r="BW12" s="27">
        <v>45215</v>
      </c>
      <c r="BX12" s="24" t="s">
        <v>75</v>
      </c>
      <c r="BY12" s="26">
        <v>108000</v>
      </c>
      <c r="BZ12" s="26">
        <v>117000</v>
      </c>
      <c r="CA12" s="25">
        <f t="shared" si="23"/>
        <v>9000</v>
      </c>
      <c r="CB12" s="23">
        <f t="shared" si="24"/>
        <v>108565</v>
      </c>
      <c r="CC12" s="24">
        <v>117750</v>
      </c>
      <c r="CD12" s="23">
        <f t="shared" si="25"/>
        <v>9185</v>
      </c>
      <c r="CE12" s="22"/>
      <c r="CF12" s="27">
        <v>45216</v>
      </c>
      <c r="CG12" s="24" t="s">
        <v>75</v>
      </c>
      <c r="CH12" s="26">
        <v>131000</v>
      </c>
      <c r="CI12" s="26">
        <v>160000</v>
      </c>
      <c r="CJ12" s="25">
        <f t="shared" si="26"/>
        <v>29000</v>
      </c>
      <c r="CK12" s="23">
        <f t="shared" si="27"/>
        <v>117750</v>
      </c>
      <c r="CL12" s="24">
        <v>160296</v>
      </c>
      <c r="CM12" s="23">
        <f t="shared" si="28"/>
        <v>42546</v>
      </c>
      <c r="CN12" s="22"/>
      <c r="CO12" s="27">
        <v>45217</v>
      </c>
      <c r="CP12" s="24" t="s">
        <v>75</v>
      </c>
      <c r="CQ12" s="26">
        <v>173000</v>
      </c>
      <c r="CR12" s="26">
        <v>173000</v>
      </c>
      <c r="CS12" s="25">
        <f t="shared" si="29"/>
        <v>0</v>
      </c>
      <c r="CT12" s="23">
        <f t="shared" si="30"/>
        <v>160296</v>
      </c>
      <c r="CU12" s="24">
        <v>173000</v>
      </c>
      <c r="CV12" s="23">
        <f t="shared" si="31"/>
        <v>12704</v>
      </c>
      <c r="CW12" s="22"/>
      <c r="CX12" s="27">
        <v>45218</v>
      </c>
      <c r="CY12" s="24" t="s">
        <v>75</v>
      </c>
      <c r="CZ12" s="26">
        <v>6000</v>
      </c>
      <c r="DA12" s="26">
        <v>26000</v>
      </c>
      <c r="DB12" s="25">
        <f t="shared" si="32"/>
        <v>20000</v>
      </c>
      <c r="DC12" s="23">
        <f t="shared" si="33"/>
        <v>173000</v>
      </c>
      <c r="DD12" s="24">
        <v>26487</v>
      </c>
      <c r="DE12" s="23">
        <f t="shared" si="34"/>
        <v>26487</v>
      </c>
      <c r="DF12" s="22"/>
      <c r="DG12" s="27">
        <v>45219</v>
      </c>
      <c r="DH12" s="24" t="s">
        <v>75</v>
      </c>
      <c r="DI12" s="26">
        <v>38000</v>
      </c>
      <c r="DJ12" s="26">
        <v>64000</v>
      </c>
      <c r="DK12" s="25">
        <f t="shared" si="35"/>
        <v>26000</v>
      </c>
      <c r="DL12" s="23">
        <f t="shared" si="36"/>
        <v>26487</v>
      </c>
      <c r="DM12" s="24">
        <v>64780</v>
      </c>
      <c r="DN12" s="23">
        <f t="shared" si="37"/>
        <v>38293</v>
      </c>
      <c r="DO12" s="22"/>
      <c r="DP12" s="27">
        <v>45223</v>
      </c>
      <c r="DQ12" s="24" t="s">
        <v>75</v>
      </c>
      <c r="DR12" s="26">
        <v>17000</v>
      </c>
      <c r="DS12" s="26">
        <v>75000</v>
      </c>
      <c r="DT12" s="25">
        <f t="shared" si="38"/>
        <v>58000</v>
      </c>
      <c r="DU12" s="23">
        <f t="shared" si="39"/>
        <v>64780</v>
      </c>
      <c r="DV12" s="24">
        <v>75485</v>
      </c>
      <c r="DW12" s="23">
        <f t="shared" si="40"/>
        <v>10705</v>
      </c>
      <c r="DX12" s="22"/>
      <c r="DY12" s="27">
        <v>45224</v>
      </c>
      <c r="DZ12" s="24" t="s">
        <v>75</v>
      </c>
      <c r="EA12" s="26">
        <v>99000</v>
      </c>
      <c r="EB12" s="26">
        <v>154000</v>
      </c>
      <c r="EC12" s="25">
        <f t="shared" si="41"/>
        <v>55000</v>
      </c>
      <c r="ED12" s="23">
        <f t="shared" si="42"/>
        <v>75485</v>
      </c>
      <c r="EE12" s="24">
        <v>154920</v>
      </c>
      <c r="EF12" s="23">
        <f t="shared" si="43"/>
        <v>79435</v>
      </c>
      <c r="EG12" s="22"/>
      <c r="EH12" s="27">
        <v>45225</v>
      </c>
      <c r="EI12" s="24" t="s">
        <v>75</v>
      </c>
      <c r="EJ12" s="26">
        <v>179000</v>
      </c>
      <c r="EK12" s="26">
        <v>231000</v>
      </c>
      <c r="EL12" s="25">
        <f t="shared" si="44"/>
        <v>52000</v>
      </c>
      <c r="EM12" s="23">
        <f t="shared" si="45"/>
        <v>154920</v>
      </c>
      <c r="EN12" s="24">
        <v>231800</v>
      </c>
      <c r="EO12" s="23">
        <f t="shared" si="46"/>
        <v>76880</v>
      </c>
      <c r="EP12" s="22"/>
      <c r="EQ12" s="27">
        <v>45226</v>
      </c>
      <c r="ER12" s="24" t="s">
        <v>75</v>
      </c>
      <c r="ES12" s="26">
        <v>256000</v>
      </c>
      <c r="ET12" s="26">
        <v>313000</v>
      </c>
      <c r="EU12" s="25">
        <f t="shared" si="47"/>
        <v>57000</v>
      </c>
      <c r="EV12" s="23">
        <f t="shared" si="48"/>
        <v>231800</v>
      </c>
      <c r="EW12" s="24">
        <v>313024</v>
      </c>
      <c r="EX12" s="23">
        <f t="shared" si="49"/>
        <v>81224</v>
      </c>
      <c r="EY12" s="22"/>
      <c r="EZ12" s="27">
        <v>45229</v>
      </c>
      <c r="FA12" s="24" t="s">
        <v>75</v>
      </c>
      <c r="FB12" s="26">
        <v>336000</v>
      </c>
      <c r="FC12" s="26">
        <v>386000</v>
      </c>
      <c r="FD12" s="25">
        <f t="shared" si="50"/>
        <v>50000</v>
      </c>
      <c r="FE12" s="23">
        <f t="shared" si="51"/>
        <v>313024</v>
      </c>
      <c r="FF12" s="24">
        <v>386650</v>
      </c>
      <c r="FG12" s="23">
        <f t="shared" si="52"/>
        <v>73626</v>
      </c>
      <c r="FH12" s="22"/>
      <c r="FI12" s="27">
        <v>45230</v>
      </c>
      <c r="FJ12" s="24" t="s">
        <v>75</v>
      </c>
      <c r="FK12" s="26">
        <v>410000</v>
      </c>
      <c r="FL12" s="26">
        <v>464000</v>
      </c>
      <c r="FM12" s="25">
        <f t="shared" si="53"/>
        <v>54000</v>
      </c>
      <c r="FN12" s="23">
        <f t="shared" si="54"/>
        <v>386650</v>
      </c>
      <c r="FO12" s="24">
        <v>464439</v>
      </c>
      <c r="FP12" s="23">
        <f t="shared" si="55"/>
        <v>77789</v>
      </c>
      <c r="FQ12" s="22"/>
      <c r="FR12" s="27"/>
      <c r="FS12" s="24"/>
      <c r="FT12" s="26"/>
      <c r="FU12" s="26"/>
      <c r="FV12" s="25" t="str">
        <f t="shared" si="56"/>
        <v/>
      </c>
      <c r="FW12" s="23">
        <f t="shared" si="57"/>
        <v>464439</v>
      </c>
      <c r="FX12" s="24"/>
      <c r="FY12" s="23" t="str">
        <f t="shared" si="58"/>
        <v/>
      </c>
      <c r="FZ12" s="22"/>
      <c r="GA12" s="27"/>
      <c r="GB12" s="24"/>
      <c r="GC12" s="26"/>
      <c r="GD12" s="26"/>
      <c r="GE12" s="25" t="str">
        <f t="shared" si="59"/>
        <v/>
      </c>
      <c r="GF12" s="23" t="str">
        <f t="shared" si="60"/>
        <v/>
      </c>
      <c r="GG12" s="24"/>
      <c r="GH12" s="23" t="str">
        <f t="shared" si="61"/>
        <v/>
      </c>
      <c r="GI12" s="22"/>
      <c r="GJ12" s="27"/>
      <c r="GK12" s="24"/>
      <c r="GL12" s="26"/>
      <c r="GM12" s="26"/>
      <c r="GN12" s="25" t="str">
        <f t="shared" si="62"/>
        <v/>
      </c>
      <c r="GO12" s="23" t="str">
        <f t="shared" si="63"/>
        <v/>
      </c>
      <c r="GP12" s="24"/>
      <c r="GQ12" s="23" t="str">
        <f t="shared" si="64"/>
        <v/>
      </c>
      <c r="GR12" s="22"/>
      <c r="GS12" s="27"/>
      <c r="GT12" s="24"/>
      <c r="GU12" s="26"/>
      <c r="GV12" s="26"/>
      <c r="GW12" s="25" t="str">
        <f t="shared" si="65"/>
        <v/>
      </c>
      <c r="GX12" s="23" t="str">
        <f t="shared" si="66"/>
        <v/>
      </c>
      <c r="GY12" s="24"/>
      <c r="GZ12" s="23" t="str">
        <f t="shared" si="67"/>
        <v/>
      </c>
      <c r="HA12" s="22"/>
      <c r="HB12" s="27"/>
      <c r="HC12" s="24"/>
      <c r="HD12" s="26"/>
      <c r="HE12" s="26"/>
      <c r="HF12" s="25" t="str">
        <f t="shared" si="68"/>
        <v/>
      </c>
      <c r="HG12" s="23" t="str">
        <f t="shared" si="69"/>
        <v/>
      </c>
      <c r="HH12" s="24"/>
      <c r="HI12" s="23" t="str">
        <f t="shared" si="70"/>
        <v/>
      </c>
      <c r="HJ12" s="22"/>
      <c r="HK12" s="27"/>
      <c r="HL12" s="24"/>
      <c r="HM12" s="26"/>
      <c r="HN12" s="26"/>
      <c r="HO12" s="25" t="str">
        <f t="shared" si="71"/>
        <v/>
      </c>
      <c r="HP12" s="23" t="str">
        <f t="shared" si="72"/>
        <v/>
      </c>
      <c r="HQ12" s="24"/>
      <c r="HR12" s="23" t="str">
        <f t="shared" si="73"/>
        <v/>
      </c>
      <c r="HS12" s="22"/>
      <c r="HT12" s="27"/>
      <c r="HU12" s="24"/>
      <c r="HV12" s="26"/>
      <c r="HW12" s="26"/>
      <c r="HX12" s="25" t="str">
        <f t="shared" si="74"/>
        <v/>
      </c>
      <c r="HY12" s="23" t="str">
        <f t="shared" si="75"/>
        <v/>
      </c>
      <c r="HZ12" s="24"/>
      <c r="IA12" s="23" t="str">
        <f t="shared" si="76"/>
        <v/>
      </c>
      <c r="IB12" s="22"/>
      <c r="IC12" s="27"/>
      <c r="ID12" s="24"/>
      <c r="IE12" s="26"/>
      <c r="IF12" s="26"/>
      <c r="IG12" s="25" t="str">
        <f t="shared" si="77"/>
        <v/>
      </c>
      <c r="IH12" s="23" t="str">
        <f t="shared" si="78"/>
        <v/>
      </c>
      <c r="II12" s="24"/>
      <c r="IJ12" s="23" t="str">
        <f t="shared" si="79"/>
        <v/>
      </c>
      <c r="IK12" s="22"/>
      <c r="IL12" s="27"/>
      <c r="IM12" s="24"/>
      <c r="IN12" s="26"/>
      <c r="IO12" s="26"/>
      <c r="IP12" s="25" t="str">
        <f t="shared" si="80"/>
        <v/>
      </c>
      <c r="IQ12" s="23" t="str">
        <f t="shared" si="81"/>
        <v/>
      </c>
      <c r="IR12" s="24"/>
      <c r="IS12" s="23" t="str">
        <f t="shared" si="82"/>
        <v/>
      </c>
      <c r="IT12" s="22"/>
      <c r="IU12" s="27"/>
      <c r="IV12" s="24"/>
      <c r="IW12" s="26"/>
      <c r="IX12" s="26"/>
      <c r="IY12" s="25" t="str">
        <f t="shared" si="83"/>
        <v/>
      </c>
      <c r="IZ12" s="23" t="str">
        <f t="shared" si="84"/>
        <v/>
      </c>
      <c r="JA12" s="24"/>
      <c r="JB12" s="23" t="str">
        <f t="shared" si="85"/>
        <v/>
      </c>
      <c r="JC12" s="22"/>
      <c r="JD12" s="27"/>
      <c r="JE12" s="24"/>
      <c r="JF12" s="26"/>
      <c r="JG12" s="26"/>
      <c r="JH12" s="25" t="str">
        <f t="shared" si="86"/>
        <v/>
      </c>
      <c r="JI12" s="23" t="str">
        <f t="shared" si="87"/>
        <v/>
      </c>
      <c r="JJ12" s="24"/>
      <c r="JK12" s="23" t="str">
        <f t="shared" si="88"/>
        <v/>
      </c>
      <c r="JL12" s="22"/>
    </row>
    <row r="13" spans="1:272">
      <c r="A13" s="28" t="s">
        <v>83</v>
      </c>
      <c r="B13" s="23" t="s">
        <v>43</v>
      </c>
      <c r="C13" s="27">
        <v>45201</v>
      </c>
      <c r="D13" s="24" t="s">
        <v>75</v>
      </c>
      <c r="E13" s="26">
        <v>318000</v>
      </c>
      <c r="F13" s="26">
        <v>344000</v>
      </c>
      <c r="G13" s="25">
        <f t="shared" si="0"/>
        <v>26000</v>
      </c>
      <c r="H13" s="23">
        <v>0</v>
      </c>
      <c r="I13" s="24">
        <v>344635</v>
      </c>
      <c r="J13" s="23" t="str">
        <f t="shared" si="1"/>
        <v/>
      </c>
      <c r="K13" s="22"/>
      <c r="L13" s="27">
        <v>45202</v>
      </c>
      <c r="M13" s="24" t="s">
        <v>75</v>
      </c>
      <c r="N13" s="26">
        <v>357000</v>
      </c>
      <c r="O13" s="26">
        <v>371000</v>
      </c>
      <c r="P13" s="25">
        <f t="shared" si="2"/>
        <v>14000</v>
      </c>
      <c r="Q13" s="23">
        <f t="shared" si="3"/>
        <v>344635</v>
      </c>
      <c r="R13" s="24">
        <v>371998</v>
      </c>
      <c r="S13" s="23">
        <f t="shared" si="4"/>
        <v>27363</v>
      </c>
      <c r="T13" s="22"/>
      <c r="U13" s="27">
        <v>45203</v>
      </c>
      <c r="V13" s="24" t="s">
        <v>75</v>
      </c>
      <c r="W13" s="26">
        <v>385000</v>
      </c>
      <c r="X13" s="26">
        <v>415000</v>
      </c>
      <c r="Y13" s="25">
        <f t="shared" si="5"/>
        <v>30000</v>
      </c>
      <c r="Z13" s="23">
        <f t="shared" si="6"/>
        <v>371998</v>
      </c>
      <c r="AA13" s="24">
        <v>415699</v>
      </c>
      <c r="AB13" s="23">
        <f t="shared" si="7"/>
        <v>43701</v>
      </c>
      <c r="AC13" s="22"/>
      <c r="AD13" s="27">
        <v>45204</v>
      </c>
      <c r="AE13" s="24" t="s">
        <v>75</v>
      </c>
      <c r="AF13" s="26">
        <v>430000</v>
      </c>
      <c r="AG13" s="26">
        <v>445000</v>
      </c>
      <c r="AH13" s="25">
        <f t="shared" si="8"/>
        <v>15000</v>
      </c>
      <c r="AI13" s="23">
        <f t="shared" si="9"/>
        <v>415699</v>
      </c>
      <c r="AJ13" s="24">
        <v>445475</v>
      </c>
      <c r="AK13" s="23">
        <f t="shared" si="10"/>
        <v>29776</v>
      </c>
      <c r="AL13" s="22"/>
      <c r="AM13" s="27">
        <v>45205</v>
      </c>
      <c r="AN13" s="24" t="s">
        <v>75</v>
      </c>
      <c r="AO13" s="26">
        <v>447000</v>
      </c>
      <c r="AP13" s="26">
        <v>479000</v>
      </c>
      <c r="AQ13" s="25">
        <f t="shared" si="11"/>
        <v>32000</v>
      </c>
      <c r="AR13" s="23">
        <f t="shared" si="12"/>
        <v>445475</v>
      </c>
      <c r="AS13" s="24">
        <v>479108</v>
      </c>
      <c r="AT13" s="23">
        <f t="shared" si="13"/>
        <v>33633</v>
      </c>
      <c r="AU13" s="22"/>
      <c r="AV13" s="27">
        <v>45210</v>
      </c>
      <c r="AW13" s="24" t="s">
        <v>75</v>
      </c>
      <c r="AX13" s="26">
        <v>494000</v>
      </c>
      <c r="AY13" s="26">
        <v>526000</v>
      </c>
      <c r="AZ13" s="25">
        <f t="shared" si="14"/>
        <v>32000</v>
      </c>
      <c r="BA13" s="23">
        <f t="shared" si="15"/>
        <v>479108</v>
      </c>
      <c r="BB13" s="24">
        <v>526244</v>
      </c>
      <c r="BC13" s="23">
        <f t="shared" si="16"/>
        <v>47136</v>
      </c>
      <c r="BD13" s="22"/>
      <c r="BE13" s="27">
        <v>45211</v>
      </c>
      <c r="BF13" s="24" t="s">
        <v>75</v>
      </c>
      <c r="BG13" s="26">
        <v>539000</v>
      </c>
      <c r="BH13" s="26">
        <v>574000</v>
      </c>
      <c r="BI13" s="25">
        <f t="shared" si="17"/>
        <v>35000</v>
      </c>
      <c r="BJ13" s="23">
        <f t="shared" si="18"/>
        <v>526244</v>
      </c>
      <c r="BK13" s="24">
        <v>574360</v>
      </c>
      <c r="BL13" s="23">
        <f t="shared" si="19"/>
        <v>48116</v>
      </c>
      <c r="BM13" s="22"/>
      <c r="BN13" s="27">
        <v>45212</v>
      </c>
      <c r="BO13" s="24" t="s">
        <v>75</v>
      </c>
      <c r="BP13" s="26">
        <v>589000</v>
      </c>
      <c r="BQ13" s="26">
        <v>589000</v>
      </c>
      <c r="BR13" s="25">
        <f t="shared" si="20"/>
        <v>0</v>
      </c>
      <c r="BS13" s="23">
        <f t="shared" si="21"/>
        <v>574360</v>
      </c>
      <c r="BT13" s="24">
        <v>589000</v>
      </c>
      <c r="BU13" s="23">
        <f t="shared" si="22"/>
        <v>14640</v>
      </c>
      <c r="BV13" s="22"/>
      <c r="BW13" s="27">
        <v>45213</v>
      </c>
      <c r="BX13" s="24" t="s">
        <v>75</v>
      </c>
      <c r="BY13" s="26">
        <v>12000</v>
      </c>
      <c r="BZ13" s="26">
        <v>12000</v>
      </c>
      <c r="CA13" s="25">
        <f t="shared" si="23"/>
        <v>0</v>
      </c>
      <c r="CB13" s="23">
        <f t="shared" si="24"/>
        <v>589000</v>
      </c>
      <c r="CC13" s="24">
        <v>6335</v>
      </c>
      <c r="CD13" s="23">
        <f t="shared" si="25"/>
        <v>6335</v>
      </c>
      <c r="CE13" s="22"/>
      <c r="CF13" s="27">
        <v>45215</v>
      </c>
      <c r="CG13" s="24" t="s">
        <v>75</v>
      </c>
      <c r="CH13" s="26">
        <v>12000</v>
      </c>
      <c r="CI13" s="26">
        <v>36000</v>
      </c>
      <c r="CJ13" s="25">
        <f t="shared" si="26"/>
        <v>24000</v>
      </c>
      <c r="CK13" s="23">
        <f t="shared" si="27"/>
        <v>6335</v>
      </c>
      <c r="CL13" s="24">
        <v>18471</v>
      </c>
      <c r="CM13" s="23">
        <f t="shared" si="28"/>
        <v>12136</v>
      </c>
      <c r="CN13" s="22"/>
      <c r="CO13" s="27">
        <v>45216</v>
      </c>
      <c r="CP13" s="24" t="s">
        <v>75</v>
      </c>
      <c r="CQ13" s="26">
        <v>52000</v>
      </c>
      <c r="CR13" s="26">
        <v>86000</v>
      </c>
      <c r="CS13" s="25">
        <f t="shared" si="29"/>
        <v>34000</v>
      </c>
      <c r="CT13" s="23">
        <f t="shared" si="30"/>
        <v>18471</v>
      </c>
      <c r="CU13" s="24">
        <v>43350</v>
      </c>
      <c r="CV13" s="23">
        <f t="shared" si="31"/>
        <v>24879</v>
      </c>
      <c r="CW13" s="22"/>
      <c r="CX13" s="27">
        <v>45224</v>
      </c>
      <c r="CY13" s="24" t="s">
        <v>75</v>
      </c>
      <c r="CZ13" s="26">
        <v>0</v>
      </c>
      <c r="DA13" s="26">
        <v>13000</v>
      </c>
      <c r="DB13" s="25">
        <f t="shared" si="32"/>
        <v>13000</v>
      </c>
      <c r="DC13" s="23">
        <f t="shared" si="33"/>
        <v>43350</v>
      </c>
      <c r="DD13" s="24">
        <v>13056</v>
      </c>
      <c r="DE13" s="23">
        <f t="shared" si="34"/>
        <v>13056</v>
      </c>
      <c r="DF13" s="22"/>
      <c r="DG13" s="27">
        <v>45225</v>
      </c>
      <c r="DH13" s="24" t="s">
        <v>75</v>
      </c>
      <c r="DI13" s="26">
        <v>26000</v>
      </c>
      <c r="DJ13" s="26">
        <v>55000</v>
      </c>
      <c r="DK13" s="25">
        <f t="shared" si="35"/>
        <v>29000</v>
      </c>
      <c r="DL13" s="23">
        <f t="shared" si="36"/>
        <v>13056</v>
      </c>
      <c r="DM13" s="24">
        <v>55172</v>
      </c>
      <c r="DN13" s="23">
        <f t="shared" si="37"/>
        <v>42116</v>
      </c>
      <c r="DO13" s="22"/>
      <c r="DP13" s="27">
        <v>45226</v>
      </c>
      <c r="DQ13" s="24" t="s">
        <v>75</v>
      </c>
      <c r="DR13" s="26">
        <v>67000</v>
      </c>
      <c r="DS13" s="26">
        <v>97000</v>
      </c>
      <c r="DT13" s="25">
        <f t="shared" si="38"/>
        <v>30000</v>
      </c>
      <c r="DU13" s="23">
        <f t="shared" si="39"/>
        <v>55172</v>
      </c>
      <c r="DV13" s="24">
        <v>97001</v>
      </c>
      <c r="DW13" s="23">
        <f t="shared" si="40"/>
        <v>41829</v>
      </c>
      <c r="DX13" s="22"/>
      <c r="DY13" s="27">
        <v>45229</v>
      </c>
      <c r="DZ13" s="24" t="s">
        <v>75</v>
      </c>
      <c r="EA13" s="26">
        <v>109000</v>
      </c>
      <c r="EB13" s="26">
        <v>137000</v>
      </c>
      <c r="EC13" s="25">
        <f t="shared" si="41"/>
        <v>28000</v>
      </c>
      <c r="ED13" s="23">
        <f t="shared" si="42"/>
        <v>97001</v>
      </c>
      <c r="EE13" s="24">
        <v>137296</v>
      </c>
      <c r="EF13" s="23">
        <f t="shared" si="43"/>
        <v>40295</v>
      </c>
      <c r="EG13" s="22"/>
      <c r="EH13" s="27">
        <v>45230</v>
      </c>
      <c r="EI13" s="24" t="s">
        <v>75</v>
      </c>
      <c r="EJ13" s="26">
        <v>149000</v>
      </c>
      <c r="EK13" s="26">
        <v>178000</v>
      </c>
      <c r="EL13" s="25">
        <f t="shared" si="44"/>
        <v>29000</v>
      </c>
      <c r="EM13" s="23">
        <f t="shared" si="45"/>
        <v>137296</v>
      </c>
      <c r="EN13" s="24">
        <v>178705</v>
      </c>
      <c r="EO13" s="23">
        <f t="shared" si="46"/>
        <v>41409</v>
      </c>
      <c r="EP13" s="22"/>
      <c r="EQ13" s="27"/>
      <c r="ER13" s="24"/>
      <c r="ES13" s="26"/>
      <c r="ET13" s="26"/>
      <c r="EU13" s="25" t="str">
        <f t="shared" si="47"/>
        <v/>
      </c>
      <c r="EV13" s="23">
        <f t="shared" si="48"/>
        <v>178705</v>
      </c>
      <c r="EW13" s="24"/>
      <c r="EX13" s="23" t="str">
        <f t="shared" si="49"/>
        <v/>
      </c>
      <c r="EY13" s="22"/>
      <c r="EZ13" s="27"/>
      <c r="FA13" s="24"/>
      <c r="FB13" s="26"/>
      <c r="FC13" s="26"/>
      <c r="FD13" s="25" t="str">
        <f t="shared" si="50"/>
        <v/>
      </c>
      <c r="FE13" s="23" t="str">
        <f t="shared" si="51"/>
        <v/>
      </c>
      <c r="FF13" s="24"/>
      <c r="FG13" s="23" t="str">
        <f t="shared" si="52"/>
        <v/>
      </c>
      <c r="FH13" s="22"/>
      <c r="FI13" s="27"/>
      <c r="FJ13" s="24"/>
      <c r="FK13" s="26"/>
      <c r="FL13" s="26"/>
      <c r="FM13" s="25" t="str">
        <f t="shared" si="53"/>
        <v/>
      </c>
      <c r="FN13" s="23" t="str">
        <f t="shared" si="54"/>
        <v/>
      </c>
      <c r="FO13" s="24"/>
      <c r="FP13" s="23" t="str">
        <f t="shared" si="55"/>
        <v/>
      </c>
      <c r="FQ13" s="22"/>
      <c r="FR13" s="27"/>
      <c r="FS13" s="24"/>
      <c r="FT13" s="26"/>
      <c r="FU13" s="26"/>
      <c r="FV13" s="25" t="str">
        <f t="shared" si="56"/>
        <v/>
      </c>
      <c r="FW13" s="23" t="str">
        <f t="shared" si="57"/>
        <v/>
      </c>
      <c r="FX13" s="24"/>
      <c r="FY13" s="23" t="str">
        <f t="shared" si="58"/>
        <v/>
      </c>
      <c r="FZ13" s="22"/>
      <c r="GA13" s="27"/>
      <c r="GB13" s="24"/>
      <c r="GC13" s="26"/>
      <c r="GD13" s="26"/>
      <c r="GE13" s="25" t="str">
        <f t="shared" si="59"/>
        <v/>
      </c>
      <c r="GF13" s="23" t="str">
        <f t="shared" si="60"/>
        <v/>
      </c>
      <c r="GG13" s="24"/>
      <c r="GH13" s="23" t="str">
        <f t="shared" si="61"/>
        <v/>
      </c>
      <c r="GI13" s="22"/>
      <c r="GJ13" s="27"/>
      <c r="GK13" s="24"/>
      <c r="GL13" s="26"/>
      <c r="GM13" s="26"/>
      <c r="GN13" s="25" t="str">
        <f t="shared" si="62"/>
        <v/>
      </c>
      <c r="GO13" s="23" t="str">
        <f t="shared" si="63"/>
        <v/>
      </c>
      <c r="GP13" s="24"/>
      <c r="GQ13" s="23" t="str">
        <f t="shared" si="64"/>
        <v/>
      </c>
      <c r="GR13" s="22"/>
      <c r="GS13" s="27"/>
      <c r="GT13" s="24"/>
      <c r="GU13" s="26"/>
      <c r="GV13" s="26"/>
      <c r="GW13" s="25" t="str">
        <f t="shared" si="65"/>
        <v/>
      </c>
      <c r="GX13" s="23" t="str">
        <f t="shared" si="66"/>
        <v/>
      </c>
      <c r="GY13" s="24"/>
      <c r="GZ13" s="23" t="str">
        <f t="shared" si="67"/>
        <v/>
      </c>
      <c r="HA13" s="22"/>
      <c r="HB13" s="27"/>
      <c r="HC13" s="24"/>
      <c r="HD13" s="26"/>
      <c r="HE13" s="26"/>
      <c r="HF13" s="25" t="str">
        <f t="shared" si="68"/>
        <v/>
      </c>
      <c r="HG13" s="23" t="str">
        <f t="shared" si="69"/>
        <v/>
      </c>
      <c r="HH13" s="24"/>
      <c r="HI13" s="23" t="str">
        <f t="shared" si="70"/>
        <v/>
      </c>
      <c r="HJ13" s="22"/>
      <c r="HK13" s="27"/>
      <c r="HL13" s="24"/>
      <c r="HM13" s="26"/>
      <c r="HN13" s="26"/>
      <c r="HO13" s="25" t="str">
        <f t="shared" si="71"/>
        <v/>
      </c>
      <c r="HP13" s="23" t="str">
        <f t="shared" si="72"/>
        <v/>
      </c>
      <c r="HQ13" s="24"/>
      <c r="HR13" s="23" t="str">
        <f t="shared" si="73"/>
        <v/>
      </c>
      <c r="HS13" s="22"/>
      <c r="HT13" s="27"/>
      <c r="HU13" s="24"/>
      <c r="HV13" s="26"/>
      <c r="HW13" s="26"/>
      <c r="HX13" s="25" t="str">
        <f t="shared" si="74"/>
        <v/>
      </c>
      <c r="HY13" s="23" t="str">
        <f t="shared" si="75"/>
        <v/>
      </c>
      <c r="HZ13" s="24"/>
      <c r="IA13" s="23" t="str">
        <f t="shared" si="76"/>
        <v/>
      </c>
      <c r="IB13" s="22"/>
      <c r="IC13" s="27"/>
      <c r="ID13" s="24"/>
      <c r="IE13" s="26"/>
      <c r="IF13" s="26"/>
      <c r="IG13" s="25" t="str">
        <f t="shared" si="77"/>
        <v/>
      </c>
      <c r="IH13" s="23" t="str">
        <f t="shared" si="78"/>
        <v/>
      </c>
      <c r="II13" s="24"/>
      <c r="IJ13" s="23" t="str">
        <f t="shared" si="79"/>
        <v/>
      </c>
      <c r="IK13" s="22"/>
      <c r="IL13" s="27"/>
      <c r="IM13" s="24"/>
      <c r="IN13" s="26"/>
      <c r="IO13" s="26"/>
      <c r="IP13" s="25" t="str">
        <f t="shared" si="80"/>
        <v/>
      </c>
      <c r="IQ13" s="23" t="str">
        <f t="shared" si="81"/>
        <v/>
      </c>
      <c r="IR13" s="24"/>
      <c r="IS13" s="23" t="str">
        <f t="shared" si="82"/>
        <v/>
      </c>
      <c r="IT13" s="22"/>
      <c r="IU13" s="27"/>
      <c r="IV13" s="24"/>
      <c r="IW13" s="26"/>
      <c r="IX13" s="26"/>
      <c r="IY13" s="25" t="str">
        <f t="shared" si="83"/>
        <v/>
      </c>
      <c r="IZ13" s="23" t="str">
        <f t="shared" si="84"/>
        <v/>
      </c>
      <c r="JA13" s="24"/>
      <c r="JB13" s="23" t="str">
        <f t="shared" si="85"/>
        <v/>
      </c>
      <c r="JC13" s="22"/>
      <c r="JD13" s="27"/>
      <c r="JE13" s="24"/>
      <c r="JF13" s="26"/>
      <c r="JG13" s="26"/>
      <c r="JH13" s="25" t="str">
        <f t="shared" si="86"/>
        <v/>
      </c>
      <c r="JI13" s="23" t="str">
        <f t="shared" si="87"/>
        <v/>
      </c>
      <c r="JJ13" s="24"/>
      <c r="JK13" s="23" t="str">
        <f t="shared" si="88"/>
        <v/>
      </c>
      <c r="JL13" s="22"/>
    </row>
    <row r="14" spans="1:272">
      <c r="A14" s="28" t="s">
        <v>82</v>
      </c>
      <c r="B14" s="23" t="s">
        <v>33</v>
      </c>
      <c r="C14" s="27">
        <v>45201</v>
      </c>
      <c r="D14" s="24" t="s">
        <v>69</v>
      </c>
      <c r="E14" s="26">
        <v>470000</v>
      </c>
      <c r="F14" s="26">
        <v>517000</v>
      </c>
      <c r="G14" s="25">
        <f t="shared" si="0"/>
        <v>47000</v>
      </c>
      <c r="H14" s="23">
        <v>0</v>
      </c>
      <c r="I14" s="24">
        <v>517689</v>
      </c>
      <c r="J14" s="23" t="str">
        <f t="shared" si="1"/>
        <v/>
      </c>
      <c r="K14" s="22"/>
      <c r="L14" s="27">
        <v>45202</v>
      </c>
      <c r="M14" s="24" t="s">
        <v>69</v>
      </c>
      <c r="N14" s="26">
        <v>517000</v>
      </c>
      <c r="O14" s="26">
        <v>563000</v>
      </c>
      <c r="P14" s="25">
        <f t="shared" si="2"/>
        <v>46000</v>
      </c>
      <c r="Q14" s="23">
        <f t="shared" si="3"/>
        <v>517689</v>
      </c>
      <c r="R14" s="24">
        <v>563053</v>
      </c>
      <c r="S14" s="23">
        <f t="shared" si="4"/>
        <v>45364</v>
      </c>
      <c r="T14" s="22"/>
      <c r="U14" s="27">
        <v>45203</v>
      </c>
      <c r="V14" s="24" t="s">
        <v>69</v>
      </c>
      <c r="W14" s="26">
        <v>590000</v>
      </c>
      <c r="X14" s="26">
        <v>602000</v>
      </c>
      <c r="Y14" s="25">
        <f t="shared" si="5"/>
        <v>12000</v>
      </c>
      <c r="Z14" s="23">
        <f t="shared" si="6"/>
        <v>563053</v>
      </c>
      <c r="AA14" s="24">
        <v>602583</v>
      </c>
      <c r="AB14" s="23">
        <f t="shared" si="7"/>
        <v>39530</v>
      </c>
      <c r="AC14" s="22"/>
      <c r="AD14" s="27">
        <v>45204</v>
      </c>
      <c r="AE14" s="24" t="s">
        <v>69</v>
      </c>
      <c r="AF14" s="26">
        <v>602000</v>
      </c>
      <c r="AG14" s="26">
        <v>602000</v>
      </c>
      <c r="AH14" s="25">
        <f t="shared" si="8"/>
        <v>0</v>
      </c>
      <c r="AI14" s="23">
        <f t="shared" si="9"/>
        <v>602583</v>
      </c>
      <c r="AJ14" s="24">
        <v>602583</v>
      </c>
      <c r="AK14" s="23">
        <f t="shared" si="10"/>
        <v>0</v>
      </c>
      <c r="AL14" s="22"/>
      <c r="AM14" s="27">
        <v>45205</v>
      </c>
      <c r="AN14" s="24" t="s">
        <v>69</v>
      </c>
      <c r="AO14" s="26">
        <v>602000</v>
      </c>
      <c r="AP14" s="26">
        <v>602000</v>
      </c>
      <c r="AQ14" s="25">
        <f t="shared" si="11"/>
        <v>0</v>
      </c>
      <c r="AR14" s="23">
        <f t="shared" si="12"/>
        <v>602583</v>
      </c>
      <c r="AS14" s="24">
        <v>602583</v>
      </c>
      <c r="AT14" s="23">
        <f t="shared" si="13"/>
        <v>0</v>
      </c>
      <c r="AU14" s="22"/>
      <c r="AV14" s="27">
        <v>45210</v>
      </c>
      <c r="AW14" s="24" t="s">
        <v>69</v>
      </c>
      <c r="AX14" s="26">
        <v>602000</v>
      </c>
      <c r="AY14" s="26">
        <v>652000</v>
      </c>
      <c r="AZ14" s="25">
        <f t="shared" si="14"/>
        <v>50000</v>
      </c>
      <c r="BA14" s="23">
        <f t="shared" si="15"/>
        <v>602583</v>
      </c>
      <c r="BB14" s="24">
        <v>652149</v>
      </c>
      <c r="BC14" s="23">
        <f t="shared" si="16"/>
        <v>49566</v>
      </c>
      <c r="BD14" s="22"/>
      <c r="BE14" s="27">
        <v>45211</v>
      </c>
      <c r="BF14" s="24" t="s">
        <v>69</v>
      </c>
      <c r="BG14" s="26">
        <v>676000</v>
      </c>
      <c r="BH14" s="26">
        <v>701000</v>
      </c>
      <c r="BI14" s="25">
        <f t="shared" si="17"/>
        <v>25000</v>
      </c>
      <c r="BJ14" s="23">
        <f t="shared" si="18"/>
        <v>652149</v>
      </c>
      <c r="BK14" s="24">
        <v>701327</v>
      </c>
      <c r="BL14" s="23">
        <f t="shared" si="19"/>
        <v>49178</v>
      </c>
      <c r="BM14" s="22"/>
      <c r="BN14" s="27">
        <v>45212</v>
      </c>
      <c r="BO14" s="24" t="s">
        <v>69</v>
      </c>
      <c r="BP14" s="26">
        <v>701000</v>
      </c>
      <c r="BQ14" s="26">
        <v>705000</v>
      </c>
      <c r="BR14" s="25">
        <f t="shared" si="20"/>
        <v>4000</v>
      </c>
      <c r="BS14" s="23">
        <f t="shared" si="21"/>
        <v>701327</v>
      </c>
      <c r="BT14" s="24">
        <v>705802</v>
      </c>
      <c r="BU14" s="23">
        <f t="shared" si="22"/>
        <v>4475</v>
      </c>
      <c r="BV14" s="22"/>
      <c r="BW14" s="27">
        <v>45213</v>
      </c>
      <c r="BX14" s="24" t="s">
        <v>69</v>
      </c>
      <c r="BY14" s="26">
        <v>729000</v>
      </c>
      <c r="BZ14" s="26">
        <v>776000</v>
      </c>
      <c r="CA14" s="25">
        <f t="shared" si="23"/>
        <v>47000</v>
      </c>
      <c r="CB14" s="23">
        <f t="shared" si="24"/>
        <v>705802</v>
      </c>
      <c r="CC14" s="24">
        <v>776360</v>
      </c>
      <c r="CD14" s="23">
        <f t="shared" si="25"/>
        <v>70558</v>
      </c>
      <c r="CE14" s="22"/>
      <c r="CF14" s="27">
        <v>45215</v>
      </c>
      <c r="CG14" s="24" t="s">
        <v>69</v>
      </c>
      <c r="CH14" s="26">
        <v>781000</v>
      </c>
      <c r="CI14" s="26">
        <v>836000</v>
      </c>
      <c r="CJ14" s="25">
        <f t="shared" si="26"/>
        <v>55000</v>
      </c>
      <c r="CK14" s="23">
        <f t="shared" si="27"/>
        <v>776360</v>
      </c>
      <c r="CL14" s="24">
        <v>836266</v>
      </c>
      <c r="CM14" s="23">
        <f t="shared" si="28"/>
        <v>59906</v>
      </c>
      <c r="CN14" s="22"/>
      <c r="CO14" s="27">
        <v>45216</v>
      </c>
      <c r="CP14" s="24" t="s">
        <v>69</v>
      </c>
      <c r="CQ14" s="26">
        <v>861000</v>
      </c>
      <c r="CR14" s="26">
        <v>917000</v>
      </c>
      <c r="CS14" s="25">
        <f t="shared" si="29"/>
        <v>56000</v>
      </c>
      <c r="CT14" s="23">
        <f t="shared" si="30"/>
        <v>836266</v>
      </c>
      <c r="CU14" s="24">
        <v>917007</v>
      </c>
      <c r="CV14" s="23">
        <f t="shared" si="31"/>
        <v>80741</v>
      </c>
      <c r="CW14" s="22"/>
      <c r="CX14" s="27">
        <v>45217</v>
      </c>
      <c r="CY14" s="24" t="s">
        <v>69</v>
      </c>
      <c r="CZ14" s="26">
        <v>938000</v>
      </c>
      <c r="DA14" s="26">
        <v>993000</v>
      </c>
      <c r="DB14" s="25">
        <f t="shared" si="32"/>
        <v>55000</v>
      </c>
      <c r="DC14" s="23">
        <f t="shared" si="33"/>
        <v>917007</v>
      </c>
      <c r="DD14" s="24">
        <v>993594</v>
      </c>
      <c r="DE14" s="23">
        <f t="shared" si="34"/>
        <v>76587</v>
      </c>
      <c r="DF14" s="22"/>
      <c r="DG14" s="27">
        <v>45218</v>
      </c>
      <c r="DH14" s="24" t="s">
        <v>69</v>
      </c>
      <c r="DI14" s="26">
        <v>1018000</v>
      </c>
      <c r="DJ14" s="26">
        <v>1073000</v>
      </c>
      <c r="DK14" s="25">
        <f t="shared" si="35"/>
        <v>55000</v>
      </c>
      <c r="DL14" s="23">
        <f t="shared" si="36"/>
        <v>993594</v>
      </c>
      <c r="DM14" s="24">
        <v>1073875</v>
      </c>
      <c r="DN14" s="23">
        <f t="shared" si="37"/>
        <v>80281</v>
      </c>
      <c r="DO14" s="22"/>
      <c r="DP14" s="27">
        <v>45219</v>
      </c>
      <c r="DQ14" s="24" t="s">
        <v>69</v>
      </c>
      <c r="DR14" s="26">
        <v>1098000</v>
      </c>
      <c r="DS14" s="26">
        <v>1106000</v>
      </c>
      <c r="DT14" s="25">
        <f t="shared" si="38"/>
        <v>8000</v>
      </c>
      <c r="DU14" s="23">
        <f t="shared" si="39"/>
        <v>1073875</v>
      </c>
      <c r="DV14" s="24">
        <v>1106049</v>
      </c>
      <c r="DW14" s="23">
        <f t="shared" si="40"/>
        <v>32174</v>
      </c>
      <c r="DX14" s="22"/>
      <c r="DY14" s="27"/>
      <c r="DZ14" s="24"/>
      <c r="EA14" s="26"/>
      <c r="EB14" s="26"/>
      <c r="EC14" s="25" t="str">
        <f t="shared" si="41"/>
        <v/>
      </c>
      <c r="ED14" s="23">
        <f t="shared" si="42"/>
        <v>1106049</v>
      </c>
      <c r="EE14" s="24"/>
      <c r="EF14" s="23" t="str">
        <f t="shared" si="43"/>
        <v/>
      </c>
      <c r="EG14" s="22"/>
      <c r="EH14" s="27"/>
      <c r="EI14" s="24"/>
      <c r="EJ14" s="26"/>
      <c r="EK14" s="26"/>
      <c r="EL14" s="25" t="str">
        <f t="shared" si="44"/>
        <v/>
      </c>
      <c r="EM14" s="23" t="str">
        <f t="shared" si="45"/>
        <v/>
      </c>
      <c r="EN14" s="24"/>
      <c r="EO14" s="23" t="str">
        <f t="shared" si="46"/>
        <v/>
      </c>
      <c r="EP14" s="22"/>
      <c r="EQ14" s="27"/>
      <c r="ER14" s="24"/>
      <c r="ES14" s="26"/>
      <c r="ET14" s="26"/>
      <c r="EU14" s="25" t="str">
        <f t="shared" si="47"/>
        <v/>
      </c>
      <c r="EV14" s="23" t="str">
        <f t="shared" si="48"/>
        <v/>
      </c>
      <c r="EW14" s="24"/>
      <c r="EX14" s="23" t="str">
        <f t="shared" si="49"/>
        <v/>
      </c>
      <c r="EY14" s="22"/>
      <c r="EZ14" s="27"/>
      <c r="FA14" s="24"/>
      <c r="FB14" s="26"/>
      <c r="FC14" s="26"/>
      <c r="FD14" s="25" t="str">
        <f t="shared" si="50"/>
        <v/>
      </c>
      <c r="FE14" s="23" t="str">
        <f t="shared" si="51"/>
        <v/>
      </c>
      <c r="FF14" s="24"/>
      <c r="FG14" s="23" t="str">
        <f t="shared" si="52"/>
        <v/>
      </c>
      <c r="FH14" s="22"/>
      <c r="FI14" s="27"/>
      <c r="FJ14" s="24"/>
      <c r="FK14" s="26"/>
      <c r="FL14" s="26"/>
      <c r="FM14" s="25" t="str">
        <f t="shared" si="53"/>
        <v/>
      </c>
      <c r="FN14" s="23" t="str">
        <f t="shared" si="54"/>
        <v/>
      </c>
      <c r="FO14" s="24"/>
      <c r="FP14" s="23" t="str">
        <f t="shared" si="55"/>
        <v/>
      </c>
      <c r="FQ14" s="22"/>
      <c r="FR14" s="27"/>
      <c r="FS14" s="24"/>
      <c r="FT14" s="26"/>
      <c r="FU14" s="26"/>
      <c r="FV14" s="25" t="str">
        <f t="shared" si="56"/>
        <v/>
      </c>
      <c r="FW14" s="23" t="str">
        <f t="shared" si="57"/>
        <v/>
      </c>
      <c r="FX14" s="24"/>
      <c r="FY14" s="23" t="str">
        <f t="shared" si="58"/>
        <v/>
      </c>
      <c r="FZ14" s="22"/>
      <c r="GA14" s="27"/>
      <c r="GB14" s="24"/>
      <c r="GC14" s="26"/>
      <c r="GD14" s="26"/>
      <c r="GE14" s="25" t="str">
        <f t="shared" si="59"/>
        <v/>
      </c>
      <c r="GF14" s="23" t="str">
        <f t="shared" si="60"/>
        <v/>
      </c>
      <c r="GG14" s="24"/>
      <c r="GH14" s="23" t="str">
        <f t="shared" si="61"/>
        <v/>
      </c>
      <c r="GI14" s="22"/>
      <c r="GJ14" s="27"/>
      <c r="GK14" s="24"/>
      <c r="GL14" s="26"/>
      <c r="GM14" s="26"/>
      <c r="GN14" s="25" t="str">
        <f t="shared" si="62"/>
        <v/>
      </c>
      <c r="GO14" s="23" t="str">
        <f t="shared" si="63"/>
        <v/>
      </c>
      <c r="GP14" s="24"/>
      <c r="GQ14" s="23" t="str">
        <f t="shared" si="64"/>
        <v/>
      </c>
      <c r="GR14" s="22"/>
      <c r="GS14" s="27"/>
      <c r="GT14" s="24"/>
      <c r="GU14" s="26"/>
      <c r="GV14" s="26"/>
      <c r="GW14" s="25" t="str">
        <f t="shared" si="65"/>
        <v/>
      </c>
      <c r="GX14" s="23" t="str">
        <f t="shared" si="66"/>
        <v/>
      </c>
      <c r="GY14" s="24"/>
      <c r="GZ14" s="23" t="str">
        <f t="shared" si="67"/>
        <v/>
      </c>
      <c r="HA14" s="22"/>
      <c r="HB14" s="27"/>
      <c r="HC14" s="24"/>
      <c r="HD14" s="26"/>
      <c r="HE14" s="26"/>
      <c r="HF14" s="25" t="str">
        <f t="shared" si="68"/>
        <v/>
      </c>
      <c r="HG14" s="23" t="str">
        <f t="shared" si="69"/>
        <v/>
      </c>
      <c r="HH14" s="24"/>
      <c r="HI14" s="23" t="str">
        <f t="shared" si="70"/>
        <v/>
      </c>
      <c r="HJ14" s="22"/>
      <c r="HK14" s="27"/>
      <c r="HL14" s="24"/>
      <c r="HM14" s="26"/>
      <c r="HN14" s="26"/>
      <c r="HO14" s="25" t="str">
        <f t="shared" si="71"/>
        <v/>
      </c>
      <c r="HP14" s="23" t="str">
        <f t="shared" si="72"/>
        <v/>
      </c>
      <c r="HQ14" s="24"/>
      <c r="HR14" s="23" t="str">
        <f t="shared" si="73"/>
        <v/>
      </c>
      <c r="HS14" s="22"/>
      <c r="HT14" s="27"/>
      <c r="HU14" s="24"/>
      <c r="HV14" s="26"/>
      <c r="HW14" s="26"/>
      <c r="HX14" s="25" t="str">
        <f t="shared" si="74"/>
        <v/>
      </c>
      <c r="HY14" s="23" t="str">
        <f t="shared" si="75"/>
        <v/>
      </c>
      <c r="HZ14" s="24"/>
      <c r="IA14" s="23" t="str">
        <f t="shared" si="76"/>
        <v/>
      </c>
      <c r="IB14" s="22"/>
      <c r="IC14" s="27"/>
      <c r="ID14" s="24"/>
      <c r="IE14" s="26"/>
      <c r="IF14" s="26"/>
      <c r="IG14" s="25" t="str">
        <f t="shared" si="77"/>
        <v/>
      </c>
      <c r="IH14" s="23" t="str">
        <f t="shared" si="78"/>
        <v/>
      </c>
      <c r="II14" s="24"/>
      <c r="IJ14" s="23" t="str">
        <f t="shared" si="79"/>
        <v/>
      </c>
      <c r="IK14" s="22"/>
      <c r="IL14" s="27"/>
      <c r="IM14" s="24"/>
      <c r="IN14" s="26"/>
      <c r="IO14" s="26"/>
      <c r="IP14" s="25" t="str">
        <f t="shared" si="80"/>
        <v/>
      </c>
      <c r="IQ14" s="23" t="str">
        <f t="shared" si="81"/>
        <v/>
      </c>
      <c r="IR14" s="24"/>
      <c r="IS14" s="23" t="str">
        <f t="shared" si="82"/>
        <v/>
      </c>
      <c r="IT14" s="22"/>
      <c r="IU14" s="27"/>
      <c r="IV14" s="24"/>
      <c r="IW14" s="26"/>
      <c r="IX14" s="26"/>
      <c r="IY14" s="25" t="str">
        <f t="shared" si="83"/>
        <v/>
      </c>
      <c r="IZ14" s="23" t="str">
        <f t="shared" si="84"/>
        <v/>
      </c>
      <c r="JA14" s="24"/>
      <c r="JB14" s="23" t="str">
        <f t="shared" si="85"/>
        <v/>
      </c>
      <c r="JC14" s="22"/>
      <c r="JD14" s="27"/>
      <c r="JE14" s="24"/>
      <c r="JF14" s="26"/>
      <c r="JG14" s="26"/>
      <c r="JH14" s="25" t="str">
        <f t="shared" si="86"/>
        <v/>
      </c>
      <c r="JI14" s="23" t="str">
        <f t="shared" si="87"/>
        <v/>
      </c>
      <c r="JJ14" s="24"/>
      <c r="JK14" s="23" t="str">
        <f t="shared" si="88"/>
        <v/>
      </c>
      <c r="JL14" s="22"/>
    </row>
    <row r="15" spans="1:272">
      <c r="A15" s="28" t="s">
        <v>81</v>
      </c>
      <c r="B15" s="23" t="s">
        <v>18</v>
      </c>
      <c r="C15" s="27">
        <v>45201</v>
      </c>
      <c r="D15" s="24" t="s">
        <v>69</v>
      </c>
      <c r="E15" s="26">
        <v>412000</v>
      </c>
      <c r="F15" s="26">
        <v>442000</v>
      </c>
      <c r="G15" s="25">
        <f t="shared" si="0"/>
        <v>30000</v>
      </c>
      <c r="H15" s="23">
        <v>0</v>
      </c>
      <c r="I15" s="24">
        <v>442760</v>
      </c>
      <c r="J15" s="23" t="str">
        <f t="shared" si="1"/>
        <v/>
      </c>
      <c r="K15" s="22"/>
      <c r="L15" s="27">
        <v>45202</v>
      </c>
      <c r="M15" s="24" t="s">
        <v>69</v>
      </c>
      <c r="N15" s="26">
        <v>456000</v>
      </c>
      <c r="O15" s="26">
        <v>492000</v>
      </c>
      <c r="P15" s="25">
        <f t="shared" si="2"/>
        <v>36000</v>
      </c>
      <c r="Q15" s="23">
        <f t="shared" si="3"/>
        <v>442760</v>
      </c>
      <c r="R15" s="24">
        <v>492739</v>
      </c>
      <c r="S15" s="23">
        <f t="shared" si="4"/>
        <v>49979</v>
      </c>
      <c r="T15" s="22"/>
      <c r="U15" s="27">
        <v>45203</v>
      </c>
      <c r="V15" s="24" t="s">
        <v>69</v>
      </c>
      <c r="W15" s="26">
        <v>510000</v>
      </c>
      <c r="X15" s="26">
        <v>550000</v>
      </c>
      <c r="Y15" s="25">
        <f t="shared" si="5"/>
        <v>40000</v>
      </c>
      <c r="Z15" s="23">
        <f t="shared" si="6"/>
        <v>492739</v>
      </c>
      <c r="AA15" s="24">
        <v>550619</v>
      </c>
      <c r="AB15" s="23">
        <f t="shared" si="7"/>
        <v>57880</v>
      </c>
      <c r="AC15" s="22"/>
      <c r="AD15" s="27">
        <v>45204</v>
      </c>
      <c r="AE15" s="24" t="s">
        <v>69</v>
      </c>
      <c r="AF15" s="26">
        <v>567000</v>
      </c>
      <c r="AG15" s="26">
        <v>605000</v>
      </c>
      <c r="AH15" s="25">
        <f t="shared" si="8"/>
        <v>38000</v>
      </c>
      <c r="AI15" s="23">
        <f t="shared" si="9"/>
        <v>550619</v>
      </c>
      <c r="AJ15" s="24">
        <v>605805</v>
      </c>
      <c r="AK15" s="23">
        <f t="shared" si="10"/>
        <v>55186</v>
      </c>
      <c r="AL15" s="22"/>
      <c r="AM15" s="27">
        <v>45205</v>
      </c>
      <c r="AN15" s="24" t="s">
        <v>69</v>
      </c>
      <c r="AO15" s="26">
        <v>624000</v>
      </c>
      <c r="AP15" s="26">
        <v>662000</v>
      </c>
      <c r="AQ15" s="25">
        <f t="shared" si="11"/>
        <v>38000</v>
      </c>
      <c r="AR15" s="23">
        <f t="shared" si="12"/>
        <v>605805</v>
      </c>
      <c r="AS15" s="24">
        <v>662866</v>
      </c>
      <c r="AT15" s="23">
        <f t="shared" si="13"/>
        <v>57061</v>
      </c>
      <c r="AU15" s="22"/>
      <c r="AV15" s="27">
        <v>45210</v>
      </c>
      <c r="AW15" s="24" t="s">
        <v>69</v>
      </c>
      <c r="AX15" s="26">
        <v>682000</v>
      </c>
      <c r="AY15" s="26">
        <v>682000</v>
      </c>
      <c r="AZ15" s="25">
        <f t="shared" si="14"/>
        <v>0</v>
      </c>
      <c r="BA15" s="23">
        <f t="shared" si="15"/>
        <v>662866</v>
      </c>
      <c r="BB15" s="24">
        <v>682000</v>
      </c>
      <c r="BC15" s="23">
        <f t="shared" si="16"/>
        <v>19134</v>
      </c>
      <c r="BD15" s="22"/>
      <c r="BE15" s="27">
        <v>45211</v>
      </c>
      <c r="BF15" s="24" t="s">
        <v>69</v>
      </c>
      <c r="BG15" s="26">
        <v>35000</v>
      </c>
      <c r="BH15" s="26">
        <v>135000</v>
      </c>
      <c r="BI15" s="25">
        <f t="shared" si="17"/>
        <v>100000</v>
      </c>
      <c r="BJ15" s="23">
        <f t="shared" si="18"/>
        <v>682000</v>
      </c>
      <c r="BK15" s="24">
        <v>27597</v>
      </c>
      <c r="BL15" s="23">
        <f t="shared" si="19"/>
        <v>27597</v>
      </c>
      <c r="BM15" s="22"/>
      <c r="BN15" s="27">
        <v>45212</v>
      </c>
      <c r="BO15" s="24" t="s">
        <v>69</v>
      </c>
      <c r="BP15" s="26">
        <v>105000</v>
      </c>
      <c r="BQ15" s="26">
        <v>215000</v>
      </c>
      <c r="BR15" s="25">
        <f t="shared" si="20"/>
        <v>110000</v>
      </c>
      <c r="BS15" s="23">
        <f t="shared" si="21"/>
        <v>27597</v>
      </c>
      <c r="BT15" s="24">
        <v>43794</v>
      </c>
      <c r="BU15" s="23">
        <f t="shared" si="22"/>
        <v>16197</v>
      </c>
      <c r="BV15" s="22"/>
      <c r="BW15" s="27">
        <v>45213</v>
      </c>
      <c r="BX15" s="24" t="s">
        <v>69</v>
      </c>
      <c r="BY15" s="26">
        <v>275000</v>
      </c>
      <c r="BZ15" s="26">
        <v>355000</v>
      </c>
      <c r="CA15" s="25">
        <f t="shared" si="23"/>
        <v>80000</v>
      </c>
      <c r="CB15" s="23">
        <f t="shared" si="24"/>
        <v>43794</v>
      </c>
      <c r="CC15" s="24">
        <v>71235</v>
      </c>
      <c r="CD15" s="23">
        <f t="shared" si="25"/>
        <v>27441</v>
      </c>
      <c r="CE15" s="22"/>
      <c r="CF15" s="27">
        <v>45215</v>
      </c>
      <c r="CG15" s="24" t="s">
        <v>69</v>
      </c>
      <c r="CH15" s="26">
        <v>365000</v>
      </c>
      <c r="CI15" s="26">
        <v>470000</v>
      </c>
      <c r="CJ15" s="25">
        <f t="shared" si="26"/>
        <v>105000</v>
      </c>
      <c r="CK15" s="23">
        <f t="shared" si="27"/>
        <v>71235</v>
      </c>
      <c r="CL15" s="24">
        <v>94879</v>
      </c>
      <c r="CM15" s="23">
        <f t="shared" si="28"/>
        <v>23644</v>
      </c>
      <c r="CN15" s="22"/>
      <c r="CO15" s="27">
        <v>45216</v>
      </c>
      <c r="CP15" s="24" t="s">
        <v>69</v>
      </c>
      <c r="CQ15" s="26">
        <v>500000</v>
      </c>
      <c r="CR15" s="26">
        <v>590000</v>
      </c>
      <c r="CS15" s="25">
        <f t="shared" si="29"/>
        <v>90000</v>
      </c>
      <c r="CT15" s="23">
        <f t="shared" si="30"/>
        <v>94879</v>
      </c>
      <c r="CU15" s="24">
        <v>118126</v>
      </c>
      <c r="CV15" s="23">
        <f t="shared" si="31"/>
        <v>23247</v>
      </c>
      <c r="CW15" s="22"/>
      <c r="CX15" s="27">
        <v>45217</v>
      </c>
      <c r="CY15" s="24" t="s">
        <v>69</v>
      </c>
      <c r="CZ15" s="26">
        <v>640000</v>
      </c>
      <c r="DA15" s="26">
        <v>740000</v>
      </c>
      <c r="DB15" s="25">
        <f t="shared" si="32"/>
        <v>100000</v>
      </c>
      <c r="DC15" s="23">
        <f t="shared" si="33"/>
        <v>118126</v>
      </c>
      <c r="DD15" s="24">
        <v>148429</v>
      </c>
      <c r="DE15" s="23">
        <f t="shared" si="34"/>
        <v>30303</v>
      </c>
      <c r="DF15" s="22"/>
      <c r="DG15" s="27">
        <v>45218</v>
      </c>
      <c r="DH15" s="24" t="s">
        <v>69</v>
      </c>
      <c r="DI15" s="26">
        <v>795000</v>
      </c>
      <c r="DJ15" s="26">
        <v>905000</v>
      </c>
      <c r="DK15" s="25">
        <f t="shared" si="35"/>
        <v>110000</v>
      </c>
      <c r="DL15" s="23">
        <f t="shared" si="36"/>
        <v>148429</v>
      </c>
      <c r="DM15" s="24">
        <v>181290</v>
      </c>
      <c r="DN15" s="23">
        <f t="shared" si="37"/>
        <v>32861</v>
      </c>
      <c r="DO15" s="22"/>
      <c r="DP15" s="27">
        <v>45219</v>
      </c>
      <c r="DQ15" s="24" t="s">
        <v>69</v>
      </c>
      <c r="DR15" s="26">
        <v>935000</v>
      </c>
      <c r="DS15" s="26">
        <v>1005000</v>
      </c>
      <c r="DT15" s="25">
        <f t="shared" si="38"/>
        <v>70000</v>
      </c>
      <c r="DU15" s="23">
        <f t="shared" si="39"/>
        <v>181290</v>
      </c>
      <c r="DV15" s="24">
        <v>201657</v>
      </c>
      <c r="DW15" s="23">
        <f t="shared" si="40"/>
        <v>20367</v>
      </c>
      <c r="DX15" s="22"/>
      <c r="DY15" s="27">
        <v>45223</v>
      </c>
      <c r="DZ15" s="24" t="s">
        <v>69</v>
      </c>
      <c r="EA15" s="26">
        <v>0</v>
      </c>
      <c r="EB15" s="26">
        <v>60000</v>
      </c>
      <c r="EC15" s="25">
        <f t="shared" si="41"/>
        <v>60000</v>
      </c>
      <c r="ED15" s="23">
        <f t="shared" si="42"/>
        <v>201657</v>
      </c>
      <c r="EE15" s="24">
        <v>10465</v>
      </c>
      <c r="EF15" s="23">
        <f t="shared" si="43"/>
        <v>10465</v>
      </c>
      <c r="EG15" s="22"/>
      <c r="EH15" s="27">
        <v>45224</v>
      </c>
      <c r="EI15" s="24" t="s">
        <v>69</v>
      </c>
      <c r="EJ15" s="26">
        <v>162000</v>
      </c>
      <c r="EK15" s="26">
        <v>402000</v>
      </c>
      <c r="EL15" s="25">
        <f t="shared" si="44"/>
        <v>240000</v>
      </c>
      <c r="EM15" s="23">
        <f t="shared" si="45"/>
        <v>10465</v>
      </c>
      <c r="EN15" s="24">
        <v>67569</v>
      </c>
      <c r="EO15" s="23">
        <f t="shared" si="46"/>
        <v>57104</v>
      </c>
      <c r="EP15" s="22"/>
      <c r="EQ15" s="27">
        <v>45225</v>
      </c>
      <c r="ER15" s="24" t="s">
        <v>69</v>
      </c>
      <c r="ES15" s="26">
        <v>516000</v>
      </c>
      <c r="ET15" s="26">
        <v>516000</v>
      </c>
      <c r="EU15" s="25">
        <f t="shared" si="47"/>
        <v>0</v>
      </c>
      <c r="EV15" s="23">
        <f t="shared" si="48"/>
        <v>67569</v>
      </c>
      <c r="EW15" s="24">
        <v>86747</v>
      </c>
      <c r="EX15" s="23">
        <f t="shared" si="49"/>
        <v>19178</v>
      </c>
      <c r="EY15" s="22"/>
      <c r="EZ15" s="27"/>
      <c r="FA15" s="24"/>
      <c r="FB15" s="26"/>
      <c r="FC15" s="26"/>
      <c r="FD15" s="25" t="str">
        <f t="shared" si="50"/>
        <v/>
      </c>
      <c r="FE15" s="23">
        <f t="shared" si="51"/>
        <v>86747</v>
      </c>
      <c r="FF15" s="24"/>
      <c r="FG15" s="23" t="str">
        <f t="shared" si="52"/>
        <v/>
      </c>
      <c r="FH15" s="22"/>
      <c r="FI15" s="27"/>
      <c r="FJ15" s="24"/>
      <c r="FK15" s="26"/>
      <c r="FL15" s="26"/>
      <c r="FM15" s="25" t="str">
        <f t="shared" si="53"/>
        <v/>
      </c>
      <c r="FN15" s="23" t="str">
        <f t="shared" si="54"/>
        <v/>
      </c>
      <c r="FO15" s="24"/>
      <c r="FP15" s="23" t="str">
        <f t="shared" si="55"/>
        <v/>
      </c>
      <c r="FQ15" s="22"/>
      <c r="FR15" s="27"/>
      <c r="FS15" s="24"/>
      <c r="FT15" s="26"/>
      <c r="FU15" s="26"/>
      <c r="FV15" s="25" t="str">
        <f t="shared" si="56"/>
        <v/>
      </c>
      <c r="FW15" s="23" t="str">
        <f t="shared" si="57"/>
        <v/>
      </c>
      <c r="FX15" s="24"/>
      <c r="FY15" s="23" t="str">
        <f t="shared" si="58"/>
        <v/>
      </c>
      <c r="FZ15" s="22"/>
      <c r="GA15" s="27"/>
      <c r="GB15" s="24"/>
      <c r="GC15" s="26"/>
      <c r="GD15" s="26"/>
      <c r="GE15" s="25" t="str">
        <f t="shared" si="59"/>
        <v/>
      </c>
      <c r="GF15" s="23" t="str">
        <f t="shared" si="60"/>
        <v/>
      </c>
      <c r="GG15" s="24"/>
      <c r="GH15" s="23" t="str">
        <f t="shared" si="61"/>
        <v/>
      </c>
      <c r="GI15" s="22"/>
      <c r="GJ15" s="27"/>
      <c r="GK15" s="24"/>
      <c r="GL15" s="26"/>
      <c r="GM15" s="26"/>
      <c r="GN15" s="25" t="str">
        <f t="shared" si="62"/>
        <v/>
      </c>
      <c r="GO15" s="23" t="str">
        <f t="shared" si="63"/>
        <v/>
      </c>
      <c r="GP15" s="24"/>
      <c r="GQ15" s="23" t="str">
        <f t="shared" si="64"/>
        <v/>
      </c>
      <c r="GR15" s="22"/>
      <c r="GS15" s="27"/>
      <c r="GT15" s="24"/>
      <c r="GU15" s="26"/>
      <c r="GV15" s="26"/>
      <c r="GW15" s="25" t="str">
        <f t="shared" si="65"/>
        <v/>
      </c>
      <c r="GX15" s="23" t="str">
        <f t="shared" si="66"/>
        <v/>
      </c>
      <c r="GY15" s="24"/>
      <c r="GZ15" s="23" t="str">
        <f t="shared" si="67"/>
        <v/>
      </c>
      <c r="HA15" s="22"/>
      <c r="HB15" s="27"/>
      <c r="HC15" s="24"/>
      <c r="HD15" s="26"/>
      <c r="HE15" s="26"/>
      <c r="HF15" s="25" t="str">
        <f t="shared" si="68"/>
        <v/>
      </c>
      <c r="HG15" s="23" t="str">
        <f t="shared" si="69"/>
        <v/>
      </c>
      <c r="HH15" s="24"/>
      <c r="HI15" s="23" t="str">
        <f t="shared" si="70"/>
        <v/>
      </c>
      <c r="HJ15" s="22"/>
      <c r="HK15" s="27"/>
      <c r="HL15" s="24"/>
      <c r="HM15" s="26"/>
      <c r="HN15" s="26"/>
      <c r="HO15" s="25" t="str">
        <f t="shared" si="71"/>
        <v/>
      </c>
      <c r="HP15" s="23" t="str">
        <f t="shared" si="72"/>
        <v/>
      </c>
      <c r="HQ15" s="24"/>
      <c r="HR15" s="23" t="str">
        <f t="shared" si="73"/>
        <v/>
      </c>
      <c r="HS15" s="22"/>
      <c r="HT15" s="27"/>
      <c r="HU15" s="24"/>
      <c r="HV15" s="26"/>
      <c r="HW15" s="26"/>
      <c r="HX15" s="25" t="str">
        <f t="shared" si="74"/>
        <v/>
      </c>
      <c r="HY15" s="23" t="str">
        <f t="shared" si="75"/>
        <v/>
      </c>
      <c r="HZ15" s="24"/>
      <c r="IA15" s="23" t="str">
        <f t="shared" si="76"/>
        <v/>
      </c>
      <c r="IB15" s="22"/>
      <c r="IC15" s="27"/>
      <c r="ID15" s="24"/>
      <c r="IE15" s="26"/>
      <c r="IF15" s="26"/>
      <c r="IG15" s="25" t="str">
        <f t="shared" si="77"/>
        <v/>
      </c>
      <c r="IH15" s="23" t="str">
        <f t="shared" si="78"/>
        <v/>
      </c>
      <c r="II15" s="24"/>
      <c r="IJ15" s="23" t="str">
        <f t="shared" si="79"/>
        <v/>
      </c>
      <c r="IK15" s="22"/>
      <c r="IL15" s="27"/>
      <c r="IM15" s="24"/>
      <c r="IN15" s="26"/>
      <c r="IO15" s="26"/>
      <c r="IP15" s="25" t="str">
        <f t="shared" si="80"/>
        <v/>
      </c>
      <c r="IQ15" s="23" t="str">
        <f t="shared" si="81"/>
        <v/>
      </c>
      <c r="IR15" s="24"/>
      <c r="IS15" s="23" t="str">
        <f t="shared" si="82"/>
        <v/>
      </c>
      <c r="IT15" s="22"/>
      <c r="IU15" s="27"/>
      <c r="IV15" s="24"/>
      <c r="IW15" s="26"/>
      <c r="IX15" s="26"/>
      <c r="IY15" s="25" t="str">
        <f t="shared" si="83"/>
        <v/>
      </c>
      <c r="IZ15" s="23" t="str">
        <f t="shared" si="84"/>
        <v/>
      </c>
      <c r="JA15" s="24"/>
      <c r="JB15" s="23" t="str">
        <f t="shared" si="85"/>
        <v/>
      </c>
      <c r="JC15" s="22"/>
      <c r="JD15" s="27"/>
      <c r="JE15" s="24"/>
      <c r="JF15" s="26"/>
      <c r="JG15" s="26"/>
      <c r="JH15" s="25" t="str">
        <f t="shared" si="86"/>
        <v/>
      </c>
      <c r="JI15" s="23" t="str">
        <f t="shared" si="87"/>
        <v/>
      </c>
      <c r="JJ15" s="24"/>
      <c r="JK15" s="23" t="str">
        <f t="shared" si="88"/>
        <v/>
      </c>
      <c r="JL15" s="22"/>
    </row>
    <row r="16" spans="1:272">
      <c r="A16" s="28" t="s">
        <v>80</v>
      </c>
      <c r="B16" s="23" t="s">
        <v>18</v>
      </c>
      <c r="C16" s="27">
        <v>45201</v>
      </c>
      <c r="D16" s="24" t="s">
        <v>71</v>
      </c>
      <c r="E16" s="26">
        <v>1145000</v>
      </c>
      <c r="F16" s="26">
        <v>1350000</v>
      </c>
      <c r="G16" s="25">
        <f t="shared" si="0"/>
        <v>205000</v>
      </c>
      <c r="H16" s="23">
        <v>0</v>
      </c>
      <c r="I16" s="24">
        <v>270413</v>
      </c>
      <c r="J16" s="23" t="str">
        <f t="shared" si="1"/>
        <v/>
      </c>
      <c r="K16" s="22"/>
      <c r="L16" s="27">
        <v>45202</v>
      </c>
      <c r="M16" s="24" t="s">
        <v>71</v>
      </c>
      <c r="N16" s="26">
        <v>1410000</v>
      </c>
      <c r="O16" s="26">
        <v>1410000</v>
      </c>
      <c r="P16" s="25">
        <f t="shared" si="2"/>
        <v>0</v>
      </c>
      <c r="Q16" s="23">
        <f t="shared" si="3"/>
        <v>270413</v>
      </c>
      <c r="R16" s="24">
        <v>282464</v>
      </c>
      <c r="S16" s="23">
        <f t="shared" si="4"/>
        <v>12051</v>
      </c>
      <c r="T16" s="22"/>
      <c r="U16" s="27">
        <v>45212</v>
      </c>
      <c r="V16" s="24" t="s">
        <v>71</v>
      </c>
      <c r="W16" s="26">
        <v>0</v>
      </c>
      <c r="X16" s="26">
        <v>39000</v>
      </c>
      <c r="Y16" s="25">
        <f t="shared" si="5"/>
        <v>39000</v>
      </c>
      <c r="Z16" s="23">
        <f t="shared" si="6"/>
        <v>282464</v>
      </c>
      <c r="AA16" s="24">
        <v>39646</v>
      </c>
      <c r="AB16" s="23">
        <f t="shared" si="7"/>
        <v>39646</v>
      </c>
      <c r="AC16" s="22"/>
      <c r="AD16" s="27">
        <v>45213</v>
      </c>
      <c r="AE16" s="24" t="s">
        <v>71</v>
      </c>
      <c r="AF16" s="26">
        <v>57000</v>
      </c>
      <c r="AG16" s="26">
        <v>86000</v>
      </c>
      <c r="AH16" s="25">
        <f t="shared" si="8"/>
        <v>29000</v>
      </c>
      <c r="AI16" s="23">
        <f t="shared" si="9"/>
        <v>39646</v>
      </c>
      <c r="AJ16" s="24">
        <v>86677</v>
      </c>
      <c r="AK16" s="23">
        <f t="shared" si="10"/>
        <v>47031</v>
      </c>
      <c r="AL16" s="22"/>
      <c r="AM16" s="27">
        <v>45216</v>
      </c>
      <c r="AN16" s="24" t="s">
        <v>71</v>
      </c>
      <c r="AO16" s="26">
        <v>0</v>
      </c>
      <c r="AP16" s="26">
        <v>29000</v>
      </c>
      <c r="AQ16" s="25">
        <f t="shared" si="11"/>
        <v>29000</v>
      </c>
      <c r="AR16" s="23">
        <f t="shared" si="12"/>
        <v>86677</v>
      </c>
      <c r="AS16" s="24">
        <v>29737</v>
      </c>
      <c r="AT16" s="23">
        <f t="shared" si="13"/>
        <v>29737</v>
      </c>
      <c r="AU16" s="22"/>
      <c r="AV16" s="27">
        <v>45217</v>
      </c>
      <c r="AW16" s="24" t="s">
        <v>71</v>
      </c>
      <c r="AX16" s="26">
        <v>46000</v>
      </c>
      <c r="AY16" s="26">
        <v>80000</v>
      </c>
      <c r="AZ16" s="25">
        <f t="shared" si="14"/>
        <v>34000</v>
      </c>
      <c r="BA16" s="23">
        <f t="shared" si="15"/>
        <v>29737</v>
      </c>
      <c r="BB16" s="24">
        <v>80420</v>
      </c>
      <c r="BC16" s="23">
        <f t="shared" si="16"/>
        <v>50683</v>
      </c>
      <c r="BD16" s="22"/>
      <c r="BE16" s="27">
        <v>45218</v>
      </c>
      <c r="BF16" s="24" t="s">
        <v>71</v>
      </c>
      <c r="BG16" s="26">
        <v>80000</v>
      </c>
      <c r="BH16" s="26">
        <v>107000</v>
      </c>
      <c r="BI16" s="25">
        <f t="shared" si="17"/>
        <v>27000</v>
      </c>
      <c r="BJ16" s="23">
        <f t="shared" si="18"/>
        <v>80420</v>
      </c>
      <c r="BK16" s="24">
        <v>107412</v>
      </c>
      <c r="BL16" s="23">
        <f t="shared" si="19"/>
        <v>26992</v>
      </c>
      <c r="BM16" s="22"/>
      <c r="BN16" s="27">
        <v>45225</v>
      </c>
      <c r="BO16" s="24" t="s">
        <v>71</v>
      </c>
      <c r="BP16" s="26">
        <v>0</v>
      </c>
      <c r="BQ16" s="26">
        <v>230000</v>
      </c>
      <c r="BR16" s="25">
        <f t="shared" si="20"/>
        <v>230000</v>
      </c>
      <c r="BS16" s="23">
        <f t="shared" si="21"/>
        <v>107412</v>
      </c>
      <c r="BT16" s="24">
        <v>46670</v>
      </c>
      <c r="BU16" s="23">
        <f t="shared" si="22"/>
        <v>46670</v>
      </c>
      <c r="BV16" s="22"/>
      <c r="BW16" s="27">
        <v>45226</v>
      </c>
      <c r="BX16" s="24" t="s">
        <v>71</v>
      </c>
      <c r="BY16" s="26">
        <v>335000</v>
      </c>
      <c r="BZ16" s="26">
        <v>595000</v>
      </c>
      <c r="CA16" s="25">
        <f t="shared" si="23"/>
        <v>260000</v>
      </c>
      <c r="CB16" s="23">
        <f t="shared" si="24"/>
        <v>46670</v>
      </c>
      <c r="CC16" s="24">
        <v>119470</v>
      </c>
      <c r="CD16" s="23">
        <f t="shared" si="25"/>
        <v>72800</v>
      </c>
      <c r="CE16" s="22"/>
      <c r="CF16" s="27">
        <v>45229</v>
      </c>
      <c r="CG16" s="24" t="s">
        <v>71</v>
      </c>
      <c r="CH16" s="26">
        <v>710000</v>
      </c>
      <c r="CI16" s="26">
        <v>950000</v>
      </c>
      <c r="CJ16" s="25">
        <f t="shared" si="26"/>
        <v>240000</v>
      </c>
      <c r="CK16" s="23">
        <f t="shared" si="27"/>
        <v>119470</v>
      </c>
      <c r="CL16" s="24">
        <v>190200</v>
      </c>
      <c r="CM16" s="23">
        <f t="shared" si="28"/>
        <v>70730</v>
      </c>
      <c r="CN16" s="22"/>
      <c r="CO16" s="27">
        <v>45230</v>
      </c>
      <c r="CP16" s="24" t="s">
        <v>71</v>
      </c>
      <c r="CQ16" s="26">
        <v>1055000</v>
      </c>
      <c r="CR16" s="26">
        <v>1290000</v>
      </c>
      <c r="CS16" s="25">
        <f t="shared" si="29"/>
        <v>235000</v>
      </c>
      <c r="CT16" s="23">
        <f t="shared" si="30"/>
        <v>190200</v>
      </c>
      <c r="CU16" s="24">
        <v>258431</v>
      </c>
      <c r="CV16" s="23">
        <f t="shared" si="31"/>
        <v>68231</v>
      </c>
      <c r="CW16" s="22"/>
      <c r="CX16" s="27"/>
      <c r="CY16" s="24"/>
      <c r="CZ16" s="26"/>
      <c r="DA16" s="26"/>
      <c r="DB16" s="25" t="str">
        <f t="shared" si="32"/>
        <v/>
      </c>
      <c r="DC16" s="23">
        <f t="shared" si="33"/>
        <v>258431</v>
      </c>
      <c r="DD16" s="24"/>
      <c r="DE16" s="23" t="str">
        <f t="shared" si="34"/>
        <v/>
      </c>
      <c r="DF16" s="22"/>
      <c r="DG16" s="27"/>
      <c r="DH16" s="24"/>
      <c r="DI16" s="26"/>
      <c r="DJ16" s="26"/>
      <c r="DK16" s="25" t="str">
        <f t="shared" si="35"/>
        <v/>
      </c>
      <c r="DL16" s="23" t="str">
        <f t="shared" si="36"/>
        <v/>
      </c>
      <c r="DM16" s="24"/>
      <c r="DN16" s="23" t="str">
        <f t="shared" si="37"/>
        <v/>
      </c>
      <c r="DO16" s="22"/>
      <c r="DP16" s="27"/>
      <c r="DQ16" s="24"/>
      <c r="DR16" s="26"/>
      <c r="DS16" s="26"/>
      <c r="DT16" s="25" t="str">
        <f t="shared" si="38"/>
        <v/>
      </c>
      <c r="DU16" s="23" t="str">
        <f t="shared" si="39"/>
        <v/>
      </c>
      <c r="DV16" s="24"/>
      <c r="DW16" s="23" t="str">
        <f t="shared" si="40"/>
        <v/>
      </c>
      <c r="DX16" s="22"/>
      <c r="DY16" s="27"/>
      <c r="DZ16" s="24"/>
      <c r="EA16" s="26"/>
      <c r="EB16" s="26"/>
      <c r="EC16" s="25" t="str">
        <f t="shared" si="41"/>
        <v/>
      </c>
      <c r="ED16" s="23" t="str">
        <f t="shared" si="42"/>
        <v/>
      </c>
      <c r="EE16" s="24"/>
      <c r="EF16" s="23" t="str">
        <f t="shared" si="43"/>
        <v/>
      </c>
      <c r="EG16" s="22"/>
      <c r="EH16" s="27"/>
      <c r="EI16" s="24"/>
      <c r="EJ16" s="26"/>
      <c r="EK16" s="26"/>
      <c r="EL16" s="25" t="str">
        <f t="shared" si="44"/>
        <v/>
      </c>
      <c r="EM16" s="23" t="str">
        <f t="shared" si="45"/>
        <v/>
      </c>
      <c r="EN16" s="24"/>
      <c r="EO16" s="23" t="str">
        <f t="shared" si="46"/>
        <v/>
      </c>
      <c r="EP16" s="22"/>
      <c r="EQ16" s="27"/>
      <c r="ER16" s="24"/>
      <c r="ES16" s="26"/>
      <c r="ET16" s="26"/>
      <c r="EU16" s="25" t="str">
        <f t="shared" si="47"/>
        <v/>
      </c>
      <c r="EV16" s="23" t="str">
        <f t="shared" si="48"/>
        <v/>
      </c>
      <c r="EW16" s="24"/>
      <c r="EX16" s="23" t="str">
        <f t="shared" si="49"/>
        <v/>
      </c>
      <c r="EY16" s="22"/>
      <c r="EZ16" s="27"/>
      <c r="FA16" s="24"/>
      <c r="FB16" s="26"/>
      <c r="FC16" s="26"/>
      <c r="FD16" s="25" t="str">
        <f t="shared" si="50"/>
        <v/>
      </c>
      <c r="FE16" s="23" t="str">
        <f t="shared" si="51"/>
        <v/>
      </c>
      <c r="FF16" s="24"/>
      <c r="FG16" s="23" t="str">
        <f t="shared" si="52"/>
        <v/>
      </c>
      <c r="FH16" s="22"/>
      <c r="FI16" s="27"/>
      <c r="FJ16" s="24"/>
      <c r="FK16" s="26"/>
      <c r="FL16" s="26"/>
      <c r="FM16" s="25" t="str">
        <f t="shared" si="53"/>
        <v/>
      </c>
      <c r="FN16" s="23" t="str">
        <f t="shared" si="54"/>
        <v/>
      </c>
      <c r="FO16" s="24"/>
      <c r="FP16" s="23" t="str">
        <f t="shared" si="55"/>
        <v/>
      </c>
      <c r="FQ16" s="22"/>
      <c r="FR16" s="27"/>
      <c r="FS16" s="24"/>
      <c r="FT16" s="26"/>
      <c r="FU16" s="26"/>
      <c r="FV16" s="25" t="str">
        <f t="shared" si="56"/>
        <v/>
      </c>
      <c r="FW16" s="23" t="str">
        <f t="shared" si="57"/>
        <v/>
      </c>
      <c r="FX16" s="24"/>
      <c r="FY16" s="23" t="str">
        <f t="shared" si="58"/>
        <v/>
      </c>
      <c r="FZ16" s="22"/>
      <c r="GA16" s="27"/>
      <c r="GB16" s="24"/>
      <c r="GC16" s="26"/>
      <c r="GD16" s="26"/>
      <c r="GE16" s="25" t="str">
        <f t="shared" si="59"/>
        <v/>
      </c>
      <c r="GF16" s="23" t="str">
        <f t="shared" si="60"/>
        <v/>
      </c>
      <c r="GG16" s="24"/>
      <c r="GH16" s="23" t="str">
        <f t="shared" si="61"/>
        <v/>
      </c>
      <c r="GI16" s="22"/>
      <c r="GJ16" s="27"/>
      <c r="GK16" s="24"/>
      <c r="GL16" s="26"/>
      <c r="GM16" s="26"/>
      <c r="GN16" s="25" t="str">
        <f t="shared" si="62"/>
        <v/>
      </c>
      <c r="GO16" s="23" t="str">
        <f t="shared" si="63"/>
        <v/>
      </c>
      <c r="GP16" s="24"/>
      <c r="GQ16" s="23" t="str">
        <f t="shared" si="64"/>
        <v/>
      </c>
      <c r="GR16" s="22"/>
      <c r="GS16" s="27"/>
      <c r="GT16" s="24"/>
      <c r="GU16" s="26"/>
      <c r="GV16" s="26"/>
      <c r="GW16" s="25" t="str">
        <f t="shared" si="65"/>
        <v/>
      </c>
      <c r="GX16" s="23" t="str">
        <f t="shared" si="66"/>
        <v/>
      </c>
      <c r="GY16" s="24"/>
      <c r="GZ16" s="23" t="str">
        <f t="shared" si="67"/>
        <v/>
      </c>
      <c r="HA16" s="22"/>
      <c r="HB16" s="27"/>
      <c r="HC16" s="24"/>
      <c r="HD16" s="26"/>
      <c r="HE16" s="26"/>
      <c r="HF16" s="25" t="str">
        <f t="shared" si="68"/>
        <v/>
      </c>
      <c r="HG16" s="23" t="str">
        <f t="shared" si="69"/>
        <v/>
      </c>
      <c r="HH16" s="24"/>
      <c r="HI16" s="23" t="str">
        <f t="shared" si="70"/>
        <v/>
      </c>
      <c r="HJ16" s="22"/>
      <c r="HK16" s="27"/>
      <c r="HL16" s="24"/>
      <c r="HM16" s="26"/>
      <c r="HN16" s="26"/>
      <c r="HO16" s="25" t="str">
        <f t="shared" si="71"/>
        <v/>
      </c>
      <c r="HP16" s="23" t="str">
        <f t="shared" si="72"/>
        <v/>
      </c>
      <c r="HQ16" s="24"/>
      <c r="HR16" s="23" t="str">
        <f t="shared" si="73"/>
        <v/>
      </c>
      <c r="HS16" s="22"/>
      <c r="HT16" s="27"/>
      <c r="HU16" s="24"/>
      <c r="HV16" s="26"/>
      <c r="HW16" s="26"/>
      <c r="HX16" s="25" t="str">
        <f t="shared" si="74"/>
        <v/>
      </c>
      <c r="HY16" s="23" t="str">
        <f t="shared" si="75"/>
        <v/>
      </c>
      <c r="HZ16" s="24"/>
      <c r="IA16" s="23" t="str">
        <f t="shared" si="76"/>
        <v/>
      </c>
      <c r="IB16" s="22"/>
      <c r="IC16" s="27"/>
      <c r="ID16" s="24"/>
      <c r="IE16" s="26"/>
      <c r="IF16" s="26"/>
      <c r="IG16" s="25" t="str">
        <f t="shared" si="77"/>
        <v/>
      </c>
      <c r="IH16" s="23" t="str">
        <f t="shared" si="78"/>
        <v/>
      </c>
      <c r="II16" s="24"/>
      <c r="IJ16" s="23" t="str">
        <f t="shared" si="79"/>
        <v/>
      </c>
      <c r="IK16" s="22"/>
      <c r="IL16" s="27"/>
      <c r="IM16" s="24"/>
      <c r="IN16" s="26"/>
      <c r="IO16" s="26"/>
      <c r="IP16" s="25" t="str">
        <f t="shared" si="80"/>
        <v/>
      </c>
      <c r="IQ16" s="23" t="str">
        <f t="shared" si="81"/>
        <v/>
      </c>
      <c r="IR16" s="24"/>
      <c r="IS16" s="23" t="str">
        <f t="shared" si="82"/>
        <v/>
      </c>
      <c r="IT16" s="22"/>
      <c r="IU16" s="27"/>
      <c r="IV16" s="24"/>
      <c r="IW16" s="26"/>
      <c r="IX16" s="26"/>
      <c r="IY16" s="25" t="str">
        <f t="shared" si="83"/>
        <v/>
      </c>
      <c r="IZ16" s="23" t="str">
        <f t="shared" si="84"/>
        <v/>
      </c>
      <c r="JA16" s="24"/>
      <c r="JB16" s="23" t="str">
        <f t="shared" si="85"/>
        <v/>
      </c>
      <c r="JC16" s="22"/>
      <c r="JD16" s="27"/>
      <c r="JE16" s="24"/>
      <c r="JF16" s="26"/>
      <c r="JG16" s="26"/>
      <c r="JH16" s="25" t="str">
        <f t="shared" si="86"/>
        <v/>
      </c>
      <c r="JI16" s="23" t="str">
        <f t="shared" si="87"/>
        <v/>
      </c>
      <c r="JJ16" s="24"/>
      <c r="JK16" s="23" t="str">
        <f t="shared" si="88"/>
        <v/>
      </c>
      <c r="JL16" s="22"/>
    </row>
    <row r="17" spans="1:272">
      <c r="A17" s="28" t="s">
        <v>79</v>
      </c>
      <c r="B17" s="23" t="s">
        <v>58</v>
      </c>
      <c r="C17" s="27">
        <v>45201</v>
      </c>
      <c r="D17" s="24" t="s">
        <v>71</v>
      </c>
      <c r="E17" s="26">
        <v>2000</v>
      </c>
      <c r="F17" s="26">
        <v>2000</v>
      </c>
      <c r="G17" s="25">
        <f t="shared" si="0"/>
        <v>0</v>
      </c>
      <c r="H17" s="23">
        <v>0</v>
      </c>
      <c r="I17" s="24">
        <v>2001</v>
      </c>
      <c r="J17" s="23" t="str">
        <f t="shared" si="1"/>
        <v/>
      </c>
      <c r="K17" s="22"/>
      <c r="L17" s="27">
        <v>45202</v>
      </c>
      <c r="M17" s="24" t="s">
        <v>71</v>
      </c>
      <c r="N17" s="26">
        <v>2000</v>
      </c>
      <c r="O17" s="26">
        <v>2000</v>
      </c>
      <c r="P17" s="25">
        <f t="shared" si="2"/>
        <v>0</v>
      </c>
      <c r="Q17" s="23">
        <f t="shared" si="3"/>
        <v>2001</v>
      </c>
      <c r="R17" s="24">
        <v>2001</v>
      </c>
      <c r="S17" s="23">
        <f t="shared" si="4"/>
        <v>0</v>
      </c>
      <c r="T17" s="22"/>
      <c r="U17" s="27">
        <v>45203</v>
      </c>
      <c r="V17" s="24" t="s">
        <v>71</v>
      </c>
      <c r="W17" s="26">
        <v>2000</v>
      </c>
      <c r="X17" s="26">
        <v>2000</v>
      </c>
      <c r="Y17" s="25">
        <f t="shared" si="5"/>
        <v>0</v>
      </c>
      <c r="Z17" s="23">
        <f t="shared" si="6"/>
        <v>2001</v>
      </c>
      <c r="AA17" s="24">
        <v>2001</v>
      </c>
      <c r="AB17" s="23">
        <f t="shared" si="7"/>
        <v>0</v>
      </c>
      <c r="AC17" s="22"/>
      <c r="AD17" s="27">
        <v>45204</v>
      </c>
      <c r="AE17" s="24" t="s">
        <v>71</v>
      </c>
      <c r="AF17" s="26">
        <v>2000</v>
      </c>
      <c r="AG17" s="26">
        <v>4000</v>
      </c>
      <c r="AH17" s="25">
        <f t="shared" si="8"/>
        <v>2000</v>
      </c>
      <c r="AI17" s="23">
        <f t="shared" si="9"/>
        <v>2001</v>
      </c>
      <c r="AJ17" s="24">
        <v>7462</v>
      </c>
      <c r="AK17" s="23">
        <f t="shared" si="10"/>
        <v>5461</v>
      </c>
      <c r="AL17" s="22"/>
      <c r="AM17" s="27">
        <v>45205</v>
      </c>
      <c r="AN17" s="24" t="s">
        <v>71</v>
      </c>
      <c r="AO17" s="26">
        <v>15000</v>
      </c>
      <c r="AP17" s="26">
        <v>32000</v>
      </c>
      <c r="AQ17" s="25">
        <f t="shared" si="11"/>
        <v>17000</v>
      </c>
      <c r="AR17" s="23">
        <f t="shared" si="12"/>
        <v>7462</v>
      </c>
      <c r="AS17" s="24">
        <v>32977</v>
      </c>
      <c r="AT17" s="23">
        <f t="shared" si="13"/>
        <v>25515</v>
      </c>
      <c r="AU17" s="22"/>
      <c r="AV17" s="27">
        <v>45210</v>
      </c>
      <c r="AW17" s="24" t="s">
        <v>71</v>
      </c>
      <c r="AX17" s="26">
        <v>32000</v>
      </c>
      <c r="AY17" s="26">
        <v>55000</v>
      </c>
      <c r="AZ17" s="25">
        <f t="shared" si="14"/>
        <v>23000</v>
      </c>
      <c r="BA17" s="23">
        <f t="shared" si="15"/>
        <v>32977</v>
      </c>
      <c r="BB17" s="24">
        <v>55073</v>
      </c>
      <c r="BC17" s="23">
        <f t="shared" si="16"/>
        <v>22096</v>
      </c>
      <c r="BD17" s="22"/>
      <c r="BE17" s="27">
        <v>45211</v>
      </c>
      <c r="BF17" s="24" t="s">
        <v>71</v>
      </c>
      <c r="BG17" s="26">
        <v>64000</v>
      </c>
      <c r="BH17" s="26">
        <v>86000</v>
      </c>
      <c r="BI17" s="25">
        <f t="shared" si="17"/>
        <v>22000</v>
      </c>
      <c r="BJ17" s="23">
        <f t="shared" si="18"/>
        <v>55073</v>
      </c>
      <c r="BK17" s="24">
        <v>86140</v>
      </c>
      <c r="BL17" s="23">
        <f t="shared" si="19"/>
        <v>31067</v>
      </c>
      <c r="BM17" s="22"/>
      <c r="BN17" s="27">
        <v>45212</v>
      </c>
      <c r="BO17" s="24" t="s">
        <v>71</v>
      </c>
      <c r="BP17" s="26">
        <v>96000</v>
      </c>
      <c r="BQ17" s="26">
        <v>114000</v>
      </c>
      <c r="BR17" s="25">
        <f t="shared" si="20"/>
        <v>18000</v>
      </c>
      <c r="BS17" s="23">
        <f t="shared" si="21"/>
        <v>86140</v>
      </c>
      <c r="BT17" s="24">
        <v>114955</v>
      </c>
      <c r="BU17" s="23">
        <f t="shared" si="22"/>
        <v>28815</v>
      </c>
      <c r="BV17" s="22"/>
      <c r="BW17" s="27">
        <v>45213</v>
      </c>
      <c r="BX17" s="24" t="s">
        <v>71</v>
      </c>
      <c r="BY17" s="26">
        <v>129000</v>
      </c>
      <c r="BZ17" s="26">
        <v>150000</v>
      </c>
      <c r="CA17" s="25">
        <f t="shared" si="23"/>
        <v>21000</v>
      </c>
      <c r="CB17" s="23">
        <f t="shared" si="24"/>
        <v>114955</v>
      </c>
      <c r="CC17" s="24">
        <v>150329</v>
      </c>
      <c r="CD17" s="23">
        <f t="shared" si="25"/>
        <v>35374</v>
      </c>
      <c r="CE17" s="22"/>
      <c r="CF17" s="27">
        <v>45215</v>
      </c>
      <c r="CG17" s="24" t="s">
        <v>71</v>
      </c>
      <c r="CH17" s="26">
        <v>152000</v>
      </c>
      <c r="CI17" s="26">
        <v>174000</v>
      </c>
      <c r="CJ17" s="25">
        <f t="shared" si="26"/>
        <v>22000</v>
      </c>
      <c r="CK17" s="23">
        <f t="shared" si="27"/>
        <v>150329</v>
      </c>
      <c r="CL17" s="24">
        <v>174818</v>
      </c>
      <c r="CM17" s="23">
        <f t="shared" si="28"/>
        <v>24489</v>
      </c>
      <c r="CN17" s="22"/>
      <c r="CO17" s="27">
        <v>45216</v>
      </c>
      <c r="CP17" s="24" t="s">
        <v>71</v>
      </c>
      <c r="CQ17" s="26">
        <v>185000</v>
      </c>
      <c r="CR17" s="26">
        <v>210000</v>
      </c>
      <c r="CS17" s="25">
        <f t="shared" si="29"/>
        <v>25000</v>
      </c>
      <c r="CT17" s="23">
        <f t="shared" si="30"/>
        <v>174818</v>
      </c>
      <c r="CU17" s="24">
        <v>210718</v>
      </c>
      <c r="CV17" s="23">
        <f t="shared" si="31"/>
        <v>35900</v>
      </c>
      <c r="CW17" s="22"/>
      <c r="CX17" s="27">
        <v>45217</v>
      </c>
      <c r="CY17" s="24" t="s">
        <v>71</v>
      </c>
      <c r="CZ17" s="26">
        <v>222000</v>
      </c>
      <c r="DA17" s="26">
        <v>244000</v>
      </c>
      <c r="DB17" s="25">
        <f t="shared" si="32"/>
        <v>22000</v>
      </c>
      <c r="DC17" s="23">
        <f t="shared" si="33"/>
        <v>210718</v>
      </c>
      <c r="DD17" s="24">
        <v>244859</v>
      </c>
      <c r="DE17" s="23">
        <f t="shared" si="34"/>
        <v>34141</v>
      </c>
      <c r="DF17" s="22"/>
      <c r="DG17" s="27">
        <v>45218</v>
      </c>
      <c r="DH17" s="24" t="s">
        <v>71</v>
      </c>
      <c r="DI17" s="26">
        <v>244000</v>
      </c>
      <c r="DJ17" s="26">
        <v>256000</v>
      </c>
      <c r="DK17" s="25">
        <f t="shared" si="35"/>
        <v>12000</v>
      </c>
      <c r="DL17" s="23">
        <f t="shared" si="36"/>
        <v>244859</v>
      </c>
      <c r="DM17" s="24">
        <v>256699</v>
      </c>
      <c r="DN17" s="23">
        <f t="shared" si="37"/>
        <v>11840</v>
      </c>
      <c r="DO17" s="22"/>
      <c r="DP17" s="27">
        <v>45219</v>
      </c>
      <c r="DQ17" s="24" t="s">
        <v>71</v>
      </c>
      <c r="DR17" s="26">
        <v>266000</v>
      </c>
      <c r="DS17" s="26">
        <v>288000</v>
      </c>
      <c r="DT17" s="25">
        <f t="shared" si="38"/>
        <v>22000</v>
      </c>
      <c r="DU17" s="23">
        <f t="shared" si="39"/>
        <v>256699</v>
      </c>
      <c r="DV17" s="24">
        <v>288744</v>
      </c>
      <c r="DW17" s="23">
        <f t="shared" si="40"/>
        <v>32045</v>
      </c>
      <c r="DX17" s="22"/>
      <c r="DY17" s="27">
        <v>45222</v>
      </c>
      <c r="DZ17" s="24" t="s">
        <v>71</v>
      </c>
      <c r="EA17" s="26">
        <v>295000</v>
      </c>
      <c r="EB17" s="26">
        <v>318000</v>
      </c>
      <c r="EC17" s="25">
        <f t="shared" si="41"/>
        <v>23000</v>
      </c>
      <c r="ED17" s="23">
        <f t="shared" si="42"/>
        <v>288744</v>
      </c>
      <c r="EE17" s="24">
        <v>318977</v>
      </c>
      <c r="EF17" s="23">
        <f t="shared" si="43"/>
        <v>30233</v>
      </c>
      <c r="EG17" s="22"/>
      <c r="EH17" s="27">
        <v>45223</v>
      </c>
      <c r="EI17" s="24" t="s">
        <v>71</v>
      </c>
      <c r="EJ17" s="26">
        <v>327000</v>
      </c>
      <c r="EK17" s="26">
        <v>351000</v>
      </c>
      <c r="EL17" s="25">
        <f t="shared" si="44"/>
        <v>24000</v>
      </c>
      <c r="EM17" s="23">
        <f t="shared" si="45"/>
        <v>318977</v>
      </c>
      <c r="EN17" s="24">
        <v>351311</v>
      </c>
      <c r="EO17" s="23">
        <f t="shared" si="46"/>
        <v>32334</v>
      </c>
      <c r="EP17" s="22"/>
      <c r="EQ17" s="27">
        <v>45224</v>
      </c>
      <c r="ER17" s="24" t="s">
        <v>71</v>
      </c>
      <c r="ES17" s="26">
        <v>361000</v>
      </c>
      <c r="ET17" s="26">
        <v>385000</v>
      </c>
      <c r="EU17" s="25">
        <f t="shared" si="47"/>
        <v>24000</v>
      </c>
      <c r="EV17" s="23">
        <f t="shared" si="48"/>
        <v>351311</v>
      </c>
      <c r="EW17" s="24">
        <v>385275</v>
      </c>
      <c r="EX17" s="23">
        <f t="shared" si="49"/>
        <v>33964</v>
      </c>
      <c r="EY17" s="22"/>
      <c r="EZ17" s="27">
        <v>45225</v>
      </c>
      <c r="FA17" s="24" t="s">
        <v>71</v>
      </c>
      <c r="FB17" s="26">
        <v>395000</v>
      </c>
      <c r="FC17" s="26">
        <v>419000</v>
      </c>
      <c r="FD17" s="25">
        <f t="shared" si="50"/>
        <v>24000</v>
      </c>
      <c r="FE17" s="23">
        <f t="shared" si="51"/>
        <v>385275</v>
      </c>
      <c r="FF17" s="24">
        <v>419565</v>
      </c>
      <c r="FG17" s="23">
        <f t="shared" si="52"/>
        <v>34290</v>
      </c>
      <c r="FH17" s="22"/>
      <c r="FI17" s="27">
        <v>45226</v>
      </c>
      <c r="FJ17" s="24" t="s">
        <v>71</v>
      </c>
      <c r="FK17" s="26">
        <v>430000</v>
      </c>
      <c r="FL17" s="26">
        <v>454000</v>
      </c>
      <c r="FM17" s="25">
        <f t="shared" si="53"/>
        <v>24000</v>
      </c>
      <c r="FN17" s="23">
        <f t="shared" si="54"/>
        <v>419565</v>
      </c>
      <c r="FO17" s="24">
        <v>454180</v>
      </c>
      <c r="FP17" s="23">
        <f t="shared" si="55"/>
        <v>34615</v>
      </c>
      <c r="FQ17" s="22"/>
      <c r="FR17" s="27">
        <v>45229</v>
      </c>
      <c r="FS17" s="24" t="s">
        <v>71</v>
      </c>
      <c r="FT17" s="26">
        <v>464000</v>
      </c>
      <c r="FU17" s="26">
        <v>487000</v>
      </c>
      <c r="FV17" s="25">
        <f t="shared" si="56"/>
        <v>23000</v>
      </c>
      <c r="FW17" s="23">
        <f t="shared" si="57"/>
        <v>454180</v>
      </c>
      <c r="FX17" s="24">
        <v>487510</v>
      </c>
      <c r="FY17" s="23">
        <f t="shared" si="58"/>
        <v>33330</v>
      </c>
      <c r="FZ17" s="22"/>
      <c r="GA17" s="27">
        <v>45230</v>
      </c>
      <c r="GB17" s="24" t="s">
        <v>71</v>
      </c>
      <c r="GC17" s="26">
        <v>497000</v>
      </c>
      <c r="GD17" s="26">
        <v>520000</v>
      </c>
      <c r="GE17" s="25">
        <f t="shared" si="59"/>
        <v>23000</v>
      </c>
      <c r="GF17" s="23">
        <f t="shared" si="60"/>
        <v>487510</v>
      </c>
      <c r="GG17" s="24">
        <v>520118</v>
      </c>
      <c r="GH17" s="23">
        <f t="shared" si="61"/>
        <v>32608</v>
      </c>
      <c r="GI17" s="22"/>
      <c r="GJ17" s="27"/>
      <c r="GK17" s="24"/>
      <c r="GL17" s="26"/>
      <c r="GM17" s="26"/>
      <c r="GN17" s="25" t="str">
        <f t="shared" si="62"/>
        <v/>
      </c>
      <c r="GO17" s="23">
        <f t="shared" si="63"/>
        <v>520118</v>
      </c>
      <c r="GP17" s="24"/>
      <c r="GQ17" s="23" t="str">
        <f t="shared" si="64"/>
        <v/>
      </c>
      <c r="GR17" s="22"/>
      <c r="GS17" s="27"/>
      <c r="GT17" s="24"/>
      <c r="GU17" s="26"/>
      <c r="GV17" s="26"/>
      <c r="GW17" s="25" t="str">
        <f t="shared" si="65"/>
        <v/>
      </c>
      <c r="GX17" s="23" t="str">
        <f t="shared" si="66"/>
        <v/>
      </c>
      <c r="GY17" s="24"/>
      <c r="GZ17" s="23" t="str">
        <f t="shared" si="67"/>
        <v/>
      </c>
      <c r="HA17" s="22"/>
      <c r="HB17" s="27"/>
      <c r="HC17" s="24"/>
      <c r="HD17" s="26"/>
      <c r="HE17" s="26"/>
      <c r="HF17" s="25" t="str">
        <f t="shared" si="68"/>
        <v/>
      </c>
      <c r="HG17" s="23" t="str">
        <f t="shared" si="69"/>
        <v/>
      </c>
      <c r="HH17" s="24"/>
      <c r="HI17" s="23" t="str">
        <f t="shared" si="70"/>
        <v/>
      </c>
      <c r="HJ17" s="22"/>
      <c r="HK17" s="27"/>
      <c r="HL17" s="24"/>
      <c r="HM17" s="26"/>
      <c r="HN17" s="26"/>
      <c r="HO17" s="25" t="str">
        <f t="shared" si="71"/>
        <v/>
      </c>
      <c r="HP17" s="23" t="str">
        <f t="shared" si="72"/>
        <v/>
      </c>
      <c r="HQ17" s="24"/>
      <c r="HR17" s="23" t="str">
        <f t="shared" si="73"/>
        <v/>
      </c>
      <c r="HS17" s="22"/>
      <c r="HT17" s="27"/>
      <c r="HU17" s="24"/>
      <c r="HV17" s="26"/>
      <c r="HW17" s="26"/>
      <c r="HX17" s="25" t="str">
        <f t="shared" si="74"/>
        <v/>
      </c>
      <c r="HY17" s="23" t="str">
        <f t="shared" si="75"/>
        <v/>
      </c>
      <c r="HZ17" s="24"/>
      <c r="IA17" s="23" t="str">
        <f t="shared" si="76"/>
        <v/>
      </c>
      <c r="IB17" s="22"/>
      <c r="IC17" s="27"/>
      <c r="ID17" s="24"/>
      <c r="IE17" s="26"/>
      <c r="IF17" s="26"/>
      <c r="IG17" s="25" t="str">
        <f t="shared" si="77"/>
        <v/>
      </c>
      <c r="IH17" s="23" t="str">
        <f t="shared" si="78"/>
        <v/>
      </c>
      <c r="II17" s="24"/>
      <c r="IJ17" s="23" t="str">
        <f t="shared" si="79"/>
        <v/>
      </c>
      <c r="IK17" s="22"/>
      <c r="IL17" s="27"/>
      <c r="IM17" s="24"/>
      <c r="IN17" s="26"/>
      <c r="IO17" s="26"/>
      <c r="IP17" s="25" t="str">
        <f t="shared" si="80"/>
        <v/>
      </c>
      <c r="IQ17" s="23" t="str">
        <f t="shared" si="81"/>
        <v/>
      </c>
      <c r="IR17" s="24"/>
      <c r="IS17" s="23" t="str">
        <f t="shared" si="82"/>
        <v/>
      </c>
      <c r="IT17" s="22"/>
      <c r="IU17" s="27"/>
      <c r="IV17" s="24"/>
      <c r="IW17" s="26"/>
      <c r="IX17" s="26"/>
      <c r="IY17" s="25" t="str">
        <f t="shared" si="83"/>
        <v/>
      </c>
      <c r="IZ17" s="23" t="str">
        <f t="shared" si="84"/>
        <v/>
      </c>
      <c r="JA17" s="24"/>
      <c r="JB17" s="23" t="str">
        <f t="shared" si="85"/>
        <v/>
      </c>
      <c r="JC17" s="22"/>
      <c r="JD17" s="27"/>
      <c r="JE17" s="24"/>
      <c r="JF17" s="26"/>
      <c r="JG17" s="26"/>
      <c r="JH17" s="25" t="str">
        <f t="shared" si="86"/>
        <v/>
      </c>
      <c r="JI17" s="23" t="str">
        <f t="shared" si="87"/>
        <v/>
      </c>
      <c r="JJ17" s="24"/>
      <c r="JK17" s="23" t="str">
        <f t="shared" si="88"/>
        <v/>
      </c>
      <c r="JL17" s="22"/>
    </row>
    <row r="18" spans="1:272">
      <c r="A18" s="28" t="s">
        <v>78</v>
      </c>
      <c r="B18" s="23" t="s">
        <v>58</v>
      </c>
      <c r="C18" s="27">
        <v>45201</v>
      </c>
      <c r="D18" s="24" t="s">
        <v>53</v>
      </c>
      <c r="E18" s="26">
        <v>0</v>
      </c>
      <c r="F18" s="26">
        <v>88000</v>
      </c>
      <c r="G18" s="25">
        <f t="shared" si="0"/>
        <v>88000</v>
      </c>
      <c r="H18" s="23">
        <v>0</v>
      </c>
      <c r="I18" s="24">
        <v>44132</v>
      </c>
      <c r="J18" s="23" t="str">
        <f t="shared" si="1"/>
        <v/>
      </c>
      <c r="K18" s="22"/>
      <c r="L18" s="27">
        <v>45202</v>
      </c>
      <c r="M18" s="24" t="s">
        <v>53</v>
      </c>
      <c r="N18" s="26">
        <v>134000</v>
      </c>
      <c r="O18" s="26">
        <v>206000</v>
      </c>
      <c r="P18" s="25">
        <f t="shared" si="2"/>
        <v>72000</v>
      </c>
      <c r="Q18" s="23">
        <f t="shared" si="3"/>
        <v>44132</v>
      </c>
      <c r="R18" s="24">
        <v>103468</v>
      </c>
      <c r="S18" s="23">
        <f t="shared" si="4"/>
        <v>59336</v>
      </c>
      <c r="T18" s="22"/>
      <c r="U18" s="27">
        <v>45203</v>
      </c>
      <c r="V18" s="24" t="s">
        <v>53</v>
      </c>
      <c r="W18" s="26">
        <v>242000</v>
      </c>
      <c r="X18" s="26">
        <v>298000</v>
      </c>
      <c r="Y18" s="25">
        <f t="shared" si="5"/>
        <v>56000</v>
      </c>
      <c r="Z18" s="23">
        <f t="shared" si="6"/>
        <v>103468</v>
      </c>
      <c r="AA18" s="24">
        <v>149038</v>
      </c>
      <c r="AB18" s="23">
        <f t="shared" si="7"/>
        <v>45570</v>
      </c>
      <c r="AC18" s="22"/>
      <c r="AD18" s="27">
        <v>45204</v>
      </c>
      <c r="AE18" s="24" t="s">
        <v>53</v>
      </c>
      <c r="AF18" s="26">
        <v>334000</v>
      </c>
      <c r="AG18" s="26">
        <v>378000</v>
      </c>
      <c r="AH18" s="25">
        <f t="shared" si="8"/>
        <v>44000</v>
      </c>
      <c r="AI18" s="23">
        <f t="shared" si="9"/>
        <v>149038</v>
      </c>
      <c r="AJ18" s="24">
        <v>189810</v>
      </c>
      <c r="AK18" s="23">
        <f t="shared" si="10"/>
        <v>40772</v>
      </c>
      <c r="AL18" s="22"/>
      <c r="AM18" s="27">
        <v>45205</v>
      </c>
      <c r="AN18" s="24" t="s">
        <v>53</v>
      </c>
      <c r="AO18" s="26">
        <v>414000</v>
      </c>
      <c r="AP18" s="26">
        <v>490000</v>
      </c>
      <c r="AQ18" s="25">
        <f t="shared" si="11"/>
        <v>76000</v>
      </c>
      <c r="AR18" s="23">
        <f t="shared" si="12"/>
        <v>189810</v>
      </c>
      <c r="AS18" s="24">
        <v>245031</v>
      </c>
      <c r="AT18" s="23">
        <f t="shared" si="13"/>
        <v>55221</v>
      </c>
      <c r="AU18" s="22"/>
      <c r="AV18" s="27">
        <v>45210</v>
      </c>
      <c r="AW18" s="24" t="s">
        <v>53</v>
      </c>
      <c r="AX18" s="26">
        <v>526000</v>
      </c>
      <c r="AY18" s="26">
        <v>582000</v>
      </c>
      <c r="AZ18" s="25">
        <f t="shared" si="14"/>
        <v>56000</v>
      </c>
      <c r="BA18" s="23">
        <f t="shared" si="15"/>
        <v>245031</v>
      </c>
      <c r="BB18" s="24">
        <v>291319</v>
      </c>
      <c r="BC18" s="23">
        <f t="shared" si="16"/>
        <v>46288</v>
      </c>
      <c r="BD18" s="22"/>
      <c r="BE18" s="27">
        <v>45211</v>
      </c>
      <c r="BF18" s="24" t="s">
        <v>53</v>
      </c>
      <c r="BG18" s="26">
        <v>608000</v>
      </c>
      <c r="BH18" s="26">
        <v>662000</v>
      </c>
      <c r="BI18" s="25">
        <f t="shared" si="17"/>
        <v>54000</v>
      </c>
      <c r="BJ18" s="23">
        <f t="shared" si="18"/>
        <v>291319</v>
      </c>
      <c r="BK18" s="24">
        <v>331296</v>
      </c>
      <c r="BL18" s="23">
        <f t="shared" si="19"/>
        <v>39977</v>
      </c>
      <c r="BM18" s="22"/>
      <c r="BN18" s="27">
        <v>45212</v>
      </c>
      <c r="BO18" s="24" t="s">
        <v>53</v>
      </c>
      <c r="BP18" s="26">
        <v>694000</v>
      </c>
      <c r="BQ18" s="26">
        <v>736000</v>
      </c>
      <c r="BR18" s="25">
        <f t="shared" si="20"/>
        <v>42000</v>
      </c>
      <c r="BS18" s="23">
        <f t="shared" si="21"/>
        <v>331296</v>
      </c>
      <c r="BT18" s="24">
        <v>368982</v>
      </c>
      <c r="BU18" s="23">
        <f t="shared" si="22"/>
        <v>37686</v>
      </c>
      <c r="BV18" s="22"/>
      <c r="BW18" s="27">
        <v>45213</v>
      </c>
      <c r="BX18" s="24" t="s">
        <v>53</v>
      </c>
      <c r="BY18" s="26">
        <v>740000</v>
      </c>
      <c r="BZ18" s="26">
        <v>740000</v>
      </c>
      <c r="CA18" s="25">
        <f t="shared" si="23"/>
        <v>0</v>
      </c>
      <c r="CB18" s="23">
        <f t="shared" si="24"/>
        <v>368982</v>
      </c>
      <c r="CC18" s="24">
        <v>370775</v>
      </c>
      <c r="CD18" s="23">
        <f t="shared" si="25"/>
        <v>1793</v>
      </c>
      <c r="CE18" s="22"/>
      <c r="CF18" s="27">
        <v>45215</v>
      </c>
      <c r="CG18" s="24" t="s">
        <v>53</v>
      </c>
      <c r="CH18" s="26">
        <v>740000</v>
      </c>
      <c r="CI18" s="26">
        <v>798000</v>
      </c>
      <c r="CJ18" s="25">
        <f t="shared" si="26"/>
        <v>58000</v>
      </c>
      <c r="CK18" s="23">
        <f t="shared" si="27"/>
        <v>370775</v>
      </c>
      <c r="CL18" s="24">
        <v>399403</v>
      </c>
      <c r="CM18" s="23">
        <f t="shared" si="28"/>
        <v>28628</v>
      </c>
      <c r="CN18" s="22"/>
      <c r="CO18" s="27">
        <v>45216</v>
      </c>
      <c r="CP18" s="24" t="s">
        <v>53</v>
      </c>
      <c r="CQ18" s="26">
        <v>826000</v>
      </c>
      <c r="CR18" s="26">
        <v>882000</v>
      </c>
      <c r="CS18" s="25">
        <f t="shared" si="29"/>
        <v>56000</v>
      </c>
      <c r="CT18" s="23">
        <f t="shared" si="30"/>
        <v>399403</v>
      </c>
      <c r="CU18" s="24">
        <v>441334</v>
      </c>
      <c r="CV18" s="23">
        <f t="shared" si="31"/>
        <v>41931</v>
      </c>
      <c r="CW18" s="22"/>
      <c r="CX18" s="27">
        <v>45217</v>
      </c>
      <c r="CY18" s="24" t="s">
        <v>53</v>
      </c>
      <c r="CZ18" s="26">
        <v>910000</v>
      </c>
      <c r="DA18" s="26">
        <v>974000</v>
      </c>
      <c r="DB18" s="25">
        <f t="shared" si="32"/>
        <v>64000</v>
      </c>
      <c r="DC18" s="23">
        <f t="shared" si="33"/>
        <v>441334</v>
      </c>
      <c r="DD18" s="24">
        <v>487073</v>
      </c>
      <c r="DE18" s="23">
        <f t="shared" si="34"/>
        <v>45739</v>
      </c>
      <c r="DF18" s="22"/>
      <c r="DG18" s="27">
        <v>45218</v>
      </c>
      <c r="DH18" s="24" t="s">
        <v>53</v>
      </c>
      <c r="DI18" s="26">
        <v>1002000</v>
      </c>
      <c r="DJ18" s="26">
        <v>1054000</v>
      </c>
      <c r="DK18" s="25">
        <f t="shared" si="35"/>
        <v>52000</v>
      </c>
      <c r="DL18" s="23">
        <f t="shared" si="36"/>
        <v>487073</v>
      </c>
      <c r="DM18" s="24">
        <v>527829</v>
      </c>
      <c r="DN18" s="23">
        <f t="shared" si="37"/>
        <v>40756</v>
      </c>
      <c r="DO18" s="22"/>
      <c r="DP18" s="27">
        <v>45219</v>
      </c>
      <c r="DQ18" s="24" t="s">
        <v>53</v>
      </c>
      <c r="DR18" s="26">
        <v>0</v>
      </c>
      <c r="DS18" s="26">
        <v>10000</v>
      </c>
      <c r="DT18" s="25">
        <f t="shared" si="38"/>
        <v>10000</v>
      </c>
      <c r="DU18" s="23">
        <f t="shared" si="39"/>
        <v>527829</v>
      </c>
      <c r="DV18" s="24">
        <v>10580</v>
      </c>
      <c r="DW18" s="23">
        <f t="shared" si="40"/>
        <v>10580</v>
      </c>
      <c r="DX18" s="22"/>
      <c r="DY18" s="27">
        <v>45222</v>
      </c>
      <c r="DZ18" s="24" t="s">
        <v>53</v>
      </c>
      <c r="EA18" s="26">
        <v>38000</v>
      </c>
      <c r="EB18" s="26">
        <v>102000</v>
      </c>
      <c r="EC18" s="25">
        <f t="shared" si="41"/>
        <v>64000</v>
      </c>
      <c r="ED18" s="23">
        <f t="shared" si="42"/>
        <v>10580</v>
      </c>
      <c r="EE18" s="24">
        <v>102866</v>
      </c>
      <c r="EF18" s="23">
        <f t="shared" si="43"/>
        <v>92286</v>
      </c>
      <c r="EG18" s="22"/>
      <c r="EH18" s="27">
        <v>45223</v>
      </c>
      <c r="EI18" s="24" t="s">
        <v>53</v>
      </c>
      <c r="EJ18" s="26">
        <v>133000</v>
      </c>
      <c r="EK18" s="26">
        <v>205000</v>
      </c>
      <c r="EL18" s="25">
        <f t="shared" si="44"/>
        <v>72000</v>
      </c>
      <c r="EM18" s="23">
        <f t="shared" si="45"/>
        <v>102866</v>
      </c>
      <c r="EN18" s="24">
        <v>205322</v>
      </c>
      <c r="EO18" s="23">
        <f t="shared" si="46"/>
        <v>102456</v>
      </c>
      <c r="EP18" s="22"/>
      <c r="EQ18" s="27">
        <v>45224</v>
      </c>
      <c r="ER18" s="24" t="s">
        <v>53</v>
      </c>
      <c r="ES18" s="26">
        <v>236000</v>
      </c>
      <c r="ET18" s="26">
        <v>309000</v>
      </c>
      <c r="EU18" s="25">
        <f t="shared" si="47"/>
        <v>73000</v>
      </c>
      <c r="EV18" s="23">
        <f t="shared" si="48"/>
        <v>205322</v>
      </c>
      <c r="EW18" s="24">
        <v>309036</v>
      </c>
      <c r="EX18" s="23">
        <f t="shared" si="49"/>
        <v>103714</v>
      </c>
      <c r="EY18" s="22"/>
      <c r="EZ18" s="27">
        <v>45225</v>
      </c>
      <c r="FA18" s="24" t="s">
        <v>53</v>
      </c>
      <c r="FB18" s="26">
        <v>319000</v>
      </c>
      <c r="FC18" s="26">
        <v>392000</v>
      </c>
      <c r="FD18" s="25">
        <f t="shared" si="50"/>
        <v>73000</v>
      </c>
      <c r="FE18" s="23">
        <f t="shared" si="51"/>
        <v>309036</v>
      </c>
      <c r="FF18" s="24">
        <v>392236</v>
      </c>
      <c r="FG18" s="23">
        <f t="shared" si="52"/>
        <v>83200</v>
      </c>
      <c r="FH18" s="22"/>
      <c r="FI18" s="27">
        <v>45226</v>
      </c>
      <c r="FJ18" s="24" t="s">
        <v>53</v>
      </c>
      <c r="FK18" s="26">
        <v>424000</v>
      </c>
      <c r="FL18" s="26">
        <v>498000</v>
      </c>
      <c r="FM18" s="25">
        <f t="shared" si="53"/>
        <v>74000</v>
      </c>
      <c r="FN18" s="23">
        <f t="shared" si="54"/>
        <v>392236</v>
      </c>
      <c r="FO18" s="24">
        <v>498809</v>
      </c>
      <c r="FP18" s="23">
        <f t="shared" si="55"/>
        <v>106573</v>
      </c>
      <c r="FQ18" s="22"/>
      <c r="FR18" s="27">
        <v>45229</v>
      </c>
      <c r="FS18" s="24" t="s">
        <v>53</v>
      </c>
      <c r="FT18" s="26">
        <v>531000</v>
      </c>
      <c r="FU18" s="26">
        <v>603000</v>
      </c>
      <c r="FV18" s="25">
        <f t="shared" si="56"/>
        <v>72000</v>
      </c>
      <c r="FW18" s="23">
        <f t="shared" si="57"/>
        <v>498809</v>
      </c>
      <c r="FX18" s="24">
        <v>603360</v>
      </c>
      <c r="FY18" s="23">
        <f t="shared" si="58"/>
        <v>104551</v>
      </c>
      <c r="FZ18" s="22"/>
      <c r="GA18" s="27">
        <v>45230</v>
      </c>
      <c r="GB18" s="24" t="s">
        <v>53</v>
      </c>
      <c r="GC18" s="26">
        <v>631000</v>
      </c>
      <c r="GD18" s="26">
        <v>694000</v>
      </c>
      <c r="GE18" s="25">
        <f t="shared" si="59"/>
        <v>63000</v>
      </c>
      <c r="GF18" s="23">
        <f t="shared" si="60"/>
        <v>603360</v>
      </c>
      <c r="GG18" s="24">
        <v>694017</v>
      </c>
      <c r="GH18" s="23">
        <f t="shared" si="61"/>
        <v>90657</v>
      </c>
      <c r="GI18" s="22"/>
      <c r="GJ18" s="27"/>
      <c r="GK18" s="24"/>
      <c r="GL18" s="26"/>
      <c r="GM18" s="26"/>
      <c r="GN18" s="25" t="str">
        <f t="shared" si="62"/>
        <v/>
      </c>
      <c r="GO18" s="23">
        <f t="shared" si="63"/>
        <v>694017</v>
      </c>
      <c r="GP18" s="24"/>
      <c r="GQ18" s="23" t="str">
        <f t="shared" si="64"/>
        <v/>
      </c>
      <c r="GR18" s="22"/>
      <c r="GS18" s="27"/>
      <c r="GT18" s="24"/>
      <c r="GU18" s="26"/>
      <c r="GV18" s="26"/>
      <c r="GW18" s="25" t="str">
        <f t="shared" si="65"/>
        <v/>
      </c>
      <c r="GX18" s="23" t="str">
        <f t="shared" si="66"/>
        <v/>
      </c>
      <c r="GY18" s="24"/>
      <c r="GZ18" s="23" t="str">
        <f t="shared" si="67"/>
        <v/>
      </c>
      <c r="HA18" s="22"/>
      <c r="HB18" s="27"/>
      <c r="HC18" s="24"/>
      <c r="HD18" s="26"/>
      <c r="HE18" s="26"/>
      <c r="HF18" s="25" t="str">
        <f t="shared" si="68"/>
        <v/>
      </c>
      <c r="HG18" s="23" t="str">
        <f t="shared" si="69"/>
        <v/>
      </c>
      <c r="HH18" s="24"/>
      <c r="HI18" s="23" t="str">
        <f t="shared" si="70"/>
        <v/>
      </c>
      <c r="HJ18" s="22"/>
      <c r="HK18" s="27"/>
      <c r="HL18" s="24"/>
      <c r="HM18" s="26"/>
      <c r="HN18" s="26"/>
      <c r="HO18" s="25" t="str">
        <f t="shared" si="71"/>
        <v/>
      </c>
      <c r="HP18" s="23" t="str">
        <f t="shared" si="72"/>
        <v/>
      </c>
      <c r="HQ18" s="24"/>
      <c r="HR18" s="23" t="str">
        <f t="shared" si="73"/>
        <v/>
      </c>
      <c r="HS18" s="22"/>
      <c r="HT18" s="27"/>
      <c r="HU18" s="24"/>
      <c r="HV18" s="26"/>
      <c r="HW18" s="26"/>
      <c r="HX18" s="25" t="str">
        <f t="shared" si="74"/>
        <v/>
      </c>
      <c r="HY18" s="23" t="str">
        <f t="shared" si="75"/>
        <v/>
      </c>
      <c r="HZ18" s="24"/>
      <c r="IA18" s="23" t="str">
        <f t="shared" si="76"/>
        <v/>
      </c>
      <c r="IB18" s="22"/>
      <c r="IC18" s="27"/>
      <c r="ID18" s="24"/>
      <c r="IE18" s="26"/>
      <c r="IF18" s="26"/>
      <c r="IG18" s="25" t="str">
        <f t="shared" si="77"/>
        <v/>
      </c>
      <c r="IH18" s="23" t="str">
        <f t="shared" si="78"/>
        <v/>
      </c>
      <c r="II18" s="24"/>
      <c r="IJ18" s="23" t="str">
        <f t="shared" si="79"/>
        <v/>
      </c>
      <c r="IK18" s="22"/>
      <c r="IL18" s="27"/>
      <c r="IM18" s="24"/>
      <c r="IN18" s="26"/>
      <c r="IO18" s="26"/>
      <c r="IP18" s="25" t="str">
        <f t="shared" si="80"/>
        <v/>
      </c>
      <c r="IQ18" s="23" t="str">
        <f t="shared" si="81"/>
        <v/>
      </c>
      <c r="IR18" s="24"/>
      <c r="IS18" s="23" t="str">
        <f t="shared" si="82"/>
        <v/>
      </c>
      <c r="IT18" s="22"/>
      <c r="IU18" s="27"/>
      <c r="IV18" s="24"/>
      <c r="IW18" s="26"/>
      <c r="IX18" s="26"/>
      <c r="IY18" s="25" t="str">
        <f t="shared" si="83"/>
        <v/>
      </c>
      <c r="IZ18" s="23" t="str">
        <f t="shared" si="84"/>
        <v/>
      </c>
      <c r="JA18" s="24"/>
      <c r="JB18" s="23" t="str">
        <f t="shared" si="85"/>
        <v/>
      </c>
      <c r="JC18" s="22"/>
      <c r="JD18" s="27"/>
      <c r="JE18" s="24"/>
      <c r="JF18" s="26"/>
      <c r="JG18" s="26"/>
      <c r="JH18" s="25" t="str">
        <f t="shared" si="86"/>
        <v/>
      </c>
      <c r="JI18" s="23" t="str">
        <f t="shared" si="87"/>
        <v/>
      </c>
      <c r="JJ18" s="24"/>
      <c r="JK18" s="23" t="str">
        <f t="shared" si="88"/>
        <v/>
      </c>
      <c r="JL18" s="22"/>
    </row>
    <row r="19" spans="1:272">
      <c r="A19" s="28" t="s">
        <v>77</v>
      </c>
      <c r="B19" s="23" t="s">
        <v>30</v>
      </c>
      <c r="C19" s="27">
        <v>45210</v>
      </c>
      <c r="D19" s="24" t="s">
        <v>75</v>
      </c>
      <c r="E19" s="26">
        <v>1000</v>
      </c>
      <c r="F19" s="26">
        <v>12000</v>
      </c>
      <c r="G19" s="25">
        <f t="shared" si="0"/>
        <v>11000</v>
      </c>
      <c r="H19" s="23">
        <v>0</v>
      </c>
      <c r="I19" s="24">
        <v>12099</v>
      </c>
      <c r="J19" s="23" t="str">
        <f t="shared" si="1"/>
        <v/>
      </c>
      <c r="K19" s="22"/>
      <c r="L19" s="27">
        <v>45211</v>
      </c>
      <c r="M19" s="24" t="s">
        <v>75</v>
      </c>
      <c r="N19" s="26">
        <v>54000</v>
      </c>
      <c r="O19" s="26">
        <v>99000</v>
      </c>
      <c r="P19" s="25">
        <f t="shared" si="2"/>
        <v>45000</v>
      </c>
      <c r="Q19" s="23">
        <f t="shared" si="3"/>
        <v>12099</v>
      </c>
      <c r="R19" s="24">
        <v>33015</v>
      </c>
      <c r="S19" s="23">
        <f t="shared" si="4"/>
        <v>20916</v>
      </c>
      <c r="T19" s="22"/>
      <c r="U19" s="27">
        <v>45212</v>
      </c>
      <c r="V19" s="24" t="s">
        <v>75</v>
      </c>
      <c r="W19" s="26">
        <v>117000</v>
      </c>
      <c r="X19" s="26">
        <v>159000</v>
      </c>
      <c r="Y19" s="25">
        <f t="shared" si="5"/>
        <v>42000</v>
      </c>
      <c r="Z19" s="23">
        <f t="shared" si="6"/>
        <v>33015</v>
      </c>
      <c r="AA19" s="24">
        <v>53668</v>
      </c>
      <c r="AB19" s="23">
        <f t="shared" si="7"/>
        <v>20653</v>
      </c>
      <c r="AC19" s="22"/>
      <c r="AD19" s="27">
        <v>45213</v>
      </c>
      <c r="AE19" s="24" t="s">
        <v>75</v>
      </c>
      <c r="AF19" s="26">
        <v>171000</v>
      </c>
      <c r="AG19" s="26">
        <v>210000</v>
      </c>
      <c r="AH19" s="25">
        <f t="shared" si="8"/>
        <v>39000</v>
      </c>
      <c r="AI19" s="23">
        <f t="shared" si="9"/>
        <v>53668</v>
      </c>
      <c r="AJ19" s="24">
        <v>70749</v>
      </c>
      <c r="AK19" s="23">
        <f t="shared" si="10"/>
        <v>17081</v>
      </c>
      <c r="AL19" s="22"/>
      <c r="AM19" s="27">
        <v>45215</v>
      </c>
      <c r="AN19" s="24" t="s">
        <v>75</v>
      </c>
      <c r="AO19" s="26">
        <v>216000</v>
      </c>
      <c r="AP19" s="26">
        <v>216000</v>
      </c>
      <c r="AQ19" s="25">
        <f t="shared" si="11"/>
        <v>0</v>
      </c>
      <c r="AR19" s="23">
        <f t="shared" si="12"/>
        <v>70749</v>
      </c>
      <c r="AS19" s="24">
        <v>216000</v>
      </c>
      <c r="AT19" s="23">
        <f t="shared" si="13"/>
        <v>145251</v>
      </c>
      <c r="AU19" s="22"/>
      <c r="AV19" s="27">
        <v>45226</v>
      </c>
      <c r="AW19" s="24" t="s">
        <v>75</v>
      </c>
      <c r="AX19" s="26">
        <v>80000</v>
      </c>
      <c r="AY19" s="26">
        <v>108000</v>
      </c>
      <c r="AZ19" s="25">
        <f t="shared" si="14"/>
        <v>28000</v>
      </c>
      <c r="BA19" s="23">
        <f t="shared" si="15"/>
        <v>216000</v>
      </c>
      <c r="BB19" s="24">
        <v>36366</v>
      </c>
      <c r="BC19" s="23">
        <f t="shared" si="16"/>
        <v>36366</v>
      </c>
      <c r="BD19" s="22"/>
      <c r="BE19" s="27">
        <v>45229</v>
      </c>
      <c r="BF19" s="24" t="s">
        <v>75</v>
      </c>
      <c r="BG19" s="26">
        <v>225000</v>
      </c>
      <c r="BH19" s="26">
        <v>310000</v>
      </c>
      <c r="BI19" s="25">
        <f t="shared" si="17"/>
        <v>85000</v>
      </c>
      <c r="BJ19" s="23">
        <f t="shared" si="18"/>
        <v>36366</v>
      </c>
      <c r="BK19" s="24">
        <v>62630</v>
      </c>
      <c r="BL19" s="23">
        <f t="shared" si="19"/>
        <v>26264</v>
      </c>
      <c r="BM19" s="22"/>
      <c r="BN19" s="27"/>
      <c r="BO19" s="24"/>
      <c r="BP19" s="26"/>
      <c r="BQ19" s="26"/>
      <c r="BR19" s="25" t="str">
        <f t="shared" si="20"/>
        <v/>
      </c>
      <c r="BS19" s="23">
        <f t="shared" si="21"/>
        <v>62630</v>
      </c>
      <c r="BT19" s="24">
        <v>0</v>
      </c>
      <c r="BU19" s="23" t="str">
        <f t="shared" si="22"/>
        <v/>
      </c>
      <c r="BV19" s="22"/>
      <c r="BW19" s="27"/>
      <c r="BX19" s="24"/>
      <c r="BY19" s="26"/>
      <c r="BZ19" s="26"/>
      <c r="CA19" s="25" t="str">
        <f t="shared" si="23"/>
        <v/>
      </c>
      <c r="CB19" s="23">
        <f t="shared" si="24"/>
        <v>0</v>
      </c>
      <c r="CC19" s="24"/>
      <c r="CD19" s="23" t="str">
        <f t="shared" si="25"/>
        <v/>
      </c>
      <c r="CE19" s="22"/>
      <c r="CF19" s="27"/>
      <c r="CG19" s="24"/>
      <c r="CH19" s="26"/>
      <c r="CI19" s="26"/>
      <c r="CJ19" s="25" t="str">
        <f t="shared" si="26"/>
        <v/>
      </c>
      <c r="CK19" s="23" t="str">
        <f t="shared" si="27"/>
        <v/>
      </c>
      <c r="CL19" s="24"/>
      <c r="CM19" s="23" t="str">
        <f t="shared" si="28"/>
        <v/>
      </c>
      <c r="CN19" s="22"/>
      <c r="CO19" s="27"/>
      <c r="CP19" s="24"/>
      <c r="CQ19" s="26"/>
      <c r="CR19" s="26"/>
      <c r="CS19" s="25" t="str">
        <f t="shared" si="29"/>
        <v/>
      </c>
      <c r="CT19" s="23" t="str">
        <f t="shared" si="30"/>
        <v/>
      </c>
      <c r="CU19" s="24"/>
      <c r="CV19" s="23" t="str">
        <f t="shared" si="31"/>
        <v/>
      </c>
      <c r="CW19" s="22"/>
      <c r="CX19" s="27"/>
      <c r="CY19" s="24"/>
      <c r="CZ19" s="26"/>
      <c r="DA19" s="26"/>
      <c r="DB19" s="25" t="str">
        <f t="shared" si="32"/>
        <v/>
      </c>
      <c r="DC19" s="23" t="str">
        <f t="shared" si="33"/>
        <v/>
      </c>
      <c r="DD19" s="24"/>
      <c r="DE19" s="23" t="str">
        <f t="shared" si="34"/>
        <v/>
      </c>
      <c r="DF19" s="22"/>
      <c r="DG19" s="27"/>
      <c r="DH19" s="24"/>
      <c r="DI19" s="26"/>
      <c r="DJ19" s="26"/>
      <c r="DK19" s="25" t="str">
        <f t="shared" si="35"/>
        <v/>
      </c>
      <c r="DL19" s="23" t="str">
        <f t="shared" si="36"/>
        <v/>
      </c>
      <c r="DM19" s="24"/>
      <c r="DN19" s="23" t="str">
        <f t="shared" si="37"/>
        <v/>
      </c>
      <c r="DO19" s="22"/>
      <c r="DP19" s="27"/>
      <c r="DQ19" s="24"/>
      <c r="DR19" s="26"/>
      <c r="DS19" s="26"/>
      <c r="DT19" s="25" t="str">
        <f t="shared" si="38"/>
        <v/>
      </c>
      <c r="DU19" s="23" t="str">
        <f t="shared" si="39"/>
        <v/>
      </c>
      <c r="DV19" s="24"/>
      <c r="DW19" s="23" t="str">
        <f t="shared" si="40"/>
        <v/>
      </c>
      <c r="DX19" s="22"/>
      <c r="DY19" s="27"/>
      <c r="DZ19" s="24"/>
      <c r="EA19" s="26"/>
      <c r="EB19" s="26"/>
      <c r="EC19" s="25" t="str">
        <f t="shared" si="41"/>
        <v/>
      </c>
      <c r="ED19" s="23" t="str">
        <f t="shared" si="42"/>
        <v/>
      </c>
      <c r="EE19" s="24"/>
      <c r="EF19" s="23" t="str">
        <f t="shared" si="43"/>
        <v/>
      </c>
      <c r="EG19" s="22"/>
      <c r="EH19" s="27"/>
      <c r="EI19" s="24"/>
      <c r="EJ19" s="26"/>
      <c r="EK19" s="26"/>
      <c r="EL19" s="25" t="str">
        <f t="shared" si="44"/>
        <v/>
      </c>
      <c r="EM19" s="23" t="str">
        <f t="shared" si="45"/>
        <v/>
      </c>
      <c r="EN19" s="24"/>
      <c r="EO19" s="23" t="str">
        <f t="shared" si="46"/>
        <v/>
      </c>
      <c r="EP19" s="22"/>
      <c r="EQ19" s="27"/>
      <c r="ER19" s="24"/>
      <c r="ES19" s="26"/>
      <c r="ET19" s="26"/>
      <c r="EU19" s="25" t="str">
        <f t="shared" si="47"/>
        <v/>
      </c>
      <c r="EV19" s="23" t="str">
        <f t="shared" si="48"/>
        <v/>
      </c>
      <c r="EW19" s="24"/>
      <c r="EX19" s="23" t="str">
        <f t="shared" si="49"/>
        <v/>
      </c>
      <c r="EY19" s="22"/>
      <c r="EZ19" s="27"/>
      <c r="FA19" s="24"/>
      <c r="FB19" s="26"/>
      <c r="FC19" s="26"/>
      <c r="FD19" s="25" t="str">
        <f t="shared" si="50"/>
        <v/>
      </c>
      <c r="FE19" s="23" t="str">
        <f t="shared" si="51"/>
        <v/>
      </c>
      <c r="FF19" s="24"/>
      <c r="FG19" s="23" t="str">
        <f t="shared" si="52"/>
        <v/>
      </c>
      <c r="FH19" s="22"/>
      <c r="FI19" s="27"/>
      <c r="FJ19" s="24"/>
      <c r="FK19" s="26"/>
      <c r="FL19" s="26"/>
      <c r="FM19" s="25" t="str">
        <f t="shared" si="53"/>
        <v/>
      </c>
      <c r="FN19" s="23" t="str">
        <f t="shared" si="54"/>
        <v/>
      </c>
      <c r="FO19" s="24"/>
      <c r="FP19" s="23" t="str">
        <f t="shared" si="55"/>
        <v/>
      </c>
      <c r="FQ19" s="22"/>
      <c r="FR19" s="27"/>
      <c r="FS19" s="24"/>
      <c r="FT19" s="26"/>
      <c r="FU19" s="26"/>
      <c r="FV19" s="25" t="str">
        <f t="shared" si="56"/>
        <v/>
      </c>
      <c r="FW19" s="23" t="str">
        <f t="shared" si="57"/>
        <v/>
      </c>
      <c r="FX19" s="24"/>
      <c r="FY19" s="23" t="str">
        <f t="shared" si="58"/>
        <v/>
      </c>
      <c r="FZ19" s="22"/>
      <c r="GA19" s="27"/>
      <c r="GB19" s="24"/>
      <c r="GC19" s="26"/>
      <c r="GD19" s="26"/>
      <c r="GE19" s="25" t="str">
        <f t="shared" si="59"/>
        <v/>
      </c>
      <c r="GF19" s="23" t="str">
        <f t="shared" si="60"/>
        <v/>
      </c>
      <c r="GG19" s="24"/>
      <c r="GH19" s="23" t="str">
        <f t="shared" si="61"/>
        <v/>
      </c>
      <c r="GI19" s="22"/>
      <c r="GJ19" s="27"/>
      <c r="GK19" s="24"/>
      <c r="GL19" s="26"/>
      <c r="GM19" s="26"/>
      <c r="GN19" s="25" t="str">
        <f t="shared" si="62"/>
        <v/>
      </c>
      <c r="GO19" s="23" t="str">
        <f t="shared" si="63"/>
        <v/>
      </c>
      <c r="GP19" s="24"/>
      <c r="GQ19" s="23" t="str">
        <f t="shared" si="64"/>
        <v/>
      </c>
      <c r="GR19" s="22"/>
      <c r="GS19" s="27"/>
      <c r="GT19" s="24"/>
      <c r="GU19" s="26"/>
      <c r="GV19" s="26"/>
      <c r="GW19" s="25" t="str">
        <f t="shared" si="65"/>
        <v/>
      </c>
      <c r="GX19" s="23" t="str">
        <f t="shared" si="66"/>
        <v/>
      </c>
      <c r="GY19" s="24"/>
      <c r="GZ19" s="23" t="str">
        <f t="shared" si="67"/>
        <v/>
      </c>
      <c r="HA19" s="22"/>
      <c r="HB19" s="27"/>
      <c r="HC19" s="24"/>
      <c r="HD19" s="26"/>
      <c r="HE19" s="26"/>
      <c r="HF19" s="25" t="str">
        <f t="shared" si="68"/>
        <v/>
      </c>
      <c r="HG19" s="23" t="str">
        <f t="shared" si="69"/>
        <v/>
      </c>
      <c r="HH19" s="24"/>
      <c r="HI19" s="23" t="str">
        <f t="shared" si="70"/>
        <v/>
      </c>
      <c r="HJ19" s="22"/>
      <c r="HK19" s="27"/>
      <c r="HL19" s="24"/>
      <c r="HM19" s="26"/>
      <c r="HN19" s="26"/>
      <c r="HO19" s="25" t="str">
        <f t="shared" si="71"/>
        <v/>
      </c>
      <c r="HP19" s="23" t="str">
        <f t="shared" si="72"/>
        <v/>
      </c>
      <c r="HQ19" s="24"/>
      <c r="HR19" s="23" t="str">
        <f t="shared" si="73"/>
        <v/>
      </c>
      <c r="HS19" s="22"/>
      <c r="HT19" s="27"/>
      <c r="HU19" s="24"/>
      <c r="HV19" s="26"/>
      <c r="HW19" s="26"/>
      <c r="HX19" s="25" t="str">
        <f t="shared" si="74"/>
        <v/>
      </c>
      <c r="HY19" s="23" t="str">
        <f t="shared" si="75"/>
        <v/>
      </c>
      <c r="HZ19" s="24"/>
      <c r="IA19" s="23" t="str">
        <f t="shared" si="76"/>
        <v/>
      </c>
      <c r="IB19" s="22"/>
      <c r="IC19" s="27"/>
      <c r="ID19" s="24"/>
      <c r="IE19" s="26"/>
      <c r="IF19" s="26"/>
      <c r="IG19" s="25" t="str">
        <f t="shared" si="77"/>
        <v/>
      </c>
      <c r="IH19" s="23" t="str">
        <f t="shared" si="78"/>
        <v/>
      </c>
      <c r="II19" s="24"/>
      <c r="IJ19" s="23" t="str">
        <f t="shared" si="79"/>
        <v/>
      </c>
      <c r="IK19" s="22"/>
      <c r="IL19" s="27"/>
      <c r="IM19" s="24"/>
      <c r="IN19" s="26"/>
      <c r="IO19" s="26"/>
      <c r="IP19" s="25" t="str">
        <f t="shared" si="80"/>
        <v/>
      </c>
      <c r="IQ19" s="23" t="str">
        <f t="shared" si="81"/>
        <v/>
      </c>
      <c r="IR19" s="24"/>
      <c r="IS19" s="23" t="str">
        <f t="shared" si="82"/>
        <v/>
      </c>
      <c r="IT19" s="22"/>
      <c r="IU19" s="27"/>
      <c r="IV19" s="24"/>
      <c r="IW19" s="26"/>
      <c r="IX19" s="26"/>
      <c r="IY19" s="25" t="str">
        <f t="shared" si="83"/>
        <v/>
      </c>
      <c r="IZ19" s="23" t="str">
        <f t="shared" si="84"/>
        <v/>
      </c>
      <c r="JA19" s="24"/>
      <c r="JB19" s="23" t="str">
        <f t="shared" si="85"/>
        <v/>
      </c>
      <c r="JC19" s="22"/>
      <c r="JD19" s="27"/>
      <c r="JE19" s="24"/>
      <c r="JF19" s="26"/>
      <c r="JG19" s="26"/>
      <c r="JH19" s="25" t="str">
        <f t="shared" si="86"/>
        <v/>
      </c>
      <c r="JI19" s="23" t="str">
        <f t="shared" si="87"/>
        <v/>
      </c>
      <c r="JJ19" s="24"/>
      <c r="JK19" s="23" t="str">
        <f t="shared" si="88"/>
        <v/>
      </c>
      <c r="JL19" s="22"/>
    </row>
    <row r="20" spans="1:272">
      <c r="A20" s="28" t="s">
        <v>76</v>
      </c>
      <c r="B20" s="23" t="s">
        <v>58</v>
      </c>
      <c r="C20" s="27">
        <v>45201</v>
      </c>
      <c r="D20" s="24" t="s">
        <v>75</v>
      </c>
      <c r="E20" s="26">
        <v>174000</v>
      </c>
      <c r="F20" s="26">
        <v>229000</v>
      </c>
      <c r="G20" s="25">
        <f t="shared" si="0"/>
        <v>55000</v>
      </c>
      <c r="H20" s="23">
        <v>0</v>
      </c>
      <c r="I20" s="24">
        <v>229559</v>
      </c>
      <c r="J20" s="23" t="str">
        <f t="shared" si="1"/>
        <v/>
      </c>
      <c r="K20" s="22"/>
      <c r="L20" s="27">
        <v>45203</v>
      </c>
      <c r="M20" s="24" t="s">
        <v>75</v>
      </c>
      <c r="N20" s="26">
        <v>0</v>
      </c>
      <c r="O20" s="26">
        <v>17000</v>
      </c>
      <c r="P20" s="25">
        <f t="shared" si="2"/>
        <v>17000</v>
      </c>
      <c r="Q20" s="23">
        <f t="shared" si="3"/>
        <v>229559</v>
      </c>
      <c r="R20" s="24">
        <v>17666</v>
      </c>
      <c r="S20" s="23">
        <f t="shared" si="4"/>
        <v>17666</v>
      </c>
      <c r="T20" s="22"/>
      <c r="U20" s="27">
        <v>45204</v>
      </c>
      <c r="V20" s="24" t="s">
        <v>75</v>
      </c>
      <c r="W20" s="26">
        <v>37000</v>
      </c>
      <c r="X20" s="26">
        <v>77000</v>
      </c>
      <c r="Y20" s="25">
        <f t="shared" si="5"/>
        <v>40000</v>
      </c>
      <c r="Z20" s="23">
        <f t="shared" si="6"/>
        <v>17666</v>
      </c>
      <c r="AA20" s="24">
        <v>77164</v>
      </c>
      <c r="AB20" s="23">
        <f t="shared" si="7"/>
        <v>59498</v>
      </c>
      <c r="AC20" s="22"/>
      <c r="AD20" s="27">
        <v>45205</v>
      </c>
      <c r="AE20" s="24" t="s">
        <v>75</v>
      </c>
      <c r="AF20" s="26">
        <v>104000</v>
      </c>
      <c r="AG20" s="26">
        <v>167000</v>
      </c>
      <c r="AH20" s="25">
        <f t="shared" si="8"/>
        <v>63000</v>
      </c>
      <c r="AI20" s="23">
        <f t="shared" si="9"/>
        <v>77164</v>
      </c>
      <c r="AJ20" s="24">
        <v>167251</v>
      </c>
      <c r="AK20" s="23">
        <f t="shared" si="10"/>
        <v>90087</v>
      </c>
      <c r="AL20" s="22"/>
      <c r="AM20" s="27">
        <v>45210</v>
      </c>
      <c r="AN20" s="24" t="s">
        <v>75</v>
      </c>
      <c r="AO20" s="26">
        <v>189000</v>
      </c>
      <c r="AP20" s="26">
        <v>234000</v>
      </c>
      <c r="AQ20" s="25">
        <f t="shared" si="11"/>
        <v>45000</v>
      </c>
      <c r="AR20" s="23">
        <f t="shared" si="12"/>
        <v>167251</v>
      </c>
      <c r="AS20" s="24">
        <v>234299</v>
      </c>
      <c r="AT20" s="23">
        <f t="shared" si="13"/>
        <v>67048</v>
      </c>
      <c r="AU20" s="22"/>
      <c r="AV20" s="27">
        <v>45211</v>
      </c>
      <c r="AW20" s="24" t="s">
        <v>75</v>
      </c>
      <c r="AX20" s="26">
        <v>243000</v>
      </c>
      <c r="AY20" s="26">
        <v>265000</v>
      </c>
      <c r="AZ20" s="25">
        <f t="shared" si="14"/>
        <v>22000</v>
      </c>
      <c r="BA20" s="23">
        <f t="shared" si="15"/>
        <v>234299</v>
      </c>
      <c r="BB20" s="24">
        <v>265024</v>
      </c>
      <c r="BC20" s="23">
        <f t="shared" si="16"/>
        <v>30725</v>
      </c>
      <c r="BD20" s="22"/>
      <c r="BE20" s="27">
        <v>45212</v>
      </c>
      <c r="BF20" s="24" t="s">
        <v>75</v>
      </c>
      <c r="BG20" s="26">
        <v>282000</v>
      </c>
      <c r="BH20" s="26">
        <v>306000</v>
      </c>
      <c r="BI20" s="25">
        <f t="shared" si="17"/>
        <v>24000</v>
      </c>
      <c r="BJ20" s="23">
        <f t="shared" si="18"/>
        <v>265024</v>
      </c>
      <c r="BK20" s="24">
        <v>306789</v>
      </c>
      <c r="BL20" s="23">
        <f t="shared" si="19"/>
        <v>41765</v>
      </c>
      <c r="BM20" s="22"/>
      <c r="BN20" s="27">
        <v>45213</v>
      </c>
      <c r="BO20" s="24" t="s">
        <v>75</v>
      </c>
      <c r="BP20" s="26">
        <v>306000</v>
      </c>
      <c r="BQ20" s="26">
        <v>306000</v>
      </c>
      <c r="BR20" s="25">
        <f t="shared" si="20"/>
        <v>0</v>
      </c>
      <c r="BS20" s="23">
        <f t="shared" si="21"/>
        <v>306789</v>
      </c>
      <c r="BT20" s="24">
        <v>306865</v>
      </c>
      <c r="BU20" s="23">
        <f t="shared" si="22"/>
        <v>76</v>
      </c>
      <c r="BV20" s="22"/>
      <c r="BW20" s="27">
        <v>45215</v>
      </c>
      <c r="BX20" s="24" t="s">
        <v>75</v>
      </c>
      <c r="BY20" s="26">
        <v>306000</v>
      </c>
      <c r="BZ20" s="26">
        <v>346000</v>
      </c>
      <c r="CA20" s="25">
        <f t="shared" si="23"/>
        <v>40000</v>
      </c>
      <c r="CB20" s="23">
        <f t="shared" si="24"/>
        <v>306865</v>
      </c>
      <c r="CC20" s="24">
        <v>346639</v>
      </c>
      <c r="CD20" s="23">
        <f t="shared" si="25"/>
        <v>39774</v>
      </c>
      <c r="CE20" s="22"/>
      <c r="CF20" s="27">
        <v>45216</v>
      </c>
      <c r="CG20" s="24" t="s">
        <v>75</v>
      </c>
      <c r="CH20" s="26">
        <v>368000</v>
      </c>
      <c r="CI20" s="26">
        <v>419000</v>
      </c>
      <c r="CJ20" s="25">
        <f t="shared" si="26"/>
        <v>51000</v>
      </c>
      <c r="CK20" s="23">
        <f t="shared" si="27"/>
        <v>346639</v>
      </c>
      <c r="CL20" s="24">
        <v>419490</v>
      </c>
      <c r="CM20" s="23">
        <f t="shared" si="28"/>
        <v>72851</v>
      </c>
      <c r="CN20" s="22"/>
      <c r="CO20" s="27">
        <v>45217</v>
      </c>
      <c r="CP20" s="24" t="s">
        <v>75</v>
      </c>
      <c r="CQ20" s="26">
        <v>441000</v>
      </c>
      <c r="CR20" s="26">
        <v>489000</v>
      </c>
      <c r="CS20" s="25">
        <f t="shared" si="29"/>
        <v>48000</v>
      </c>
      <c r="CT20" s="23">
        <f t="shared" si="30"/>
        <v>419490</v>
      </c>
      <c r="CU20" s="24">
        <v>489833</v>
      </c>
      <c r="CV20" s="23">
        <f t="shared" si="31"/>
        <v>70343</v>
      </c>
      <c r="CW20" s="22"/>
      <c r="CX20" s="27">
        <v>45218</v>
      </c>
      <c r="CY20" s="24" t="s">
        <v>75</v>
      </c>
      <c r="CZ20" s="26">
        <v>506000</v>
      </c>
      <c r="DA20" s="26">
        <v>556000</v>
      </c>
      <c r="DB20" s="25">
        <f t="shared" si="32"/>
        <v>50000</v>
      </c>
      <c r="DC20" s="23">
        <f t="shared" si="33"/>
        <v>489833</v>
      </c>
      <c r="DD20" s="24">
        <v>556677</v>
      </c>
      <c r="DE20" s="23">
        <f t="shared" si="34"/>
        <v>66844</v>
      </c>
      <c r="DF20" s="22"/>
      <c r="DG20" s="27">
        <v>45219</v>
      </c>
      <c r="DH20" s="24" t="s">
        <v>75</v>
      </c>
      <c r="DI20" s="26">
        <v>578000</v>
      </c>
      <c r="DJ20" s="26">
        <v>617000</v>
      </c>
      <c r="DK20" s="25">
        <f t="shared" si="35"/>
        <v>39000</v>
      </c>
      <c r="DL20" s="23">
        <f t="shared" si="36"/>
        <v>556677</v>
      </c>
      <c r="DM20" s="24">
        <v>617000</v>
      </c>
      <c r="DN20" s="23">
        <f t="shared" si="37"/>
        <v>60323</v>
      </c>
      <c r="DO20" s="22"/>
      <c r="DP20" s="27">
        <v>45224</v>
      </c>
      <c r="DQ20" s="24" t="s">
        <v>75</v>
      </c>
      <c r="DR20" s="26">
        <v>0</v>
      </c>
      <c r="DS20" s="26">
        <v>1000</v>
      </c>
      <c r="DT20" s="25">
        <f t="shared" si="38"/>
        <v>1000</v>
      </c>
      <c r="DU20" s="23">
        <f t="shared" si="39"/>
        <v>617000</v>
      </c>
      <c r="DV20" s="24">
        <v>1189</v>
      </c>
      <c r="DW20" s="23">
        <f t="shared" si="40"/>
        <v>1189</v>
      </c>
      <c r="DX20" s="22"/>
      <c r="DY20" s="27">
        <v>45225</v>
      </c>
      <c r="DZ20" s="24" t="s">
        <v>75</v>
      </c>
      <c r="EA20" s="26">
        <v>26000</v>
      </c>
      <c r="EB20" s="26">
        <v>67000</v>
      </c>
      <c r="EC20" s="25">
        <f t="shared" si="41"/>
        <v>41000</v>
      </c>
      <c r="ED20" s="23">
        <f t="shared" si="42"/>
        <v>1189</v>
      </c>
      <c r="EE20" s="24">
        <v>67857</v>
      </c>
      <c r="EF20" s="23">
        <f t="shared" si="43"/>
        <v>66668</v>
      </c>
      <c r="EG20" s="22"/>
      <c r="EH20" s="27">
        <v>45230</v>
      </c>
      <c r="EI20" s="24" t="s">
        <v>75</v>
      </c>
      <c r="EJ20" s="26">
        <v>18000</v>
      </c>
      <c r="EK20" s="26">
        <v>79000</v>
      </c>
      <c r="EL20" s="25">
        <f t="shared" si="44"/>
        <v>61000</v>
      </c>
      <c r="EM20" s="23">
        <f t="shared" si="45"/>
        <v>67857</v>
      </c>
      <c r="EN20" s="24">
        <v>79459</v>
      </c>
      <c r="EO20" s="23">
        <f t="shared" si="46"/>
        <v>11602</v>
      </c>
      <c r="EP20" s="22"/>
      <c r="EQ20" s="27"/>
      <c r="ER20" s="24"/>
      <c r="ES20" s="26"/>
      <c r="ET20" s="26"/>
      <c r="EU20" s="25" t="str">
        <f t="shared" si="47"/>
        <v/>
      </c>
      <c r="EV20" s="23">
        <f t="shared" si="48"/>
        <v>79459</v>
      </c>
      <c r="EW20" s="24"/>
      <c r="EX20" s="23" t="str">
        <f t="shared" si="49"/>
        <v/>
      </c>
      <c r="EY20" s="22"/>
      <c r="EZ20" s="27"/>
      <c r="FA20" s="24"/>
      <c r="FB20" s="26"/>
      <c r="FC20" s="26"/>
      <c r="FD20" s="25" t="str">
        <f t="shared" si="50"/>
        <v/>
      </c>
      <c r="FE20" s="23" t="str">
        <f t="shared" si="51"/>
        <v/>
      </c>
      <c r="FF20" s="24"/>
      <c r="FG20" s="23" t="str">
        <f t="shared" si="52"/>
        <v/>
      </c>
      <c r="FH20" s="22"/>
      <c r="FI20" s="27"/>
      <c r="FJ20" s="24"/>
      <c r="FK20" s="26"/>
      <c r="FL20" s="26"/>
      <c r="FM20" s="25" t="str">
        <f t="shared" si="53"/>
        <v/>
      </c>
      <c r="FN20" s="23" t="str">
        <f t="shared" si="54"/>
        <v/>
      </c>
      <c r="FO20" s="24"/>
      <c r="FP20" s="23" t="str">
        <f t="shared" si="55"/>
        <v/>
      </c>
      <c r="FQ20" s="22"/>
      <c r="FR20" s="27"/>
      <c r="FS20" s="24"/>
      <c r="FT20" s="26"/>
      <c r="FU20" s="26"/>
      <c r="FV20" s="25" t="str">
        <f t="shared" si="56"/>
        <v/>
      </c>
      <c r="FW20" s="23" t="str">
        <f t="shared" si="57"/>
        <v/>
      </c>
      <c r="FX20" s="24"/>
      <c r="FY20" s="23" t="str">
        <f t="shared" si="58"/>
        <v/>
      </c>
      <c r="FZ20" s="22"/>
      <c r="GA20" s="27"/>
      <c r="GB20" s="24"/>
      <c r="GC20" s="26"/>
      <c r="GD20" s="26"/>
      <c r="GE20" s="25" t="str">
        <f t="shared" si="59"/>
        <v/>
      </c>
      <c r="GF20" s="23" t="str">
        <f t="shared" si="60"/>
        <v/>
      </c>
      <c r="GG20" s="24"/>
      <c r="GH20" s="23" t="str">
        <f t="shared" si="61"/>
        <v/>
      </c>
      <c r="GI20" s="22"/>
      <c r="GJ20" s="27"/>
      <c r="GK20" s="24"/>
      <c r="GL20" s="26"/>
      <c r="GM20" s="26"/>
      <c r="GN20" s="25" t="str">
        <f t="shared" si="62"/>
        <v/>
      </c>
      <c r="GO20" s="23" t="str">
        <f t="shared" si="63"/>
        <v/>
      </c>
      <c r="GP20" s="24"/>
      <c r="GQ20" s="23" t="str">
        <f t="shared" si="64"/>
        <v/>
      </c>
      <c r="GR20" s="22"/>
      <c r="GS20" s="27"/>
      <c r="GT20" s="24"/>
      <c r="GU20" s="26"/>
      <c r="GV20" s="26"/>
      <c r="GW20" s="25" t="str">
        <f t="shared" si="65"/>
        <v/>
      </c>
      <c r="GX20" s="23" t="str">
        <f t="shared" si="66"/>
        <v/>
      </c>
      <c r="GY20" s="24"/>
      <c r="GZ20" s="23" t="str">
        <f t="shared" si="67"/>
        <v/>
      </c>
      <c r="HA20" s="22"/>
      <c r="HB20" s="27"/>
      <c r="HC20" s="24"/>
      <c r="HD20" s="26"/>
      <c r="HE20" s="26"/>
      <c r="HF20" s="25" t="str">
        <f t="shared" si="68"/>
        <v/>
      </c>
      <c r="HG20" s="23" t="str">
        <f t="shared" si="69"/>
        <v/>
      </c>
      <c r="HH20" s="24"/>
      <c r="HI20" s="23" t="str">
        <f t="shared" si="70"/>
        <v/>
      </c>
      <c r="HJ20" s="22"/>
      <c r="HK20" s="27"/>
      <c r="HL20" s="24"/>
      <c r="HM20" s="26"/>
      <c r="HN20" s="26"/>
      <c r="HO20" s="25" t="str">
        <f t="shared" si="71"/>
        <v/>
      </c>
      <c r="HP20" s="23" t="str">
        <f t="shared" si="72"/>
        <v/>
      </c>
      <c r="HQ20" s="24"/>
      <c r="HR20" s="23" t="str">
        <f t="shared" si="73"/>
        <v/>
      </c>
      <c r="HS20" s="22"/>
      <c r="HT20" s="27"/>
      <c r="HU20" s="24"/>
      <c r="HV20" s="26"/>
      <c r="HW20" s="26"/>
      <c r="HX20" s="25" t="str">
        <f t="shared" si="74"/>
        <v/>
      </c>
      <c r="HY20" s="23" t="str">
        <f t="shared" si="75"/>
        <v/>
      </c>
      <c r="HZ20" s="24"/>
      <c r="IA20" s="23" t="str">
        <f t="shared" si="76"/>
        <v/>
      </c>
      <c r="IB20" s="22"/>
      <c r="IC20" s="27"/>
      <c r="ID20" s="24"/>
      <c r="IE20" s="26"/>
      <c r="IF20" s="26"/>
      <c r="IG20" s="25" t="str">
        <f t="shared" si="77"/>
        <v/>
      </c>
      <c r="IH20" s="23" t="str">
        <f t="shared" si="78"/>
        <v/>
      </c>
      <c r="II20" s="24"/>
      <c r="IJ20" s="23" t="str">
        <f t="shared" si="79"/>
        <v/>
      </c>
      <c r="IK20" s="22"/>
      <c r="IL20" s="27"/>
      <c r="IM20" s="24"/>
      <c r="IN20" s="26"/>
      <c r="IO20" s="26"/>
      <c r="IP20" s="25" t="str">
        <f t="shared" si="80"/>
        <v/>
      </c>
      <c r="IQ20" s="23" t="str">
        <f t="shared" si="81"/>
        <v/>
      </c>
      <c r="IR20" s="24"/>
      <c r="IS20" s="23" t="str">
        <f t="shared" si="82"/>
        <v/>
      </c>
      <c r="IT20" s="22"/>
      <c r="IU20" s="27"/>
      <c r="IV20" s="24"/>
      <c r="IW20" s="26"/>
      <c r="IX20" s="26"/>
      <c r="IY20" s="25" t="str">
        <f t="shared" si="83"/>
        <v/>
      </c>
      <c r="IZ20" s="23" t="str">
        <f t="shared" si="84"/>
        <v/>
      </c>
      <c r="JA20" s="24"/>
      <c r="JB20" s="23" t="str">
        <f t="shared" si="85"/>
        <v/>
      </c>
      <c r="JC20" s="22"/>
      <c r="JD20" s="27"/>
      <c r="JE20" s="24"/>
      <c r="JF20" s="26"/>
      <c r="JG20" s="26"/>
      <c r="JH20" s="25" t="str">
        <f t="shared" si="86"/>
        <v/>
      </c>
      <c r="JI20" s="23" t="str">
        <f t="shared" si="87"/>
        <v/>
      </c>
      <c r="JJ20" s="24"/>
      <c r="JK20" s="23" t="str">
        <f t="shared" si="88"/>
        <v/>
      </c>
      <c r="JL20" s="22"/>
    </row>
    <row r="21" spans="1:272">
      <c r="A21" s="28" t="s">
        <v>74</v>
      </c>
      <c r="B21" s="23" t="s">
        <v>18</v>
      </c>
      <c r="C21" s="27">
        <v>45201</v>
      </c>
      <c r="D21" s="24" t="s">
        <v>69</v>
      </c>
      <c r="E21" s="26">
        <v>3003000</v>
      </c>
      <c r="F21" s="26">
        <v>3718000</v>
      </c>
      <c r="G21" s="25">
        <f t="shared" si="0"/>
        <v>715000</v>
      </c>
      <c r="H21" s="23">
        <v>0</v>
      </c>
      <c r="I21" s="24">
        <v>286544</v>
      </c>
      <c r="J21" s="23" t="str">
        <f t="shared" si="1"/>
        <v/>
      </c>
      <c r="K21" s="22"/>
      <c r="L21" s="27">
        <v>45202</v>
      </c>
      <c r="M21" s="24" t="s">
        <v>69</v>
      </c>
      <c r="N21" s="26">
        <v>4004000</v>
      </c>
      <c r="O21" s="26">
        <v>4511000</v>
      </c>
      <c r="P21" s="25">
        <f t="shared" si="2"/>
        <v>507000</v>
      </c>
      <c r="Q21" s="23">
        <f t="shared" si="3"/>
        <v>286544</v>
      </c>
      <c r="R21" s="24">
        <v>347035</v>
      </c>
      <c r="S21" s="23">
        <f t="shared" si="4"/>
        <v>60491</v>
      </c>
      <c r="T21" s="22"/>
      <c r="U21" s="27">
        <v>45203</v>
      </c>
      <c r="V21" s="24" t="s">
        <v>69</v>
      </c>
      <c r="W21" s="26">
        <v>4810000</v>
      </c>
      <c r="X21" s="26">
        <v>5408000</v>
      </c>
      <c r="Y21" s="25">
        <f t="shared" si="5"/>
        <v>598000</v>
      </c>
      <c r="Z21" s="23">
        <f t="shared" si="6"/>
        <v>347035</v>
      </c>
      <c r="AA21" s="24">
        <v>416248</v>
      </c>
      <c r="AB21" s="23">
        <f t="shared" si="7"/>
        <v>69213</v>
      </c>
      <c r="AC21" s="22"/>
      <c r="AD21" s="27">
        <v>45204</v>
      </c>
      <c r="AE21" s="24" t="s">
        <v>69</v>
      </c>
      <c r="AF21" s="26">
        <v>5707000</v>
      </c>
      <c r="AG21" s="26">
        <v>6383000</v>
      </c>
      <c r="AH21" s="25">
        <f t="shared" si="8"/>
        <v>676000</v>
      </c>
      <c r="AI21" s="23">
        <f t="shared" si="9"/>
        <v>416248</v>
      </c>
      <c r="AJ21" s="24">
        <v>491330</v>
      </c>
      <c r="AK21" s="23">
        <f t="shared" si="10"/>
        <v>75082</v>
      </c>
      <c r="AL21" s="22"/>
      <c r="AM21" s="27">
        <v>45205</v>
      </c>
      <c r="AN21" s="24" t="s">
        <v>69</v>
      </c>
      <c r="AO21" s="26">
        <v>6825000</v>
      </c>
      <c r="AP21" s="26">
        <v>7345000</v>
      </c>
      <c r="AQ21" s="25">
        <f t="shared" si="11"/>
        <v>520000</v>
      </c>
      <c r="AR21" s="23">
        <f t="shared" si="12"/>
        <v>491330</v>
      </c>
      <c r="AS21" s="24">
        <v>565627</v>
      </c>
      <c r="AT21" s="23">
        <f t="shared" si="13"/>
        <v>74297</v>
      </c>
      <c r="AU21" s="22"/>
      <c r="AV21" s="27">
        <v>45210</v>
      </c>
      <c r="AW21" s="24" t="s">
        <v>69</v>
      </c>
      <c r="AX21" s="26">
        <v>7670000</v>
      </c>
      <c r="AY21" s="26">
        <v>8333000</v>
      </c>
      <c r="AZ21" s="25">
        <f t="shared" si="14"/>
        <v>663000</v>
      </c>
      <c r="BA21" s="23">
        <f t="shared" si="15"/>
        <v>565627</v>
      </c>
      <c r="BB21" s="24">
        <v>641738</v>
      </c>
      <c r="BC21" s="23">
        <f t="shared" si="16"/>
        <v>76111</v>
      </c>
      <c r="BD21" s="22"/>
      <c r="BE21" s="27">
        <v>45211</v>
      </c>
      <c r="BF21" s="24" t="s">
        <v>69</v>
      </c>
      <c r="BG21" s="26">
        <v>8606000</v>
      </c>
      <c r="BH21" s="26">
        <v>8697000</v>
      </c>
      <c r="BI21" s="25">
        <f t="shared" si="17"/>
        <v>91000</v>
      </c>
      <c r="BJ21" s="23">
        <f t="shared" si="18"/>
        <v>641738</v>
      </c>
      <c r="BK21" s="24">
        <v>669646</v>
      </c>
      <c r="BL21" s="23">
        <f t="shared" si="19"/>
        <v>27908</v>
      </c>
      <c r="BM21" s="22"/>
      <c r="BN21" s="27">
        <v>45212</v>
      </c>
      <c r="BO21" s="24" t="s">
        <v>69</v>
      </c>
      <c r="BP21" s="26">
        <v>8996000</v>
      </c>
      <c r="BQ21" s="26">
        <v>9672000</v>
      </c>
      <c r="BR21" s="25">
        <f t="shared" si="20"/>
        <v>676000</v>
      </c>
      <c r="BS21" s="23">
        <f t="shared" si="21"/>
        <v>669646</v>
      </c>
      <c r="BT21" s="24">
        <v>744137</v>
      </c>
      <c r="BU21" s="23">
        <f t="shared" si="22"/>
        <v>74491</v>
      </c>
      <c r="BV21" s="22"/>
      <c r="BW21" s="27">
        <v>45213</v>
      </c>
      <c r="BX21" s="24" t="s">
        <v>69</v>
      </c>
      <c r="BY21" s="26">
        <v>9971000</v>
      </c>
      <c r="BZ21" s="26">
        <v>10582000</v>
      </c>
      <c r="CA21" s="25">
        <f t="shared" si="23"/>
        <v>611000</v>
      </c>
      <c r="CB21" s="23">
        <f t="shared" si="24"/>
        <v>744137</v>
      </c>
      <c r="CC21" s="24">
        <v>814643</v>
      </c>
      <c r="CD21" s="23">
        <f t="shared" si="25"/>
        <v>70506</v>
      </c>
      <c r="CE21" s="22"/>
      <c r="CF21" s="27">
        <v>45215</v>
      </c>
      <c r="CG21" s="24" t="s">
        <v>69</v>
      </c>
      <c r="CH21" s="26">
        <v>10647000</v>
      </c>
      <c r="CI21" s="26">
        <v>12740000</v>
      </c>
      <c r="CJ21" s="25">
        <f t="shared" si="26"/>
        <v>2093000</v>
      </c>
      <c r="CK21" s="23">
        <f t="shared" si="27"/>
        <v>814643</v>
      </c>
      <c r="CL21" s="24">
        <v>870156</v>
      </c>
      <c r="CM21" s="23">
        <f t="shared" si="28"/>
        <v>55513</v>
      </c>
      <c r="CN21" s="22"/>
      <c r="CO21" s="27">
        <v>45216</v>
      </c>
      <c r="CP21" s="24" t="s">
        <v>69</v>
      </c>
      <c r="CQ21" s="26">
        <v>11609000</v>
      </c>
      <c r="CR21" s="26">
        <v>12272000</v>
      </c>
      <c r="CS21" s="25">
        <f t="shared" si="29"/>
        <v>663000</v>
      </c>
      <c r="CT21" s="23">
        <f t="shared" si="30"/>
        <v>870156</v>
      </c>
      <c r="CU21" s="24">
        <v>944855</v>
      </c>
      <c r="CV21" s="23">
        <f t="shared" si="31"/>
        <v>74699</v>
      </c>
      <c r="CW21" s="22"/>
      <c r="CX21" s="27">
        <v>45217</v>
      </c>
      <c r="CY21" s="24" t="s">
        <v>69</v>
      </c>
      <c r="CZ21" s="26">
        <v>12571000</v>
      </c>
      <c r="DA21" s="26">
        <v>12571000</v>
      </c>
      <c r="DB21" s="25">
        <f t="shared" si="32"/>
        <v>0</v>
      </c>
      <c r="DC21" s="23">
        <f t="shared" si="33"/>
        <v>944855</v>
      </c>
      <c r="DD21" s="24">
        <v>12571000</v>
      </c>
      <c r="DE21" s="23">
        <f t="shared" si="34"/>
        <v>11626145</v>
      </c>
      <c r="DF21" s="22"/>
      <c r="DG21" s="27">
        <v>45218</v>
      </c>
      <c r="DH21" s="24" t="s">
        <v>69</v>
      </c>
      <c r="DI21" s="26">
        <v>11000</v>
      </c>
      <c r="DJ21" s="26">
        <v>52000</v>
      </c>
      <c r="DK21" s="25">
        <f t="shared" si="35"/>
        <v>41000</v>
      </c>
      <c r="DL21" s="23">
        <f t="shared" si="36"/>
        <v>12571000</v>
      </c>
      <c r="DM21" s="24">
        <v>52938</v>
      </c>
      <c r="DN21" s="23">
        <f t="shared" si="37"/>
        <v>52938</v>
      </c>
      <c r="DO21" s="22"/>
      <c r="DP21" s="27">
        <v>45219</v>
      </c>
      <c r="DQ21" s="24" t="s">
        <v>69</v>
      </c>
      <c r="DR21" s="26">
        <v>71000</v>
      </c>
      <c r="DS21" s="26">
        <v>113000</v>
      </c>
      <c r="DT21" s="25">
        <f t="shared" si="38"/>
        <v>42000</v>
      </c>
      <c r="DU21" s="23">
        <f t="shared" si="39"/>
        <v>52938</v>
      </c>
      <c r="DV21" s="24">
        <v>113059</v>
      </c>
      <c r="DW21" s="23">
        <f t="shared" si="40"/>
        <v>60121</v>
      </c>
      <c r="DX21" s="22"/>
      <c r="DY21" s="27">
        <v>45222</v>
      </c>
      <c r="DZ21" s="24" t="s">
        <v>69</v>
      </c>
      <c r="EA21" s="26">
        <v>130000</v>
      </c>
      <c r="EB21" s="26">
        <v>166000</v>
      </c>
      <c r="EC21" s="25">
        <f t="shared" si="41"/>
        <v>36000</v>
      </c>
      <c r="ED21" s="23">
        <f t="shared" si="42"/>
        <v>113059</v>
      </c>
      <c r="EE21" s="24">
        <v>166701</v>
      </c>
      <c r="EF21" s="23">
        <f t="shared" si="43"/>
        <v>53642</v>
      </c>
      <c r="EG21" s="22"/>
      <c r="EH21" s="27">
        <v>45224</v>
      </c>
      <c r="EI21" s="24" t="s">
        <v>69</v>
      </c>
      <c r="EJ21" s="26">
        <v>15000</v>
      </c>
      <c r="EK21" s="26">
        <v>35000</v>
      </c>
      <c r="EL21" s="25">
        <f t="shared" si="44"/>
        <v>20000</v>
      </c>
      <c r="EM21" s="23">
        <f t="shared" si="45"/>
        <v>166701</v>
      </c>
      <c r="EN21" s="24">
        <v>35421</v>
      </c>
      <c r="EO21" s="23">
        <f t="shared" si="46"/>
        <v>35421</v>
      </c>
      <c r="EP21" s="22"/>
      <c r="EQ21" s="27">
        <v>45225</v>
      </c>
      <c r="ER21" s="24" t="s">
        <v>69</v>
      </c>
      <c r="ES21" s="26">
        <v>46000</v>
      </c>
      <c r="ET21" s="26">
        <v>71000</v>
      </c>
      <c r="EU21" s="25">
        <f t="shared" si="47"/>
        <v>25000</v>
      </c>
      <c r="EV21" s="23">
        <f t="shared" si="48"/>
        <v>35421</v>
      </c>
      <c r="EW21" s="24">
        <v>71143</v>
      </c>
      <c r="EX21" s="23">
        <f t="shared" si="49"/>
        <v>35722</v>
      </c>
      <c r="EY21" s="22"/>
      <c r="EZ21" s="27">
        <v>45226</v>
      </c>
      <c r="FA21" s="24" t="s">
        <v>69</v>
      </c>
      <c r="FB21" s="26">
        <v>82000</v>
      </c>
      <c r="FC21" s="26">
        <v>104000</v>
      </c>
      <c r="FD21" s="25">
        <f t="shared" si="50"/>
        <v>22000</v>
      </c>
      <c r="FE21" s="23">
        <f t="shared" si="51"/>
        <v>71143</v>
      </c>
      <c r="FF21" s="24">
        <v>104294</v>
      </c>
      <c r="FG21" s="23">
        <f t="shared" si="52"/>
        <v>33151</v>
      </c>
      <c r="FH21" s="22"/>
      <c r="FI21" s="27">
        <v>45229</v>
      </c>
      <c r="FJ21" s="24" t="s">
        <v>69</v>
      </c>
      <c r="FK21" s="26">
        <v>116000</v>
      </c>
      <c r="FL21" s="26">
        <v>138000</v>
      </c>
      <c r="FM21" s="25">
        <f t="shared" si="53"/>
        <v>22000</v>
      </c>
      <c r="FN21" s="23">
        <f t="shared" si="54"/>
        <v>104294</v>
      </c>
      <c r="FO21" s="24">
        <v>138671</v>
      </c>
      <c r="FP21" s="23">
        <f t="shared" si="55"/>
        <v>34377</v>
      </c>
      <c r="FQ21" s="22"/>
      <c r="FR21" s="27">
        <v>45230</v>
      </c>
      <c r="FS21" s="24" t="s">
        <v>69</v>
      </c>
      <c r="FT21" s="26">
        <v>138000</v>
      </c>
      <c r="FU21" s="26">
        <v>162000</v>
      </c>
      <c r="FV21" s="25">
        <f t="shared" si="56"/>
        <v>24000</v>
      </c>
      <c r="FW21" s="23">
        <f t="shared" si="57"/>
        <v>138671</v>
      </c>
      <c r="FX21" s="24">
        <v>162936</v>
      </c>
      <c r="FY21" s="23">
        <f t="shared" si="58"/>
        <v>24265</v>
      </c>
      <c r="FZ21" s="22"/>
      <c r="GA21" s="27"/>
      <c r="GB21" s="24"/>
      <c r="GC21" s="26"/>
      <c r="GD21" s="26"/>
      <c r="GE21" s="25" t="str">
        <f t="shared" si="59"/>
        <v/>
      </c>
      <c r="GF21" s="23">
        <f t="shared" si="60"/>
        <v>162936</v>
      </c>
      <c r="GG21" s="24"/>
      <c r="GH21" s="23" t="str">
        <f t="shared" si="61"/>
        <v/>
      </c>
      <c r="GI21" s="22"/>
      <c r="GJ21" s="27"/>
      <c r="GK21" s="24"/>
      <c r="GL21" s="26"/>
      <c r="GM21" s="26"/>
      <c r="GN21" s="25" t="str">
        <f t="shared" si="62"/>
        <v/>
      </c>
      <c r="GO21" s="23" t="str">
        <f t="shared" si="63"/>
        <v/>
      </c>
      <c r="GP21" s="24"/>
      <c r="GQ21" s="23" t="str">
        <f t="shared" si="64"/>
        <v/>
      </c>
      <c r="GR21" s="22"/>
      <c r="GS21" s="27"/>
      <c r="GT21" s="24"/>
      <c r="GU21" s="26"/>
      <c r="GV21" s="26"/>
      <c r="GW21" s="25" t="str">
        <f t="shared" si="65"/>
        <v/>
      </c>
      <c r="GX21" s="23" t="str">
        <f t="shared" si="66"/>
        <v/>
      </c>
      <c r="GY21" s="24"/>
      <c r="GZ21" s="23" t="str">
        <f t="shared" si="67"/>
        <v/>
      </c>
      <c r="HA21" s="22"/>
      <c r="HB21" s="27"/>
      <c r="HC21" s="24"/>
      <c r="HD21" s="26"/>
      <c r="HE21" s="26"/>
      <c r="HF21" s="25" t="str">
        <f t="shared" si="68"/>
        <v/>
      </c>
      <c r="HG21" s="23" t="str">
        <f t="shared" si="69"/>
        <v/>
      </c>
      <c r="HH21" s="24"/>
      <c r="HI21" s="23" t="str">
        <f t="shared" si="70"/>
        <v/>
      </c>
      <c r="HJ21" s="22"/>
      <c r="HK21" s="27"/>
      <c r="HL21" s="24"/>
      <c r="HM21" s="26"/>
      <c r="HN21" s="26"/>
      <c r="HO21" s="25" t="str">
        <f t="shared" si="71"/>
        <v/>
      </c>
      <c r="HP21" s="23" t="str">
        <f t="shared" si="72"/>
        <v/>
      </c>
      <c r="HQ21" s="24"/>
      <c r="HR21" s="23" t="str">
        <f t="shared" si="73"/>
        <v/>
      </c>
      <c r="HS21" s="22"/>
      <c r="HT21" s="27"/>
      <c r="HU21" s="24"/>
      <c r="HV21" s="26"/>
      <c r="HW21" s="26"/>
      <c r="HX21" s="25" t="str">
        <f t="shared" si="74"/>
        <v/>
      </c>
      <c r="HY21" s="23" t="str">
        <f t="shared" si="75"/>
        <v/>
      </c>
      <c r="HZ21" s="24"/>
      <c r="IA21" s="23" t="str">
        <f t="shared" si="76"/>
        <v/>
      </c>
      <c r="IB21" s="22"/>
      <c r="IC21" s="27"/>
      <c r="ID21" s="24"/>
      <c r="IE21" s="26"/>
      <c r="IF21" s="26"/>
      <c r="IG21" s="25" t="str">
        <f t="shared" si="77"/>
        <v/>
      </c>
      <c r="IH21" s="23" t="str">
        <f t="shared" si="78"/>
        <v/>
      </c>
      <c r="II21" s="24"/>
      <c r="IJ21" s="23" t="str">
        <f t="shared" si="79"/>
        <v/>
      </c>
      <c r="IK21" s="22"/>
      <c r="IL21" s="27"/>
      <c r="IM21" s="24"/>
      <c r="IN21" s="26"/>
      <c r="IO21" s="26"/>
      <c r="IP21" s="25" t="str">
        <f t="shared" si="80"/>
        <v/>
      </c>
      <c r="IQ21" s="23" t="str">
        <f t="shared" si="81"/>
        <v/>
      </c>
      <c r="IR21" s="24"/>
      <c r="IS21" s="23" t="str">
        <f t="shared" si="82"/>
        <v/>
      </c>
      <c r="IT21" s="22"/>
      <c r="IU21" s="27"/>
      <c r="IV21" s="24"/>
      <c r="IW21" s="26"/>
      <c r="IX21" s="26"/>
      <c r="IY21" s="25" t="str">
        <f t="shared" si="83"/>
        <v/>
      </c>
      <c r="IZ21" s="23" t="str">
        <f t="shared" si="84"/>
        <v/>
      </c>
      <c r="JA21" s="24"/>
      <c r="JB21" s="23" t="str">
        <f t="shared" si="85"/>
        <v/>
      </c>
      <c r="JC21" s="22"/>
      <c r="JD21" s="27"/>
      <c r="JE21" s="24"/>
      <c r="JF21" s="26"/>
      <c r="JG21" s="26"/>
      <c r="JH21" s="25" t="str">
        <f t="shared" si="86"/>
        <v/>
      </c>
      <c r="JI21" s="23" t="str">
        <f t="shared" si="87"/>
        <v/>
      </c>
      <c r="JJ21" s="24"/>
      <c r="JK21" s="23" t="str">
        <f t="shared" si="88"/>
        <v/>
      </c>
      <c r="JL21" s="22"/>
    </row>
    <row r="22" spans="1:272">
      <c r="A22" s="28" t="s">
        <v>73</v>
      </c>
      <c r="B22" s="23" t="s">
        <v>18</v>
      </c>
      <c r="C22" s="27">
        <v>45204</v>
      </c>
      <c r="D22" s="24" t="s">
        <v>71</v>
      </c>
      <c r="E22" s="26">
        <v>3000</v>
      </c>
      <c r="F22" s="26">
        <v>33000</v>
      </c>
      <c r="G22" s="25">
        <f t="shared" si="0"/>
        <v>30000</v>
      </c>
      <c r="H22" s="23">
        <v>0</v>
      </c>
      <c r="I22" s="24">
        <v>33105</v>
      </c>
      <c r="J22" s="23" t="str">
        <f t="shared" si="1"/>
        <v/>
      </c>
      <c r="K22" s="22"/>
      <c r="L22" s="27">
        <v>45205</v>
      </c>
      <c r="M22" s="24" t="s">
        <v>71</v>
      </c>
      <c r="N22" s="26">
        <v>45000</v>
      </c>
      <c r="O22" s="26">
        <v>69000</v>
      </c>
      <c r="P22" s="25">
        <f t="shared" si="2"/>
        <v>24000</v>
      </c>
      <c r="Q22" s="23">
        <f t="shared" si="3"/>
        <v>33105</v>
      </c>
      <c r="R22" s="24">
        <v>69420</v>
      </c>
      <c r="S22" s="23">
        <f t="shared" si="4"/>
        <v>36315</v>
      </c>
      <c r="T22" s="22"/>
      <c r="U22" s="27">
        <v>45210</v>
      </c>
      <c r="V22" s="24" t="s">
        <v>71</v>
      </c>
      <c r="W22" s="26">
        <v>70000</v>
      </c>
      <c r="X22" s="26">
        <v>102000</v>
      </c>
      <c r="Y22" s="25">
        <f t="shared" si="5"/>
        <v>32000</v>
      </c>
      <c r="Z22" s="23">
        <f t="shared" si="6"/>
        <v>69420</v>
      </c>
      <c r="AA22" s="24">
        <v>102131</v>
      </c>
      <c r="AB22" s="23">
        <f t="shared" si="7"/>
        <v>32711</v>
      </c>
      <c r="AC22" s="22"/>
      <c r="AD22" s="27">
        <v>45211</v>
      </c>
      <c r="AE22" s="24" t="s">
        <v>71</v>
      </c>
      <c r="AF22" s="26">
        <v>115000</v>
      </c>
      <c r="AG22" s="26">
        <v>139000</v>
      </c>
      <c r="AH22" s="25">
        <f t="shared" si="8"/>
        <v>24000</v>
      </c>
      <c r="AI22" s="23">
        <f t="shared" si="9"/>
        <v>102131</v>
      </c>
      <c r="AJ22" s="24">
        <v>139557</v>
      </c>
      <c r="AK22" s="23">
        <f t="shared" si="10"/>
        <v>37426</v>
      </c>
      <c r="AL22" s="22"/>
      <c r="AM22" s="27">
        <v>45212</v>
      </c>
      <c r="AN22" s="24" t="s">
        <v>71</v>
      </c>
      <c r="AO22" s="26">
        <v>139000</v>
      </c>
      <c r="AP22" s="26">
        <v>152000</v>
      </c>
      <c r="AQ22" s="25">
        <f t="shared" si="11"/>
        <v>13000</v>
      </c>
      <c r="AR22" s="23">
        <f t="shared" si="12"/>
        <v>139557</v>
      </c>
      <c r="AS22" s="24">
        <v>152299</v>
      </c>
      <c r="AT22" s="23">
        <f t="shared" si="13"/>
        <v>12742</v>
      </c>
      <c r="AU22" s="22"/>
      <c r="AV22" s="27">
        <v>45213</v>
      </c>
      <c r="AW22" s="24" t="s">
        <v>71</v>
      </c>
      <c r="AX22" s="26">
        <v>165000</v>
      </c>
      <c r="AY22" s="26">
        <v>175000</v>
      </c>
      <c r="AZ22" s="25">
        <f t="shared" si="14"/>
        <v>10000</v>
      </c>
      <c r="BA22" s="23">
        <f t="shared" si="15"/>
        <v>152299</v>
      </c>
      <c r="BB22" s="24">
        <v>175265</v>
      </c>
      <c r="BC22" s="23">
        <f t="shared" si="16"/>
        <v>22966</v>
      </c>
      <c r="BD22" s="22"/>
      <c r="BE22" s="27">
        <v>45215</v>
      </c>
      <c r="BF22" s="24" t="s">
        <v>71</v>
      </c>
      <c r="BG22" s="26">
        <v>175000</v>
      </c>
      <c r="BH22" s="26">
        <v>194000</v>
      </c>
      <c r="BI22" s="25">
        <f t="shared" si="17"/>
        <v>19000</v>
      </c>
      <c r="BJ22" s="23">
        <f t="shared" si="18"/>
        <v>175265</v>
      </c>
      <c r="BK22" s="24">
        <v>194213</v>
      </c>
      <c r="BL22" s="23">
        <f t="shared" si="19"/>
        <v>18948</v>
      </c>
      <c r="BM22" s="22"/>
      <c r="BN22" s="27">
        <v>45216</v>
      </c>
      <c r="BO22" s="24" t="s">
        <v>71</v>
      </c>
      <c r="BP22" s="26">
        <v>201000</v>
      </c>
      <c r="BQ22" s="26">
        <v>228000</v>
      </c>
      <c r="BR22" s="25">
        <f t="shared" si="20"/>
        <v>27000</v>
      </c>
      <c r="BS22" s="23">
        <f t="shared" si="21"/>
        <v>194213</v>
      </c>
      <c r="BT22" s="24">
        <v>228585</v>
      </c>
      <c r="BU22" s="23">
        <f t="shared" si="22"/>
        <v>34372</v>
      </c>
      <c r="BV22" s="22"/>
      <c r="BW22" s="27">
        <v>45217</v>
      </c>
      <c r="BX22" s="24" t="s">
        <v>71</v>
      </c>
      <c r="BY22" s="26">
        <v>241000</v>
      </c>
      <c r="BZ22" s="26">
        <v>264000</v>
      </c>
      <c r="CA22" s="25">
        <f t="shared" si="23"/>
        <v>23000</v>
      </c>
      <c r="CB22" s="23">
        <f t="shared" si="24"/>
        <v>228585</v>
      </c>
      <c r="CC22" s="24">
        <v>264442</v>
      </c>
      <c r="CD22" s="23">
        <f t="shared" si="25"/>
        <v>35857</v>
      </c>
      <c r="CE22" s="22"/>
      <c r="CF22" s="27">
        <v>45218</v>
      </c>
      <c r="CG22" s="24" t="s">
        <v>71</v>
      </c>
      <c r="CH22" s="26">
        <v>264000</v>
      </c>
      <c r="CI22" s="26">
        <v>275000</v>
      </c>
      <c r="CJ22" s="25">
        <f t="shared" si="26"/>
        <v>11000</v>
      </c>
      <c r="CK22" s="23">
        <f t="shared" si="27"/>
        <v>264442</v>
      </c>
      <c r="CL22" s="24">
        <v>275310</v>
      </c>
      <c r="CM22" s="23">
        <f t="shared" si="28"/>
        <v>10868</v>
      </c>
      <c r="CN22" s="22"/>
      <c r="CO22" s="27">
        <v>45219</v>
      </c>
      <c r="CP22" s="24" t="s">
        <v>71</v>
      </c>
      <c r="CQ22" s="26">
        <v>288000</v>
      </c>
      <c r="CR22" s="26">
        <v>318000</v>
      </c>
      <c r="CS22" s="25">
        <f t="shared" si="29"/>
        <v>30000</v>
      </c>
      <c r="CT22" s="23">
        <f t="shared" si="30"/>
        <v>275310</v>
      </c>
      <c r="CU22" s="24">
        <v>318902</v>
      </c>
      <c r="CV22" s="23">
        <f t="shared" si="31"/>
        <v>43592</v>
      </c>
      <c r="CW22" s="22"/>
      <c r="CX22" s="27">
        <v>45222</v>
      </c>
      <c r="CY22" s="24" t="s">
        <v>71</v>
      </c>
      <c r="CZ22" s="26">
        <v>327000</v>
      </c>
      <c r="DA22" s="26">
        <v>352000</v>
      </c>
      <c r="DB22" s="25">
        <f t="shared" si="32"/>
        <v>25000</v>
      </c>
      <c r="DC22" s="23">
        <f t="shared" si="33"/>
        <v>318902</v>
      </c>
      <c r="DD22" s="24">
        <v>352800</v>
      </c>
      <c r="DE22" s="23">
        <f t="shared" si="34"/>
        <v>33898</v>
      </c>
      <c r="DF22" s="22"/>
      <c r="DG22" s="27">
        <v>45223</v>
      </c>
      <c r="DH22" s="24" t="s">
        <v>71</v>
      </c>
      <c r="DI22" s="26">
        <v>366000</v>
      </c>
      <c r="DJ22" s="26">
        <v>391000</v>
      </c>
      <c r="DK22" s="25">
        <f t="shared" si="35"/>
        <v>25000</v>
      </c>
      <c r="DL22" s="23">
        <f t="shared" si="36"/>
        <v>352800</v>
      </c>
      <c r="DM22" s="24">
        <v>391940</v>
      </c>
      <c r="DN22" s="23">
        <f t="shared" si="37"/>
        <v>39140</v>
      </c>
      <c r="DO22" s="22"/>
      <c r="DP22" s="27">
        <v>45224</v>
      </c>
      <c r="DQ22" s="24" t="s">
        <v>71</v>
      </c>
      <c r="DR22" s="26">
        <v>0</v>
      </c>
      <c r="DS22" s="26">
        <v>15000</v>
      </c>
      <c r="DT22" s="25">
        <f t="shared" si="38"/>
        <v>15000</v>
      </c>
      <c r="DU22" s="23">
        <f t="shared" si="39"/>
        <v>391940</v>
      </c>
      <c r="DV22" s="24">
        <v>15297</v>
      </c>
      <c r="DW22" s="23">
        <f t="shared" si="40"/>
        <v>15297</v>
      </c>
      <c r="DX22" s="22"/>
      <c r="DY22" s="27">
        <v>45225</v>
      </c>
      <c r="DZ22" s="24" t="s">
        <v>71</v>
      </c>
      <c r="EA22" s="26">
        <v>17000</v>
      </c>
      <c r="EB22" s="26">
        <v>17000</v>
      </c>
      <c r="EC22" s="25">
        <f t="shared" si="41"/>
        <v>0</v>
      </c>
      <c r="ED22" s="23">
        <f t="shared" si="42"/>
        <v>15297</v>
      </c>
      <c r="EE22" s="24">
        <v>17912</v>
      </c>
      <c r="EF22" s="23">
        <f t="shared" si="43"/>
        <v>2615</v>
      </c>
      <c r="EG22" s="22"/>
      <c r="EH22" s="27">
        <v>45226</v>
      </c>
      <c r="EI22" s="24" t="s">
        <v>71</v>
      </c>
      <c r="EJ22" s="26">
        <v>17000</v>
      </c>
      <c r="EK22" s="26">
        <v>17000</v>
      </c>
      <c r="EL22" s="25">
        <f t="shared" si="44"/>
        <v>0</v>
      </c>
      <c r="EM22" s="23">
        <f t="shared" si="45"/>
        <v>17912</v>
      </c>
      <c r="EN22" s="24">
        <v>17912</v>
      </c>
      <c r="EO22" s="23">
        <f t="shared" si="46"/>
        <v>0</v>
      </c>
      <c r="EP22" s="22"/>
      <c r="EQ22" s="27">
        <v>45229</v>
      </c>
      <c r="ER22" s="24" t="s">
        <v>71</v>
      </c>
      <c r="ES22" s="26">
        <v>17000</v>
      </c>
      <c r="ET22" s="26">
        <v>17000</v>
      </c>
      <c r="EU22" s="25">
        <f t="shared" si="47"/>
        <v>0</v>
      </c>
      <c r="EV22" s="23">
        <f t="shared" si="48"/>
        <v>17912</v>
      </c>
      <c r="EW22" s="24">
        <v>17912</v>
      </c>
      <c r="EX22" s="23">
        <f t="shared" si="49"/>
        <v>0</v>
      </c>
      <c r="EY22" s="22"/>
      <c r="EZ22" s="27">
        <v>45230</v>
      </c>
      <c r="FA22" s="24" t="s">
        <v>71</v>
      </c>
      <c r="FB22" s="26">
        <v>17000</v>
      </c>
      <c r="FC22" s="26">
        <v>24000</v>
      </c>
      <c r="FD22" s="25">
        <f t="shared" si="50"/>
        <v>7000</v>
      </c>
      <c r="FE22" s="23">
        <f t="shared" si="51"/>
        <v>17912</v>
      </c>
      <c r="FF22" s="24">
        <v>24797</v>
      </c>
      <c r="FG22" s="23">
        <f t="shared" si="52"/>
        <v>6885</v>
      </c>
      <c r="FH22" s="22"/>
      <c r="FI22" s="27"/>
      <c r="FJ22" s="24"/>
      <c r="FK22" s="26"/>
      <c r="FL22" s="26"/>
      <c r="FM22" s="25" t="str">
        <f t="shared" si="53"/>
        <v/>
      </c>
      <c r="FN22" s="23">
        <f t="shared" si="54"/>
        <v>24797</v>
      </c>
      <c r="FO22" s="24"/>
      <c r="FP22" s="23" t="str">
        <f t="shared" si="55"/>
        <v/>
      </c>
      <c r="FQ22" s="22"/>
      <c r="FR22" s="27"/>
      <c r="FS22" s="24"/>
      <c r="FT22" s="26"/>
      <c r="FU22" s="26"/>
      <c r="FV22" s="25" t="str">
        <f t="shared" si="56"/>
        <v/>
      </c>
      <c r="FW22" s="23" t="str">
        <f t="shared" si="57"/>
        <v/>
      </c>
      <c r="FX22" s="24"/>
      <c r="FY22" s="23" t="str">
        <f t="shared" si="58"/>
        <v/>
      </c>
      <c r="FZ22" s="22"/>
      <c r="GA22" s="27"/>
      <c r="GB22" s="24"/>
      <c r="GC22" s="26"/>
      <c r="GD22" s="26"/>
      <c r="GE22" s="25" t="str">
        <f t="shared" si="59"/>
        <v/>
      </c>
      <c r="GF22" s="23" t="str">
        <f t="shared" si="60"/>
        <v/>
      </c>
      <c r="GG22" s="24"/>
      <c r="GH22" s="23" t="str">
        <f t="shared" si="61"/>
        <v/>
      </c>
      <c r="GI22" s="22"/>
      <c r="GJ22" s="27"/>
      <c r="GK22" s="24"/>
      <c r="GL22" s="26"/>
      <c r="GM22" s="26"/>
      <c r="GN22" s="25" t="str">
        <f t="shared" si="62"/>
        <v/>
      </c>
      <c r="GO22" s="23" t="str">
        <f t="shared" si="63"/>
        <v/>
      </c>
      <c r="GP22" s="24"/>
      <c r="GQ22" s="23" t="str">
        <f t="shared" si="64"/>
        <v/>
      </c>
      <c r="GR22" s="22"/>
      <c r="GS22" s="27"/>
      <c r="GT22" s="24"/>
      <c r="GU22" s="26"/>
      <c r="GV22" s="26"/>
      <c r="GW22" s="25" t="str">
        <f t="shared" si="65"/>
        <v/>
      </c>
      <c r="GX22" s="23" t="str">
        <f t="shared" si="66"/>
        <v/>
      </c>
      <c r="GY22" s="24"/>
      <c r="GZ22" s="23" t="str">
        <f t="shared" si="67"/>
        <v/>
      </c>
      <c r="HA22" s="22"/>
      <c r="HB22" s="27"/>
      <c r="HC22" s="24"/>
      <c r="HD22" s="26"/>
      <c r="HE22" s="26"/>
      <c r="HF22" s="25" t="str">
        <f t="shared" si="68"/>
        <v/>
      </c>
      <c r="HG22" s="23" t="str">
        <f t="shared" si="69"/>
        <v/>
      </c>
      <c r="HH22" s="24"/>
      <c r="HI22" s="23" t="str">
        <f t="shared" si="70"/>
        <v/>
      </c>
      <c r="HJ22" s="22"/>
      <c r="HK22" s="27"/>
      <c r="HL22" s="24"/>
      <c r="HM22" s="26"/>
      <c r="HN22" s="26"/>
      <c r="HO22" s="25" t="str">
        <f t="shared" si="71"/>
        <v/>
      </c>
      <c r="HP22" s="23" t="str">
        <f t="shared" si="72"/>
        <v/>
      </c>
      <c r="HQ22" s="24"/>
      <c r="HR22" s="23" t="str">
        <f t="shared" si="73"/>
        <v/>
      </c>
      <c r="HS22" s="22"/>
      <c r="HT22" s="27"/>
      <c r="HU22" s="24"/>
      <c r="HV22" s="26"/>
      <c r="HW22" s="26"/>
      <c r="HX22" s="25" t="str">
        <f t="shared" si="74"/>
        <v/>
      </c>
      <c r="HY22" s="23" t="str">
        <f t="shared" si="75"/>
        <v/>
      </c>
      <c r="HZ22" s="24"/>
      <c r="IA22" s="23" t="str">
        <f t="shared" si="76"/>
        <v/>
      </c>
      <c r="IB22" s="22"/>
      <c r="IC22" s="27"/>
      <c r="ID22" s="24"/>
      <c r="IE22" s="26"/>
      <c r="IF22" s="26"/>
      <c r="IG22" s="25" t="str">
        <f t="shared" si="77"/>
        <v/>
      </c>
      <c r="IH22" s="23" t="str">
        <f t="shared" si="78"/>
        <v/>
      </c>
      <c r="II22" s="24"/>
      <c r="IJ22" s="23" t="str">
        <f t="shared" si="79"/>
        <v/>
      </c>
      <c r="IK22" s="22"/>
      <c r="IL22" s="27"/>
      <c r="IM22" s="24"/>
      <c r="IN22" s="26"/>
      <c r="IO22" s="26"/>
      <c r="IP22" s="25" t="str">
        <f t="shared" si="80"/>
        <v/>
      </c>
      <c r="IQ22" s="23" t="str">
        <f t="shared" si="81"/>
        <v/>
      </c>
      <c r="IR22" s="24"/>
      <c r="IS22" s="23" t="str">
        <f t="shared" si="82"/>
        <v/>
      </c>
      <c r="IT22" s="22"/>
      <c r="IU22" s="27"/>
      <c r="IV22" s="24"/>
      <c r="IW22" s="26"/>
      <c r="IX22" s="26"/>
      <c r="IY22" s="25" t="str">
        <f t="shared" si="83"/>
        <v/>
      </c>
      <c r="IZ22" s="23" t="str">
        <f t="shared" si="84"/>
        <v/>
      </c>
      <c r="JA22" s="24"/>
      <c r="JB22" s="23" t="str">
        <f t="shared" si="85"/>
        <v/>
      </c>
      <c r="JC22" s="22"/>
      <c r="JD22" s="27"/>
      <c r="JE22" s="24"/>
      <c r="JF22" s="26"/>
      <c r="JG22" s="26"/>
      <c r="JH22" s="25" t="str">
        <f t="shared" si="86"/>
        <v/>
      </c>
      <c r="JI22" s="23" t="str">
        <f t="shared" si="87"/>
        <v/>
      </c>
      <c r="JJ22" s="24"/>
      <c r="JK22" s="23" t="str">
        <f t="shared" si="88"/>
        <v/>
      </c>
      <c r="JL22" s="22"/>
    </row>
    <row r="23" spans="1:272">
      <c r="A23" s="28" t="s">
        <v>72</v>
      </c>
      <c r="B23" s="23" t="s">
        <v>58</v>
      </c>
      <c r="C23" s="27">
        <v>45201</v>
      </c>
      <c r="D23" s="24" t="s">
        <v>71</v>
      </c>
      <c r="E23" s="26">
        <v>71000</v>
      </c>
      <c r="F23" s="26">
        <v>114000</v>
      </c>
      <c r="G23" s="25">
        <f t="shared" si="0"/>
        <v>43000</v>
      </c>
      <c r="H23" s="23">
        <v>0</v>
      </c>
      <c r="I23" s="24">
        <v>114342</v>
      </c>
      <c r="J23" s="23" t="str">
        <f t="shared" si="1"/>
        <v/>
      </c>
      <c r="K23" s="22"/>
      <c r="L23" s="27">
        <v>45202</v>
      </c>
      <c r="M23" s="24" t="s">
        <v>71</v>
      </c>
      <c r="N23" s="26">
        <v>135000</v>
      </c>
      <c r="O23" s="26">
        <v>170000</v>
      </c>
      <c r="P23" s="25">
        <f t="shared" si="2"/>
        <v>35000</v>
      </c>
      <c r="Q23" s="23">
        <f t="shared" si="3"/>
        <v>114342</v>
      </c>
      <c r="R23" s="24">
        <v>170097</v>
      </c>
      <c r="S23" s="23">
        <f t="shared" si="4"/>
        <v>55755</v>
      </c>
      <c r="T23" s="22"/>
      <c r="U23" s="27">
        <v>45203</v>
      </c>
      <c r="V23" s="24" t="s">
        <v>71</v>
      </c>
      <c r="W23" s="26">
        <v>188000</v>
      </c>
      <c r="X23" s="26">
        <v>215000</v>
      </c>
      <c r="Y23" s="25">
        <f t="shared" si="5"/>
        <v>27000</v>
      </c>
      <c r="Z23" s="23">
        <f t="shared" si="6"/>
        <v>170097</v>
      </c>
      <c r="AA23" s="24">
        <v>215840</v>
      </c>
      <c r="AB23" s="23">
        <f t="shared" si="7"/>
        <v>45743</v>
      </c>
      <c r="AC23" s="22"/>
      <c r="AD23" s="27">
        <v>45204</v>
      </c>
      <c r="AE23" s="24" t="s">
        <v>71</v>
      </c>
      <c r="AF23" s="26">
        <v>232000</v>
      </c>
      <c r="AG23" s="26">
        <v>265000</v>
      </c>
      <c r="AH23" s="25">
        <f t="shared" si="8"/>
        <v>33000</v>
      </c>
      <c r="AI23" s="23">
        <f t="shared" si="9"/>
        <v>215840</v>
      </c>
      <c r="AJ23" s="24">
        <v>265712</v>
      </c>
      <c r="AK23" s="23">
        <f t="shared" si="10"/>
        <v>49872</v>
      </c>
      <c r="AL23" s="22"/>
      <c r="AM23" s="27">
        <v>45205</v>
      </c>
      <c r="AN23" s="24" t="s">
        <v>71</v>
      </c>
      <c r="AO23" s="26">
        <v>281000</v>
      </c>
      <c r="AP23" s="26">
        <v>310000</v>
      </c>
      <c r="AQ23" s="25">
        <f t="shared" si="11"/>
        <v>29000</v>
      </c>
      <c r="AR23" s="23">
        <f t="shared" si="12"/>
        <v>265712</v>
      </c>
      <c r="AS23" s="24">
        <v>310670</v>
      </c>
      <c r="AT23" s="23">
        <f t="shared" si="13"/>
        <v>44958</v>
      </c>
      <c r="AU23" s="22"/>
      <c r="AV23" s="27">
        <v>45210</v>
      </c>
      <c r="AW23" s="24" t="s">
        <v>71</v>
      </c>
      <c r="AX23" s="26">
        <v>322000</v>
      </c>
      <c r="AY23" s="26">
        <v>336000</v>
      </c>
      <c r="AZ23" s="25">
        <f t="shared" si="14"/>
        <v>14000</v>
      </c>
      <c r="BA23" s="23">
        <f t="shared" si="15"/>
        <v>310670</v>
      </c>
      <c r="BB23" s="24">
        <v>336423</v>
      </c>
      <c r="BC23" s="23">
        <f t="shared" si="16"/>
        <v>25753</v>
      </c>
      <c r="BD23" s="22"/>
      <c r="BE23" s="27">
        <v>45211</v>
      </c>
      <c r="BF23" s="24" t="s">
        <v>71</v>
      </c>
      <c r="BG23" s="26">
        <v>0</v>
      </c>
      <c r="BH23" s="26">
        <v>33000</v>
      </c>
      <c r="BI23" s="25">
        <f t="shared" si="17"/>
        <v>33000</v>
      </c>
      <c r="BJ23" s="23">
        <f t="shared" si="18"/>
        <v>336423</v>
      </c>
      <c r="BK23" s="24">
        <v>33498</v>
      </c>
      <c r="BL23" s="23">
        <f t="shared" si="19"/>
        <v>33498</v>
      </c>
      <c r="BM23" s="22"/>
      <c r="BN23" s="27">
        <v>45212</v>
      </c>
      <c r="BO23" s="24" t="s">
        <v>71</v>
      </c>
      <c r="BP23" s="26">
        <v>57000</v>
      </c>
      <c r="BQ23" s="26">
        <v>118000</v>
      </c>
      <c r="BR23" s="25">
        <f t="shared" si="20"/>
        <v>61000</v>
      </c>
      <c r="BS23" s="23">
        <f t="shared" si="21"/>
        <v>33498</v>
      </c>
      <c r="BT23" s="24">
        <v>118077</v>
      </c>
      <c r="BU23" s="23">
        <f t="shared" si="22"/>
        <v>84579</v>
      </c>
      <c r="BV23" s="22"/>
      <c r="BW23" s="27">
        <v>45213</v>
      </c>
      <c r="BX23" s="24" t="s">
        <v>71</v>
      </c>
      <c r="BY23" s="26">
        <v>142000</v>
      </c>
      <c r="BZ23" s="26">
        <v>198000</v>
      </c>
      <c r="CA23" s="25">
        <f t="shared" si="23"/>
        <v>56000</v>
      </c>
      <c r="CB23" s="23">
        <f t="shared" si="24"/>
        <v>118077</v>
      </c>
      <c r="CC23" s="24">
        <v>198020</v>
      </c>
      <c r="CD23" s="23">
        <f t="shared" si="25"/>
        <v>79943</v>
      </c>
      <c r="CE23" s="22"/>
      <c r="CF23" s="27">
        <v>45215</v>
      </c>
      <c r="CG23" s="24" t="s">
        <v>71</v>
      </c>
      <c r="CH23" s="26">
        <v>204000</v>
      </c>
      <c r="CI23" s="26">
        <v>263000</v>
      </c>
      <c r="CJ23" s="25">
        <f t="shared" si="26"/>
        <v>59000</v>
      </c>
      <c r="CK23" s="23">
        <f t="shared" si="27"/>
        <v>198020</v>
      </c>
      <c r="CL23" s="24">
        <v>263192</v>
      </c>
      <c r="CM23" s="23">
        <f t="shared" si="28"/>
        <v>65172</v>
      </c>
      <c r="CN23" s="22"/>
      <c r="CO23" s="27">
        <v>45216</v>
      </c>
      <c r="CP23" s="24" t="s">
        <v>71</v>
      </c>
      <c r="CQ23" s="26">
        <v>290000</v>
      </c>
      <c r="CR23" s="26">
        <v>351000</v>
      </c>
      <c r="CS23" s="25">
        <f t="shared" si="29"/>
        <v>61000</v>
      </c>
      <c r="CT23" s="23">
        <f t="shared" si="30"/>
        <v>263192</v>
      </c>
      <c r="CU23" s="24">
        <v>351971</v>
      </c>
      <c r="CV23" s="23">
        <f t="shared" si="31"/>
        <v>88779</v>
      </c>
      <c r="CW23" s="22"/>
      <c r="CX23" s="27">
        <v>45217</v>
      </c>
      <c r="CY23" s="24" t="s">
        <v>71</v>
      </c>
      <c r="CZ23" s="26">
        <v>378000</v>
      </c>
      <c r="DA23" s="26">
        <v>435000</v>
      </c>
      <c r="DB23" s="25">
        <f t="shared" si="32"/>
        <v>57000</v>
      </c>
      <c r="DC23" s="23">
        <f t="shared" si="33"/>
        <v>351971</v>
      </c>
      <c r="DD23" s="24">
        <v>435677</v>
      </c>
      <c r="DE23" s="23">
        <f t="shared" si="34"/>
        <v>83706</v>
      </c>
      <c r="DF23" s="22"/>
      <c r="DG23" s="27">
        <v>45218</v>
      </c>
      <c r="DH23" s="24" t="s">
        <v>71</v>
      </c>
      <c r="DI23" s="26">
        <v>442000</v>
      </c>
      <c r="DJ23" s="26">
        <v>479000</v>
      </c>
      <c r="DK23" s="25">
        <f t="shared" si="35"/>
        <v>37000</v>
      </c>
      <c r="DL23" s="23">
        <f t="shared" si="36"/>
        <v>435677</v>
      </c>
      <c r="DM23" s="24">
        <v>479163</v>
      </c>
      <c r="DN23" s="23">
        <f t="shared" si="37"/>
        <v>43486</v>
      </c>
      <c r="DO23" s="22"/>
      <c r="DP23" s="27">
        <v>45219</v>
      </c>
      <c r="DQ23" s="24" t="s">
        <v>71</v>
      </c>
      <c r="DR23" s="26">
        <v>505000</v>
      </c>
      <c r="DS23" s="26">
        <v>505000</v>
      </c>
      <c r="DT23" s="25">
        <f t="shared" si="38"/>
        <v>0</v>
      </c>
      <c r="DU23" s="23">
        <f t="shared" si="39"/>
        <v>479163</v>
      </c>
      <c r="DV23" s="24">
        <v>505023</v>
      </c>
      <c r="DW23" s="23">
        <f t="shared" si="40"/>
        <v>25860</v>
      </c>
      <c r="DX23" s="22"/>
      <c r="DY23" s="27">
        <v>45222</v>
      </c>
      <c r="DZ23" s="24" t="s">
        <v>71</v>
      </c>
      <c r="EA23" s="26">
        <v>6000</v>
      </c>
      <c r="EB23" s="26">
        <v>53000</v>
      </c>
      <c r="EC23" s="25">
        <f t="shared" si="41"/>
        <v>47000</v>
      </c>
      <c r="ED23" s="23">
        <f t="shared" si="42"/>
        <v>505023</v>
      </c>
      <c r="EE23" s="24">
        <v>53722</v>
      </c>
      <c r="EF23" s="23">
        <f t="shared" si="43"/>
        <v>53722</v>
      </c>
      <c r="EG23" s="22"/>
      <c r="EH23" s="27">
        <v>45223</v>
      </c>
      <c r="EI23" s="24" t="s">
        <v>71</v>
      </c>
      <c r="EJ23" s="26">
        <v>72000</v>
      </c>
      <c r="EK23" s="26">
        <v>113000</v>
      </c>
      <c r="EL23" s="25">
        <f t="shared" si="44"/>
        <v>41000</v>
      </c>
      <c r="EM23" s="23">
        <f t="shared" si="45"/>
        <v>53722</v>
      </c>
      <c r="EN23" s="24">
        <v>113222</v>
      </c>
      <c r="EO23" s="23">
        <f t="shared" si="46"/>
        <v>59500</v>
      </c>
      <c r="EP23" s="22"/>
      <c r="EQ23" s="27">
        <v>45224</v>
      </c>
      <c r="ER23" s="24" t="s">
        <v>71</v>
      </c>
      <c r="ES23" s="26">
        <v>129000</v>
      </c>
      <c r="ET23" s="26">
        <v>170000</v>
      </c>
      <c r="EU23" s="25">
        <f t="shared" si="47"/>
        <v>41000</v>
      </c>
      <c r="EV23" s="23">
        <f t="shared" si="48"/>
        <v>113222</v>
      </c>
      <c r="EW23" s="24">
        <v>170903</v>
      </c>
      <c r="EX23" s="23">
        <f t="shared" si="49"/>
        <v>57681</v>
      </c>
      <c r="EY23" s="22"/>
      <c r="EZ23" s="27">
        <v>45225</v>
      </c>
      <c r="FA23" s="24" t="s">
        <v>71</v>
      </c>
      <c r="FB23" s="26">
        <v>191000</v>
      </c>
      <c r="FC23" s="26">
        <v>234000</v>
      </c>
      <c r="FD23" s="25">
        <f t="shared" si="50"/>
        <v>43000</v>
      </c>
      <c r="FE23" s="23">
        <f t="shared" si="51"/>
        <v>170903</v>
      </c>
      <c r="FF23" s="24">
        <v>234711</v>
      </c>
      <c r="FG23" s="23">
        <f t="shared" si="52"/>
        <v>63808</v>
      </c>
      <c r="FH23" s="22"/>
      <c r="FI23" s="27">
        <v>45226</v>
      </c>
      <c r="FJ23" s="24" t="s">
        <v>71</v>
      </c>
      <c r="FK23" s="26">
        <v>253000</v>
      </c>
      <c r="FL23" s="26">
        <v>295000</v>
      </c>
      <c r="FM23" s="25">
        <f t="shared" si="53"/>
        <v>42000</v>
      </c>
      <c r="FN23" s="23">
        <f t="shared" si="54"/>
        <v>234711</v>
      </c>
      <c r="FO23" s="24">
        <v>295063</v>
      </c>
      <c r="FP23" s="23">
        <f t="shared" si="55"/>
        <v>60352</v>
      </c>
      <c r="FQ23" s="22"/>
      <c r="FR23" s="27">
        <v>45229</v>
      </c>
      <c r="FS23" s="24" t="s">
        <v>71</v>
      </c>
      <c r="FT23" s="26">
        <v>314000</v>
      </c>
      <c r="FU23" s="26">
        <v>357000</v>
      </c>
      <c r="FV23" s="25">
        <f t="shared" si="56"/>
        <v>43000</v>
      </c>
      <c r="FW23" s="23">
        <f t="shared" si="57"/>
        <v>295063</v>
      </c>
      <c r="FX23" s="24">
        <v>357233</v>
      </c>
      <c r="FY23" s="23">
        <f t="shared" si="58"/>
        <v>62170</v>
      </c>
      <c r="FZ23" s="22"/>
      <c r="GA23" s="27">
        <v>45230</v>
      </c>
      <c r="GB23" s="24" t="s">
        <v>71</v>
      </c>
      <c r="GC23" s="26">
        <v>376000</v>
      </c>
      <c r="GD23" s="26">
        <v>419000</v>
      </c>
      <c r="GE23" s="25">
        <f t="shared" si="59"/>
        <v>43000</v>
      </c>
      <c r="GF23" s="23">
        <f t="shared" si="60"/>
        <v>357233</v>
      </c>
      <c r="GG23" s="24">
        <v>419693</v>
      </c>
      <c r="GH23" s="23">
        <f t="shared" si="61"/>
        <v>62460</v>
      </c>
      <c r="GI23" s="22"/>
      <c r="GJ23" s="27"/>
      <c r="GK23" s="24"/>
      <c r="GL23" s="26"/>
      <c r="GM23" s="26"/>
      <c r="GN23" s="25" t="str">
        <f t="shared" si="62"/>
        <v/>
      </c>
      <c r="GO23" s="23">
        <f t="shared" si="63"/>
        <v>419693</v>
      </c>
      <c r="GP23" s="24"/>
      <c r="GQ23" s="23" t="str">
        <f t="shared" si="64"/>
        <v/>
      </c>
      <c r="GR23" s="22"/>
      <c r="GS23" s="27"/>
      <c r="GT23" s="24"/>
      <c r="GU23" s="26"/>
      <c r="GV23" s="26"/>
      <c r="GW23" s="25" t="str">
        <f t="shared" si="65"/>
        <v/>
      </c>
      <c r="GX23" s="23" t="str">
        <f t="shared" si="66"/>
        <v/>
      </c>
      <c r="GY23" s="24"/>
      <c r="GZ23" s="23" t="str">
        <f t="shared" si="67"/>
        <v/>
      </c>
      <c r="HA23" s="22"/>
      <c r="HB23" s="27"/>
      <c r="HC23" s="24"/>
      <c r="HD23" s="26"/>
      <c r="HE23" s="26"/>
      <c r="HF23" s="25" t="str">
        <f t="shared" si="68"/>
        <v/>
      </c>
      <c r="HG23" s="23" t="str">
        <f t="shared" si="69"/>
        <v/>
      </c>
      <c r="HH23" s="24"/>
      <c r="HI23" s="23" t="str">
        <f t="shared" si="70"/>
        <v/>
      </c>
      <c r="HJ23" s="22"/>
      <c r="HK23" s="27"/>
      <c r="HL23" s="24"/>
      <c r="HM23" s="26"/>
      <c r="HN23" s="26"/>
      <c r="HO23" s="25" t="str">
        <f t="shared" si="71"/>
        <v/>
      </c>
      <c r="HP23" s="23" t="str">
        <f t="shared" si="72"/>
        <v/>
      </c>
      <c r="HQ23" s="24"/>
      <c r="HR23" s="23" t="str">
        <f t="shared" si="73"/>
        <v/>
      </c>
      <c r="HS23" s="22"/>
      <c r="HT23" s="27"/>
      <c r="HU23" s="24"/>
      <c r="HV23" s="26"/>
      <c r="HW23" s="26"/>
      <c r="HX23" s="25" t="str">
        <f t="shared" si="74"/>
        <v/>
      </c>
      <c r="HY23" s="23" t="str">
        <f t="shared" si="75"/>
        <v/>
      </c>
      <c r="HZ23" s="24"/>
      <c r="IA23" s="23" t="str">
        <f t="shared" si="76"/>
        <v/>
      </c>
      <c r="IB23" s="22"/>
      <c r="IC23" s="27"/>
      <c r="ID23" s="24"/>
      <c r="IE23" s="26"/>
      <c r="IF23" s="26"/>
      <c r="IG23" s="25" t="str">
        <f t="shared" si="77"/>
        <v/>
      </c>
      <c r="IH23" s="23" t="str">
        <f t="shared" si="78"/>
        <v/>
      </c>
      <c r="II23" s="24"/>
      <c r="IJ23" s="23" t="str">
        <f t="shared" si="79"/>
        <v/>
      </c>
      <c r="IK23" s="22"/>
      <c r="IL23" s="27"/>
      <c r="IM23" s="24"/>
      <c r="IN23" s="26"/>
      <c r="IO23" s="26"/>
      <c r="IP23" s="25" t="str">
        <f t="shared" si="80"/>
        <v/>
      </c>
      <c r="IQ23" s="23" t="str">
        <f t="shared" si="81"/>
        <v/>
      </c>
      <c r="IR23" s="24"/>
      <c r="IS23" s="23" t="str">
        <f t="shared" si="82"/>
        <v/>
      </c>
      <c r="IT23" s="22"/>
      <c r="IU23" s="27"/>
      <c r="IV23" s="24"/>
      <c r="IW23" s="26"/>
      <c r="IX23" s="26"/>
      <c r="IY23" s="25" t="str">
        <f t="shared" si="83"/>
        <v/>
      </c>
      <c r="IZ23" s="23" t="str">
        <f t="shared" si="84"/>
        <v/>
      </c>
      <c r="JA23" s="24"/>
      <c r="JB23" s="23" t="str">
        <f t="shared" si="85"/>
        <v/>
      </c>
      <c r="JC23" s="22"/>
      <c r="JD23" s="27"/>
      <c r="JE23" s="24"/>
      <c r="JF23" s="26"/>
      <c r="JG23" s="26"/>
      <c r="JH23" s="25" t="str">
        <f t="shared" si="86"/>
        <v/>
      </c>
      <c r="JI23" s="23" t="str">
        <f t="shared" si="87"/>
        <v/>
      </c>
      <c r="JJ23" s="24"/>
      <c r="JK23" s="23" t="str">
        <f t="shared" si="88"/>
        <v/>
      </c>
      <c r="JL23" s="22"/>
    </row>
    <row r="24" spans="1:272">
      <c r="A24" s="28" t="s">
        <v>70</v>
      </c>
      <c r="B24" s="23" t="s">
        <v>18</v>
      </c>
      <c r="C24" s="27">
        <v>45212</v>
      </c>
      <c r="D24" s="24" t="s">
        <v>69</v>
      </c>
      <c r="E24" s="26">
        <v>0</v>
      </c>
      <c r="F24" s="26">
        <v>0</v>
      </c>
      <c r="G24" s="25">
        <f t="shared" si="0"/>
        <v>0</v>
      </c>
      <c r="H24" s="23">
        <v>0</v>
      </c>
      <c r="I24" s="24">
        <v>0</v>
      </c>
      <c r="J24" s="23" t="str">
        <f t="shared" si="1"/>
        <v/>
      </c>
      <c r="K24" s="22"/>
      <c r="L24" s="27">
        <v>45213</v>
      </c>
      <c r="M24" s="24" t="s">
        <v>69</v>
      </c>
      <c r="N24" s="26">
        <v>0</v>
      </c>
      <c r="O24" s="26">
        <v>0</v>
      </c>
      <c r="P24" s="25">
        <f t="shared" si="2"/>
        <v>0</v>
      </c>
      <c r="Q24" s="23">
        <f t="shared" si="3"/>
        <v>0</v>
      </c>
      <c r="R24" s="24">
        <v>0</v>
      </c>
      <c r="S24" s="23" t="str">
        <f t="shared" si="4"/>
        <v/>
      </c>
      <c r="T24" s="22"/>
      <c r="U24" s="27">
        <v>45215</v>
      </c>
      <c r="V24" s="24" t="s">
        <v>69</v>
      </c>
      <c r="W24" s="26">
        <v>0</v>
      </c>
      <c r="X24" s="26">
        <v>0</v>
      </c>
      <c r="Y24" s="25">
        <f t="shared" si="5"/>
        <v>0</v>
      </c>
      <c r="Z24" s="23">
        <f t="shared" si="6"/>
        <v>0</v>
      </c>
      <c r="AA24" s="24">
        <v>0</v>
      </c>
      <c r="AB24" s="23" t="str">
        <f t="shared" si="7"/>
        <v/>
      </c>
      <c r="AC24" s="22"/>
      <c r="AD24" s="27">
        <v>45216</v>
      </c>
      <c r="AE24" s="24" t="s">
        <v>69</v>
      </c>
      <c r="AF24" s="26">
        <v>0</v>
      </c>
      <c r="AG24" s="26">
        <v>19000</v>
      </c>
      <c r="AH24" s="25">
        <f t="shared" si="8"/>
        <v>19000</v>
      </c>
      <c r="AI24" s="23">
        <f t="shared" si="9"/>
        <v>0</v>
      </c>
      <c r="AJ24" s="24">
        <v>19214</v>
      </c>
      <c r="AK24" s="23">
        <f t="shared" si="10"/>
        <v>19214</v>
      </c>
      <c r="AL24" s="22"/>
      <c r="AM24" s="27">
        <v>45217</v>
      </c>
      <c r="AN24" s="24" t="s">
        <v>69</v>
      </c>
      <c r="AO24" s="26">
        <v>40000</v>
      </c>
      <c r="AP24" s="26">
        <v>94000</v>
      </c>
      <c r="AQ24" s="25">
        <f t="shared" si="11"/>
        <v>54000</v>
      </c>
      <c r="AR24" s="23">
        <f t="shared" si="12"/>
        <v>19214</v>
      </c>
      <c r="AS24" s="24">
        <v>94904</v>
      </c>
      <c r="AT24" s="23">
        <f t="shared" si="13"/>
        <v>75690</v>
      </c>
      <c r="AU24" s="22"/>
      <c r="AV24" s="27">
        <v>45218</v>
      </c>
      <c r="AW24" s="24" t="s">
        <v>69</v>
      </c>
      <c r="AX24" s="26">
        <v>118000</v>
      </c>
      <c r="AY24" s="26">
        <v>151000</v>
      </c>
      <c r="AZ24" s="25">
        <f t="shared" si="14"/>
        <v>33000</v>
      </c>
      <c r="BA24" s="23">
        <f t="shared" si="15"/>
        <v>94904</v>
      </c>
      <c r="BB24" s="24">
        <v>151454</v>
      </c>
      <c r="BC24" s="23">
        <f t="shared" si="16"/>
        <v>56550</v>
      </c>
      <c r="BD24" s="22"/>
      <c r="BE24" s="27">
        <v>45219</v>
      </c>
      <c r="BF24" s="24" t="s">
        <v>69</v>
      </c>
      <c r="BG24" s="26">
        <v>174000</v>
      </c>
      <c r="BH24" s="26">
        <v>227000</v>
      </c>
      <c r="BI24" s="25">
        <f t="shared" si="17"/>
        <v>53000</v>
      </c>
      <c r="BJ24" s="23">
        <f t="shared" si="18"/>
        <v>151454</v>
      </c>
      <c r="BK24" s="24">
        <v>227040</v>
      </c>
      <c r="BL24" s="23">
        <f t="shared" si="19"/>
        <v>75586</v>
      </c>
      <c r="BM24" s="22"/>
      <c r="BN24" s="27">
        <v>45222</v>
      </c>
      <c r="BO24" s="24" t="s">
        <v>69</v>
      </c>
      <c r="BP24" s="26">
        <v>250000</v>
      </c>
      <c r="BQ24" s="26">
        <v>303000</v>
      </c>
      <c r="BR24" s="25">
        <f t="shared" si="20"/>
        <v>53000</v>
      </c>
      <c r="BS24" s="23">
        <f t="shared" si="21"/>
        <v>227040</v>
      </c>
      <c r="BT24" s="24">
        <v>303720</v>
      </c>
      <c r="BU24" s="23">
        <f t="shared" si="22"/>
        <v>76680</v>
      </c>
      <c r="BV24" s="22"/>
      <c r="BW24" s="27">
        <v>45223</v>
      </c>
      <c r="BX24" s="24" t="s">
        <v>69</v>
      </c>
      <c r="BY24" s="26">
        <v>326000</v>
      </c>
      <c r="BZ24" s="26">
        <v>374000</v>
      </c>
      <c r="CA24" s="25">
        <f t="shared" si="23"/>
        <v>48000</v>
      </c>
      <c r="CB24" s="23">
        <f t="shared" si="24"/>
        <v>303720</v>
      </c>
      <c r="CC24" s="24">
        <v>374528</v>
      </c>
      <c r="CD24" s="23">
        <f t="shared" si="25"/>
        <v>70808</v>
      </c>
      <c r="CE24" s="22"/>
      <c r="CF24" s="27">
        <v>45224</v>
      </c>
      <c r="CG24" s="24" t="s">
        <v>69</v>
      </c>
      <c r="CH24" s="26">
        <v>396000</v>
      </c>
      <c r="CI24" s="26">
        <v>446000</v>
      </c>
      <c r="CJ24" s="25">
        <f t="shared" si="26"/>
        <v>50000</v>
      </c>
      <c r="CK24" s="23">
        <f t="shared" si="27"/>
        <v>374528</v>
      </c>
      <c r="CL24" s="24">
        <v>446318</v>
      </c>
      <c r="CM24" s="23">
        <f t="shared" si="28"/>
        <v>71790</v>
      </c>
      <c r="CN24" s="22"/>
      <c r="CO24" s="27">
        <v>45225</v>
      </c>
      <c r="CP24" s="24" t="s">
        <v>69</v>
      </c>
      <c r="CQ24" s="26">
        <v>469000</v>
      </c>
      <c r="CR24" s="26">
        <v>504000</v>
      </c>
      <c r="CS24" s="25">
        <f t="shared" si="29"/>
        <v>35000</v>
      </c>
      <c r="CT24" s="23">
        <f t="shared" si="30"/>
        <v>446318</v>
      </c>
      <c r="CU24" s="24">
        <v>504488</v>
      </c>
      <c r="CV24" s="23">
        <f t="shared" si="31"/>
        <v>58170</v>
      </c>
      <c r="CW24" s="22"/>
      <c r="CX24" s="27">
        <v>45226</v>
      </c>
      <c r="CY24" s="24" t="s">
        <v>69</v>
      </c>
      <c r="CZ24" s="26">
        <v>526000</v>
      </c>
      <c r="DA24" s="26">
        <v>572000</v>
      </c>
      <c r="DB24" s="25">
        <f t="shared" si="32"/>
        <v>46000</v>
      </c>
      <c r="DC24" s="23">
        <f t="shared" si="33"/>
        <v>504488</v>
      </c>
      <c r="DD24" s="24">
        <v>572367</v>
      </c>
      <c r="DE24" s="23">
        <f t="shared" si="34"/>
        <v>67879</v>
      </c>
      <c r="DF24" s="22"/>
      <c r="DG24" s="27">
        <v>45229</v>
      </c>
      <c r="DH24" s="24" t="s">
        <v>69</v>
      </c>
      <c r="DI24" s="26">
        <v>572000</v>
      </c>
      <c r="DJ24" s="26">
        <v>572000</v>
      </c>
      <c r="DK24" s="25">
        <f t="shared" si="35"/>
        <v>0</v>
      </c>
      <c r="DL24" s="23">
        <f t="shared" si="36"/>
        <v>572367</v>
      </c>
      <c r="DM24" s="24">
        <v>572374</v>
      </c>
      <c r="DN24" s="23">
        <f t="shared" si="37"/>
        <v>7</v>
      </c>
      <c r="DO24" s="22"/>
      <c r="DP24" s="27">
        <v>45230</v>
      </c>
      <c r="DQ24" s="24" t="s">
        <v>69</v>
      </c>
      <c r="DR24" s="26">
        <v>572000</v>
      </c>
      <c r="DS24" s="26">
        <v>572000</v>
      </c>
      <c r="DT24" s="25">
        <f t="shared" si="38"/>
        <v>0</v>
      </c>
      <c r="DU24" s="23">
        <f t="shared" si="39"/>
        <v>572374</v>
      </c>
      <c r="DV24" s="24">
        <v>572374</v>
      </c>
      <c r="DW24" s="23">
        <f t="shared" si="40"/>
        <v>0</v>
      </c>
      <c r="DX24" s="22"/>
      <c r="DY24" s="27"/>
      <c r="DZ24" s="24"/>
      <c r="EA24" s="26"/>
      <c r="EB24" s="26"/>
      <c r="EC24" s="25" t="str">
        <f t="shared" si="41"/>
        <v/>
      </c>
      <c r="ED24" s="23">
        <f t="shared" si="42"/>
        <v>572374</v>
      </c>
      <c r="EE24" s="24"/>
      <c r="EF24" s="23" t="str">
        <f t="shared" si="43"/>
        <v/>
      </c>
      <c r="EG24" s="22"/>
      <c r="EH24" s="27"/>
      <c r="EI24" s="24"/>
      <c r="EJ24" s="26"/>
      <c r="EK24" s="26"/>
      <c r="EL24" s="25" t="str">
        <f t="shared" si="44"/>
        <v/>
      </c>
      <c r="EM24" s="23" t="str">
        <f t="shared" si="45"/>
        <v/>
      </c>
      <c r="EN24" s="24"/>
      <c r="EO24" s="23" t="str">
        <f t="shared" si="46"/>
        <v/>
      </c>
      <c r="EP24" s="22"/>
      <c r="EQ24" s="27"/>
      <c r="ER24" s="24"/>
      <c r="ES24" s="26"/>
      <c r="ET24" s="26"/>
      <c r="EU24" s="25" t="str">
        <f t="shared" si="47"/>
        <v/>
      </c>
      <c r="EV24" s="23" t="str">
        <f t="shared" si="48"/>
        <v/>
      </c>
      <c r="EW24" s="24"/>
      <c r="EX24" s="23" t="str">
        <f t="shared" si="49"/>
        <v/>
      </c>
      <c r="EY24" s="22"/>
      <c r="EZ24" s="27"/>
      <c r="FA24" s="24"/>
      <c r="FB24" s="26"/>
      <c r="FC24" s="26"/>
      <c r="FD24" s="25" t="str">
        <f t="shared" si="50"/>
        <v/>
      </c>
      <c r="FE24" s="23" t="str">
        <f t="shared" si="51"/>
        <v/>
      </c>
      <c r="FF24" s="24"/>
      <c r="FG24" s="23" t="str">
        <f t="shared" si="52"/>
        <v/>
      </c>
      <c r="FH24" s="22"/>
      <c r="FI24" s="27"/>
      <c r="FJ24" s="24"/>
      <c r="FK24" s="26"/>
      <c r="FL24" s="26"/>
      <c r="FM24" s="25" t="str">
        <f t="shared" si="53"/>
        <v/>
      </c>
      <c r="FN24" s="23" t="str">
        <f t="shared" si="54"/>
        <v/>
      </c>
      <c r="FO24" s="24"/>
      <c r="FP24" s="23" t="str">
        <f t="shared" si="55"/>
        <v/>
      </c>
      <c r="FQ24" s="22"/>
      <c r="FR24" s="27"/>
      <c r="FS24" s="24"/>
      <c r="FT24" s="26"/>
      <c r="FU24" s="26"/>
      <c r="FV24" s="25" t="str">
        <f t="shared" si="56"/>
        <v/>
      </c>
      <c r="FW24" s="23" t="str">
        <f t="shared" si="57"/>
        <v/>
      </c>
      <c r="FX24" s="24"/>
      <c r="FY24" s="23" t="str">
        <f t="shared" si="58"/>
        <v/>
      </c>
      <c r="FZ24" s="22"/>
      <c r="GA24" s="27"/>
      <c r="GB24" s="24"/>
      <c r="GC24" s="26"/>
      <c r="GD24" s="26"/>
      <c r="GE24" s="25" t="str">
        <f t="shared" si="59"/>
        <v/>
      </c>
      <c r="GF24" s="23" t="str">
        <f t="shared" si="60"/>
        <v/>
      </c>
      <c r="GG24" s="24"/>
      <c r="GH24" s="23" t="str">
        <f t="shared" si="61"/>
        <v/>
      </c>
      <c r="GI24" s="22"/>
      <c r="GJ24" s="27"/>
      <c r="GK24" s="24"/>
      <c r="GL24" s="26"/>
      <c r="GM24" s="26"/>
      <c r="GN24" s="25" t="str">
        <f t="shared" si="62"/>
        <v/>
      </c>
      <c r="GO24" s="23" t="str">
        <f t="shared" si="63"/>
        <v/>
      </c>
      <c r="GP24" s="24"/>
      <c r="GQ24" s="23" t="str">
        <f t="shared" si="64"/>
        <v/>
      </c>
      <c r="GR24" s="22"/>
      <c r="GS24" s="27"/>
      <c r="GT24" s="24"/>
      <c r="GU24" s="26"/>
      <c r="GV24" s="26"/>
      <c r="GW24" s="25" t="str">
        <f t="shared" si="65"/>
        <v/>
      </c>
      <c r="GX24" s="23" t="str">
        <f t="shared" si="66"/>
        <v/>
      </c>
      <c r="GY24" s="24"/>
      <c r="GZ24" s="23" t="str">
        <f t="shared" si="67"/>
        <v/>
      </c>
      <c r="HA24" s="22"/>
      <c r="HB24" s="27"/>
      <c r="HC24" s="24"/>
      <c r="HD24" s="26"/>
      <c r="HE24" s="26"/>
      <c r="HF24" s="25" t="str">
        <f t="shared" si="68"/>
        <v/>
      </c>
      <c r="HG24" s="23" t="str">
        <f t="shared" si="69"/>
        <v/>
      </c>
      <c r="HH24" s="24"/>
      <c r="HI24" s="23" t="str">
        <f t="shared" si="70"/>
        <v/>
      </c>
      <c r="HJ24" s="22"/>
      <c r="HK24" s="27"/>
      <c r="HL24" s="24"/>
      <c r="HM24" s="26"/>
      <c r="HN24" s="26"/>
      <c r="HO24" s="25" t="str">
        <f t="shared" si="71"/>
        <v/>
      </c>
      <c r="HP24" s="23" t="str">
        <f t="shared" si="72"/>
        <v/>
      </c>
      <c r="HQ24" s="24"/>
      <c r="HR24" s="23" t="str">
        <f t="shared" si="73"/>
        <v/>
      </c>
      <c r="HS24" s="22"/>
      <c r="HT24" s="27"/>
      <c r="HU24" s="24"/>
      <c r="HV24" s="26"/>
      <c r="HW24" s="26"/>
      <c r="HX24" s="25" t="str">
        <f t="shared" si="74"/>
        <v/>
      </c>
      <c r="HY24" s="23" t="str">
        <f t="shared" si="75"/>
        <v/>
      </c>
      <c r="HZ24" s="24"/>
      <c r="IA24" s="23" t="str">
        <f t="shared" si="76"/>
        <v/>
      </c>
      <c r="IB24" s="22"/>
      <c r="IC24" s="27"/>
      <c r="ID24" s="24"/>
      <c r="IE24" s="26"/>
      <c r="IF24" s="26"/>
      <c r="IG24" s="25" t="str">
        <f t="shared" si="77"/>
        <v/>
      </c>
      <c r="IH24" s="23" t="str">
        <f t="shared" si="78"/>
        <v/>
      </c>
      <c r="II24" s="24"/>
      <c r="IJ24" s="23" t="str">
        <f t="shared" si="79"/>
        <v/>
      </c>
      <c r="IK24" s="22"/>
      <c r="IL24" s="27"/>
      <c r="IM24" s="24"/>
      <c r="IN24" s="26"/>
      <c r="IO24" s="26"/>
      <c r="IP24" s="25" t="str">
        <f t="shared" si="80"/>
        <v/>
      </c>
      <c r="IQ24" s="23" t="str">
        <f t="shared" si="81"/>
        <v/>
      </c>
      <c r="IR24" s="24"/>
      <c r="IS24" s="23" t="str">
        <f t="shared" si="82"/>
        <v/>
      </c>
      <c r="IT24" s="22"/>
      <c r="IU24" s="27"/>
      <c r="IV24" s="24"/>
      <c r="IW24" s="26"/>
      <c r="IX24" s="26"/>
      <c r="IY24" s="25" t="str">
        <f t="shared" si="83"/>
        <v/>
      </c>
      <c r="IZ24" s="23" t="str">
        <f t="shared" si="84"/>
        <v/>
      </c>
      <c r="JA24" s="24"/>
      <c r="JB24" s="23" t="str">
        <f t="shared" si="85"/>
        <v/>
      </c>
      <c r="JC24" s="22"/>
      <c r="JD24" s="27"/>
      <c r="JE24" s="24"/>
      <c r="JF24" s="26"/>
      <c r="JG24" s="26"/>
      <c r="JH24" s="25" t="str">
        <f t="shared" si="86"/>
        <v/>
      </c>
      <c r="JI24" s="23" t="str">
        <f t="shared" si="87"/>
        <v/>
      </c>
      <c r="JJ24" s="24"/>
      <c r="JK24" s="23" t="str">
        <f t="shared" si="88"/>
        <v/>
      </c>
      <c r="JL24" s="22"/>
    </row>
    <row r="25" spans="1:272">
      <c r="A25" s="28" t="s">
        <v>68</v>
      </c>
      <c r="B25" s="23" t="s">
        <v>18</v>
      </c>
      <c r="C25" s="27">
        <v>45201</v>
      </c>
      <c r="D25" s="24" t="s">
        <v>67</v>
      </c>
      <c r="E25" s="26">
        <v>633000</v>
      </c>
      <c r="F25" s="26">
        <v>741000</v>
      </c>
      <c r="G25" s="25">
        <f t="shared" si="0"/>
        <v>108000</v>
      </c>
      <c r="H25" s="23">
        <v>0</v>
      </c>
      <c r="I25" s="24">
        <v>247696</v>
      </c>
      <c r="J25" s="23" t="str">
        <f t="shared" si="1"/>
        <v/>
      </c>
      <c r="K25" s="22"/>
      <c r="L25" s="27">
        <v>45202</v>
      </c>
      <c r="M25" s="24" t="s">
        <v>67</v>
      </c>
      <c r="N25" s="26">
        <v>759000</v>
      </c>
      <c r="O25" s="26">
        <v>837000</v>
      </c>
      <c r="P25" s="25">
        <f t="shared" si="2"/>
        <v>78000</v>
      </c>
      <c r="Q25" s="23">
        <f t="shared" si="3"/>
        <v>247696</v>
      </c>
      <c r="R25" s="24">
        <v>279417</v>
      </c>
      <c r="S25" s="23">
        <f t="shared" si="4"/>
        <v>31721</v>
      </c>
      <c r="T25" s="22"/>
      <c r="U25" s="27">
        <v>45203</v>
      </c>
      <c r="V25" s="24" t="s">
        <v>67</v>
      </c>
      <c r="W25" s="26">
        <v>849000</v>
      </c>
      <c r="X25" s="26">
        <v>921000</v>
      </c>
      <c r="Y25" s="25">
        <f t="shared" si="5"/>
        <v>72000</v>
      </c>
      <c r="Z25" s="23">
        <f t="shared" si="6"/>
        <v>279417</v>
      </c>
      <c r="AA25" s="24">
        <v>307222</v>
      </c>
      <c r="AB25" s="23">
        <f t="shared" si="7"/>
        <v>27805</v>
      </c>
      <c r="AC25" s="22"/>
      <c r="AD25" s="27">
        <v>45204</v>
      </c>
      <c r="AE25" s="24" t="s">
        <v>67</v>
      </c>
      <c r="AF25" s="26">
        <v>930000</v>
      </c>
      <c r="AG25" s="26">
        <v>969000</v>
      </c>
      <c r="AH25" s="25">
        <f t="shared" si="8"/>
        <v>39000</v>
      </c>
      <c r="AI25" s="23">
        <f t="shared" si="9"/>
        <v>307222</v>
      </c>
      <c r="AJ25" s="24">
        <v>323847</v>
      </c>
      <c r="AK25" s="23">
        <f t="shared" si="10"/>
        <v>16625</v>
      </c>
      <c r="AL25" s="22"/>
      <c r="AM25" s="27">
        <v>45205</v>
      </c>
      <c r="AN25" s="24" t="s">
        <v>67</v>
      </c>
      <c r="AO25" s="26">
        <v>0</v>
      </c>
      <c r="AP25" s="26">
        <v>22000</v>
      </c>
      <c r="AQ25" s="25">
        <f t="shared" si="11"/>
        <v>22000</v>
      </c>
      <c r="AR25" s="23">
        <f t="shared" si="12"/>
        <v>323847</v>
      </c>
      <c r="AS25" s="24">
        <v>11247</v>
      </c>
      <c r="AT25" s="23">
        <f t="shared" si="13"/>
        <v>11247</v>
      </c>
      <c r="AU25" s="22"/>
      <c r="AV25" s="27">
        <v>45210</v>
      </c>
      <c r="AW25" s="24" t="s">
        <v>67</v>
      </c>
      <c r="AX25" s="26">
        <v>31000</v>
      </c>
      <c r="AY25" s="26">
        <v>74000</v>
      </c>
      <c r="AZ25" s="25">
        <f t="shared" si="14"/>
        <v>43000</v>
      </c>
      <c r="BA25" s="23">
        <f t="shared" si="15"/>
        <v>11247</v>
      </c>
      <c r="BB25" s="24">
        <v>37501</v>
      </c>
      <c r="BC25" s="23">
        <f t="shared" si="16"/>
        <v>26254</v>
      </c>
      <c r="BD25" s="22"/>
      <c r="BE25" s="27">
        <v>45216</v>
      </c>
      <c r="BF25" s="24" t="s">
        <v>67</v>
      </c>
      <c r="BG25" s="26">
        <v>0</v>
      </c>
      <c r="BH25" s="26">
        <v>29000</v>
      </c>
      <c r="BI25" s="25">
        <f t="shared" si="17"/>
        <v>29000</v>
      </c>
      <c r="BJ25" s="23">
        <f t="shared" si="18"/>
        <v>37501</v>
      </c>
      <c r="BK25" s="24">
        <v>29300</v>
      </c>
      <c r="BL25" s="23">
        <f t="shared" si="19"/>
        <v>29300</v>
      </c>
      <c r="BM25" s="22"/>
      <c r="BN25" s="27">
        <v>45217</v>
      </c>
      <c r="BO25" s="24" t="s">
        <v>67</v>
      </c>
      <c r="BP25" s="26">
        <v>52000</v>
      </c>
      <c r="BQ25" s="26">
        <v>111000</v>
      </c>
      <c r="BR25" s="25">
        <f t="shared" si="20"/>
        <v>59000</v>
      </c>
      <c r="BS25" s="23">
        <f t="shared" si="21"/>
        <v>29300</v>
      </c>
      <c r="BT25" s="24">
        <v>111135</v>
      </c>
      <c r="BU25" s="23">
        <f t="shared" si="22"/>
        <v>81835</v>
      </c>
      <c r="BV25" s="22"/>
      <c r="BW25" s="27">
        <v>45218</v>
      </c>
      <c r="BX25" s="24" t="s">
        <v>67</v>
      </c>
      <c r="BY25" s="26">
        <v>137000</v>
      </c>
      <c r="BZ25" s="26">
        <v>197000</v>
      </c>
      <c r="CA25" s="25">
        <f t="shared" si="23"/>
        <v>60000</v>
      </c>
      <c r="CB25" s="23">
        <f t="shared" si="24"/>
        <v>111135</v>
      </c>
      <c r="CC25" s="24">
        <v>197129</v>
      </c>
      <c r="CD25" s="23">
        <f t="shared" si="25"/>
        <v>85994</v>
      </c>
      <c r="CE25" s="22"/>
      <c r="CF25" s="27">
        <v>45219</v>
      </c>
      <c r="CG25" s="24" t="s">
        <v>67</v>
      </c>
      <c r="CH25" s="26">
        <v>222000</v>
      </c>
      <c r="CI25" s="26">
        <v>282000</v>
      </c>
      <c r="CJ25" s="25">
        <f t="shared" si="26"/>
        <v>60000</v>
      </c>
      <c r="CK25" s="23">
        <f t="shared" si="27"/>
        <v>197129</v>
      </c>
      <c r="CL25" s="24">
        <v>282588</v>
      </c>
      <c r="CM25" s="23">
        <f t="shared" si="28"/>
        <v>85459</v>
      </c>
      <c r="CN25" s="22"/>
      <c r="CO25" s="27">
        <v>45222</v>
      </c>
      <c r="CP25" s="24" t="s">
        <v>67</v>
      </c>
      <c r="CQ25" s="26">
        <v>309000</v>
      </c>
      <c r="CR25" s="26">
        <v>369000</v>
      </c>
      <c r="CS25" s="25">
        <f t="shared" si="29"/>
        <v>60000</v>
      </c>
      <c r="CT25" s="23">
        <f t="shared" si="30"/>
        <v>282588</v>
      </c>
      <c r="CU25" s="24">
        <v>369257</v>
      </c>
      <c r="CV25" s="23">
        <f t="shared" si="31"/>
        <v>86669</v>
      </c>
      <c r="CW25" s="22"/>
      <c r="CX25" s="27">
        <v>45223</v>
      </c>
      <c r="CY25" s="24" t="s">
        <v>67</v>
      </c>
      <c r="CZ25" s="26">
        <v>394000</v>
      </c>
      <c r="DA25" s="26">
        <v>456000</v>
      </c>
      <c r="DB25" s="25">
        <f t="shared" si="32"/>
        <v>62000</v>
      </c>
      <c r="DC25" s="23">
        <f t="shared" si="33"/>
        <v>369257</v>
      </c>
      <c r="DD25" s="24">
        <v>456300</v>
      </c>
      <c r="DE25" s="23">
        <f t="shared" si="34"/>
        <v>87043</v>
      </c>
      <c r="DF25" s="22"/>
      <c r="DG25" s="27">
        <v>45224</v>
      </c>
      <c r="DH25" s="24" t="s">
        <v>67</v>
      </c>
      <c r="DI25" s="26">
        <v>482000</v>
      </c>
      <c r="DJ25" s="26">
        <v>539000</v>
      </c>
      <c r="DK25" s="25">
        <f t="shared" si="35"/>
        <v>57000</v>
      </c>
      <c r="DL25" s="23">
        <f t="shared" si="36"/>
        <v>456300</v>
      </c>
      <c r="DM25" s="24">
        <v>539618</v>
      </c>
      <c r="DN25" s="23">
        <f t="shared" si="37"/>
        <v>83318</v>
      </c>
      <c r="DO25" s="22"/>
      <c r="DP25" s="27">
        <v>45225</v>
      </c>
      <c r="DQ25" s="24" t="s">
        <v>67</v>
      </c>
      <c r="DR25" s="26">
        <v>539000</v>
      </c>
      <c r="DS25" s="26">
        <v>539000</v>
      </c>
      <c r="DT25" s="25">
        <f t="shared" si="38"/>
        <v>0</v>
      </c>
      <c r="DU25" s="23">
        <f t="shared" si="39"/>
        <v>539618</v>
      </c>
      <c r="DV25" s="24">
        <v>539618</v>
      </c>
      <c r="DW25" s="23">
        <f t="shared" si="40"/>
        <v>0</v>
      </c>
      <c r="DX25" s="22"/>
      <c r="DY25" s="27">
        <v>45226</v>
      </c>
      <c r="DZ25" s="24" t="s">
        <v>67</v>
      </c>
      <c r="EA25" s="26">
        <v>539000</v>
      </c>
      <c r="EB25" s="26">
        <v>539000</v>
      </c>
      <c r="EC25" s="25">
        <f t="shared" si="41"/>
        <v>0</v>
      </c>
      <c r="ED25" s="23">
        <f t="shared" si="42"/>
        <v>539618</v>
      </c>
      <c r="EE25" s="24">
        <v>539618</v>
      </c>
      <c r="EF25" s="23">
        <f t="shared" si="43"/>
        <v>0</v>
      </c>
      <c r="EG25" s="22"/>
      <c r="EH25" s="27">
        <v>45229</v>
      </c>
      <c r="EI25" s="24" t="s">
        <v>67</v>
      </c>
      <c r="EJ25" s="26">
        <v>539000</v>
      </c>
      <c r="EK25" s="26">
        <v>539000</v>
      </c>
      <c r="EL25" s="25">
        <f t="shared" si="44"/>
        <v>0</v>
      </c>
      <c r="EM25" s="23">
        <f t="shared" si="45"/>
        <v>539618</v>
      </c>
      <c r="EN25" s="24">
        <v>539000</v>
      </c>
      <c r="EO25" s="23">
        <f t="shared" si="46"/>
        <v>539000</v>
      </c>
      <c r="EP25" s="22"/>
      <c r="EQ25" s="27">
        <v>45230</v>
      </c>
      <c r="ER25" s="24" t="s">
        <v>67</v>
      </c>
      <c r="ES25" s="26">
        <v>539000</v>
      </c>
      <c r="ET25" s="26">
        <v>539000</v>
      </c>
      <c r="EU25" s="25">
        <f t="shared" si="47"/>
        <v>0</v>
      </c>
      <c r="EV25" s="23">
        <f t="shared" si="48"/>
        <v>539000</v>
      </c>
      <c r="EW25" s="24">
        <v>539618</v>
      </c>
      <c r="EX25" s="23">
        <f t="shared" si="49"/>
        <v>618</v>
      </c>
      <c r="EY25" s="22"/>
      <c r="EZ25" s="27"/>
      <c r="FA25" s="24"/>
      <c r="FB25" s="26"/>
      <c r="FC25" s="26"/>
      <c r="FD25" s="25" t="str">
        <f t="shared" si="50"/>
        <v/>
      </c>
      <c r="FE25" s="23">
        <f t="shared" si="51"/>
        <v>539618</v>
      </c>
      <c r="FF25" s="24"/>
      <c r="FG25" s="23" t="str">
        <f t="shared" si="52"/>
        <v/>
      </c>
      <c r="FH25" s="22"/>
      <c r="FI25" s="27"/>
      <c r="FJ25" s="24"/>
      <c r="FK25" s="26"/>
      <c r="FL25" s="26"/>
      <c r="FM25" s="25" t="str">
        <f t="shared" si="53"/>
        <v/>
      </c>
      <c r="FN25" s="23" t="str">
        <f t="shared" si="54"/>
        <v/>
      </c>
      <c r="FO25" s="24"/>
      <c r="FP25" s="23" t="str">
        <f t="shared" si="55"/>
        <v/>
      </c>
      <c r="FQ25" s="22"/>
      <c r="FR25" s="27"/>
      <c r="FS25" s="24"/>
      <c r="FT25" s="26"/>
      <c r="FU25" s="26"/>
      <c r="FV25" s="25" t="str">
        <f t="shared" si="56"/>
        <v/>
      </c>
      <c r="FW25" s="23" t="str">
        <f t="shared" si="57"/>
        <v/>
      </c>
      <c r="FX25" s="24"/>
      <c r="FY25" s="23" t="str">
        <f t="shared" si="58"/>
        <v/>
      </c>
      <c r="FZ25" s="22"/>
      <c r="GA25" s="27"/>
      <c r="GB25" s="24"/>
      <c r="GC25" s="26"/>
      <c r="GD25" s="26"/>
      <c r="GE25" s="25" t="str">
        <f t="shared" si="59"/>
        <v/>
      </c>
      <c r="GF25" s="23" t="str">
        <f t="shared" si="60"/>
        <v/>
      </c>
      <c r="GG25" s="24"/>
      <c r="GH25" s="23" t="str">
        <f t="shared" si="61"/>
        <v/>
      </c>
      <c r="GI25" s="22"/>
      <c r="GJ25" s="27"/>
      <c r="GK25" s="24"/>
      <c r="GL25" s="26"/>
      <c r="GM25" s="26"/>
      <c r="GN25" s="25" t="str">
        <f t="shared" si="62"/>
        <v/>
      </c>
      <c r="GO25" s="23" t="str">
        <f t="shared" si="63"/>
        <v/>
      </c>
      <c r="GP25" s="24"/>
      <c r="GQ25" s="23" t="str">
        <f t="shared" si="64"/>
        <v/>
      </c>
      <c r="GR25" s="22"/>
      <c r="GS25" s="27"/>
      <c r="GT25" s="24"/>
      <c r="GU25" s="26"/>
      <c r="GV25" s="26"/>
      <c r="GW25" s="25" t="str">
        <f t="shared" si="65"/>
        <v/>
      </c>
      <c r="GX25" s="23" t="str">
        <f t="shared" si="66"/>
        <v/>
      </c>
      <c r="GY25" s="24"/>
      <c r="GZ25" s="23" t="str">
        <f t="shared" si="67"/>
        <v/>
      </c>
      <c r="HA25" s="22"/>
      <c r="HB25" s="27"/>
      <c r="HC25" s="24"/>
      <c r="HD25" s="26"/>
      <c r="HE25" s="26"/>
      <c r="HF25" s="25" t="str">
        <f t="shared" si="68"/>
        <v/>
      </c>
      <c r="HG25" s="23" t="str">
        <f t="shared" si="69"/>
        <v/>
      </c>
      <c r="HH25" s="24"/>
      <c r="HI25" s="23" t="str">
        <f t="shared" si="70"/>
        <v/>
      </c>
      <c r="HJ25" s="22"/>
      <c r="HK25" s="27"/>
      <c r="HL25" s="24"/>
      <c r="HM25" s="26"/>
      <c r="HN25" s="26"/>
      <c r="HO25" s="25" t="str">
        <f t="shared" si="71"/>
        <v/>
      </c>
      <c r="HP25" s="23" t="str">
        <f t="shared" si="72"/>
        <v/>
      </c>
      <c r="HQ25" s="24"/>
      <c r="HR25" s="23" t="str">
        <f t="shared" si="73"/>
        <v/>
      </c>
      <c r="HS25" s="22"/>
      <c r="HT25" s="27"/>
      <c r="HU25" s="24"/>
      <c r="HV25" s="26"/>
      <c r="HW25" s="26"/>
      <c r="HX25" s="25" t="str">
        <f t="shared" si="74"/>
        <v/>
      </c>
      <c r="HY25" s="23" t="str">
        <f t="shared" si="75"/>
        <v/>
      </c>
      <c r="HZ25" s="24"/>
      <c r="IA25" s="23" t="str">
        <f t="shared" si="76"/>
        <v/>
      </c>
      <c r="IB25" s="22"/>
      <c r="IC25" s="27"/>
      <c r="ID25" s="24"/>
      <c r="IE25" s="26"/>
      <c r="IF25" s="26"/>
      <c r="IG25" s="25" t="str">
        <f t="shared" si="77"/>
        <v/>
      </c>
      <c r="IH25" s="23" t="str">
        <f t="shared" si="78"/>
        <v/>
      </c>
      <c r="II25" s="24"/>
      <c r="IJ25" s="23" t="str">
        <f t="shared" si="79"/>
        <v/>
      </c>
      <c r="IK25" s="22"/>
      <c r="IL25" s="27"/>
      <c r="IM25" s="24"/>
      <c r="IN25" s="26"/>
      <c r="IO25" s="26"/>
      <c r="IP25" s="25" t="str">
        <f t="shared" si="80"/>
        <v/>
      </c>
      <c r="IQ25" s="23" t="str">
        <f t="shared" si="81"/>
        <v/>
      </c>
      <c r="IR25" s="24"/>
      <c r="IS25" s="23" t="str">
        <f t="shared" si="82"/>
        <v/>
      </c>
      <c r="IT25" s="22"/>
      <c r="IU25" s="27"/>
      <c r="IV25" s="24"/>
      <c r="IW25" s="26"/>
      <c r="IX25" s="26"/>
      <c r="IY25" s="25" t="str">
        <f t="shared" si="83"/>
        <v/>
      </c>
      <c r="IZ25" s="23" t="str">
        <f t="shared" si="84"/>
        <v/>
      </c>
      <c r="JA25" s="24"/>
      <c r="JB25" s="23" t="str">
        <f t="shared" si="85"/>
        <v/>
      </c>
      <c r="JC25" s="22"/>
      <c r="JD25" s="27"/>
      <c r="JE25" s="24"/>
      <c r="JF25" s="26"/>
      <c r="JG25" s="26"/>
      <c r="JH25" s="25" t="str">
        <f t="shared" si="86"/>
        <v/>
      </c>
      <c r="JI25" s="23" t="str">
        <f t="shared" si="87"/>
        <v/>
      </c>
      <c r="JJ25" s="24"/>
      <c r="JK25" s="23" t="str">
        <f t="shared" si="88"/>
        <v/>
      </c>
      <c r="JL25" s="22"/>
    </row>
    <row r="26" spans="1:272">
      <c r="A26" s="28" t="s">
        <v>66</v>
      </c>
      <c r="B26" s="23" t="s">
        <v>30</v>
      </c>
      <c r="C26" s="27">
        <v>45201</v>
      </c>
      <c r="D26" s="24" t="s">
        <v>51</v>
      </c>
      <c r="E26" s="26">
        <v>243000</v>
      </c>
      <c r="F26" s="26">
        <v>275000</v>
      </c>
      <c r="G26" s="25">
        <f t="shared" si="0"/>
        <v>32000</v>
      </c>
      <c r="H26" s="23">
        <v>0</v>
      </c>
      <c r="I26" s="24">
        <v>27588</v>
      </c>
      <c r="J26" s="23" t="str">
        <f t="shared" si="1"/>
        <v/>
      </c>
      <c r="K26" s="22"/>
      <c r="L26" s="27">
        <v>45202</v>
      </c>
      <c r="M26" s="24" t="s">
        <v>51</v>
      </c>
      <c r="N26" s="26">
        <v>291000</v>
      </c>
      <c r="O26" s="26">
        <v>316000</v>
      </c>
      <c r="P26" s="25">
        <f t="shared" si="2"/>
        <v>25000</v>
      </c>
      <c r="Q26" s="23">
        <f t="shared" si="3"/>
        <v>27588</v>
      </c>
      <c r="R26" s="24">
        <v>316384</v>
      </c>
      <c r="S26" s="23">
        <f t="shared" si="4"/>
        <v>288796</v>
      </c>
      <c r="T26" s="22"/>
      <c r="U26" s="27">
        <v>45203</v>
      </c>
      <c r="V26" s="24" t="s">
        <v>51</v>
      </c>
      <c r="W26" s="26">
        <v>329000</v>
      </c>
      <c r="X26" s="26">
        <v>358000</v>
      </c>
      <c r="Y26" s="25">
        <f t="shared" si="5"/>
        <v>29000</v>
      </c>
      <c r="Z26" s="23">
        <f t="shared" si="6"/>
        <v>316384</v>
      </c>
      <c r="AA26" s="24">
        <v>358785</v>
      </c>
      <c r="AB26" s="23">
        <f t="shared" si="7"/>
        <v>42401</v>
      </c>
      <c r="AC26" s="22"/>
      <c r="AD26" s="27">
        <v>45204</v>
      </c>
      <c r="AE26" s="24" t="s">
        <v>51</v>
      </c>
      <c r="AF26" s="26">
        <v>36000</v>
      </c>
      <c r="AG26" s="26">
        <v>386000</v>
      </c>
      <c r="AH26" s="25">
        <f t="shared" si="8"/>
        <v>350000</v>
      </c>
      <c r="AI26" s="23">
        <f t="shared" si="9"/>
        <v>358785</v>
      </c>
      <c r="AJ26" s="24">
        <v>386282</v>
      </c>
      <c r="AK26" s="23">
        <f t="shared" si="10"/>
        <v>27497</v>
      </c>
      <c r="AL26" s="22"/>
      <c r="AM26" s="27">
        <v>45205</v>
      </c>
      <c r="AN26" s="24" t="s">
        <v>51</v>
      </c>
      <c r="AO26" s="26">
        <v>399000</v>
      </c>
      <c r="AP26" s="26">
        <v>429000</v>
      </c>
      <c r="AQ26" s="25">
        <f t="shared" si="11"/>
        <v>30000</v>
      </c>
      <c r="AR26" s="23">
        <f t="shared" si="12"/>
        <v>386282</v>
      </c>
      <c r="AS26" s="24">
        <v>429157</v>
      </c>
      <c r="AT26" s="23">
        <f t="shared" si="13"/>
        <v>42875</v>
      </c>
      <c r="AU26" s="22"/>
      <c r="AV26" s="27">
        <v>45210</v>
      </c>
      <c r="AW26" s="24" t="s">
        <v>51</v>
      </c>
      <c r="AX26" s="26">
        <v>470000</v>
      </c>
      <c r="AY26" s="26">
        <v>497000</v>
      </c>
      <c r="AZ26" s="25">
        <f t="shared" si="14"/>
        <v>27000</v>
      </c>
      <c r="BA26" s="23">
        <f t="shared" si="15"/>
        <v>429157</v>
      </c>
      <c r="BB26" s="24">
        <v>497937</v>
      </c>
      <c r="BC26" s="23">
        <f t="shared" si="16"/>
        <v>68780</v>
      </c>
      <c r="BD26" s="22"/>
      <c r="BE26" s="27">
        <v>45211</v>
      </c>
      <c r="BF26" s="24" t="s">
        <v>51</v>
      </c>
      <c r="BG26" s="26">
        <v>510000</v>
      </c>
      <c r="BH26" s="26">
        <v>540000</v>
      </c>
      <c r="BI26" s="25">
        <f t="shared" si="17"/>
        <v>30000</v>
      </c>
      <c r="BJ26" s="23">
        <f t="shared" si="18"/>
        <v>497937</v>
      </c>
      <c r="BK26" s="24">
        <v>540476</v>
      </c>
      <c r="BL26" s="23">
        <f t="shared" si="19"/>
        <v>42539</v>
      </c>
      <c r="BM26" s="22"/>
      <c r="BN26" s="27">
        <v>45212</v>
      </c>
      <c r="BO26" s="24" t="s">
        <v>51</v>
      </c>
      <c r="BP26" s="26">
        <v>553000</v>
      </c>
      <c r="BQ26" s="26">
        <v>585000</v>
      </c>
      <c r="BR26" s="25">
        <f t="shared" si="20"/>
        <v>32000</v>
      </c>
      <c r="BS26" s="23">
        <f t="shared" si="21"/>
        <v>540476</v>
      </c>
      <c r="BT26" s="24">
        <v>585951</v>
      </c>
      <c r="BU26" s="23">
        <f t="shared" si="22"/>
        <v>45475</v>
      </c>
      <c r="BV26" s="22"/>
      <c r="BW26" s="27">
        <v>45213</v>
      </c>
      <c r="BX26" s="24" t="s">
        <v>51</v>
      </c>
      <c r="BY26" s="26">
        <v>599000</v>
      </c>
      <c r="BZ26" s="26">
        <v>630000</v>
      </c>
      <c r="CA26" s="25">
        <f t="shared" si="23"/>
        <v>31000</v>
      </c>
      <c r="CB26" s="23">
        <f t="shared" si="24"/>
        <v>585951</v>
      </c>
      <c r="CC26" s="24">
        <v>630211</v>
      </c>
      <c r="CD26" s="23">
        <f t="shared" si="25"/>
        <v>44260</v>
      </c>
      <c r="CE26" s="22"/>
      <c r="CF26" s="27">
        <v>45215</v>
      </c>
      <c r="CG26" s="24" t="s">
        <v>51</v>
      </c>
      <c r="CH26" s="26">
        <v>633000</v>
      </c>
      <c r="CI26" s="26">
        <v>666000</v>
      </c>
      <c r="CJ26" s="25">
        <f t="shared" si="26"/>
        <v>33000</v>
      </c>
      <c r="CK26" s="23">
        <f t="shared" si="27"/>
        <v>630211</v>
      </c>
      <c r="CL26" s="24">
        <v>666277</v>
      </c>
      <c r="CM26" s="23">
        <f t="shared" si="28"/>
        <v>36066</v>
      </c>
      <c r="CN26" s="22"/>
      <c r="CO26" s="27">
        <v>45216</v>
      </c>
      <c r="CP26" s="24" t="s">
        <v>51</v>
      </c>
      <c r="CQ26" s="26">
        <v>681000</v>
      </c>
      <c r="CR26" s="26">
        <v>712000</v>
      </c>
      <c r="CS26" s="25">
        <f t="shared" si="29"/>
        <v>31000</v>
      </c>
      <c r="CT26" s="23">
        <f t="shared" si="30"/>
        <v>666277</v>
      </c>
      <c r="CU26" s="24">
        <v>712523</v>
      </c>
      <c r="CV26" s="23">
        <f t="shared" si="31"/>
        <v>46246</v>
      </c>
      <c r="CW26" s="22"/>
      <c r="CX26" s="27">
        <v>45224</v>
      </c>
      <c r="CY26" s="24" t="s">
        <v>51</v>
      </c>
      <c r="CZ26" s="26">
        <v>0</v>
      </c>
      <c r="DA26" s="26">
        <v>34000</v>
      </c>
      <c r="DB26" s="25">
        <f t="shared" si="32"/>
        <v>34000</v>
      </c>
      <c r="DC26" s="23">
        <f t="shared" si="33"/>
        <v>712523</v>
      </c>
      <c r="DD26" s="24">
        <v>34826</v>
      </c>
      <c r="DE26" s="23">
        <f t="shared" si="34"/>
        <v>34826</v>
      </c>
      <c r="DF26" s="22"/>
      <c r="DG26" s="27">
        <v>45225</v>
      </c>
      <c r="DH26" s="24" t="s">
        <v>51</v>
      </c>
      <c r="DI26" s="26">
        <v>48000</v>
      </c>
      <c r="DJ26" s="26">
        <v>78000</v>
      </c>
      <c r="DK26" s="25">
        <f t="shared" si="35"/>
        <v>30000</v>
      </c>
      <c r="DL26" s="23">
        <f t="shared" si="36"/>
        <v>34826</v>
      </c>
      <c r="DM26" s="24">
        <v>78735</v>
      </c>
      <c r="DN26" s="23">
        <f t="shared" si="37"/>
        <v>43909</v>
      </c>
      <c r="DO26" s="22"/>
      <c r="DP26" s="27">
        <v>45226</v>
      </c>
      <c r="DQ26" s="24" t="s">
        <v>51</v>
      </c>
      <c r="DR26" s="26">
        <v>92000</v>
      </c>
      <c r="DS26" s="26">
        <v>123000</v>
      </c>
      <c r="DT26" s="25">
        <f t="shared" si="38"/>
        <v>31000</v>
      </c>
      <c r="DU26" s="23">
        <f t="shared" si="39"/>
        <v>78735</v>
      </c>
      <c r="DV26" s="24">
        <v>123090</v>
      </c>
      <c r="DW26" s="23">
        <f t="shared" si="40"/>
        <v>44355</v>
      </c>
      <c r="DX26" s="22"/>
      <c r="DY26" s="27">
        <v>45229</v>
      </c>
      <c r="DZ26" s="24" t="s">
        <v>51</v>
      </c>
      <c r="EA26" s="26">
        <v>136000</v>
      </c>
      <c r="EB26" s="26">
        <v>166000</v>
      </c>
      <c r="EC26" s="25">
        <f t="shared" si="41"/>
        <v>30000</v>
      </c>
      <c r="ED26" s="23">
        <f t="shared" si="42"/>
        <v>123090</v>
      </c>
      <c r="EE26" s="24">
        <v>166972</v>
      </c>
      <c r="EF26" s="23">
        <f t="shared" si="43"/>
        <v>43882</v>
      </c>
      <c r="EG26" s="22"/>
      <c r="EH26" s="27">
        <v>45230</v>
      </c>
      <c r="EI26" s="24" t="s">
        <v>51</v>
      </c>
      <c r="EJ26" s="26">
        <v>180000</v>
      </c>
      <c r="EK26" s="26">
        <v>210000</v>
      </c>
      <c r="EL26" s="25">
        <f t="shared" si="44"/>
        <v>30000</v>
      </c>
      <c r="EM26" s="23">
        <f t="shared" si="45"/>
        <v>166972</v>
      </c>
      <c r="EN26" s="24">
        <v>210764</v>
      </c>
      <c r="EO26" s="23">
        <f t="shared" si="46"/>
        <v>43792</v>
      </c>
      <c r="EP26" s="22"/>
      <c r="EQ26" s="27"/>
      <c r="ER26" s="24"/>
      <c r="ES26" s="26"/>
      <c r="ET26" s="26"/>
      <c r="EU26" s="25" t="str">
        <f t="shared" si="47"/>
        <v/>
      </c>
      <c r="EV26" s="23">
        <f t="shared" si="48"/>
        <v>210764</v>
      </c>
      <c r="EW26" s="24"/>
      <c r="EX26" s="23" t="str">
        <f t="shared" si="49"/>
        <v/>
      </c>
      <c r="EY26" s="22"/>
      <c r="EZ26" s="27"/>
      <c r="FA26" s="24"/>
      <c r="FB26" s="26"/>
      <c r="FC26" s="26"/>
      <c r="FD26" s="25" t="str">
        <f t="shared" si="50"/>
        <v/>
      </c>
      <c r="FE26" s="23" t="str">
        <f t="shared" si="51"/>
        <v/>
      </c>
      <c r="FF26" s="24"/>
      <c r="FG26" s="23" t="str">
        <f t="shared" si="52"/>
        <v/>
      </c>
      <c r="FH26" s="22"/>
      <c r="FI26" s="27"/>
      <c r="FJ26" s="24"/>
      <c r="FK26" s="26"/>
      <c r="FL26" s="26"/>
      <c r="FM26" s="25" t="str">
        <f t="shared" si="53"/>
        <v/>
      </c>
      <c r="FN26" s="23" t="str">
        <f t="shared" si="54"/>
        <v/>
      </c>
      <c r="FO26" s="24"/>
      <c r="FP26" s="23" t="str">
        <f t="shared" si="55"/>
        <v/>
      </c>
      <c r="FQ26" s="22"/>
      <c r="FR26" s="27"/>
      <c r="FS26" s="24"/>
      <c r="FT26" s="26"/>
      <c r="FU26" s="26"/>
      <c r="FV26" s="25" t="str">
        <f t="shared" si="56"/>
        <v/>
      </c>
      <c r="FW26" s="23" t="str">
        <f t="shared" si="57"/>
        <v/>
      </c>
      <c r="FX26" s="24"/>
      <c r="FY26" s="23" t="str">
        <f t="shared" si="58"/>
        <v/>
      </c>
      <c r="FZ26" s="22"/>
      <c r="GA26" s="27"/>
      <c r="GB26" s="24"/>
      <c r="GC26" s="26"/>
      <c r="GD26" s="26"/>
      <c r="GE26" s="25" t="str">
        <f t="shared" si="59"/>
        <v/>
      </c>
      <c r="GF26" s="23" t="str">
        <f t="shared" si="60"/>
        <v/>
      </c>
      <c r="GG26" s="24"/>
      <c r="GH26" s="23" t="str">
        <f t="shared" si="61"/>
        <v/>
      </c>
      <c r="GI26" s="22"/>
      <c r="GJ26" s="27"/>
      <c r="GK26" s="24"/>
      <c r="GL26" s="26"/>
      <c r="GM26" s="26"/>
      <c r="GN26" s="25" t="str">
        <f t="shared" si="62"/>
        <v/>
      </c>
      <c r="GO26" s="23" t="str">
        <f t="shared" si="63"/>
        <v/>
      </c>
      <c r="GP26" s="24"/>
      <c r="GQ26" s="23" t="str">
        <f t="shared" si="64"/>
        <v/>
      </c>
      <c r="GR26" s="22"/>
      <c r="GS26" s="27"/>
      <c r="GT26" s="24"/>
      <c r="GU26" s="26"/>
      <c r="GV26" s="26"/>
      <c r="GW26" s="25" t="str">
        <f t="shared" si="65"/>
        <v/>
      </c>
      <c r="GX26" s="23" t="str">
        <f t="shared" si="66"/>
        <v/>
      </c>
      <c r="GY26" s="24"/>
      <c r="GZ26" s="23" t="str">
        <f t="shared" si="67"/>
        <v/>
      </c>
      <c r="HA26" s="22"/>
      <c r="HB26" s="27"/>
      <c r="HC26" s="24"/>
      <c r="HD26" s="26"/>
      <c r="HE26" s="26"/>
      <c r="HF26" s="25" t="str">
        <f t="shared" si="68"/>
        <v/>
      </c>
      <c r="HG26" s="23" t="str">
        <f t="shared" si="69"/>
        <v/>
      </c>
      <c r="HH26" s="24"/>
      <c r="HI26" s="23" t="str">
        <f t="shared" si="70"/>
        <v/>
      </c>
      <c r="HJ26" s="22"/>
      <c r="HK26" s="27"/>
      <c r="HL26" s="24"/>
      <c r="HM26" s="26"/>
      <c r="HN26" s="26"/>
      <c r="HO26" s="25" t="str">
        <f t="shared" si="71"/>
        <v/>
      </c>
      <c r="HP26" s="23" t="str">
        <f t="shared" si="72"/>
        <v/>
      </c>
      <c r="HQ26" s="24"/>
      <c r="HR26" s="23" t="str">
        <f t="shared" si="73"/>
        <v/>
      </c>
      <c r="HS26" s="22"/>
      <c r="HT26" s="27"/>
      <c r="HU26" s="24"/>
      <c r="HV26" s="26"/>
      <c r="HW26" s="26"/>
      <c r="HX26" s="25" t="str">
        <f t="shared" si="74"/>
        <v/>
      </c>
      <c r="HY26" s="23" t="str">
        <f t="shared" si="75"/>
        <v/>
      </c>
      <c r="HZ26" s="24"/>
      <c r="IA26" s="23" t="str">
        <f t="shared" si="76"/>
        <v/>
      </c>
      <c r="IB26" s="22"/>
      <c r="IC26" s="27"/>
      <c r="ID26" s="24"/>
      <c r="IE26" s="26"/>
      <c r="IF26" s="26"/>
      <c r="IG26" s="25" t="str">
        <f t="shared" si="77"/>
        <v/>
      </c>
      <c r="IH26" s="23" t="str">
        <f t="shared" si="78"/>
        <v/>
      </c>
      <c r="II26" s="24"/>
      <c r="IJ26" s="23" t="str">
        <f t="shared" si="79"/>
        <v/>
      </c>
      <c r="IK26" s="22"/>
      <c r="IL26" s="27"/>
      <c r="IM26" s="24"/>
      <c r="IN26" s="26"/>
      <c r="IO26" s="26"/>
      <c r="IP26" s="25" t="str">
        <f t="shared" si="80"/>
        <v/>
      </c>
      <c r="IQ26" s="23" t="str">
        <f t="shared" si="81"/>
        <v/>
      </c>
      <c r="IR26" s="24"/>
      <c r="IS26" s="23" t="str">
        <f t="shared" si="82"/>
        <v/>
      </c>
      <c r="IT26" s="22"/>
      <c r="IU26" s="27"/>
      <c r="IV26" s="24"/>
      <c r="IW26" s="26"/>
      <c r="IX26" s="26"/>
      <c r="IY26" s="25" t="str">
        <f t="shared" si="83"/>
        <v/>
      </c>
      <c r="IZ26" s="23" t="str">
        <f t="shared" si="84"/>
        <v/>
      </c>
      <c r="JA26" s="24"/>
      <c r="JB26" s="23" t="str">
        <f t="shared" si="85"/>
        <v/>
      </c>
      <c r="JC26" s="22"/>
      <c r="JD26" s="27"/>
      <c r="JE26" s="24"/>
      <c r="JF26" s="26"/>
      <c r="JG26" s="26"/>
      <c r="JH26" s="25" t="str">
        <f t="shared" si="86"/>
        <v/>
      </c>
      <c r="JI26" s="23" t="str">
        <f t="shared" si="87"/>
        <v/>
      </c>
      <c r="JJ26" s="24"/>
      <c r="JK26" s="23" t="str">
        <f t="shared" si="88"/>
        <v/>
      </c>
      <c r="JL26" s="22"/>
    </row>
    <row r="27" spans="1:272">
      <c r="A27" s="28" t="s">
        <v>65</v>
      </c>
      <c r="B27" s="23" t="s">
        <v>30</v>
      </c>
      <c r="C27" s="27">
        <v>45203</v>
      </c>
      <c r="D27" s="24" t="s">
        <v>51</v>
      </c>
      <c r="E27" s="26">
        <v>25000</v>
      </c>
      <c r="F27" s="26">
        <v>66000</v>
      </c>
      <c r="G27" s="25">
        <f t="shared" si="0"/>
        <v>41000</v>
      </c>
      <c r="H27" s="23">
        <v>0</v>
      </c>
      <c r="I27" s="24">
        <v>33716</v>
      </c>
      <c r="J27" s="23" t="str">
        <f t="shared" si="1"/>
        <v/>
      </c>
      <c r="K27" s="22"/>
      <c r="L27" s="27">
        <v>45204</v>
      </c>
      <c r="M27" s="24" t="s">
        <v>51</v>
      </c>
      <c r="N27" s="26">
        <v>94000</v>
      </c>
      <c r="O27" s="26">
        <v>150000</v>
      </c>
      <c r="P27" s="25">
        <f t="shared" si="2"/>
        <v>56000</v>
      </c>
      <c r="Q27" s="23">
        <f t="shared" si="3"/>
        <v>33716</v>
      </c>
      <c r="R27" s="24">
        <v>75325</v>
      </c>
      <c r="S27" s="23">
        <f t="shared" si="4"/>
        <v>41609</v>
      </c>
      <c r="T27" s="22"/>
      <c r="U27" s="27">
        <v>45205</v>
      </c>
      <c r="V27" s="24" t="s">
        <v>51</v>
      </c>
      <c r="W27" s="26">
        <v>178000</v>
      </c>
      <c r="X27" s="26">
        <v>236000</v>
      </c>
      <c r="Y27" s="25">
        <f t="shared" si="5"/>
        <v>58000</v>
      </c>
      <c r="Z27" s="23">
        <f t="shared" si="6"/>
        <v>75325</v>
      </c>
      <c r="AA27" s="24">
        <v>118399</v>
      </c>
      <c r="AB27" s="23">
        <f t="shared" si="7"/>
        <v>43074</v>
      </c>
      <c r="AC27" s="22"/>
      <c r="AD27" s="27">
        <v>45210</v>
      </c>
      <c r="AE27" s="24" t="s">
        <v>51</v>
      </c>
      <c r="AF27" s="26">
        <v>324000</v>
      </c>
      <c r="AG27" s="26">
        <v>380000</v>
      </c>
      <c r="AH27" s="25">
        <f t="shared" si="8"/>
        <v>56000</v>
      </c>
      <c r="AI27" s="23">
        <f t="shared" si="9"/>
        <v>118399</v>
      </c>
      <c r="AJ27" s="24">
        <v>190980</v>
      </c>
      <c r="AK27" s="23">
        <f t="shared" si="10"/>
        <v>72581</v>
      </c>
      <c r="AL27" s="22"/>
      <c r="AM27" s="27">
        <v>45211</v>
      </c>
      <c r="AN27" s="24" t="s">
        <v>51</v>
      </c>
      <c r="AO27" s="26">
        <v>408000</v>
      </c>
      <c r="AP27" s="26">
        <v>454000</v>
      </c>
      <c r="AQ27" s="25">
        <f t="shared" si="11"/>
        <v>46000</v>
      </c>
      <c r="AR27" s="23">
        <f t="shared" si="12"/>
        <v>190980</v>
      </c>
      <c r="AS27" s="24">
        <v>227361</v>
      </c>
      <c r="AT27" s="23">
        <f t="shared" si="13"/>
        <v>36381</v>
      </c>
      <c r="AU27" s="22"/>
      <c r="AV27" s="27">
        <v>45212</v>
      </c>
      <c r="AW27" s="24" t="s">
        <v>51</v>
      </c>
      <c r="AX27" s="26">
        <v>492000</v>
      </c>
      <c r="AY27" s="26">
        <v>550000</v>
      </c>
      <c r="AZ27" s="25">
        <f t="shared" si="14"/>
        <v>58000</v>
      </c>
      <c r="BA27" s="23">
        <f t="shared" si="15"/>
        <v>227361</v>
      </c>
      <c r="BB27" s="24">
        <v>275588</v>
      </c>
      <c r="BC27" s="23">
        <f t="shared" si="16"/>
        <v>48227</v>
      </c>
      <c r="BD27" s="22"/>
      <c r="BE27" s="27">
        <v>45213</v>
      </c>
      <c r="BF27" s="24" t="s">
        <v>51</v>
      </c>
      <c r="BG27" s="26">
        <v>576000</v>
      </c>
      <c r="BH27" s="26">
        <v>622000</v>
      </c>
      <c r="BI27" s="25">
        <f t="shared" si="17"/>
        <v>46000</v>
      </c>
      <c r="BJ27" s="23">
        <f t="shared" si="18"/>
        <v>275588</v>
      </c>
      <c r="BK27" s="24">
        <v>311101</v>
      </c>
      <c r="BL27" s="23">
        <f t="shared" si="19"/>
        <v>35513</v>
      </c>
      <c r="BM27" s="22"/>
      <c r="BN27" s="27">
        <v>45215</v>
      </c>
      <c r="BO27" s="24" t="s">
        <v>51</v>
      </c>
      <c r="BP27" s="26">
        <v>626000</v>
      </c>
      <c r="BQ27" s="26">
        <v>686000</v>
      </c>
      <c r="BR27" s="25">
        <f t="shared" si="20"/>
        <v>60000</v>
      </c>
      <c r="BS27" s="23">
        <f t="shared" si="21"/>
        <v>311101</v>
      </c>
      <c r="BT27" s="24">
        <v>343315</v>
      </c>
      <c r="BU27" s="23">
        <f t="shared" si="22"/>
        <v>32214</v>
      </c>
      <c r="BV27" s="22"/>
      <c r="BW27" s="27">
        <v>45216</v>
      </c>
      <c r="BX27" s="24" t="s">
        <v>51</v>
      </c>
      <c r="BY27" s="26">
        <v>712000</v>
      </c>
      <c r="BZ27" s="26">
        <v>774000</v>
      </c>
      <c r="CA27" s="25">
        <f t="shared" si="23"/>
        <v>62000</v>
      </c>
      <c r="CB27" s="23">
        <f t="shared" si="24"/>
        <v>343315</v>
      </c>
      <c r="CC27" s="24">
        <v>387000</v>
      </c>
      <c r="CD27" s="23">
        <f t="shared" si="25"/>
        <v>43685</v>
      </c>
      <c r="CE27" s="22"/>
      <c r="CF27" s="27">
        <v>45217</v>
      </c>
      <c r="CG27" s="24" t="s">
        <v>51</v>
      </c>
      <c r="CH27" s="26">
        <v>798000</v>
      </c>
      <c r="CI27" s="26">
        <v>858000</v>
      </c>
      <c r="CJ27" s="25">
        <f t="shared" si="26"/>
        <v>60000</v>
      </c>
      <c r="CK27" s="23">
        <f t="shared" si="27"/>
        <v>387000</v>
      </c>
      <c r="CL27" s="24">
        <v>429052</v>
      </c>
      <c r="CM27" s="23">
        <f t="shared" si="28"/>
        <v>42052</v>
      </c>
      <c r="CN27" s="22"/>
      <c r="CO27" s="27">
        <v>45218</v>
      </c>
      <c r="CP27" s="24" t="s">
        <v>51</v>
      </c>
      <c r="CQ27" s="26">
        <v>884000</v>
      </c>
      <c r="CR27" s="26">
        <v>942000</v>
      </c>
      <c r="CS27" s="25">
        <f t="shared" si="29"/>
        <v>58000</v>
      </c>
      <c r="CT27" s="23">
        <f t="shared" si="30"/>
        <v>429052</v>
      </c>
      <c r="CU27" s="24">
        <v>471411</v>
      </c>
      <c r="CV27" s="23">
        <f t="shared" si="31"/>
        <v>42359</v>
      </c>
      <c r="CW27" s="22"/>
      <c r="CX27" s="27">
        <v>45219</v>
      </c>
      <c r="CY27" s="24" t="s">
        <v>51</v>
      </c>
      <c r="CZ27" s="26">
        <v>968000</v>
      </c>
      <c r="DA27" s="26">
        <v>1028000</v>
      </c>
      <c r="DB27" s="25">
        <f t="shared" si="32"/>
        <v>60000</v>
      </c>
      <c r="DC27" s="23">
        <f t="shared" si="33"/>
        <v>471411</v>
      </c>
      <c r="DD27" s="24">
        <v>514031</v>
      </c>
      <c r="DE27" s="23">
        <f t="shared" si="34"/>
        <v>42620</v>
      </c>
      <c r="DF27" s="22"/>
      <c r="DG27" s="27">
        <v>45222</v>
      </c>
      <c r="DH27" s="24" t="s">
        <v>51</v>
      </c>
      <c r="DI27" s="26">
        <v>1114000</v>
      </c>
      <c r="DJ27" s="26">
        <v>1172000</v>
      </c>
      <c r="DK27" s="25">
        <f t="shared" si="35"/>
        <v>58000</v>
      </c>
      <c r="DL27" s="23">
        <f t="shared" si="36"/>
        <v>514031</v>
      </c>
      <c r="DM27" s="24">
        <v>586312</v>
      </c>
      <c r="DN27" s="23">
        <f t="shared" si="37"/>
        <v>72281</v>
      </c>
      <c r="DO27" s="22"/>
      <c r="DP27" s="27">
        <v>45223</v>
      </c>
      <c r="DQ27" s="24" t="s">
        <v>51</v>
      </c>
      <c r="DR27" s="26">
        <v>1172000</v>
      </c>
      <c r="DS27" s="26">
        <v>1210000</v>
      </c>
      <c r="DT27" s="25">
        <f t="shared" si="38"/>
        <v>38000</v>
      </c>
      <c r="DU27" s="23">
        <f t="shared" si="39"/>
        <v>586312</v>
      </c>
      <c r="DV27" s="24">
        <v>605294</v>
      </c>
      <c r="DW27" s="23">
        <f t="shared" si="40"/>
        <v>18982</v>
      </c>
      <c r="DX27" s="22"/>
      <c r="DY27" s="27">
        <v>45224</v>
      </c>
      <c r="DZ27" s="24" t="s">
        <v>51</v>
      </c>
      <c r="EA27" s="26">
        <v>1226000</v>
      </c>
      <c r="EB27" s="26">
        <v>1294000</v>
      </c>
      <c r="EC27" s="25">
        <f t="shared" si="41"/>
        <v>68000</v>
      </c>
      <c r="ED27" s="23">
        <f t="shared" si="42"/>
        <v>605294</v>
      </c>
      <c r="EE27" s="24">
        <v>647388</v>
      </c>
      <c r="EF27" s="23">
        <f t="shared" si="43"/>
        <v>42094</v>
      </c>
      <c r="EG27" s="22"/>
      <c r="EH27" s="27">
        <v>45225</v>
      </c>
      <c r="EI27" s="24" t="s">
        <v>51</v>
      </c>
      <c r="EJ27" s="26">
        <v>1320000</v>
      </c>
      <c r="EK27" s="26">
        <v>1380000</v>
      </c>
      <c r="EL27" s="25">
        <f t="shared" si="44"/>
        <v>60000</v>
      </c>
      <c r="EM27" s="23">
        <f t="shared" si="45"/>
        <v>647388</v>
      </c>
      <c r="EN27" s="24">
        <v>690005</v>
      </c>
      <c r="EO27" s="23">
        <f t="shared" si="46"/>
        <v>42617</v>
      </c>
      <c r="EP27" s="22"/>
      <c r="EQ27" s="27">
        <v>45226</v>
      </c>
      <c r="ER27" s="24" t="s">
        <v>51</v>
      </c>
      <c r="ES27" s="26">
        <v>1406000</v>
      </c>
      <c r="ET27" s="26">
        <v>1466000</v>
      </c>
      <c r="EU27" s="25">
        <f t="shared" si="47"/>
        <v>60000</v>
      </c>
      <c r="EV27" s="23">
        <f t="shared" si="48"/>
        <v>690005</v>
      </c>
      <c r="EW27" s="24">
        <v>733078</v>
      </c>
      <c r="EX27" s="23">
        <f t="shared" si="49"/>
        <v>43073</v>
      </c>
      <c r="EY27" s="22"/>
      <c r="EZ27" s="27">
        <v>45229</v>
      </c>
      <c r="FA27" s="24" t="s">
        <v>51</v>
      </c>
      <c r="FB27" s="26">
        <v>1492000</v>
      </c>
      <c r="FC27" s="26">
        <v>1550000</v>
      </c>
      <c r="FD27" s="25">
        <f t="shared" si="50"/>
        <v>58000</v>
      </c>
      <c r="FE27" s="23">
        <f t="shared" si="51"/>
        <v>733078</v>
      </c>
      <c r="FF27" s="24">
        <v>775730</v>
      </c>
      <c r="FG27" s="23">
        <f t="shared" si="52"/>
        <v>42652</v>
      </c>
      <c r="FH27" s="22"/>
      <c r="FI27" s="27">
        <v>45230</v>
      </c>
      <c r="FJ27" s="24" t="s">
        <v>51</v>
      </c>
      <c r="FK27" s="26">
        <v>1578000</v>
      </c>
      <c r="FL27" s="26">
        <v>1626000</v>
      </c>
      <c r="FM27" s="25">
        <f t="shared" si="53"/>
        <v>48000</v>
      </c>
      <c r="FN27" s="23">
        <f t="shared" si="54"/>
        <v>775730</v>
      </c>
      <c r="FO27" s="24">
        <v>818401</v>
      </c>
      <c r="FP27" s="23">
        <f t="shared" si="55"/>
        <v>42671</v>
      </c>
      <c r="FQ27" s="22"/>
      <c r="FR27" s="27"/>
      <c r="FS27" s="24"/>
      <c r="FT27" s="26"/>
      <c r="FU27" s="26"/>
      <c r="FV27" s="25" t="str">
        <f t="shared" si="56"/>
        <v/>
      </c>
      <c r="FW27" s="23">
        <f t="shared" si="57"/>
        <v>818401</v>
      </c>
      <c r="FX27" s="24"/>
      <c r="FY27" s="23" t="str">
        <f t="shared" si="58"/>
        <v/>
      </c>
      <c r="FZ27" s="22"/>
      <c r="GA27" s="27"/>
      <c r="GB27" s="24"/>
      <c r="GC27" s="26"/>
      <c r="GD27" s="26"/>
      <c r="GE27" s="25" t="str">
        <f t="shared" si="59"/>
        <v/>
      </c>
      <c r="GF27" s="23" t="str">
        <f t="shared" si="60"/>
        <v/>
      </c>
      <c r="GG27" s="24"/>
      <c r="GH27" s="23" t="str">
        <f t="shared" si="61"/>
        <v/>
      </c>
      <c r="GI27" s="22"/>
      <c r="GJ27" s="27"/>
      <c r="GK27" s="24"/>
      <c r="GL27" s="26"/>
      <c r="GM27" s="26"/>
      <c r="GN27" s="25" t="str">
        <f t="shared" si="62"/>
        <v/>
      </c>
      <c r="GO27" s="23" t="str">
        <f t="shared" si="63"/>
        <v/>
      </c>
      <c r="GP27" s="24"/>
      <c r="GQ27" s="23" t="str">
        <f t="shared" si="64"/>
        <v/>
      </c>
      <c r="GR27" s="22"/>
      <c r="GS27" s="27"/>
      <c r="GT27" s="24"/>
      <c r="GU27" s="26"/>
      <c r="GV27" s="26"/>
      <c r="GW27" s="25" t="str">
        <f t="shared" si="65"/>
        <v/>
      </c>
      <c r="GX27" s="23" t="str">
        <f t="shared" si="66"/>
        <v/>
      </c>
      <c r="GY27" s="24"/>
      <c r="GZ27" s="23" t="str">
        <f t="shared" si="67"/>
        <v/>
      </c>
      <c r="HA27" s="22"/>
      <c r="HB27" s="27"/>
      <c r="HC27" s="24"/>
      <c r="HD27" s="26"/>
      <c r="HE27" s="26"/>
      <c r="HF27" s="25" t="str">
        <f t="shared" si="68"/>
        <v/>
      </c>
      <c r="HG27" s="23" t="str">
        <f t="shared" si="69"/>
        <v/>
      </c>
      <c r="HH27" s="24"/>
      <c r="HI27" s="23" t="str">
        <f t="shared" si="70"/>
        <v/>
      </c>
      <c r="HJ27" s="22"/>
      <c r="HK27" s="27"/>
      <c r="HL27" s="24"/>
      <c r="HM27" s="26"/>
      <c r="HN27" s="26"/>
      <c r="HO27" s="25" t="str">
        <f t="shared" si="71"/>
        <v/>
      </c>
      <c r="HP27" s="23" t="str">
        <f t="shared" si="72"/>
        <v/>
      </c>
      <c r="HQ27" s="24"/>
      <c r="HR27" s="23" t="str">
        <f t="shared" si="73"/>
        <v/>
      </c>
      <c r="HS27" s="22"/>
      <c r="HT27" s="27"/>
      <c r="HU27" s="24"/>
      <c r="HV27" s="26"/>
      <c r="HW27" s="26"/>
      <c r="HX27" s="25" t="str">
        <f t="shared" si="74"/>
        <v/>
      </c>
      <c r="HY27" s="23" t="str">
        <f t="shared" si="75"/>
        <v/>
      </c>
      <c r="HZ27" s="24"/>
      <c r="IA27" s="23" t="str">
        <f t="shared" si="76"/>
        <v/>
      </c>
      <c r="IB27" s="22"/>
      <c r="IC27" s="27"/>
      <c r="ID27" s="24"/>
      <c r="IE27" s="26"/>
      <c r="IF27" s="26"/>
      <c r="IG27" s="25" t="str">
        <f t="shared" si="77"/>
        <v/>
      </c>
      <c r="IH27" s="23" t="str">
        <f t="shared" si="78"/>
        <v/>
      </c>
      <c r="II27" s="24"/>
      <c r="IJ27" s="23" t="str">
        <f t="shared" si="79"/>
        <v/>
      </c>
      <c r="IK27" s="22"/>
      <c r="IL27" s="27"/>
      <c r="IM27" s="24"/>
      <c r="IN27" s="26"/>
      <c r="IO27" s="26"/>
      <c r="IP27" s="25" t="str">
        <f t="shared" si="80"/>
        <v/>
      </c>
      <c r="IQ27" s="23" t="str">
        <f t="shared" si="81"/>
        <v/>
      </c>
      <c r="IR27" s="24"/>
      <c r="IS27" s="23" t="str">
        <f t="shared" si="82"/>
        <v/>
      </c>
      <c r="IT27" s="22"/>
      <c r="IU27" s="27"/>
      <c r="IV27" s="24"/>
      <c r="IW27" s="26"/>
      <c r="IX27" s="26"/>
      <c r="IY27" s="25" t="str">
        <f t="shared" si="83"/>
        <v/>
      </c>
      <c r="IZ27" s="23" t="str">
        <f t="shared" si="84"/>
        <v/>
      </c>
      <c r="JA27" s="24"/>
      <c r="JB27" s="23" t="str">
        <f t="shared" si="85"/>
        <v/>
      </c>
      <c r="JC27" s="22"/>
      <c r="JD27" s="27"/>
      <c r="JE27" s="24"/>
      <c r="JF27" s="26"/>
      <c r="JG27" s="26"/>
      <c r="JH27" s="25" t="str">
        <f t="shared" si="86"/>
        <v/>
      </c>
      <c r="JI27" s="23" t="str">
        <f t="shared" si="87"/>
        <v/>
      </c>
      <c r="JJ27" s="24"/>
      <c r="JK27" s="23" t="str">
        <f t="shared" si="88"/>
        <v/>
      </c>
      <c r="JL27" s="22"/>
    </row>
    <row r="28" spans="1:272">
      <c r="A28" s="28" t="s">
        <v>64</v>
      </c>
      <c r="B28" s="23" t="s">
        <v>30</v>
      </c>
      <c r="C28" s="27">
        <v>45201</v>
      </c>
      <c r="D28" s="24" t="s">
        <v>51</v>
      </c>
      <c r="E28" s="26">
        <v>5647000</v>
      </c>
      <c r="F28" s="26">
        <v>5677000</v>
      </c>
      <c r="G28" s="25">
        <f t="shared" si="0"/>
        <v>30000</v>
      </c>
      <c r="H28" s="23">
        <v>0</v>
      </c>
      <c r="I28" s="24">
        <v>567749</v>
      </c>
      <c r="J28" s="23" t="str">
        <f t="shared" si="1"/>
        <v/>
      </c>
      <c r="K28" s="22"/>
      <c r="L28" s="27">
        <v>45202</v>
      </c>
      <c r="M28" s="24" t="s">
        <v>51</v>
      </c>
      <c r="N28" s="26">
        <v>5689000</v>
      </c>
      <c r="O28" s="26">
        <v>5713000</v>
      </c>
      <c r="P28" s="25">
        <f t="shared" si="2"/>
        <v>24000</v>
      </c>
      <c r="Q28" s="23">
        <f t="shared" si="3"/>
        <v>567749</v>
      </c>
      <c r="R28" s="24">
        <v>5713308</v>
      </c>
      <c r="S28" s="23">
        <f t="shared" si="4"/>
        <v>5145559</v>
      </c>
      <c r="T28" s="22"/>
      <c r="U28" s="27">
        <v>45203</v>
      </c>
      <c r="V28" s="24" t="s">
        <v>51</v>
      </c>
      <c r="W28" s="26">
        <v>5725000</v>
      </c>
      <c r="X28" s="26">
        <v>5741000</v>
      </c>
      <c r="Y28" s="25">
        <f t="shared" si="5"/>
        <v>16000</v>
      </c>
      <c r="Z28" s="23">
        <f t="shared" si="6"/>
        <v>5713308</v>
      </c>
      <c r="AA28" s="24">
        <v>5741928</v>
      </c>
      <c r="AB28" s="23">
        <f t="shared" si="7"/>
        <v>28620</v>
      </c>
      <c r="AC28" s="22"/>
      <c r="AD28" s="27">
        <v>45204</v>
      </c>
      <c r="AE28" s="24" t="s">
        <v>51</v>
      </c>
      <c r="AF28" s="26">
        <v>5750000</v>
      </c>
      <c r="AG28" s="26">
        <v>5777000</v>
      </c>
      <c r="AH28" s="25">
        <f t="shared" si="8"/>
        <v>27000</v>
      </c>
      <c r="AI28" s="23">
        <f t="shared" si="9"/>
        <v>5741928</v>
      </c>
      <c r="AJ28" s="24">
        <v>5777418</v>
      </c>
      <c r="AK28" s="23">
        <f t="shared" si="10"/>
        <v>35490</v>
      </c>
      <c r="AL28" s="22"/>
      <c r="AM28" s="27">
        <v>45205</v>
      </c>
      <c r="AN28" s="24" t="s">
        <v>51</v>
      </c>
      <c r="AO28" s="26">
        <v>5789000</v>
      </c>
      <c r="AP28" s="26">
        <v>5817000</v>
      </c>
      <c r="AQ28" s="25">
        <f t="shared" si="11"/>
        <v>28000</v>
      </c>
      <c r="AR28" s="23">
        <f t="shared" si="12"/>
        <v>5777418</v>
      </c>
      <c r="AS28" s="24">
        <v>5817032</v>
      </c>
      <c r="AT28" s="23">
        <f t="shared" si="13"/>
        <v>39614</v>
      </c>
      <c r="AU28" s="22"/>
      <c r="AV28" s="27">
        <v>45210</v>
      </c>
      <c r="AW28" s="24" t="s">
        <v>51</v>
      </c>
      <c r="AX28" s="26">
        <v>5859000</v>
      </c>
      <c r="AY28" s="26">
        <v>5887000</v>
      </c>
      <c r="AZ28" s="25">
        <f t="shared" si="14"/>
        <v>28000</v>
      </c>
      <c r="BA28" s="23">
        <f t="shared" si="15"/>
        <v>5817032</v>
      </c>
      <c r="BB28" s="24">
        <v>5887120</v>
      </c>
      <c r="BC28" s="23">
        <f t="shared" si="16"/>
        <v>70088</v>
      </c>
      <c r="BD28" s="22"/>
      <c r="BE28" s="27">
        <v>45211</v>
      </c>
      <c r="BF28" s="24" t="s">
        <v>51</v>
      </c>
      <c r="BG28" s="26">
        <v>5898000</v>
      </c>
      <c r="BH28" s="26">
        <v>5926000</v>
      </c>
      <c r="BI28" s="25">
        <f t="shared" si="17"/>
        <v>28000</v>
      </c>
      <c r="BJ28" s="23">
        <f t="shared" si="18"/>
        <v>5887120</v>
      </c>
      <c r="BK28" s="24">
        <v>5926533</v>
      </c>
      <c r="BL28" s="23">
        <f t="shared" si="19"/>
        <v>39413</v>
      </c>
      <c r="BM28" s="22"/>
      <c r="BN28" s="27">
        <v>45212</v>
      </c>
      <c r="BO28" s="24" t="s">
        <v>51</v>
      </c>
      <c r="BP28" s="26">
        <v>5939000</v>
      </c>
      <c r="BQ28" s="26">
        <v>5960000</v>
      </c>
      <c r="BR28" s="25">
        <f t="shared" si="20"/>
        <v>21000</v>
      </c>
      <c r="BS28" s="23">
        <f t="shared" si="21"/>
        <v>5926533</v>
      </c>
      <c r="BT28" s="24">
        <v>5960238</v>
      </c>
      <c r="BU28" s="23">
        <f t="shared" si="22"/>
        <v>33705</v>
      </c>
      <c r="BV28" s="22"/>
      <c r="BW28" s="27">
        <v>45213</v>
      </c>
      <c r="BX28" s="24" t="s">
        <v>51</v>
      </c>
      <c r="BY28" s="26">
        <v>5972000</v>
      </c>
      <c r="BZ28" s="26">
        <v>5998000</v>
      </c>
      <c r="CA28" s="25">
        <f t="shared" si="23"/>
        <v>26000</v>
      </c>
      <c r="CB28" s="23">
        <f t="shared" si="24"/>
        <v>5960238</v>
      </c>
      <c r="CC28" s="24">
        <v>5998072</v>
      </c>
      <c r="CD28" s="23">
        <f t="shared" si="25"/>
        <v>37834</v>
      </c>
      <c r="CE28" s="22"/>
      <c r="CF28" s="27">
        <v>45215</v>
      </c>
      <c r="CG28" s="24" t="s">
        <v>51</v>
      </c>
      <c r="CH28" s="26">
        <v>6000000</v>
      </c>
      <c r="CI28" s="26">
        <v>6028000</v>
      </c>
      <c r="CJ28" s="25">
        <f t="shared" si="26"/>
        <v>28000</v>
      </c>
      <c r="CK28" s="23">
        <f t="shared" si="27"/>
        <v>5998072</v>
      </c>
      <c r="CL28" s="24">
        <v>6028822</v>
      </c>
      <c r="CM28" s="23">
        <f t="shared" si="28"/>
        <v>30750</v>
      </c>
      <c r="CN28" s="22"/>
      <c r="CO28" s="27">
        <v>45216</v>
      </c>
      <c r="CP28" s="24" t="s">
        <v>51</v>
      </c>
      <c r="CQ28" s="26">
        <v>6041000</v>
      </c>
      <c r="CR28" s="26">
        <v>6070000</v>
      </c>
      <c r="CS28" s="25">
        <f t="shared" si="29"/>
        <v>29000</v>
      </c>
      <c r="CT28" s="23">
        <f t="shared" si="30"/>
        <v>6028822</v>
      </c>
      <c r="CU28" s="24">
        <v>6070138</v>
      </c>
      <c r="CV28" s="23">
        <f t="shared" si="31"/>
        <v>41316</v>
      </c>
      <c r="CW28" s="22"/>
      <c r="CX28" s="27">
        <v>45217</v>
      </c>
      <c r="CY28" s="24" t="s">
        <v>51</v>
      </c>
      <c r="CZ28" s="26">
        <v>6082000</v>
      </c>
      <c r="DA28" s="26">
        <v>6110000</v>
      </c>
      <c r="DB28" s="25">
        <f t="shared" si="32"/>
        <v>28000</v>
      </c>
      <c r="DC28" s="23">
        <f t="shared" si="33"/>
        <v>6070138</v>
      </c>
      <c r="DD28" s="24">
        <v>6110174</v>
      </c>
      <c r="DE28" s="23">
        <f t="shared" si="34"/>
        <v>40036</v>
      </c>
      <c r="DF28" s="22"/>
      <c r="DG28" s="27">
        <v>45218</v>
      </c>
      <c r="DH28" s="24" t="s">
        <v>51</v>
      </c>
      <c r="DI28" s="26">
        <v>6123000</v>
      </c>
      <c r="DJ28" s="26">
        <v>6150000</v>
      </c>
      <c r="DK28" s="25">
        <f t="shared" si="35"/>
        <v>27000</v>
      </c>
      <c r="DL28" s="23">
        <f t="shared" si="36"/>
        <v>6110174</v>
      </c>
      <c r="DM28" s="24">
        <v>6150467</v>
      </c>
      <c r="DN28" s="23">
        <f t="shared" si="37"/>
        <v>40293</v>
      </c>
      <c r="DO28" s="22"/>
      <c r="DP28" s="27">
        <v>45219</v>
      </c>
      <c r="DQ28" s="24" t="s">
        <v>51</v>
      </c>
      <c r="DR28" s="26">
        <v>6163000</v>
      </c>
      <c r="DS28" s="26">
        <v>6190000</v>
      </c>
      <c r="DT28" s="25">
        <f t="shared" si="38"/>
        <v>27000</v>
      </c>
      <c r="DU28" s="23">
        <f t="shared" si="39"/>
        <v>6150467</v>
      </c>
      <c r="DV28" s="24">
        <v>6190841</v>
      </c>
      <c r="DW28" s="23">
        <f t="shared" si="40"/>
        <v>40374</v>
      </c>
      <c r="DX28" s="22"/>
      <c r="DY28" s="27">
        <v>45222</v>
      </c>
      <c r="DZ28" s="24" t="s">
        <v>51</v>
      </c>
      <c r="EA28" s="26">
        <v>6231000</v>
      </c>
      <c r="EB28" s="26">
        <v>6259000</v>
      </c>
      <c r="EC28" s="25">
        <f t="shared" si="41"/>
        <v>28000</v>
      </c>
      <c r="ED28" s="23">
        <f t="shared" si="42"/>
        <v>6190841</v>
      </c>
      <c r="EE28" s="24">
        <v>6259867</v>
      </c>
      <c r="EF28" s="23">
        <f t="shared" si="43"/>
        <v>69026</v>
      </c>
      <c r="EG28" s="22"/>
      <c r="EH28" s="27">
        <v>45223</v>
      </c>
      <c r="EI28" s="24" t="s">
        <v>51</v>
      </c>
      <c r="EJ28" s="26">
        <v>6272000</v>
      </c>
      <c r="EK28" s="26">
        <v>6300000</v>
      </c>
      <c r="EL28" s="25">
        <f t="shared" si="44"/>
        <v>28000</v>
      </c>
      <c r="EM28" s="23">
        <f t="shared" si="45"/>
        <v>6259867</v>
      </c>
      <c r="EN28" s="24">
        <v>6300567</v>
      </c>
      <c r="EO28" s="23">
        <f t="shared" si="46"/>
        <v>40700</v>
      </c>
      <c r="EP28" s="22"/>
      <c r="EQ28" s="27">
        <v>45224</v>
      </c>
      <c r="ER28" s="24" t="s">
        <v>51</v>
      </c>
      <c r="ES28" s="26">
        <v>6313000</v>
      </c>
      <c r="ET28" s="26">
        <v>6341000</v>
      </c>
      <c r="EU28" s="25">
        <f t="shared" si="47"/>
        <v>28000</v>
      </c>
      <c r="EV28" s="23">
        <f t="shared" si="48"/>
        <v>6300567</v>
      </c>
      <c r="EW28" s="24">
        <v>6341033</v>
      </c>
      <c r="EX28" s="23">
        <f t="shared" si="49"/>
        <v>40466</v>
      </c>
      <c r="EY28" s="22"/>
      <c r="EZ28" s="27">
        <v>45225</v>
      </c>
      <c r="FA28" s="24" t="s">
        <v>51</v>
      </c>
      <c r="FB28" s="26">
        <v>6353000</v>
      </c>
      <c r="FC28" s="26">
        <v>6381000</v>
      </c>
      <c r="FD28" s="25">
        <f t="shared" si="50"/>
        <v>28000</v>
      </c>
      <c r="FE28" s="23">
        <f t="shared" si="51"/>
        <v>6341033</v>
      </c>
      <c r="FF28" s="24">
        <v>6381169</v>
      </c>
      <c r="FG28" s="23">
        <f t="shared" si="52"/>
        <v>40136</v>
      </c>
      <c r="FH28" s="22"/>
      <c r="FI28" s="27">
        <v>45226</v>
      </c>
      <c r="FJ28" s="24" t="s">
        <v>51</v>
      </c>
      <c r="FK28" s="26">
        <v>6393000</v>
      </c>
      <c r="FL28" s="26">
        <v>6421000</v>
      </c>
      <c r="FM28" s="25">
        <f t="shared" si="53"/>
        <v>28000</v>
      </c>
      <c r="FN28" s="23">
        <f t="shared" si="54"/>
        <v>6381169</v>
      </c>
      <c r="FO28" s="24">
        <v>6421632</v>
      </c>
      <c r="FP28" s="23">
        <f t="shared" si="55"/>
        <v>40463</v>
      </c>
      <c r="FQ28" s="22"/>
      <c r="FR28" s="27">
        <v>45229</v>
      </c>
      <c r="FS28" s="24" t="s">
        <v>51</v>
      </c>
      <c r="FT28" s="26">
        <v>6434000</v>
      </c>
      <c r="FU28" s="26">
        <v>6461000</v>
      </c>
      <c r="FV28" s="25">
        <f t="shared" si="56"/>
        <v>27000</v>
      </c>
      <c r="FW28" s="23">
        <f t="shared" si="57"/>
        <v>6421632</v>
      </c>
      <c r="FX28" s="24">
        <v>6461912</v>
      </c>
      <c r="FY28" s="23">
        <f t="shared" si="58"/>
        <v>40280</v>
      </c>
      <c r="FZ28" s="22"/>
      <c r="GA28" s="27">
        <v>45230</v>
      </c>
      <c r="GB28" s="24" t="s">
        <v>51</v>
      </c>
      <c r="GC28" s="26">
        <v>6474000</v>
      </c>
      <c r="GD28" s="26">
        <v>6503000</v>
      </c>
      <c r="GE28" s="25">
        <f t="shared" si="59"/>
        <v>29000</v>
      </c>
      <c r="GF28" s="23">
        <f t="shared" si="60"/>
        <v>6461912</v>
      </c>
      <c r="GG28" s="24">
        <v>6503018</v>
      </c>
      <c r="GH28" s="23">
        <f t="shared" si="61"/>
        <v>41106</v>
      </c>
      <c r="GI28" s="22"/>
      <c r="GJ28" s="27"/>
      <c r="GK28" s="24"/>
      <c r="GL28" s="26"/>
      <c r="GM28" s="26"/>
      <c r="GN28" s="25" t="str">
        <f t="shared" si="62"/>
        <v/>
      </c>
      <c r="GO28" s="23">
        <f t="shared" si="63"/>
        <v>6503018</v>
      </c>
      <c r="GP28" s="24"/>
      <c r="GQ28" s="23" t="str">
        <f t="shared" si="64"/>
        <v/>
      </c>
      <c r="GR28" s="22"/>
      <c r="GS28" s="27"/>
      <c r="GT28" s="24"/>
      <c r="GU28" s="26"/>
      <c r="GV28" s="26"/>
      <c r="GW28" s="25" t="str">
        <f t="shared" si="65"/>
        <v/>
      </c>
      <c r="GX28" s="23" t="str">
        <f t="shared" si="66"/>
        <v/>
      </c>
      <c r="GY28" s="24"/>
      <c r="GZ28" s="23" t="str">
        <f t="shared" si="67"/>
        <v/>
      </c>
      <c r="HA28" s="22"/>
      <c r="HB28" s="27"/>
      <c r="HC28" s="24"/>
      <c r="HD28" s="26"/>
      <c r="HE28" s="26"/>
      <c r="HF28" s="25" t="str">
        <f t="shared" si="68"/>
        <v/>
      </c>
      <c r="HG28" s="23" t="str">
        <f t="shared" si="69"/>
        <v/>
      </c>
      <c r="HH28" s="24"/>
      <c r="HI28" s="23" t="str">
        <f t="shared" si="70"/>
        <v/>
      </c>
      <c r="HJ28" s="22"/>
      <c r="HK28" s="27"/>
      <c r="HL28" s="24"/>
      <c r="HM28" s="26"/>
      <c r="HN28" s="26"/>
      <c r="HO28" s="25" t="str">
        <f t="shared" si="71"/>
        <v/>
      </c>
      <c r="HP28" s="23" t="str">
        <f t="shared" si="72"/>
        <v/>
      </c>
      <c r="HQ28" s="24"/>
      <c r="HR28" s="23" t="str">
        <f t="shared" si="73"/>
        <v/>
      </c>
      <c r="HS28" s="22"/>
      <c r="HT28" s="27"/>
      <c r="HU28" s="24"/>
      <c r="HV28" s="26"/>
      <c r="HW28" s="26"/>
      <c r="HX28" s="25" t="str">
        <f t="shared" si="74"/>
        <v/>
      </c>
      <c r="HY28" s="23" t="str">
        <f t="shared" si="75"/>
        <v/>
      </c>
      <c r="HZ28" s="24"/>
      <c r="IA28" s="23" t="str">
        <f t="shared" si="76"/>
        <v/>
      </c>
      <c r="IB28" s="22"/>
      <c r="IC28" s="27"/>
      <c r="ID28" s="24"/>
      <c r="IE28" s="26"/>
      <c r="IF28" s="26"/>
      <c r="IG28" s="25" t="str">
        <f t="shared" si="77"/>
        <v/>
      </c>
      <c r="IH28" s="23" t="str">
        <f t="shared" si="78"/>
        <v/>
      </c>
      <c r="II28" s="24"/>
      <c r="IJ28" s="23" t="str">
        <f t="shared" si="79"/>
        <v/>
      </c>
      <c r="IK28" s="22"/>
      <c r="IL28" s="27"/>
      <c r="IM28" s="24"/>
      <c r="IN28" s="26"/>
      <c r="IO28" s="26"/>
      <c r="IP28" s="25" t="str">
        <f t="shared" si="80"/>
        <v/>
      </c>
      <c r="IQ28" s="23" t="str">
        <f t="shared" si="81"/>
        <v/>
      </c>
      <c r="IR28" s="24"/>
      <c r="IS28" s="23" t="str">
        <f t="shared" si="82"/>
        <v/>
      </c>
      <c r="IT28" s="22"/>
      <c r="IU28" s="27"/>
      <c r="IV28" s="24"/>
      <c r="IW28" s="26"/>
      <c r="IX28" s="26"/>
      <c r="IY28" s="25" t="str">
        <f t="shared" si="83"/>
        <v/>
      </c>
      <c r="IZ28" s="23" t="str">
        <f t="shared" si="84"/>
        <v/>
      </c>
      <c r="JA28" s="24"/>
      <c r="JB28" s="23" t="str">
        <f t="shared" si="85"/>
        <v/>
      </c>
      <c r="JC28" s="22"/>
      <c r="JD28" s="27"/>
      <c r="JE28" s="24"/>
      <c r="JF28" s="26"/>
      <c r="JG28" s="26"/>
      <c r="JH28" s="25" t="str">
        <f t="shared" si="86"/>
        <v/>
      </c>
      <c r="JI28" s="23" t="str">
        <f t="shared" si="87"/>
        <v/>
      </c>
      <c r="JJ28" s="24"/>
      <c r="JK28" s="23" t="str">
        <f t="shared" si="88"/>
        <v/>
      </c>
      <c r="JL28" s="22"/>
    </row>
    <row r="29" spans="1:272">
      <c r="A29" s="28" t="s">
        <v>63</v>
      </c>
      <c r="B29" s="23" t="s">
        <v>30</v>
      </c>
      <c r="C29" s="27">
        <v>45201</v>
      </c>
      <c r="D29" s="24" t="s">
        <v>51</v>
      </c>
      <c r="E29" s="26">
        <v>510000</v>
      </c>
      <c r="F29" s="26">
        <v>531000</v>
      </c>
      <c r="G29" s="25">
        <f t="shared" si="0"/>
        <v>21000</v>
      </c>
      <c r="H29" s="23">
        <v>0</v>
      </c>
      <c r="I29" s="24">
        <v>531433</v>
      </c>
      <c r="J29" s="23" t="str">
        <f t="shared" si="1"/>
        <v/>
      </c>
      <c r="K29" s="22"/>
      <c r="L29" s="27">
        <v>45202</v>
      </c>
      <c r="M29" s="24" t="s">
        <v>51</v>
      </c>
      <c r="N29" s="26">
        <v>546000</v>
      </c>
      <c r="O29" s="26">
        <v>569000</v>
      </c>
      <c r="P29" s="25">
        <f t="shared" si="2"/>
        <v>23000</v>
      </c>
      <c r="Q29" s="23">
        <f t="shared" si="3"/>
        <v>531433</v>
      </c>
      <c r="R29" s="24">
        <v>569553</v>
      </c>
      <c r="S29" s="23">
        <f t="shared" si="4"/>
        <v>38120</v>
      </c>
      <c r="T29" s="22"/>
      <c r="U29" s="27">
        <v>45203</v>
      </c>
      <c r="V29" s="24" t="s">
        <v>51</v>
      </c>
      <c r="W29" s="26">
        <v>581000</v>
      </c>
      <c r="X29" s="26">
        <v>606000</v>
      </c>
      <c r="Y29" s="25">
        <f t="shared" si="5"/>
        <v>25000</v>
      </c>
      <c r="Z29" s="23">
        <f t="shared" si="6"/>
        <v>569553</v>
      </c>
      <c r="AA29" s="24">
        <v>606962</v>
      </c>
      <c r="AB29" s="23">
        <f t="shared" si="7"/>
        <v>37409</v>
      </c>
      <c r="AC29" s="22"/>
      <c r="AD29" s="27">
        <v>45204</v>
      </c>
      <c r="AE29" s="24" t="s">
        <v>51</v>
      </c>
      <c r="AF29" s="26">
        <v>619000</v>
      </c>
      <c r="AG29" s="26">
        <v>646000</v>
      </c>
      <c r="AH29" s="25">
        <f t="shared" si="8"/>
        <v>27000</v>
      </c>
      <c r="AI29" s="23">
        <f t="shared" si="9"/>
        <v>606962</v>
      </c>
      <c r="AJ29" s="24">
        <v>646397</v>
      </c>
      <c r="AK29" s="23">
        <f t="shared" si="10"/>
        <v>39435</v>
      </c>
      <c r="AL29" s="22"/>
      <c r="AM29" s="27">
        <v>45205</v>
      </c>
      <c r="AN29" s="24" t="s">
        <v>51</v>
      </c>
      <c r="AO29" s="26">
        <v>659000</v>
      </c>
      <c r="AP29" s="26">
        <v>686000</v>
      </c>
      <c r="AQ29" s="25">
        <f t="shared" si="11"/>
        <v>27000</v>
      </c>
      <c r="AR29" s="23">
        <f t="shared" si="12"/>
        <v>646397</v>
      </c>
      <c r="AS29" s="24">
        <v>686037</v>
      </c>
      <c r="AT29" s="23">
        <f t="shared" si="13"/>
        <v>39640</v>
      </c>
      <c r="AU29" s="22"/>
      <c r="AV29" s="27">
        <v>45210</v>
      </c>
      <c r="AW29" s="24" t="s">
        <v>51</v>
      </c>
      <c r="AX29" s="26">
        <v>727000</v>
      </c>
      <c r="AY29" s="26">
        <v>754000</v>
      </c>
      <c r="AZ29" s="25">
        <f t="shared" si="14"/>
        <v>27000</v>
      </c>
      <c r="BA29" s="23">
        <f t="shared" si="15"/>
        <v>686037</v>
      </c>
      <c r="BB29" s="24">
        <v>754367</v>
      </c>
      <c r="BC29" s="23">
        <f t="shared" si="16"/>
        <v>68330</v>
      </c>
      <c r="BD29" s="22"/>
      <c r="BE29" s="27">
        <v>45211</v>
      </c>
      <c r="BF29" s="24" t="s">
        <v>51</v>
      </c>
      <c r="BG29" s="26">
        <v>765000</v>
      </c>
      <c r="BH29" s="26">
        <v>792000</v>
      </c>
      <c r="BI29" s="25">
        <f t="shared" si="17"/>
        <v>27000</v>
      </c>
      <c r="BJ29" s="23">
        <f t="shared" si="18"/>
        <v>754367</v>
      </c>
      <c r="BK29" s="24">
        <v>792102</v>
      </c>
      <c r="BL29" s="23">
        <f t="shared" si="19"/>
        <v>37735</v>
      </c>
      <c r="BM29" s="22"/>
      <c r="BN29" s="27">
        <v>45212</v>
      </c>
      <c r="BO29" s="24" t="s">
        <v>51</v>
      </c>
      <c r="BP29" s="26">
        <v>804000</v>
      </c>
      <c r="BQ29" s="26">
        <v>832000</v>
      </c>
      <c r="BR29" s="25">
        <f t="shared" si="20"/>
        <v>28000</v>
      </c>
      <c r="BS29" s="23">
        <f t="shared" si="21"/>
        <v>792102</v>
      </c>
      <c r="BT29" s="24">
        <v>832525</v>
      </c>
      <c r="BU29" s="23">
        <f t="shared" si="22"/>
        <v>40423</v>
      </c>
      <c r="BV29" s="22"/>
      <c r="BW29" s="27">
        <v>45213</v>
      </c>
      <c r="BX29" s="24" t="s">
        <v>51</v>
      </c>
      <c r="BY29" s="26">
        <v>844000</v>
      </c>
      <c r="BZ29" s="26">
        <v>869000</v>
      </c>
      <c r="CA29" s="25">
        <f t="shared" si="23"/>
        <v>25000</v>
      </c>
      <c r="CB29" s="23">
        <f t="shared" si="24"/>
        <v>832525</v>
      </c>
      <c r="CC29" s="24">
        <v>869897</v>
      </c>
      <c r="CD29" s="23">
        <f t="shared" si="25"/>
        <v>37372</v>
      </c>
      <c r="CE29" s="22"/>
      <c r="CF29" s="27">
        <v>45215</v>
      </c>
      <c r="CG29" s="24" t="s">
        <v>51</v>
      </c>
      <c r="CH29" s="26">
        <v>872000</v>
      </c>
      <c r="CI29" s="26">
        <v>899000</v>
      </c>
      <c r="CJ29" s="25">
        <f t="shared" si="26"/>
        <v>27000</v>
      </c>
      <c r="CK29" s="23">
        <f t="shared" si="27"/>
        <v>869897</v>
      </c>
      <c r="CL29" s="24">
        <v>899393</v>
      </c>
      <c r="CM29" s="23">
        <f t="shared" si="28"/>
        <v>29496</v>
      </c>
      <c r="CN29" s="22"/>
      <c r="CO29" s="27">
        <v>45216</v>
      </c>
      <c r="CP29" s="24" t="s">
        <v>51</v>
      </c>
      <c r="CQ29" s="26">
        <v>912000</v>
      </c>
      <c r="CR29" s="26">
        <v>939000</v>
      </c>
      <c r="CS29" s="25">
        <f t="shared" si="29"/>
        <v>27000</v>
      </c>
      <c r="CT29" s="23">
        <f t="shared" si="30"/>
        <v>899393</v>
      </c>
      <c r="CU29" s="24">
        <v>939419</v>
      </c>
      <c r="CV29" s="23">
        <f t="shared" si="31"/>
        <v>40026</v>
      </c>
      <c r="CW29" s="22"/>
      <c r="CX29" s="27">
        <v>45217</v>
      </c>
      <c r="CY29" s="24" t="s">
        <v>51</v>
      </c>
      <c r="CZ29" s="26">
        <v>946000</v>
      </c>
      <c r="DA29" s="26">
        <v>973000</v>
      </c>
      <c r="DB29" s="25">
        <f t="shared" si="32"/>
        <v>27000</v>
      </c>
      <c r="DC29" s="23">
        <f t="shared" si="33"/>
        <v>939419</v>
      </c>
      <c r="DD29" s="24">
        <v>973982</v>
      </c>
      <c r="DE29" s="23">
        <f t="shared" si="34"/>
        <v>34563</v>
      </c>
      <c r="DF29" s="22"/>
      <c r="DG29" s="27">
        <v>45218</v>
      </c>
      <c r="DH29" s="24" t="s">
        <v>51</v>
      </c>
      <c r="DI29" s="26">
        <v>986000</v>
      </c>
      <c r="DJ29" s="26">
        <v>1010000</v>
      </c>
      <c r="DK29" s="25">
        <f t="shared" si="35"/>
        <v>24000</v>
      </c>
      <c r="DL29" s="23">
        <f t="shared" si="36"/>
        <v>973982</v>
      </c>
      <c r="DM29" s="24">
        <v>1010354</v>
      </c>
      <c r="DN29" s="23">
        <f t="shared" si="37"/>
        <v>36372</v>
      </c>
      <c r="DO29" s="22"/>
      <c r="DP29" s="27">
        <v>45219</v>
      </c>
      <c r="DQ29" s="24" t="s">
        <v>51</v>
      </c>
      <c r="DR29" s="26">
        <v>1022000</v>
      </c>
      <c r="DS29" s="26">
        <v>1049000</v>
      </c>
      <c r="DT29" s="25">
        <f t="shared" si="38"/>
        <v>27000</v>
      </c>
      <c r="DU29" s="23">
        <f t="shared" si="39"/>
        <v>1010354</v>
      </c>
      <c r="DV29" s="24">
        <v>1049750</v>
      </c>
      <c r="DW29" s="23">
        <f t="shared" si="40"/>
        <v>39396</v>
      </c>
      <c r="DX29" s="22"/>
      <c r="DY29" s="27">
        <v>45224</v>
      </c>
      <c r="DZ29" s="24" t="s">
        <v>51</v>
      </c>
      <c r="EA29" s="26">
        <v>21000</v>
      </c>
      <c r="EB29" s="26">
        <v>49000</v>
      </c>
      <c r="EC29" s="25">
        <f t="shared" si="41"/>
        <v>28000</v>
      </c>
      <c r="ED29" s="23">
        <f t="shared" si="42"/>
        <v>1049750</v>
      </c>
      <c r="EE29" s="24">
        <v>49832</v>
      </c>
      <c r="EF29" s="23">
        <f t="shared" si="43"/>
        <v>49832</v>
      </c>
      <c r="EG29" s="22"/>
      <c r="EH29" s="27">
        <v>45225</v>
      </c>
      <c r="EI29" s="24" t="s">
        <v>51</v>
      </c>
      <c r="EJ29" s="26">
        <v>63000</v>
      </c>
      <c r="EK29" s="26">
        <v>90000</v>
      </c>
      <c r="EL29" s="25">
        <f t="shared" si="44"/>
        <v>27000</v>
      </c>
      <c r="EM29" s="23">
        <f t="shared" si="45"/>
        <v>49832</v>
      </c>
      <c r="EN29" s="24">
        <v>90554</v>
      </c>
      <c r="EO29" s="23">
        <f t="shared" si="46"/>
        <v>40722</v>
      </c>
      <c r="EP29" s="22"/>
      <c r="EQ29" s="27">
        <v>45226</v>
      </c>
      <c r="ER29" s="24" t="s">
        <v>51</v>
      </c>
      <c r="ES29" s="26">
        <v>103000</v>
      </c>
      <c r="ET29" s="26">
        <v>132000</v>
      </c>
      <c r="EU29" s="25">
        <f t="shared" si="47"/>
        <v>29000</v>
      </c>
      <c r="EV29" s="23">
        <f t="shared" si="48"/>
        <v>90554</v>
      </c>
      <c r="EW29" s="24">
        <v>132579</v>
      </c>
      <c r="EX29" s="23">
        <f t="shared" si="49"/>
        <v>42025</v>
      </c>
      <c r="EY29" s="22"/>
      <c r="EZ29" s="27">
        <v>45229</v>
      </c>
      <c r="FA29" s="24" t="s">
        <v>51</v>
      </c>
      <c r="FB29" s="26">
        <v>144000</v>
      </c>
      <c r="FC29" s="26">
        <v>173000</v>
      </c>
      <c r="FD29" s="25">
        <f t="shared" si="50"/>
        <v>29000</v>
      </c>
      <c r="FE29" s="23">
        <f t="shared" si="51"/>
        <v>132579</v>
      </c>
      <c r="FF29" s="24">
        <v>173758</v>
      </c>
      <c r="FG29" s="23">
        <f t="shared" si="52"/>
        <v>41179</v>
      </c>
      <c r="FH29" s="22"/>
      <c r="FI29" s="27">
        <v>45230</v>
      </c>
      <c r="FJ29" s="24" t="s">
        <v>51</v>
      </c>
      <c r="FK29" s="26">
        <v>176000</v>
      </c>
      <c r="FL29" s="26">
        <v>193000</v>
      </c>
      <c r="FM29" s="25">
        <f t="shared" si="53"/>
        <v>17000</v>
      </c>
      <c r="FN29" s="23">
        <f t="shared" si="54"/>
        <v>173758</v>
      </c>
      <c r="FO29" s="24">
        <v>193576</v>
      </c>
      <c r="FP29" s="23">
        <f t="shared" si="55"/>
        <v>19818</v>
      </c>
      <c r="FQ29" s="22"/>
      <c r="FR29" s="27"/>
      <c r="FS29" s="24"/>
      <c r="FT29" s="26"/>
      <c r="FU29" s="26"/>
      <c r="FV29" s="25" t="str">
        <f t="shared" si="56"/>
        <v/>
      </c>
      <c r="FW29" s="23">
        <f t="shared" si="57"/>
        <v>193576</v>
      </c>
      <c r="FX29" s="24"/>
      <c r="FY29" s="23" t="str">
        <f t="shared" si="58"/>
        <v/>
      </c>
      <c r="FZ29" s="22"/>
      <c r="GA29" s="27"/>
      <c r="GB29" s="24"/>
      <c r="GC29" s="26"/>
      <c r="GD29" s="26"/>
      <c r="GE29" s="25" t="str">
        <f t="shared" si="59"/>
        <v/>
      </c>
      <c r="GF29" s="23" t="str">
        <f t="shared" si="60"/>
        <v/>
      </c>
      <c r="GG29" s="24"/>
      <c r="GH29" s="23" t="str">
        <f t="shared" si="61"/>
        <v/>
      </c>
      <c r="GI29" s="22"/>
      <c r="GJ29" s="27"/>
      <c r="GK29" s="24"/>
      <c r="GL29" s="26"/>
      <c r="GM29" s="26"/>
      <c r="GN29" s="25" t="str">
        <f t="shared" si="62"/>
        <v/>
      </c>
      <c r="GO29" s="23" t="str">
        <f t="shared" si="63"/>
        <v/>
      </c>
      <c r="GP29" s="24"/>
      <c r="GQ29" s="23" t="str">
        <f t="shared" si="64"/>
        <v/>
      </c>
      <c r="GR29" s="22"/>
      <c r="GS29" s="27"/>
      <c r="GT29" s="24"/>
      <c r="GU29" s="26"/>
      <c r="GV29" s="26"/>
      <c r="GW29" s="25" t="str">
        <f t="shared" si="65"/>
        <v/>
      </c>
      <c r="GX29" s="23" t="str">
        <f t="shared" si="66"/>
        <v/>
      </c>
      <c r="GY29" s="24"/>
      <c r="GZ29" s="23" t="str">
        <f t="shared" si="67"/>
        <v/>
      </c>
      <c r="HA29" s="22"/>
      <c r="HB29" s="27"/>
      <c r="HC29" s="24"/>
      <c r="HD29" s="26"/>
      <c r="HE29" s="26"/>
      <c r="HF29" s="25" t="str">
        <f t="shared" si="68"/>
        <v/>
      </c>
      <c r="HG29" s="23" t="str">
        <f t="shared" si="69"/>
        <v/>
      </c>
      <c r="HH29" s="24"/>
      <c r="HI29" s="23" t="str">
        <f t="shared" si="70"/>
        <v/>
      </c>
      <c r="HJ29" s="22"/>
      <c r="HK29" s="27"/>
      <c r="HL29" s="24"/>
      <c r="HM29" s="26"/>
      <c r="HN29" s="26"/>
      <c r="HO29" s="25" t="str">
        <f t="shared" si="71"/>
        <v/>
      </c>
      <c r="HP29" s="23" t="str">
        <f t="shared" si="72"/>
        <v/>
      </c>
      <c r="HQ29" s="24"/>
      <c r="HR29" s="23" t="str">
        <f t="shared" si="73"/>
        <v/>
      </c>
      <c r="HS29" s="22"/>
      <c r="HT29" s="27"/>
      <c r="HU29" s="24"/>
      <c r="HV29" s="26"/>
      <c r="HW29" s="26"/>
      <c r="HX29" s="25" t="str">
        <f t="shared" si="74"/>
        <v/>
      </c>
      <c r="HY29" s="23" t="str">
        <f t="shared" si="75"/>
        <v/>
      </c>
      <c r="HZ29" s="24"/>
      <c r="IA29" s="23" t="str">
        <f t="shared" si="76"/>
        <v/>
      </c>
      <c r="IB29" s="22"/>
      <c r="IC29" s="27"/>
      <c r="ID29" s="24"/>
      <c r="IE29" s="26"/>
      <c r="IF29" s="26"/>
      <c r="IG29" s="25" t="str">
        <f t="shared" si="77"/>
        <v/>
      </c>
      <c r="IH29" s="23" t="str">
        <f t="shared" si="78"/>
        <v/>
      </c>
      <c r="II29" s="24"/>
      <c r="IJ29" s="23" t="str">
        <f t="shared" si="79"/>
        <v/>
      </c>
      <c r="IK29" s="22"/>
      <c r="IL29" s="27"/>
      <c r="IM29" s="24"/>
      <c r="IN29" s="26"/>
      <c r="IO29" s="26"/>
      <c r="IP29" s="25" t="str">
        <f t="shared" si="80"/>
        <v/>
      </c>
      <c r="IQ29" s="23" t="str">
        <f t="shared" si="81"/>
        <v/>
      </c>
      <c r="IR29" s="24"/>
      <c r="IS29" s="23" t="str">
        <f t="shared" si="82"/>
        <v/>
      </c>
      <c r="IT29" s="22"/>
      <c r="IU29" s="27"/>
      <c r="IV29" s="24"/>
      <c r="IW29" s="26"/>
      <c r="IX29" s="26"/>
      <c r="IY29" s="25" t="str">
        <f t="shared" si="83"/>
        <v/>
      </c>
      <c r="IZ29" s="23" t="str">
        <f t="shared" si="84"/>
        <v/>
      </c>
      <c r="JA29" s="24"/>
      <c r="JB29" s="23" t="str">
        <f t="shared" si="85"/>
        <v/>
      </c>
      <c r="JC29" s="22"/>
      <c r="JD29" s="27"/>
      <c r="JE29" s="24"/>
      <c r="JF29" s="26"/>
      <c r="JG29" s="26"/>
      <c r="JH29" s="25" t="str">
        <f t="shared" si="86"/>
        <v/>
      </c>
      <c r="JI29" s="23" t="str">
        <f t="shared" si="87"/>
        <v/>
      </c>
      <c r="JJ29" s="24"/>
      <c r="JK29" s="23" t="str">
        <f t="shared" si="88"/>
        <v/>
      </c>
      <c r="JL29" s="22"/>
    </row>
    <row r="30" spans="1:272">
      <c r="A30" s="28" t="s">
        <v>62</v>
      </c>
      <c r="B30" s="23" t="s">
        <v>30</v>
      </c>
      <c r="C30" s="27">
        <v>45216</v>
      </c>
      <c r="D30" s="24" t="s">
        <v>45</v>
      </c>
      <c r="E30" s="26">
        <v>0</v>
      </c>
      <c r="F30" s="26">
        <v>0</v>
      </c>
      <c r="G30" s="25">
        <f t="shared" si="0"/>
        <v>0</v>
      </c>
      <c r="H30" s="23">
        <v>0</v>
      </c>
      <c r="I30" s="24">
        <v>0</v>
      </c>
      <c r="J30" s="23" t="str">
        <f t="shared" si="1"/>
        <v/>
      </c>
      <c r="K30" s="22"/>
      <c r="L30" s="27">
        <v>45217</v>
      </c>
      <c r="M30" s="24" t="s">
        <v>45</v>
      </c>
      <c r="N30" s="26">
        <v>0</v>
      </c>
      <c r="O30" s="26">
        <v>3000</v>
      </c>
      <c r="P30" s="25">
        <f t="shared" si="2"/>
        <v>3000</v>
      </c>
      <c r="Q30" s="23">
        <f t="shared" si="3"/>
        <v>0</v>
      </c>
      <c r="R30" s="24">
        <v>3132</v>
      </c>
      <c r="S30" s="23">
        <f t="shared" si="4"/>
        <v>3132</v>
      </c>
      <c r="T30" s="22"/>
      <c r="U30" s="27">
        <v>45218</v>
      </c>
      <c r="V30" s="24" t="s">
        <v>45</v>
      </c>
      <c r="W30" s="26">
        <v>14000</v>
      </c>
      <c r="X30" s="26">
        <v>39000</v>
      </c>
      <c r="Y30" s="25">
        <f t="shared" si="5"/>
        <v>25000</v>
      </c>
      <c r="Z30" s="23">
        <f t="shared" si="6"/>
        <v>3132</v>
      </c>
      <c r="AA30" s="24">
        <v>39191</v>
      </c>
      <c r="AB30" s="23">
        <f t="shared" si="7"/>
        <v>36059</v>
      </c>
      <c r="AC30" s="22"/>
      <c r="AD30" s="27">
        <v>45219</v>
      </c>
      <c r="AE30" s="24" t="s">
        <v>45</v>
      </c>
      <c r="AF30" s="26">
        <v>39000</v>
      </c>
      <c r="AG30" s="26">
        <v>45000</v>
      </c>
      <c r="AH30" s="25">
        <f t="shared" si="8"/>
        <v>6000</v>
      </c>
      <c r="AI30" s="23">
        <f t="shared" si="9"/>
        <v>39191</v>
      </c>
      <c r="AJ30" s="24">
        <v>45523</v>
      </c>
      <c r="AK30" s="23">
        <f t="shared" si="10"/>
        <v>6332</v>
      </c>
      <c r="AL30" s="22"/>
      <c r="AM30" s="27">
        <v>45222</v>
      </c>
      <c r="AN30" s="24" t="s">
        <v>45</v>
      </c>
      <c r="AO30" s="26">
        <v>57000</v>
      </c>
      <c r="AP30" s="26">
        <v>84000</v>
      </c>
      <c r="AQ30" s="25">
        <f t="shared" si="11"/>
        <v>27000</v>
      </c>
      <c r="AR30" s="23">
        <f t="shared" si="12"/>
        <v>45523</v>
      </c>
      <c r="AS30" s="24">
        <v>84492</v>
      </c>
      <c r="AT30" s="23">
        <f t="shared" si="13"/>
        <v>38969</v>
      </c>
      <c r="AU30" s="22"/>
      <c r="AV30" s="27">
        <v>45223</v>
      </c>
      <c r="AW30" s="24" t="s">
        <v>45</v>
      </c>
      <c r="AX30" s="26">
        <v>96000</v>
      </c>
      <c r="AY30" s="26">
        <v>123000</v>
      </c>
      <c r="AZ30" s="25">
        <f t="shared" si="14"/>
        <v>27000</v>
      </c>
      <c r="BA30" s="23">
        <f t="shared" si="15"/>
        <v>84492</v>
      </c>
      <c r="BB30" s="24">
        <v>123763</v>
      </c>
      <c r="BC30" s="23">
        <f t="shared" si="16"/>
        <v>39271</v>
      </c>
      <c r="BD30" s="22"/>
      <c r="BE30" s="27">
        <v>45224</v>
      </c>
      <c r="BF30" s="24" t="s">
        <v>45</v>
      </c>
      <c r="BG30" s="26">
        <v>135000</v>
      </c>
      <c r="BH30" s="26">
        <v>162000</v>
      </c>
      <c r="BI30" s="25">
        <f t="shared" si="17"/>
        <v>27000</v>
      </c>
      <c r="BJ30" s="23">
        <f t="shared" si="18"/>
        <v>123763</v>
      </c>
      <c r="BK30" s="24">
        <v>162710</v>
      </c>
      <c r="BL30" s="23">
        <f t="shared" si="19"/>
        <v>38947</v>
      </c>
      <c r="BM30" s="22"/>
      <c r="BN30" s="27">
        <v>45225</v>
      </c>
      <c r="BO30" s="24" t="s">
        <v>45</v>
      </c>
      <c r="BP30" s="26">
        <v>175000</v>
      </c>
      <c r="BQ30" s="26">
        <v>197000</v>
      </c>
      <c r="BR30" s="25">
        <f t="shared" si="20"/>
        <v>22000</v>
      </c>
      <c r="BS30" s="23">
        <f t="shared" si="21"/>
        <v>162710</v>
      </c>
      <c r="BT30" s="24">
        <v>197018</v>
      </c>
      <c r="BU30" s="23">
        <f t="shared" si="22"/>
        <v>34308</v>
      </c>
      <c r="BV30" s="22"/>
      <c r="BW30" s="27">
        <v>45226</v>
      </c>
      <c r="BX30" s="24" t="s">
        <v>45</v>
      </c>
      <c r="BY30" s="26">
        <v>209000</v>
      </c>
      <c r="BZ30" s="26">
        <v>222000</v>
      </c>
      <c r="CA30" s="25">
        <f t="shared" si="23"/>
        <v>13000</v>
      </c>
      <c r="CB30" s="23">
        <f t="shared" si="24"/>
        <v>197018</v>
      </c>
      <c r="CC30" s="24">
        <v>222828</v>
      </c>
      <c r="CD30" s="23">
        <f t="shared" si="25"/>
        <v>25810</v>
      </c>
      <c r="CE30" s="22"/>
      <c r="CF30" s="27">
        <v>45229</v>
      </c>
      <c r="CG30" s="24" t="s">
        <v>45</v>
      </c>
      <c r="CH30" s="26">
        <v>222000</v>
      </c>
      <c r="CI30" s="26">
        <v>233000</v>
      </c>
      <c r="CJ30" s="25">
        <f t="shared" si="26"/>
        <v>11000</v>
      </c>
      <c r="CK30" s="23">
        <f t="shared" si="27"/>
        <v>222828</v>
      </c>
      <c r="CL30" s="24">
        <v>233319</v>
      </c>
      <c r="CM30" s="23">
        <f t="shared" si="28"/>
        <v>10491</v>
      </c>
      <c r="CN30" s="22"/>
      <c r="CO30" s="27">
        <v>45230</v>
      </c>
      <c r="CP30" s="24" t="s">
        <v>45</v>
      </c>
      <c r="CQ30" s="26">
        <v>245000</v>
      </c>
      <c r="CR30" s="26">
        <v>252000</v>
      </c>
      <c r="CS30" s="25">
        <f t="shared" si="29"/>
        <v>7000</v>
      </c>
      <c r="CT30" s="23">
        <f t="shared" si="30"/>
        <v>233319</v>
      </c>
      <c r="CU30" s="24">
        <v>252156</v>
      </c>
      <c r="CV30" s="23">
        <f t="shared" si="31"/>
        <v>18837</v>
      </c>
      <c r="CW30" s="22"/>
      <c r="CX30" s="27"/>
      <c r="CY30" s="24"/>
      <c r="CZ30" s="26"/>
      <c r="DA30" s="26"/>
      <c r="DB30" s="25" t="str">
        <f t="shared" si="32"/>
        <v/>
      </c>
      <c r="DC30" s="23">
        <f t="shared" si="33"/>
        <v>252156</v>
      </c>
      <c r="DD30" s="24"/>
      <c r="DE30" s="23" t="str">
        <f t="shared" si="34"/>
        <v/>
      </c>
      <c r="DF30" s="22"/>
      <c r="DG30" s="27"/>
      <c r="DH30" s="24"/>
      <c r="DI30" s="26"/>
      <c r="DJ30" s="26"/>
      <c r="DK30" s="25" t="str">
        <f t="shared" si="35"/>
        <v/>
      </c>
      <c r="DL30" s="23" t="str">
        <f t="shared" si="36"/>
        <v/>
      </c>
      <c r="DM30" s="24"/>
      <c r="DN30" s="23" t="str">
        <f t="shared" si="37"/>
        <v/>
      </c>
      <c r="DO30" s="22"/>
      <c r="DP30" s="27"/>
      <c r="DQ30" s="24"/>
      <c r="DR30" s="26"/>
      <c r="DS30" s="26"/>
      <c r="DT30" s="25" t="str">
        <f t="shared" si="38"/>
        <v/>
      </c>
      <c r="DU30" s="23" t="str">
        <f t="shared" si="39"/>
        <v/>
      </c>
      <c r="DV30" s="24"/>
      <c r="DW30" s="23" t="str">
        <f t="shared" si="40"/>
        <v/>
      </c>
      <c r="DX30" s="22"/>
      <c r="DY30" s="27"/>
      <c r="DZ30" s="24"/>
      <c r="EA30" s="26"/>
      <c r="EB30" s="26"/>
      <c r="EC30" s="25" t="str">
        <f t="shared" si="41"/>
        <v/>
      </c>
      <c r="ED30" s="23" t="str">
        <f t="shared" si="42"/>
        <v/>
      </c>
      <c r="EE30" s="24"/>
      <c r="EF30" s="23" t="str">
        <f t="shared" si="43"/>
        <v/>
      </c>
      <c r="EG30" s="22"/>
      <c r="EH30" s="27"/>
      <c r="EI30" s="24"/>
      <c r="EJ30" s="26"/>
      <c r="EK30" s="26"/>
      <c r="EL30" s="25" t="str">
        <f t="shared" si="44"/>
        <v/>
      </c>
      <c r="EM30" s="23" t="str">
        <f t="shared" si="45"/>
        <v/>
      </c>
      <c r="EN30" s="24"/>
      <c r="EO30" s="23" t="str">
        <f t="shared" si="46"/>
        <v/>
      </c>
      <c r="EP30" s="22"/>
      <c r="EQ30" s="27"/>
      <c r="ER30" s="24"/>
      <c r="ES30" s="26"/>
      <c r="ET30" s="26"/>
      <c r="EU30" s="25" t="str">
        <f t="shared" si="47"/>
        <v/>
      </c>
      <c r="EV30" s="23" t="str">
        <f t="shared" si="48"/>
        <v/>
      </c>
      <c r="EW30" s="24"/>
      <c r="EX30" s="23" t="str">
        <f t="shared" si="49"/>
        <v/>
      </c>
      <c r="EY30" s="22"/>
      <c r="EZ30" s="27"/>
      <c r="FA30" s="24"/>
      <c r="FB30" s="26"/>
      <c r="FC30" s="26"/>
      <c r="FD30" s="25" t="str">
        <f t="shared" si="50"/>
        <v/>
      </c>
      <c r="FE30" s="23" t="str">
        <f t="shared" si="51"/>
        <v/>
      </c>
      <c r="FF30" s="24"/>
      <c r="FG30" s="23" t="str">
        <f t="shared" si="52"/>
        <v/>
      </c>
      <c r="FH30" s="22"/>
      <c r="FI30" s="27"/>
      <c r="FJ30" s="24"/>
      <c r="FK30" s="26"/>
      <c r="FL30" s="26"/>
      <c r="FM30" s="25" t="str">
        <f t="shared" si="53"/>
        <v/>
      </c>
      <c r="FN30" s="23" t="str">
        <f t="shared" si="54"/>
        <v/>
      </c>
      <c r="FO30" s="24"/>
      <c r="FP30" s="23" t="str">
        <f t="shared" si="55"/>
        <v/>
      </c>
      <c r="FQ30" s="22"/>
      <c r="FR30" s="27"/>
      <c r="FS30" s="24"/>
      <c r="FT30" s="26"/>
      <c r="FU30" s="26"/>
      <c r="FV30" s="25" t="str">
        <f t="shared" si="56"/>
        <v/>
      </c>
      <c r="FW30" s="23" t="str">
        <f t="shared" si="57"/>
        <v/>
      </c>
      <c r="FX30" s="24"/>
      <c r="FY30" s="23" t="str">
        <f t="shared" si="58"/>
        <v/>
      </c>
      <c r="FZ30" s="22"/>
      <c r="GA30" s="27"/>
      <c r="GB30" s="24"/>
      <c r="GC30" s="26"/>
      <c r="GD30" s="26"/>
      <c r="GE30" s="25" t="str">
        <f t="shared" si="59"/>
        <v/>
      </c>
      <c r="GF30" s="23" t="str">
        <f t="shared" si="60"/>
        <v/>
      </c>
      <c r="GG30" s="24"/>
      <c r="GH30" s="23" t="str">
        <f t="shared" si="61"/>
        <v/>
      </c>
      <c r="GI30" s="22"/>
      <c r="GJ30" s="27"/>
      <c r="GK30" s="24"/>
      <c r="GL30" s="26"/>
      <c r="GM30" s="26"/>
      <c r="GN30" s="25" t="str">
        <f t="shared" si="62"/>
        <v/>
      </c>
      <c r="GO30" s="23" t="str">
        <f t="shared" si="63"/>
        <v/>
      </c>
      <c r="GP30" s="24"/>
      <c r="GQ30" s="23" t="str">
        <f t="shared" si="64"/>
        <v/>
      </c>
      <c r="GR30" s="22"/>
      <c r="GS30" s="27"/>
      <c r="GT30" s="24"/>
      <c r="GU30" s="26"/>
      <c r="GV30" s="26"/>
      <c r="GW30" s="25" t="str">
        <f t="shared" si="65"/>
        <v/>
      </c>
      <c r="GX30" s="23" t="str">
        <f t="shared" si="66"/>
        <v/>
      </c>
      <c r="GY30" s="24"/>
      <c r="GZ30" s="23" t="str">
        <f t="shared" si="67"/>
        <v/>
      </c>
      <c r="HA30" s="22"/>
      <c r="HB30" s="27"/>
      <c r="HC30" s="24"/>
      <c r="HD30" s="26"/>
      <c r="HE30" s="26"/>
      <c r="HF30" s="25" t="str">
        <f t="shared" si="68"/>
        <v/>
      </c>
      <c r="HG30" s="23" t="str">
        <f t="shared" si="69"/>
        <v/>
      </c>
      <c r="HH30" s="24"/>
      <c r="HI30" s="23" t="str">
        <f t="shared" si="70"/>
        <v/>
      </c>
      <c r="HJ30" s="22"/>
      <c r="HK30" s="27"/>
      <c r="HL30" s="24"/>
      <c r="HM30" s="26"/>
      <c r="HN30" s="26"/>
      <c r="HO30" s="25" t="str">
        <f t="shared" si="71"/>
        <v/>
      </c>
      <c r="HP30" s="23" t="str">
        <f t="shared" si="72"/>
        <v/>
      </c>
      <c r="HQ30" s="24"/>
      <c r="HR30" s="23" t="str">
        <f t="shared" si="73"/>
        <v/>
      </c>
      <c r="HS30" s="22"/>
      <c r="HT30" s="27"/>
      <c r="HU30" s="24"/>
      <c r="HV30" s="26"/>
      <c r="HW30" s="26"/>
      <c r="HX30" s="25" t="str">
        <f t="shared" si="74"/>
        <v/>
      </c>
      <c r="HY30" s="23" t="str">
        <f t="shared" si="75"/>
        <v/>
      </c>
      <c r="HZ30" s="24"/>
      <c r="IA30" s="23" t="str">
        <f t="shared" si="76"/>
        <v/>
      </c>
      <c r="IB30" s="22"/>
      <c r="IC30" s="27"/>
      <c r="ID30" s="24"/>
      <c r="IE30" s="26"/>
      <c r="IF30" s="26"/>
      <c r="IG30" s="25" t="str">
        <f t="shared" si="77"/>
        <v/>
      </c>
      <c r="IH30" s="23" t="str">
        <f t="shared" si="78"/>
        <v/>
      </c>
      <c r="II30" s="24"/>
      <c r="IJ30" s="23" t="str">
        <f t="shared" si="79"/>
        <v/>
      </c>
      <c r="IK30" s="22"/>
      <c r="IL30" s="27"/>
      <c r="IM30" s="24"/>
      <c r="IN30" s="26"/>
      <c r="IO30" s="26"/>
      <c r="IP30" s="25" t="str">
        <f t="shared" si="80"/>
        <v/>
      </c>
      <c r="IQ30" s="23" t="str">
        <f t="shared" si="81"/>
        <v/>
      </c>
      <c r="IR30" s="24"/>
      <c r="IS30" s="23" t="str">
        <f t="shared" si="82"/>
        <v/>
      </c>
      <c r="IT30" s="22"/>
      <c r="IU30" s="27"/>
      <c r="IV30" s="24"/>
      <c r="IW30" s="26"/>
      <c r="IX30" s="26"/>
      <c r="IY30" s="25" t="str">
        <f t="shared" si="83"/>
        <v/>
      </c>
      <c r="IZ30" s="23" t="str">
        <f t="shared" si="84"/>
        <v/>
      </c>
      <c r="JA30" s="24"/>
      <c r="JB30" s="23" t="str">
        <f t="shared" si="85"/>
        <v/>
      </c>
      <c r="JC30" s="22"/>
      <c r="JD30" s="27"/>
      <c r="JE30" s="24"/>
      <c r="JF30" s="26"/>
      <c r="JG30" s="26"/>
      <c r="JH30" s="25" t="str">
        <f t="shared" si="86"/>
        <v/>
      </c>
      <c r="JI30" s="23" t="str">
        <f t="shared" si="87"/>
        <v/>
      </c>
      <c r="JJ30" s="24"/>
      <c r="JK30" s="23" t="str">
        <f t="shared" si="88"/>
        <v/>
      </c>
      <c r="JL30" s="22"/>
    </row>
    <row r="31" spans="1:272">
      <c r="A31" s="28" t="s">
        <v>61</v>
      </c>
      <c r="B31" s="23" t="s">
        <v>58</v>
      </c>
      <c r="C31" s="27">
        <v>45201</v>
      </c>
      <c r="D31" s="24" t="s">
        <v>55</v>
      </c>
      <c r="E31" s="26">
        <v>34000</v>
      </c>
      <c r="F31" s="26">
        <v>70000</v>
      </c>
      <c r="G31" s="25">
        <f t="shared" si="0"/>
        <v>36000</v>
      </c>
      <c r="H31" s="23">
        <v>0</v>
      </c>
      <c r="I31" s="24">
        <v>70849</v>
      </c>
      <c r="J31" s="23" t="str">
        <f t="shared" si="1"/>
        <v/>
      </c>
      <c r="K31" s="22"/>
      <c r="L31" s="27">
        <v>45202</v>
      </c>
      <c r="M31" s="24" t="s">
        <v>55</v>
      </c>
      <c r="N31" s="26">
        <v>91000</v>
      </c>
      <c r="O31" s="26">
        <v>127000</v>
      </c>
      <c r="P31" s="25">
        <f t="shared" si="2"/>
        <v>36000</v>
      </c>
      <c r="Q31" s="23">
        <f t="shared" si="3"/>
        <v>70849</v>
      </c>
      <c r="R31" s="24">
        <v>127761</v>
      </c>
      <c r="S31" s="23">
        <f t="shared" si="4"/>
        <v>56912</v>
      </c>
      <c r="T31" s="22"/>
      <c r="U31" s="27">
        <v>45203</v>
      </c>
      <c r="V31" s="24" t="s">
        <v>55</v>
      </c>
      <c r="W31" s="26">
        <v>143000</v>
      </c>
      <c r="X31" s="26">
        <v>143000</v>
      </c>
      <c r="Y31" s="25">
        <f t="shared" si="5"/>
        <v>0</v>
      </c>
      <c r="Z31" s="23">
        <f t="shared" si="6"/>
        <v>127761</v>
      </c>
      <c r="AA31" s="24">
        <v>143529</v>
      </c>
      <c r="AB31" s="23">
        <f t="shared" si="7"/>
        <v>15768</v>
      </c>
      <c r="AC31" s="22"/>
      <c r="AD31" s="27">
        <v>45204</v>
      </c>
      <c r="AE31" s="24" t="s">
        <v>55</v>
      </c>
      <c r="AF31" s="26">
        <v>25000</v>
      </c>
      <c r="AG31" s="26">
        <v>71000</v>
      </c>
      <c r="AH31" s="25">
        <f t="shared" si="8"/>
        <v>46000</v>
      </c>
      <c r="AI31" s="23">
        <f t="shared" si="9"/>
        <v>143529</v>
      </c>
      <c r="AJ31" s="24">
        <v>71402</v>
      </c>
      <c r="AK31" s="23">
        <f t="shared" si="10"/>
        <v>71402</v>
      </c>
      <c r="AL31" s="22"/>
      <c r="AM31" s="27">
        <v>45205</v>
      </c>
      <c r="AN31" s="24" t="s">
        <v>55</v>
      </c>
      <c r="AO31" s="26">
        <v>92000</v>
      </c>
      <c r="AP31" s="26">
        <v>118000</v>
      </c>
      <c r="AQ31" s="25">
        <f t="shared" si="11"/>
        <v>26000</v>
      </c>
      <c r="AR31" s="23">
        <f t="shared" si="12"/>
        <v>71402</v>
      </c>
      <c r="AS31" s="24">
        <v>118843</v>
      </c>
      <c r="AT31" s="23">
        <f t="shared" si="13"/>
        <v>47441</v>
      </c>
      <c r="AU31" s="22"/>
      <c r="AV31" s="27">
        <v>45210</v>
      </c>
      <c r="AW31" s="24" t="s">
        <v>55</v>
      </c>
      <c r="AX31" s="26">
        <v>126000</v>
      </c>
      <c r="AY31" s="26">
        <v>175000</v>
      </c>
      <c r="AZ31" s="25">
        <f t="shared" si="14"/>
        <v>49000</v>
      </c>
      <c r="BA31" s="23">
        <f t="shared" si="15"/>
        <v>118843</v>
      </c>
      <c r="BB31" s="24">
        <v>175103</v>
      </c>
      <c r="BC31" s="23">
        <f t="shared" si="16"/>
        <v>56260</v>
      </c>
      <c r="BD31" s="22"/>
      <c r="BE31" s="27">
        <v>45211</v>
      </c>
      <c r="BF31" s="24" t="s">
        <v>55</v>
      </c>
      <c r="BG31" s="26">
        <v>194000</v>
      </c>
      <c r="BH31" s="26">
        <v>234000</v>
      </c>
      <c r="BI31" s="25">
        <f t="shared" si="17"/>
        <v>40000</v>
      </c>
      <c r="BJ31" s="23">
        <f t="shared" si="18"/>
        <v>175103</v>
      </c>
      <c r="BK31" s="24">
        <v>234719</v>
      </c>
      <c r="BL31" s="23">
        <f t="shared" si="19"/>
        <v>59616</v>
      </c>
      <c r="BM31" s="22"/>
      <c r="BN31" s="27">
        <v>45212</v>
      </c>
      <c r="BO31" s="24" t="s">
        <v>55</v>
      </c>
      <c r="BP31" s="26">
        <v>254000</v>
      </c>
      <c r="BQ31" s="26">
        <v>288000</v>
      </c>
      <c r="BR31" s="25">
        <f t="shared" si="20"/>
        <v>34000</v>
      </c>
      <c r="BS31" s="23">
        <f t="shared" si="21"/>
        <v>234719</v>
      </c>
      <c r="BT31" s="24">
        <v>288955</v>
      </c>
      <c r="BU31" s="23">
        <f t="shared" si="22"/>
        <v>54236</v>
      </c>
      <c r="BV31" s="22"/>
      <c r="BW31" s="27">
        <v>45213</v>
      </c>
      <c r="BX31" s="24" t="s">
        <v>55</v>
      </c>
      <c r="BY31" s="26">
        <v>309000</v>
      </c>
      <c r="BZ31" s="26">
        <v>343000</v>
      </c>
      <c r="CA31" s="25">
        <f t="shared" si="23"/>
        <v>34000</v>
      </c>
      <c r="CB31" s="23">
        <f t="shared" si="24"/>
        <v>288955</v>
      </c>
      <c r="CC31" s="24">
        <v>343953</v>
      </c>
      <c r="CD31" s="23">
        <f t="shared" si="25"/>
        <v>54998</v>
      </c>
      <c r="CE31" s="22"/>
      <c r="CF31" s="27">
        <v>45215</v>
      </c>
      <c r="CG31" s="24" t="s">
        <v>55</v>
      </c>
      <c r="CH31" s="26">
        <v>347000</v>
      </c>
      <c r="CI31" s="26">
        <v>358000</v>
      </c>
      <c r="CJ31" s="25">
        <f t="shared" si="26"/>
        <v>11000</v>
      </c>
      <c r="CK31" s="23">
        <f t="shared" si="27"/>
        <v>343953</v>
      </c>
      <c r="CL31" s="24">
        <v>358224</v>
      </c>
      <c r="CM31" s="23">
        <f t="shared" si="28"/>
        <v>14271</v>
      </c>
      <c r="CN31" s="22"/>
      <c r="CO31" s="27">
        <v>45216</v>
      </c>
      <c r="CP31" s="24" t="s">
        <v>55</v>
      </c>
      <c r="CQ31" s="26">
        <v>24000</v>
      </c>
      <c r="CR31" s="26">
        <v>86000</v>
      </c>
      <c r="CS31" s="25">
        <f t="shared" si="29"/>
        <v>62000</v>
      </c>
      <c r="CT31" s="23">
        <f t="shared" si="30"/>
        <v>358224</v>
      </c>
      <c r="CU31" s="24">
        <v>43613</v>
      </c>
      <c r="CV31" s="23">
        <f t="shared" si="31"/>
        <v>43613</v>
      </c>
      <c r="CW31" s="22"/>
      <c r="CX31" s="27">
        <v>45217</v>
      </c>
      <c r="CY31" s="24" t="s">
        <v>55</v>
      </c>
      <c r="CZ31" s="26">
        <v>110000</v>
      </c>
      <c r="DA31" s="26">
        <v>110000</v>
      </c>
      <c r="DB31" s="25">
        <f t="shared" si="32"/>
        <v>0</v>
      </c>
      <c r="DC31" s="23">
        <f t="shared" si="33"/>
        <v>43613</v>
      </c>
      <c r="DD31" s="24">
        <v>110000</v>
      </c>
      <c r="DE31" s="23">
        <f t="shared" si="34"/>
        <v>66387</v>
      </c>
      <c r="DF31" s="22"/>
      <c r="DG31" s="27">
        <v>45218</v>
      </c>
      <c r="DH31" s="24" t="s">
        <v>55</v>
      </c>
      <c r="DI31" s="26">
        <v>0</v>
      </c>
      <c r="DJ31" s="26">
        <v>0</v>
      </c>
      <c r="DK31" s="25">
        <f t="shared" si="35"/>
        <v>0</v>
      </c>
      <c r="DL31" s="23">
        <f t="shared" si="36"/>
        <v>110000</v>
      </c>
      <c r="DM31" s="24">
        <v>0</v>
      </c>
      <c r="DN31" s="23" t="str">
        <f t="shared" si="37"/>
        <v/>
      </c>
      <c r="DO31" s="22"/>
      <c r="DP31" s="27">
        <v>45219</v>
      </c>
      <c r="DQ31" s="24" t="s">
        <v>55</v>
      </c>
      <c r="DR31" s="26">
        <v>17000</v>
      </c>
      <c r="DS31" s="26">
        <v>21000</v>
      </c>
      <c r="DT31" s="25">
        <f t="shared" si="38"/>
        <v>4000</v>
      </c>
      <c r="DU31" s="23">
        <f t="shared" si="39"/>
        <v>0</v>
      </c>
      <c r="DV31" s="24">
        <v>21708</v>
      </c>
      <c r="DW31" s="23">
        <f t="shared" si="40"/>
        <v>21708</v>
      </c>
      <c r="DX31" s="22"/>
      <c r="DY31" s="27">
        <v>45222</v>
      </c>
      <c r="DZ31" s="24" t="s">
        <v>55</v>
      </c>
      <c r="EA31" s="26">
        <v>44000</v>
      </c>
      <c r="EB31" s="26">
        <v>96000</v>
      </c>
      <c r="EC31" s="25">
        <f t="shared" si="41"/>
        <v>52000</v>
      </c>
      <c r="ED31" s="23">
        <f t="shared" si="42"/>
        <v>21708</v>
      </c>
      <c r="EE31" s="24">
        <v>96682</v>
      </c>
      <c r="EF31" s="23">
        <f t="shared" si="43"/>
        <v>74974</v>
      </c>
      <c r="EG31" s="22"/>
      <c r="EH31" s="27">
        <v>45223</v>
      </c>
      <c r="EI31" s="24" t="s">
        <v>55</v>
      </c>
      <c r="EJ31" s="26">
        <v>119000</v>
      </c>
      <c r="EK31" s="26">
        <v>170000</v>
      </c>
      <c r="EL31" s="25">
        <f t="shared" si="44"/>
        <v>51000</v>
      </c>
      <c r="EM31" s="23">
        <f t="shared" si="45"/>
        <v>96682</v>
      </c>
      <c r="EN31" s="24">
        <v>170788</v>
      </c>
      <c r="EO31" s="23">
        <f t="shared" si="46"/>
        <v>74106</v>
      </c>
      <c r="EP31" s="22"/>
      <c r="EQ31" s="27">
        <v>45224</v>
      </c>
      <c r="ER31" s="24" t="s">
        <v>55</v>
      </c>
      <c r="ES31" s="26">
        <v>193000</v>
      </c>
      <c r="ET31" s="26">
        <v>239000</v>
      </c>
      <c r="EU31" s="25">
        <f t="shared" si="47"/>
        <v>46000</v>
      </c>
      <c r="EV31" s="23">
        <f t="shared" si="48"/>
        <v>170788</v>
      </c>
      <c r="EW31" s="24">
        <v>239349</v>
      </c>
      <c r="EX31" s="23">
        <f t="shared" si="49"/>
        <v>68561</v>
      </c>
      <c r="EY31" s="22"/>
      <c r="EZ31" s="27">
        <v>45230</v>
      </c>
      <c r="FA31" s="24" t="s">
        <v>55</v>
      </c>
      <c r="FB31" s="26">
        <v>0</v>
      </c>
      <c r="FC31" s="26">
        <v>10000</v>
      </c>
      <c r="FD31" s="25">
        <f t="shared" si="50"/>
        <v>10000</v>
      </c>
      <c r="FE31" s="23">
        <f t="shared" si="51"/>
        <v>239349</v>
      </c>
      <c r="FF31" s="24">
        <v>10731</v>
      </c>
      <c r="FG31" s="23">
        <f t="shared" si="52"/>
        <v>10731</v>
      </c>
      <c r="FH31" s="22"/>
      <c r="FI31" s="27"/>
      <c r="FJ31" s="24"/>
      <c r="FK31" s="26"/>
      <c r="FL31" s="26"/>
      <c r="FM31" s="25" t="str">
        <f t="shared" si="53"/>
        <v/>
      </c>
      <c r="FN31" s="23">
        <f t="shared" si="54"/>
        <v>10731</v>
      </c>
      <c r="FO31" s="24"/>
      <c r="FP31" s="23" t="str">
        <f t="shared" si="55"/>
        <v/>
      </c>
      <c r="FQ31" s="22"/>
      <c r="FR31" s="27"/>
      <c r="FS31" s="24"/>
      <c r="FT31" s="26"/>
      <c r="FU31" s="26"/>
      <c r="FV31" s="25" t="str">
        <f t="shared" si="56"/>
        <v/>
      </c>
      <c r="FW31" s="23" t="str">
        <f t="shared" si="57"/>
        <v/>
      </c>
      <c r="FX31" s="24"/>
      <c r="FY31" s="23" t="str">
        <f t="shared" si="58"/>
        <v/>
      </c>
      <c r="FZ31" s="22"/>
      <c r="GA31" s="27"/>
      <c r="GB31" s="24"/>
      <c r="GC31" s="26"/>
      <c r="GD31" s="26"/>
      <c r="GE31" s="25" t="str">
        <f t="shared" si="59"/>
        <v/>
      </c>
      <c r="GF31" s="23" t="str">
        <f t="shared" si="60"/>
        <v/>
      </c>
      <c r="GG31" s="24"/>
      <c r="GH31" s="23" t="str">
        <f t="shared" si="61"/>
        <v/>
      </c>
      <c r="GI31" s="22"/>
      <c r="GJ31" s="27"/>
      <c r="GK31" s="24"/>
      <c r="GL31" s="26"/>
      <c r="GM31" s="26"/>
      <c r="GN31" s="25" t="str">
        <f t="shared" si="62"/>
        <v/>
      </c>
      <c r="GO31" s="23" t="str">
        <f t="shared" si="63"/>
        <v/>
      </c>
      <c r="GP31" s="24"/>
      <c r="GQ31" s="23" t="str">
        <f t="shared" si="64"/>
        <v/>
      </c>
      <c r="GR31" s="22"/>
      <c r="GS31" s="27"/>
      <c r="GT31" s="24"/>
      <c r="GU31" s="26"/>
      <c r="GV31" s="26"/>
      <c r="GW31" s="25" t="str">
        <f t="shared" si="65"/>
        <v/>
      </c>
      <c r="GX31" s="23" t="str">
        <f t="shared" si="66"/>
        <v/>
      </c>
      <c r="GY31" s="24"/>
      <c r="GZ31" s="23" t="str">
        <f t="shared" si="67"/>
        <v/>
      </c>
      <c r="HA31" s="22"/>
      <c r="HB31" s="27"/>
      <c r="HC31" s="24"/>
      <c r="HD31" s="26"/>
      <c r="HE31" s="26"/>
      <c r="HF31" s="25" t="str">
        <f t="shared" si="68"/>
        <v/>
      </c>
      <c r="HG31" s="23" t="str">
        <f t="shared" si="69"/>
        <v/>
      </c>
      <c r="HH31" s="24"/>
      <c r="HI31" s="23" t="str">
        <f t="shared" si="70"/>
        <v/>
      </c>
      <c r="HJ31" s="22"/>
      <c r="HK31" s="27"/>
      <c r="HL31" s="24"/>
      <c r="HM31" s="26"/>
      <c r="HN31" s="26"/>
      <c r="HO31" s="25" t="str">
        <f t="shared" si="71"/>
        <v/>
      </c>
      <c r="HP31" s="23" t="str">
        <f t="shared" si="72"/>
        <v/>
      </c>
      <c r="HQ31" s="24"/>
      <c r="HR31" s="23" t="str">
        <f t="shared" si="73"/>
        <v/>
      </c>
      <c r="HS31" s="22"/>
      <c r="HT31" s="27"/>
      <c r="HU31" s="24"/>
      <c r="HV31" s="26"/>
      <c r="HW31" s="26"/>
      <c r="HX31" s="25" t="str">
        <f t="shared" si="74"/>
        <v/>
      </c>
      <c r="HY31" s="23" t="str">
        <f t="shared" si="75"/>
        <v/>
      </c>
      <c r="HZ31" s="24"/>
      <c r="IA31" s="23" t="str">
        <f t="shared" si="76"/>
        <v/>
      </c>
      <c r="IB31" s="22"/>
      <c r="IC31" s="27"/>
      <c r="ID31" s="24"/>
      <c r="IE31" s="26"/>
      <c r="IF31" s="26"/>
      <c r="IG31" s="25" t="str">
        <f t="shared" si="77"/>
        <v/>
      </c>
      <c r="IH31" s="23" t="str">
        <f t="shared" si="78"/>
        <v/>
      </c>
      <c r="II31" s="24"/>
      <c r="IJ31" s="23" t="str">
        <f t="shared" si="79"/>
        <v/>
      </c>
      <c r="IK31" s="22"/>
      <c r="IL31" s="27"/>
      <c r="IM31" s="24"/>
      <c r="IN31" s="26"/>
      <c r="IO31" s="26"/>
      <c r="IP31" s="25" t="str">
        <f t="shared" si="80"/>
        <v/>
      </c>
      <c r="IQ31" s="23" t="str">
        <f t="shared" si="81"/>
        <v/>
      </c>
      <c r="IR31" s="24"/>
      <c r="IS31" s="23" t="str">
        <f t="shared" si="82"/>
        <v/>
      </c>
      <c r="IT31" s="22"/>
      <c r="IU31" s="27"/>
      <c r="IV31" s="24"/>
      <c r="IW31" s="26"/>
      <c r="IX31" s="26"/>
      <c r="IY31" s="25" t="str">
        <f t="shared" si="83"/>
        <v/>
      </c>
      <c r="IZ31" s="23" t="str">
        <f t="shared" si="84"/>
        <v/>
      </c>
      <c r="JA31" s="24"/>
      <c r="JB31" s="23" t="str">
        <f t="shared" si="85"/>
        <v/>
      </c>
      <c r="JC31" s="22"/>
      <c r="JD31" s="27"/>
      <c r="JE31" s="24"/>
      <c r="JF31" s="26"/>
      <c r="JG31" s="26"/>
      <c r="JH31" s="25" t="str">
        <f t="shared" si="86"/>
        <v/>
      </c>
      <c r="JI31" s="23" t="str">
        <f t="shared" si="87"/>
        <v/>
      </c>
      <c r="JJ31" s="24"/>
      <c r="JK31" s="23" t="str">
        <f t="shared" si="88"/>
        <v/>
      </c>
      <c r="JL31" s="22"/>
    </row>
    <row r="32" spans="1:272">
      <c r="A32" s="28" t="s">
        <v>60</v>
      </c>
      <c r="B32" s="23" t="s">
        <v>58</v>
      </c>
      <c r="C32" s="27">
        <v>45201</v>
      </c>
      <c r="D32" s="24" t="s">
        <v>55</v>
      </c>
      <c r="E32" s="26">
        <v>131000</v>
      </c>
      <c r="F32" s="26">
        <v>204000</v>
      </c>
      <c r="G32" s="25">
        <f t="shared" si="0"/>
        <v>73000</v>
      </c>
      <c r="H32" s="23">
        <v>0</v>
      </c>
      <c r="I32" s="24">
        <v>204802</v>
      </c>
      <c r="J32" s="23" t="str">
        <f t="shared" si="1"/>
        <v/>
      </c>
      <c r="K32" s="22"/>
      <c r="L32" s="27">
        <v>45202</v>
      </c>
      <c r="M32" s="24" t="s">
        <v>55</v>
      </c>
      <c r="N32" s="26">
        <v>247000</v>
      </c>
      <c r="O32" s="26">
        <v>314000</v>
      </c>
      <c r="P32" s="25">
        <f t="shared" si="2"/>
        <v>67000</v>
      </c>
      <c r="Q32" s="23">
        <f t="shared" si="3"/>
        <v>204802</v>
      </c>
      <c r="R32" s="24">
        <v>314983</v>
      </c>
      <c r="S32" s="23">
        <f t="shared" si="4"/>
        <v>110181</v>
      </c>
      <c r="T32" s="22"/>
      <c r="U32" s="27">
        <v>45203</v>
      </c>
      <c r="V32" s="24" t="s">
        <v>55</v>
      </c>
      <c r="W32" s="26">
        <v>349000</v>
      </c>
      <c r="X32" s="26">
        <v>428000</v>
      </c>
      <c r="Y32" s="25">
        <f t="shared" si="5"/>
        <v>79000</v>
      </c>
      <c r="Z32" s="23">
        <f t="shared" si="6"/>
        <v>314983</v>
      </c>
      <c r="AA32" s="24">
        <v>428886</v>
      </c>
      <c r="AB32" s="23">
        <f t="shared" si="7"/>
        <v>113903</v>
      </c>
      <c r="AC32" s="22"/>
      <c r="AD32" s="27">
        <v>45204</v>
      </c>
      <c r="AE32" s="24" t="s">
        <v>55</v>
      </c>
      <c r="AF32" s="26">
        <v>464000</v>
      </c>
      <c r="AG32" s="26">
        <v>540000</v>
      </c>
      <c r="AH32" s="25">
        <f t="shared" si="8"/>
        <v>76000</v>
      </c>
      <c r="AI32" s="23">
        <f t="shared" si="9"/>
        <v>428886</v>
      </c>
      <c r="AJ32" s="24">
        <v>540099</v>
      </c>
      <c r="AK32" s="23">
        <f t="shared" si="10"/>
        <v>111213</v>
      </c>
      <c r="AL32" s="22"/>
      <c r="AM32" s="27">
        <v>45205</v>
      </c>
      <c r="AN32" s="24" t="s">
        <v>55</v>
      </c>
      <c r="AO32" s="26">
        <v>574000</v>
      </c>
      <c r="AP32" s="26">
        <v>617000</v>
      </c>
      <c r="AQ32" s="25">
        <f t="shared" si="11"/>
        <v>43000</v>
      </c>
      <c r="AR32" s="23">
        <f t="shared" si="12"/>
        <v>540099</v>
      </c>
      <c r="AS32" s="24">
        <v>617973</v>
      </c>
      <c r="AT32" s="23">
        <f t="shared" si="13"/>
        <v>77874</v>
      </c>
      <c r="AU32" s="22"/>
      <c r="AV32" s="27">
        <v>45210</v>
      </c>
      <c r="AW32" s="24" t="s">
        <v>55</v>
      </c>
      <c r="AX32" s="26">
        <v>651000</v>
      </c>
      <c r="AY32" s="26">
        <v>726000</v>
      </c>
      <c r="AZ32" s="25">
        <f t="shared" si="14"/>
        <v>75000</v>
      </c>
      <c r="BA32" s="23">
        <f t="shared" si="15"/>
        <v>617973</v>
      </c>
      <c r="BB32" s="24">
        <v>726979</v>
      </c>
      <c r="BC32" s="23">
        <f t="shared" si="16"/>
        <v>109006</v>
      </c>
      <c r="BD32" s="22"/>
      <c r="BE32" s="27">
        <v>45211</v>
      </c>
      <c r="BF32" s="24" t="s">
        <v>55</v>
      </c>
      <c r="BG32" s="26">
        <v>757000</v>
      </c>
      <c r="BH32" s="26">
        <v>822000</v>
      </c>
      <c r="BI32" s="25">
        <f t="shared" si="17"/>
        <v>65000</v>
      </c>
      <c r="BJ32" s="23">
        <f t="shared" si="18"/>
        <v>726979</v>
      </c>
      <c r="BK32" s="24">
        <v>822433</v>
      </c>
      <c r="BL32" s="23">
        <f t="shared" si="19"/>
        <v>95454</v>
      </c>
      <c r="BM32" s="22"/>
      <c r="BN32" s="27">
        <v>45212</v>
      </c>
      <c r="BO32" s="24" t="s">
        <v>55</v>
      </c>
      <c r="BP32" s="26">
        <v>858000</v>
      </c>
      <c r="BQ32" s="26">
        <v>928000</v>
      </c>
      <c r="BR32" s="25">
        <f t="shared" si="20"/>
        <v>70000</v>
      </c>
      <c r="BS32" s="23">
        <f t="shared" si="21"/>
        <v>822433</v>
      </c>
      <c r="BT32" s="24">
        <v>928573</v>
      </c>
      <c r="BU32" s="23">
        <f t="shared" si="22"/>
        <v>106140</v>
      </c>
      <c r="BV32" s="22"/>
      <c r="BW32" s="27">
        <v>45213</v>
      </c>
      <c r="BX32" s="24" t="s">
        <v>55</v>
      </c>
      <c r="BY32" s="26">
        <v>962000</v>
      </c>
      <c r="BZ32" s="26">
        <v>1023000</v>
      </c>
      <c r="CA32" s="25">
        <f t="shared" si="23"/>
        <v>61000</v>
      </c>
      <c r="CB32" s="23">
        <f t="shared" si="24"/>
        <v>928573</v>
      </c>
      <c r="CC32" s="24">
        <v>1023374</v>
      </c>
      <c r="CD32" s="23">
        <f t="shared" si="25"/>
        <v>94801</v>
      </c>
      <c r="CE32" s="22"/>
      <c r="CF32" s="27">
        <v>45215</v>
      </c>
      <c r="CG32" s="24" t="s">
        <v>55</v>
      </c>
      <c r="CH32" s="26">
        <v>1029000</v>
      </c>
      <c r="CI32" s="26">
        <v>1103000</v>
      </c>
      <c r="CJ32" s="25">
        <f t="shared" si="26"/>
        <v>74000</v>
      </c>
      <c r="CK32" s="23">
        <f t="shared" si="27"/>
        <v>1023374</v>
      </c>
      <c r="CL32" s="24">
        <v>1103268</v>
      </c>
      <c r="CM32" s="23">
        <f t="shared" si="28"/>
        <v>79894</v>
      </c>
      <c r="CN32" s="22"/>
      <c r="CO32" s="27">
        <v>45216</v>
      </c>
      <c r="CP32" s="24" t="s">
        <v>55</v>
      </c>
      <c r="CQ32" s="26">
        <v>1137000</v>
      </c>
      <c r="CR32" s="26">
        <v>1214000</v>
      </c>
      <c r="CS32" s="25">
        <f t="shared" si="29"/>
        <v>77000</v>
      </c>
      <c r="CT32" s="23">
        <f t="shared" si="30"/>
        <v>1103268</v>
      </c>
      <c r="CU32" s="24">
        <v>1214675</v>
      </c>
      <c r="CV32" s="23">
        <f t="shared" si="31"/>
        <v>111407</v>
      </c>
      <c r="CW32" s="22"/>
      <c r="CX32" s="27">
        <v>45217</v>
      </c>
      <c r="CY32" s="24" t="s">
        <v>55</v>
      </c>
      <c r="CZ32" s="26">
        <v>1247000</v>
      </c>
      <c r="DA32" s="26">
        <v>1319000</v>
      </c>
      <c r="DB32" s="25">
        <f t="shared" si="32"/>
        <v>72000</v>
      </c>
      <c r="DC32" s="23">
        <f t="shared" si="33"/>
        <v>1214675</v>
      </c>
      <c r="DD32" s="24">
        <v>1319395</v>
      </c>
      <c r="DE32" s="23">
        <f t="shared" si="34"/>
        <v>104720</v>
      </c>
      <c r="DF32" s="22"/>
      <c r="DG32" s="27">
        <v>45218</v>
      </c>
      <c r="DH32" s="24" t="s">
        <v>55</v>
      </c>
      <c r="DI32" s="26">
        <v>1353000</v>
      </c>
      <c r="DJ32" s="26">
        <v>1424000</v>
      </c>
      <c r="DK32" s="25">
        <f t="shared" si="35"/>
        <v>71000</v>
      </c>
      <c r="DL32" s="23">
        <f t="shared" si="36"/>
        <v>1319395</v>
      </c>
      <c r="DM32" s="24">
        <v>1424088</v>
      </c>
      <c r="DN32" s="23">
        <f t="shared" si="37"/>
        <v>104693</v>
      </c>
      <c r="DO32" s="22"/>
      <c r="DP32" s="27">
        <v>45219</v>
      </c>
      <c r="DQ32" s="24" t="s">
        <v>55</v>
      </c>
      <c r="DR32" s="26">
        <v>1455000</v>
      </c>
      <c r="DS32" s="26">
        <v>1461000</v>
      </c>
      <c r="DT32" s="25">
        <f t="shared" si="38"/>
        <v>6000</v>
      </c>
      <c r="DU32" s="23">
        <f t="shared" si="39"/>
        <v>1424088</v>
      </c>
      <c r="DV32" s="24">
        <v>1461997</v>
      </c>
      <c r="DW32" s="23">
        <f t="shared" si="40"/>
        <v>37909</v>
      </c>
      <c r="DX32" s="22"/>
      <c r="DY32" s="27">
        <v>45222</v>
      </c>
      <c r="DZ32" s="24" t="s">
        <v>55</v>
      </c>
      <c r="EA32" s="26">
        <v>1496000</v>
      </c>
      <c r="EB32" s="26">
        <v>1573000</v>
      </c>
      <c r="EC32" s="25">
        <f t="shared" si="41"/>
        <v>77000</v>
      </c>
      <c r="ED32" s="23">
        <f t="shared" si="42"/>
        <v>1461997</v>
      </c>
      <c r="EE32" s="24">
        <v>1573995</v>
      </c>
      <c r="EF32" s="23">
        <f t="shared" si="43"/>
        <v>111998</v>
      </c>
      <c r="EG32" s="22"/>
      <c r="EH32" s="27">
        <v>45223</v>
      </c>
      <c r="EI32" s="24" t="s">
        <v>55</v>
      </c>
      <c r="EJ32" s="26">
        <v>1608000</v>
      </c>
      <c r="EK32" s="26">
        <v>1677000</v>
      </c>
      <c r="EL32" s="25">
        <f t="shared" si="44"/>
        <v>69000</v>
      </c>
      <c r="EM32" s="23">
        <f t="shared" si="45"/>
        <v>1573995</v>
      </c>
      <c r="EN32" s="24">
        <v>1677633</v>
      </c>
      <c r="EO32" s="23">
        <f t="shared" si="46"/>
        <v>103638</v>
      </c>
      <c r="EP32" s="22"/>
      <c r="EQ32" s="27">
        <v>45224</v>
      </c>
      <c r="ER32" s="24" t="s">
        <v>55</v>
      </c>
      <c r="ES32" s="26">
        <v>1711000</v>
      </c>
      <c r="ET32" s="26">
        <v>1785000</v>
      </c>
      <c r="EU32" s="25">
        <f t="shared" si="47"/>
        <v>74000</v>
      </c>
      <c r="EV32" s="23">
        <f t="shared" si="48"/>
        <v>1677633</v>
      </c>
      <c r="EW32" s="24">
        <v>1785175</v>
      </c>
      <c r="EX32" s="23">
        <f t="shared" si="49"/>
        <v>107542</v>
      </c>
      <c r="EY32" s="22"/>
      <c r="EZ32" s="27">
        <v>45225</v>
      </c>
      <c r="FA32" s="24" t="s">
        <v>55</v>
      </c>
      <c r="FB32" s="26">
        <v>1821000</v>
      </c>
      <c r="FC32" s="26">
        <v>1900000</v>
      </c>
      <c r="FD32" s="25">
        <f t="shared" si="50"/>
        <v>79000</v>
      </c>
      <c r="FE32" s="23">
        <f t="shared" si="51"/>
        <v>1785175</v>
      </c>
      <c r="FF32" s="24">
        <v>1900006</v>
      </c>
      <c r="FG32" s="23">
        <f t="shared" si="52"/>
        <v>114831</v>
      </c>
      <c r="FH32" s="22"/>
      <c r="FI32" s="27">
        <v>45226</v>
      </c>
      <c r="FJ32" s="24" t="s">
        <v>55</v>
      </c>
      <c r="FK32" s="26">
        <v>1934000</v>
      </c>
      <c r="FL32" s="26">
        <v>1937000</v>
      </c>
      <c r="FM32" s="25">
        <f t="shared" si="53"/>
        <v>3000</v>
      </c>
      <c r="FN32" s="23">
        <f t="shared" si="54"/>
        <v>1900006</v>
      </c>
      <c r="FO32" s="24">
        <v>1937821</v>
      </c>
      <c r="FP32" s="23">
        <f t="shared" si="55"/>
        <v>37815</v>
      </c>
      <c r="FQ32" s="22"/>
      <c r="FR32" s="27">
        <v>45229</v>
      </c>
      <c r="FS32" s="24" t="s">
        <v>55</v>
      </c>
      <c r="FT32" s="26">
        <v>1972000</v>
      </c>
      <c r="FU32" s="26">
        <v>2051000</v>
      </c>
      <c r="FV32" s="25">
        <f t="shared" si="56"/>
        <v>79000</v>
      </c>
      <c r="FW32" s="23">
        <f t="shared" si="57"/>
        <v>1937821</v>
      </c>
      <c r="FX32" s="24">
        <v>2051027</v>
      </c>
      <c r="FY32" s="23">
        <f t="shared" si="58"/>
        <v>113206</v>
      </c>
      <c r="FZ32" s="22"/>
      <c r="GA32" s="27">
        <v>45230</v>
      </c>
      <c r="GB32" s="24" t="s">
        <v>55</v>
      </c>
      <c r="GC32" s="26">
        <v>2086000</v>
      </c>
      <c r="GD32" s="26">
        <v>2166000</v>
      </c>
      <c r="GE32" s="25">
        <f t="shared" si="59"/>
        <v>80000</v>
      </c>
      <c r="GF32" s="23">
        <f t="shared" si="60"/>
        <v>2051027</v>
      </c>
      <c r="GG32" s="24">
        <v>2166344</v>
      </c>
      <c r="GH32" s="23">
        <f t="shared" si="61"/>
        <v>115317</v>
      </c>
      <c r="GI32" s="22"/>
      <c r="GJ32" s="27"/>
      <c r="GK32" s="24"/>
      <c r="GL32" s="26"/>
      <c r="GM32" s="26"/>
      <c r="GN32" s="25" t="str">
        <f t="shared" si="62"/>
        <v/>
      </c>
      <c r="GO32" s="23">
        <f t="shared" si="63"/>
        <v>2166344</v>
      </c>
      <c r="GP32" s="24"/>
      <c r="GQ32" s="23" t="str">
        <f t="shared" si="64"/>
        <v/>
      </c>
      <c r="GR32" s="22"/>
      <c r="GS32" s="27"/>
      <c r="GT32" s="24"/>
      <c r="GU32" s="26"/>
      <c r="GV32" s="26"/>
      <c r="GW32" s="25" t="str">
        <f t="shared" si="65"/>
        <v/>
      </c>
      <c r="GX32" s="23" t="str">
        <f t="shared" si="66"/>
        <v/>
      </c>
      <c r="GY32" s="24"/>
      <c r="GZ32" s="23" t="str">
        <f t="shared" si="67"/>
        <v/>
      </c>
      <c r="HA32" s="22"/>
      <c r="HB32" s="27"/>
      <c r="HC32" s="24"/>
      <c r="HD32" s="26"/>
      <c r="HE32" s="26"/>
      <c r="HF32" s="25" t="str">
        <f t="shared" si="68"/>
        <v/>
      </c>
      <c r="HG32" s="23" t="str">
        <f t="shared" si="69"/>
        <v/>
      </c>
      <c r="HH32" s="24"/>
      <c r="HI32" s="23" t="str">
        <f t="shared" si="70"/>
        <v/>
      </c>
      <c r="HJ32" s="22"/>
      <c r="HK32" s="27"/>
      <c r="HL32" s="24"/>
      <c r="HM32" s="26"/>
      <c r="HN32" s="26"/>
      <c r="HO32" s="25" t="str">
        <f t="shared" si="71"/>
        <v/>
      </c>
      <c r="HP32" s="23" t="str">
        <f t="shared" si="72"/>
        <v/>
      </c>
      <c r="HQ32" s="24"/>
      <c r="HR32" s="23" t="str">
        <f t="shared" si="73"/>
        <v/>
      </c>
      <c r="HS32" s="22"/>
      <c r="HT32" s="27"/>
      <c r="HU32" s="24"/>
      <c r="HV32" s="26"/>
      <c r="HW32" s="26"/>
      <c r="HX32" s="25" t="str">
        <f t="shared" si="74"/>
        <v/>
      </c>
      <c r="HY32" s="23" t="str">
        <f t="shared" si="75"/>
        <v/>
      </c>
      <c r="HZ32" s="24"/>
      <c r="IA32" s="23" t="str">
        <f t="shared" si="76"/>
        <v/>
      </c>
      <c r="IB32" s="22"/>
      <c r="IC32" s="27"/>
      <c r="ID32" s="24"/>
      <c r="IE32" s="26"/>
      <c r="IF32" s="26"/>
      <c r="IG32" s="25" t="str">
        <f t="shared" si="77"/>
        <v/>
      </c>
      <c r="IH32" s="23" t="str">
        <f t="shared" si="78"/>
        <v/>
      </c>
      <c r="II32" s="24"/>
      <c r="IJ32" s="23" t="str">
        <f t="shared" si="79"/>
        <v/>
      </c>
      <c r="IK32" s="22"/>
      <c r="IL32" s="27"/>
      <c r="IM32" s="24"/>
      <c r="IN32" s="26"/>
      <c r="IO32" s="26"/>
      <c r="IP32" s="25" t="str">
        <f t="shared" si="80"/>
        <v/>
      </c>
      <c r="IQ32" s="23" t="str">
        <f t="shared" si="81"/>
        <v/>
      </c>
      <c r="IR32" s="24"/>
      <c r="IS32" s="23" t="str">
        <f t="shared" si="82"/>
        <v/>
      </c>
      <c r="IT32" s="22"/>
      <c r="IU32" s="27"/>
      <c r="IV32" s="24"/>
      <c r="IW32" s="26"/>
      <c r="IX32" s="26"/>
      <c r="IY32" s="25" t="str">
        <f t="shared" si="83"/>
        <v/>
      </c>
      <c r="IZ32" s="23" t="str">
        <f t="shared" si="84"/>
        <v/>
      </c>
      <c r="JA32" s="24"/>
      <c r="JB32" s="23" t="str">
        <f t="shared" si="85"/>
        <v/>
      </c>
      <c r="JC32" s="22"/>
      <c r="JD32" s="27"/>
      <c r="JE32" s="24"/>
      <c r="JF32" s="26"/>
      <c r="JG32" s="26"/>
      <c r="JH32" s="25" t="str">
        <f t="shared" si="86"/>
        <v/>
      </c>
      <c r="JI32" s="23" t="str">
        <f t="shared" si="87"/>
        <v/>
      </c>
      <c r="JJ32" s="24"/>
      <c r="JK32" s="23" t="str">
        <f t="shared" si="88"/>
        <v/>
      </c>
      <c r="JL32" s="22"/>
    </row>
    <row r="33" spans="1:272">
      <c r="A33" s="28" t="s">
        <v>59</v>
      </c>
      <c r="B33" s="23" t="s">
        <v>58</v>
      </c>
      <c r="C33" s="27">
        <v>45204</v>
      </c>
      <c r="D33" s="24" t="s">
        <v>55</v>
      </c>
      <c r="E33" s="26">
        <v>0</v>
      </c>
      <c r="F33" s="26">
        <v>0</v>
      </c>
      <c r="G33" s="25">
        <f t="shared" si="0"/>
        <v>0</v>
      </c>
      <c r="H33" s="23">
        <v>0</v>
      </c>
      <c r="I33" s="24">
        <v>0</v>
      </c>
      <c r="J33" s="23" t="str">
        <f t="shared" si="1"/>
        <v/>
      </c>
      <c r="K33" s="22"/>
      <c r="L33" s="27">
        <v>45205</v>
      </c>
      <c r="M33" s="24" t="s">
        <v>55</v>
      </c>
      <c r="N33" s="26">
        <v>0</v>
      </c>
      <c r="O33" s="26">
        <v>3000</v>
      </c>
      <c r="P33" s="25">
        <f t="shared" si="2"/>
        <v>3000</v>
      </c>
      <c r="Q33" s="23">
        <f t="shared" si="3"/>
        <v>0</v>
      </c>
      <c r="R33" s="24">
        <v>3482</v>
      </c>
      <c r="S33" s="23">
        <f t="shared" si="4"/>
        <v>3482</v>
      </c>
      <c r="T33" s="22"/>
      <c r="U33" s="27">
        <v>45210</v>
      </c>
      <c r="V33" s="24" t="s">
        <v>55</v>
      </c>
      <c r="W33" s="26">
        <v>23000</v>
      </c>
      <c r="X33" s="26">
        <v>68000</v>
      </c>
      <c r="Y33" s="25">
        <f t="shared" si="5"/>
        <v>45000</v>
      </c>
      <c r="Z33" s="23">
        <f t="shared" si="6"/>
        <v>3482</v>
      </c>
      <c r="AA33" s="24">
        <v>68415</v>
      </c>
      <c r="AB33" s="23">
        <f t="shared" si="7"/>
        <v>64933</v>
      </c>
      <c r="AC33" s="22"/>
      <c r="AD33" s="27">
        <v>45212</v>
      </c>
      <c r="AE33" s="24" t="s">
        <v>55</v>
      </c>
      <c r="AF33" s="26">
        <v>0</v>
      </c>
      <c r="AG33" s="26">
        <v>16000</v>
      </c>
      <c r="AH33" s="25">
        <f t="shared" si="8"/>
        <v>16000</v>
      </c>
      <c r="AI33" s="23">
        <f t="shared" si="9"/>
        <v>68415</v>
      </c>
      <c r="AJ33" s="24">
        <v>16665</v>
      </c>
      <c r="AK33" s="23">
        <f t="shared" si="10"/>
        <v>16665</v>
      </c>
      <c r="AL33" s="22"/>
      <c r="AM33" s="27">
        <v>45213</v>
      </c>
      <c r="AN33" s="24" t="s">
        <v>55</v>
      </c>
      <c r="AO33" s="26">
        <v>35000</v>
      </c>
      <c r="AP33" s="26">
        <v>76000</v>
      </c>
      <c r="AQ33" s="25">
        <f t="shared" si="11"/>
        <v>41000</v>
      </c>
      <c r="AR33" s="23">
        <f t="shared" si="12"/>
        <v>16665</v>
      </c>
      <c r="AS33" s="24">
        <v>76359</v>
      </c>
      <c r="AT33" s="23">
        <f t="shared" si="13"/>
        <v>59694</v>
      </c>
      <c r="AU33" s="22"/>
      <c r="AV33" s="27">
        <v>45215</v>
      </c>
      <c r="AW33" s="24" t="s">
        <v>55</v>
      </c>
      <c r="AX33" s="26">
        <v>80000</v>
      </c>
      <c r="AY33" s="26">
        <v>124000</v>
      </c>
      <c r="AZ33" s="25">
        <f t="shared" si="14"/>
        <v>44000</v>
      </c>
      <c r="BA33" s="23">
        <f t="shared" si="15"/>
        <v>76359</v>
      </c>
      <c r="BB33" s="24">
        <v>124810</v>
      </c>
      <c r="BC33" s="23">
        <f t="shared" si="16"/>
        <v>48451</v>
      </c>
      <c r="BD33" s="22"/>
      <c r="BE33" s="27">
        <v>45216</v>
      </c>
      <c r="BF33" s="24" t="s">
        <v>55</v>
      </c>
      <c r="BG33" s="26">
        <v>143000</v>
      </c>
      <c r="BH33" s="26">
        <v>184000</v>
      </c>
      <c r="BI33" s="25">
        <f t="shared" si="17"/>
        <v>41000</v>
      </c>
      <c r="BJ33" s="23">
        <f t="shared" si="18"/>
        <v>124810</v>
      </c>
      <c r="BK33" s="24">
        <v>184805</v>
      </c>
      <c r="BL33" s="23">
        <f t="shared" si="19"/>
        <v>59995</v>
      </c>
      <c r="BM33" s="22"/>
      <c r="BN33" s="27">
        <v>45217</v>
      </c>
      <c r="BO33" s="24" t="s">
        <v>55</v>
      </c>
      <c r="BP33" s="26">
        <v>204000</v>
      </c>
      <c r="BQ33" s="26">
        <v>247000</v>
      </c>
      <c r="BR33" s="25">
        <f t="shared" si="20"/>
        <v>43000</v>
      </c>
      <c r="BS33" s="23">
        <f t="shared" si="21"/>
        <v>184805</v>
      </c>
      <c r="BT33" s="24">
        <v>247977</v>
      </c>
      <c r="BU33" s="23">
        <f t="shared" si="22"/>
        <v>63172</v>
      </c>
      <c r="BV33" s="22"/>
      <c r="BW33" s="27">
        <v>45218</v>
      </c>
      <c r="BX33" s="24" t="s">
        <v>55</v>
      </c>
      <c r="BY33" s="26">
        <v>268000</v>
      </c>
      <c r="BZ33" s="26">
        <v>311000</v>
      </c>
      <c r="CA33" s="25">
        <f t="shared" si="23"/>
        <v>43000</v>
      </c>
      <c r="CB33" s="23">
        <f t="shared" si="24"/>
        <v>247977</v>
      </c>
      <c r="CC33" s="24">
        <v>311599</v>
      </c>
      <c r="CD33" s="23">
        <f t="shared" si="25"/>
        <v>63622</v>
      </c>
      <c r="CE33" s="22"/>
      <c r="CF33" s="27">
        <v>45224</v>
      </c>
      <c r="CG33" s="24" t="s">
        <v>55</v>
      </c>
      <c r="CH33" s="26">
        <v>4000</v>
      </c>
      <c r="CI33" s="26">
        <v>39000</v>
      </c>
      <c r="CJ33" s="25">
        <f t="shared" si="26"/>
        <v>35000</v>
      </c>
      <c r="CK33" s="23">
        <f t="shared" si="27"/>
        <v>311599</v>
      </c>
      <c r="CL33" s="24">
        <v>39125</v>
      </c>
      <c r="CM33" s="23">
        <f t="shared" si="28"/>
        <v>39125</v>
      </c>
      <c r="CN33" s="22"/>
      <c r="CO33" s="27">
        <v>45225</v>
      </c>
      <c r="CP33" s="24" t="s">
        <v>55</v>
      </c>
      <c r="CQ33" s="26">
        <v>57000</v>
      </c>
      <c r="CR33" s="26">
        <v>94000</v>
      </c>
      <c r="CS33" s="25">
        <f t="shared" si="29"/>
        <v>37000</v>
      </c>
      <c r="CT33" s="23">
        <f t="shared" si="30"/>
        <v>39125</v>
      </c>
      <c r="CU33" s="24">
        <v>94259</v>
      </c>
      <c r="CV33" s="23">
        <f t="shared" si="31"/>
        <v>55134</v>
      </c>
      <c r="CW33" s="22"/>
      <c r="CX33" s="27"/>
      <c r="CY33" s="24"/>
      <c r="CZ33" s="26"/>
      <c r="DA33" s="26"/>
      <c r="DB33" s="25" t="str">
        <f t="shared" si="32"/>
        <v/>
      </c>
      <c r="DC33" s="23">
        <f t="shared" si="33"/>
        <v>94259</v>
      </c>
      <c r="DD33" s="24"/>
      <c r="DE33" s="23" t="str">
        <f t="shared" si="34"/>
        <v/>
      </c>
      <c r="DF33" s="22"/>
      <c r="DG33" s="27"/>
      <c r="DH33" s="24"/>
      <c r="DI33" s="26"/>
      <c r="DJ33" s="26"/>
      <c r="DK33" s="25" t="str">
        <f t="shared" si="35"/>
        <v/>
      </c>
      <c r="DL33" s="23" t="str">
        <f t="shared" si="36"/>
        <v/>
      </c>
      <c r="DM33" s="24"/>
      <c r="DN33" s="23" t="str">
        <f t="shared" si="37"/>
        <v/>
      </c>
      <c r="DO33" s="22"/>
      <c r="DP33" s="27"/>
      <c r="DQ33" s="24"/>
      <c r="DR33" s="26"/>
      <c r="DS33" s="26"/>
      <c r="DT33" s="25" t="str">
        <f t="shared" si="38"/>
        <v/>
      </c>
      <c r="DU33" s="23" t="str">
        <f t="shared" si="39"/>
        <v/>
      </c>
      <c r="DV33" s="24"/>
      <c r="DW33" s="23" t="str">
        <f t="shared" si="40"/>
        <v/>
      </c>
      <c r="DX33" s="22"/>
      <c r="DY33" s="27"/>
      <c r="DZ33" s="24"/>
      <c r="EA33" s="26"/>
      <c r="EB33" s="26"/>
      <c r="EC33" s="25" t="str">
        <f t="shared" si="41"/>
        <v/>
      </c>
      <c r="ED33" s="23" t="str">
        <f t="shared" si="42"/>
        <v/>
      </c>
      <c r="EE33" s="24"/>
      <c r="EF33" s="23" t="str">
        <f t="shared" si="43"/>
        <v/>
      </c>
      <c r="EG33" s="22"/>
      <c r="EH33" s="27"/>
      <c r="EI33" s="24"/>
      <c r="EJ33" s="26"/>
      <c r="EK33" s="26"/>
      <c r="EL33" s="25" t="str">
        <f t="shared" si="44"/>
        <v/>
      </c>
      <c r="EM33" s="23" t="str">
        <f t="shared" si="45"/>
        <v/>
      </c>
      <c r="EN33" s="24"/>
      <c r="EO33" s="23" t="str">
        <f t="shared" si="46"/>
        <v/>
      </c>
      <c r="EP33" s="22"/>
      <c r="EQ33" s="27"/>
      <c r="ER33" s="24"/>
      <c r="ES33" s="26"/>
      <c r="ET33" s="26"/>
      <c r="EU33" s="25" t="str">
        <f t="shared" si="47"/>
        <v/>
      </c>
      <c r="EV33" s="23" t="str">
        <f t="shared" si="48"/>
        <v/>
      </c>
      <c r="EW33" s="24"/>
      <c r="EX33" s="23" t="str">
        <f t="shared" si="49"/>
        <v/>
      </c>
      <c r="EY33" s="22"/>
      <c r="EZ33" s="27"/>
      <c r="FA33" s="24"/>
      <c r="FB33" s="26"/>
      <c r="FC33" s="26"/>
      <c r="FD33" s="25" t="str">
        <f t="shared" si="50"/>
        <v/>
      </c>
      <c r="FE33" s="23" t="str">
        <f t="shared" si="51"/>
        <v/>
      </c>
      <c r="FF33" s="24"/>
      <c r="FG33" s="23" t="str">
        <f t="shared" si="52"/>
        <v/>
      </c>
      <c r="FH33" s="22"/>
      <c r="FI33" s="27"/>
      <c r="FJ33" s="24"/>
      <c r="FK33" s="26"/>
      <c r="FL33" s="26"/>
      <c r="FM33" s="25" t="str">
        <f t="shared" si="53"/>
        <v/>
      </c>
      <c r="FN33" s="23" t="str">
        <f t="shared" si="54"/>
        <v/>
      </c>
      <c r="FO33" s="24"/>
      <c r="FP33" s="23" t="str">
        <f t="shared" si="55"/>
        <v/>
      </c>
      <c r="FQ33" s="22"/>
      <c r="FR33" s="27"/>
      <c r="FS33" s="24"/>
      <c r="FT33" s="26"/>
      <c r="FU33" s="26"/>
      <c r="FV33" s="25" t="str">
        <f t="shared" si="56"/>
        <v/>
      </c>
      <c r="FW33" s="23" t="str">
        <f t="shared" si="57"/>
        <v/>
      </c>
      <c r="FX33" s="24"/>
      <c r="FY33" s="23" t="str">
        <f t="shared" si="58"/>
        <v/>
      </c>
      <c r="FZ33" s="22"/>
      <c r="GA33" s="27"/>
      <c r="GB33" s="24"/>
      <c r="GC33" s="26"/>
      <c r="GD33" s="26"/>
      <c r="GE33" s="25" t="str">
        <f t="shared" si="59"/>
        <v/>
      </c>
      <c r="GF33" s="23" t="str">
        <f t="shared" si="60"/>
        <v/>
      </c>
      <c r="GG33" s="24"/>
      <c r="GH33" s="23" t="str">
        <f t="shared" si="61"/>
        <v/>
      </c>
      <c r="GI33" s="22"/>
      <c r="GJ33" s="27"/>
      <c r="GK33" s="24"/>
      <c r="GL33" s="26"/>
      <c r="GM33" s="26"/>
      <c r="GN33" s="25" t="str">
        <f t="shared" si="62"/>
        <v/>
      </c>
      <c r="GO33" s="23" t="str">
        <f t="shared" si="63"/>
        <v/>
      </c>
      <c r="GP33" s="24"/>
      <c r="GQ33" s="23" t="str">
        <f t="shared" si="64"/>
        <v/>
      </c>
      <c r="GR33" s="22"/>
      <c r="GS33" s="27"/>
      <c r="GT33" s="24"/>
      <c r="GU33" s="26"/>
      <c r="GV33" s="26"/>
      <c r="GW33" s="25" t="str">
        <f t="shared" si="65"/>
        <v/>
      </c>
      <c r="GX33" s="23" t="str">
        <f t="shared" si="66"/>
        <v/>
      </c>
      <c r="GY33" s="24"/>
      <c r="GZ33" s="23" t="str">
        <f t="shared" si="67"/>
        <v/>
      </c>
      <c r="HA33" s="22"/>
      <c r="HB33" s="27"/>
      <c r="HC33" s="24"/>
      <c r="HD33" s="26"/>
      <c r="HE33" s="26"/>
      <c r="HF33" s="25" t="str">
        <f t="shared" si="68"/>
        <v/>
      </c>
      <c r="HG33" s="23" t="str">
        <f t="shared" si="69"/>
        <v/>
      </c>
      <c r="HH33" s="24"/>
      <c r="HI33" s="23" t="str">
        <f t="shared" si="70"/>
        <v/>
      </c>
      <c r="HJ33" s="22"/>
      <c r="HK33" s="27"/>
      <c r="HL33" s="24"/>
      <c r="HM33" s="26"/>
      <c r="HN33" s="26"/>
      <c r="HO33" s="25" t="str">
        <f t="shared" si="71"/>
        <v/>
      </c>
      <c r="HP33" s="23" t="str">
        <f t="shared" si="72"/>
        <v/>
      </c>
      <c r="HQ33" s="24"/>
      <c r="HR33" s="23" t="str">
        <f t="shared" si="73"/>
        <v/>
      </c>
      <c r="HS33" s="22"/>
      <c r="HT33" s="27"/>
      <c r="HU33" s="24"/>
      <c r="HV33" s="26"/>
      <c r="HW33" s="26"/>
      <c r="HX33" s="25" t="str">
        <f t="shared" si="74"/>
        <v/>
      </c>
      <c r="HY33" s="23" t="str">
        <f t="shared" si="75"/>
        <v/>
      </c>
      <c r="HZ33" s="24"/>
      <c r="IA33" s="23" t="str">
        <f t="shared" si="76"/>
        <v/>
      </c>
      <c r="IB33" s="22"/>
      <c r="IC33" s="27"/>
      <c r="ID33" s="24"/>
      <c r="IE33" s="26"/>
      <c r="IF33" s="26"/>
      <c r="IG33" s="25" t="str">
        <f t="shared" si="77"/>
        <v/>
      </c>
      <c r="IH33" s="23" t="str">
        <f t="shared" si="78"/>
        <v/>
      </c>
      <c r="II33" s="24"/>
      <c r="IJ33" s="23" t="str">
        <f t="shared" si="79"/>
        <v/>
      </c>
      <c r="IK33" s="22"/>
      <c r="IL33" s="27"/>
      <c r="IM33" s="24"/>
      <c r="IN33" s="26"/>
      <c r="IO33" s="26"/>
      <c r="IP33" s="25" t="str">
        <f t="shared" si="80"/>
        <v/>
      </c>
      <c r="IQ33" s="23" t="str">
        <f t="shared" si="81"/>
        <v/>
      </c>
      <c r="IR33" s="24"/>
      <c r="IS33" s="23" t="str">
        <f t="shared" si="82"/>
        <v/>
      </c>
      <c r="IT33" s="22"/>
      <c r="IU33" s="27"/>
      <c r="IV33" s="24"/>
      <c r="IW33" s="26"/>
      <c r="IX33" s="26"/>
      <c r="IY33" s="25" t="str">
        <f t="shared" si="83"/>
        <v/>
      </c>
      <c r="IZ33" s="23" t="str">
        <f t="shared" si="84"/>
        <v/>
      </c>
      <c r="JA33" s="24"/>
      <c r="JB33" s="23" t="str">
        <f t="shared" si="85"/>
        <v/>
      </c>
      <c r="JC33" s="22"/>
      <c r="JD33" s="27"/>
      <c r="JE33" s="24"/>
      <c r="JF33" s="26"/>
      <c r="JG33" s="26"/>
      <c r="JH33" s="25" t="str">
        <f t="shared" si="86"/>
        <v/>
      </c>
      <c r="JI33" s="23" t="str">
        <f t="shared" si="87"/>
        <v/>
      </c>
      <c r="JJ33" s="24"/>
      <c r="JK33" s="23" t="str">
        <f t="shared" si="88"/>
        <v/>
      </c>
      <c r="JL33" s="22"/>
    </row>
    <row r="34" spans="1:272">
      <c r="A34" s="28" t="s">
        <v>57</v>
      </c>
      <c r="B34" s="23" t="s">
        <v>22</v>
      </c>
      <c r="C34" s="27">
        <v>45201</v>
      </c>
      <c r="D34" s="24" t="s">
        <v>55</v>
      </c>
      <c r="E34" s="26">
        <v>139000</v>
      </c>
      <c r="F34" s="26">
        <v>212000</v>
      </c>
      <c r="G34" s="25">
        <f t="shared" si="0"/>
        <v>73000</v>
      </c>
      <c r="H34" s="23">
        <v>0</v>
      </c>
      <c r="I34" s="24">
        <v>212443</v>
      </c>
      <c r="J34" s="23" t="str">
        <f t="shared" si="1"/>
        <v/>
      </c>
      <c r="K34" s="22"/>
      <c r="L34" s="27">
        <v>45202</v>
      </c>
      <c r="M34" s="24" t="s">
        <v>55</v>
      </c>
      <c r="N34" s="26">
        <v>255000</v>
      </c>
      <c r="O34" s="26">
        <v>324000</v>
      </c>
      <c r="P34" s="25">
        <f t="shared" si="2"/>
        <v>69000</v>
      </c>
      <c r="Q34" s="23">
        <f t="shared" si="3"/>
        <v>212443</v>
      </c>
      <c r="R34" s="24">
        <v>324238</v>
      </c>
      <c r="S34" s="23">
        <f t="shared" si="4"/>
        <v>111795</v>
      </c>
      <c r="T34" s="22"/>
      <c r="U34" s="27">
        <v>45203</v>
      </c>
      <c r="V34" s="24" t="s">
        <v>55</v>
      </c>
      <c r="W34" s="26">
        <v>359000</v>
      </c>
      <c r="X34" s="26">
        <v>441000</v>
      </c>
      <c r="Y34" s="25">
        <f t="shared" si="5"/>
        <v>82000</v>
      </c>
      <c r="Z34" s="23">
        <f t="shared" si="6"/>
        <v>324238</v>
      </c>
      <c r="AA34" s="24">
        <v>441336</v>
      </c>
      <c r="AB34" s="23">
        <f t="shared" si="7"/>
        <v>117098</v>
      </c>
      <c r="AC34" s="22"/>
      <c r="AD34" s="27">
        <v>45204</v>
      </c>
      <c r="AE34" s="24" t="s">
        <v>55</v>
      </c>
      <c r="AF34" s="26">
        <v>477000</v>
      </c>
      <c r="AG34" s="26">
        <v>552000</v>
      </c>
      <c r="AH34" s="25">
        <f t="shared" si="8"/>
        <v>75000</v>
      </c>
      <c r="AI34" s="23">
        <f t="shared" si="9"/>
        <v>441336</v>
      </c>
      <c r="AJ34" s="24">
        <v>552160</v>
      </c>
      <c r="AK34" s="23">
        <f t="shared" si="10"/>
        <v>110824</v>
      </c>
      <c r="AL34" s="22"/>
      <c r="AM34" s="27">
        <v>45205</v>
      </c>
      <c r="AN34" s="24" t="s">
        <v>55</v>
      </c>
      <c r="AO34" s="26">
        <v>587000</v>
      </c>
      <c r="AP34" s="26">
        <v>631000</v>
      </c>
      <c r="AQ34" s="25">
        <f t="shared" si="11"/>
        <v>44000</v>
      </c>
      <c r="AR34" s="23">
        <f t="shared" si="12"/>
        <v>552160</v>
      </c>
      <c r="AS34" s="24">
        <v>631645</v>
      </c>
      <c r="AT34" s="23">
        <f t="shared" si="13"/>
        <v>79485</v>
      </c>
      <c r="AU34" s="22"/>
      <c r="AV34" s="27">
        <v>45210</v>
      </c>
      <c r="AW34" s="24" t="s">
        <v>55</v>
      </c>
      <c r="AX34" s="26">
        <v>670000</v>
      </c>
      <c r="AY34" s="26">
        <v>750000</v>
      </c>
      <c r="AZ34" s="25">
        <f t="shared" si="14"/>
        <v>80000</v>
      </c>
      <c r="BA34" s="23">
        <f t="shared" si="15"/>
        <v>631645</v>
      </c>
      <c r="BB34" s="24">
        <v>750231</v>
      </c>
      <c r="BC34" s="23">
        <f t="shared" si="16"/>
        <v>118586</v>
      </c>
      <c r="BD34" s="22"/>
      <c r="BE34" s="27">
        <v>45211</v>
      </c>
      <c r="BF34" s="24" t="s">
        <v>55</v>
      </c>
      <c r="BG34" s="26">
        <v>783000</v>
      </c>
      <c r="BH34" s="26">
        <v>842000</v>
      </c>
      <c r="BI34" s="25">
        <f t="shared" si="17"/>
        <v>59000</v>
      </c>
      <c r="BJ34" s="23">
        <f t="shared" si="18"/>
        <v>750231</v>
      </c>
      <c r="BK34" s="24">
        <v>842674</v>
      </c>
      <c r="BL34" s="23">
        <f t="shared" si="19"/>
        <v>92443</v>
      </c>
      <c r="BM34" s="22"/>
      <c r="BN34" s="27">
        <v>45212</v>
      </c>
      <c r="BO34" s="24" t="s">
        <v>55</v>
      </c>
      <c r="BP34" s="26">
        <v>880000</v>
      </c>
      <c r="BQ34" s="26">
        <v>952000</v>
      </c>
      <c r="BR34" s="25">
        <f t="shared" si="20"/>
        <v>72000</v>
      </c>
      <c r="BS34" s="23">
        <f t="shared" si="21"/>
        <v>842674</v>
      </c>
      <c r="BT34" s="24">
        <v>952759</v>
      </c>
      <c r="BU34" s="23">
        <f t="shared" si="22"/>
        <v>110085</v>
      </c>
      <c r="BV34" s="22"/>
      <c r="BW34" s="27">
        <v>45213</v>
      </c>
      <c r="BX34" s="24" t="s">
        <v>55</v>
      </c>
      <c r="BY34" s="26">
        <v>985000</v>
      </c>
      <c r="BZ34" s="26">
        <v>1005000</v>
      </c>
      <c r="CA34" s="25">
        <f t="shared" si="23"/>
        <v>20000</v>
      </c>
      <c r="CB34" s="23">
        <f t="shared" si="24"/>
        <v>952759</v>
      </c>
      <c r="CC34" s="24">
        <v>1005522</v>
      </c>
      <c r="CD34" s="23">
        <f t="shared" si="25"/>
        <v>52763</v>
      </c>
      <c r="CE34" s="22"/>
      <c r="CF34" s="27">
        <v>45215</v>
      </c>
      <c r="CG34" s="24" t="s">
        <v>55</v>
      </c>
      <c r="CH34" s="26">
        <v>1005000</v>
      </c>
      <c r="CI34" s="26">
        <v>1005000</v>
      </c>
      <c r="CJ34" s="25">
        <f t="shared" si="26"/>
        <v>0</v>
      </c>
      <c r="CK34" s="23">
        <f t="shared" si="27"/>
        <v>1005522</v>
      </c>
      <c r="CL34" s="24">
        <v>1005522</v>
      </c>
      <c r="CM34" s="23">
        <f t="shared" si="28"/>
        <v>0</v>
      </c>
      <c r="CN34" s="22"/>
      <c r="CO34" s="27">
        <v>45216</v>
      </c>
      <c r="CP34" s="24" t="s">
        <v>55</v>
      </c>
      <c r="CQ34" s="26">
        <v>15000</v>
      </c>
      <c r="CR34" s="26">
        <v>46000</v>
      </c>
      <c r="CS34" s="25">
        <f t="shared" si="29"/>
        <v>31000</v>
      </c>
      <c r="CT34" s="23">
        <f t="shared" si="30"/>
        <v>1005522</v>
      </c>
      <c r="CU34" s="24">
        <v>46957</v>
      </c>
      <c r="CV34" s="23">
        <f t="shared" si="31"/>
        <v>46957</v>
      </c>
      <c r="CW34" s="22"/>
      <c r="CX34" s="27">
        <v>45217</v>
      </c>
      <c r="CY34" s="24" t="s">
        <v>55</v>
      </c>
      <c r="CZ34" s="26">
        <v>70000</v>
      </c>
      <c r="DA34" s="26">
        <v>121000</v>
      </c>
      <c r="DB34" s="25">
        <f t="shared" si="32"/>
        <v>51000</v>
      </c>
      <c r="DC34" s="23">
        <f t="shared" si="33"/>
        <v>46957</v>
      </c>
      <c r="DD34" s="24">
        <v>121670</v>
      </c>
      <c r="DE34" s="23">
        <f t="shared" si="34"/>
        <v>74713</v>
      </c>
      <c r="DF34" s="22"/>
      <c r="DG34" s="27">
        <v>45218</v>
      </c>
      <c r="DH34" s="24" t="s">
        <v>55</v>
      </c>
      <c r="DI34" s="26">
        <v>145000</v>
      </c>
      <c r="DJ34" s="26">
        <v>193000</v>
      </c>
      <c r="DK34" s="25">
        <f t="shared" si="35"/>
        <v>48000</v>
      </c>
      <c r="DL34" s="23">
        <f t="shared" si="36"/>
        <v>121670</v>
      </c>
      <c r="DM34" s="24">
        <v>193766</v>
      </c>
      <c r="DN34" s="23">
        <f t="shared" si="37"/>
        <v>72096</v>
      </c>
      <c r="DO34" s="22"/>
      <c r="DP34" s="27">
        <v>45219</v>
      </c>
      <c r="DQ34" s="24" t="s">
        <v>55</v>
      </c>
      <c r="DR34" s="26">
        <v>217000</v>
      </c>
      <c r="DS34" s="26">
        <v>221000</v>
      </c>
      <c r="DT34" s="25">
        <f t="shared" si="38"/>
        <v>4000</v>
      </c>
      <c r="DU34" s="23">
        <f t="shared" si="39"/>
        <v>193766</v>
      </c>
      <c r="DV34" s="24">
        <v>221409</v>
      </c>
      <c r="DW34" s="23">
        <f t="shared" si="40"/>
        <v>27643</v>
      </c>
      <c r="DX34" s="22"/>
      <c r="DY34" s="27">
        <v>45222</v>
      </c>
      <c r="DZ34" s="24" t="s">
        <v>55</v>
      </c>
      <c r="EA34" s="26">
        <v>246000</v>
      </c>
      <c r="EB34" s="26">
        <v>250000</v>
      </c>
      <c r="EC34" s="25">
        <f t="shared" si="41"/>
        <v>4000</v>
      </c>
      <c r="ED34" s="23">
        <f t="shared" si="42"/>
        <v>221409</v>
      </c>
      <c r="EE34" s="24">
        <v>250000</v>
      </c>
      <c r="EF34" s="23">
        <f t="shared" si="43"/>
        <v>28591</v>
      </c>
      <c r="EG34" s="22"/>
      <c r="EH34" s="27"/>
      <c r="EI34" s="24"/>
      <c r="EJ34" s="26"/>
      <c r="EK34" s="26"/>
      <c r="EL34" s="25" t="str">
        <f t="shared" si="44"/>
        <v/>
      </c>
      <c r="EM34" s="23">
        <f t="shared" si="45"/>
        <v>250000</v>
      </c>
      <c r="EN34" s="24"/>
      <c r="EO34" s="23" t="str">
        <f t="shared" si="46"/>
        <v/>
      </c>
      <c r="EP34" s="22"/>
      <c r="EQ34" s="27"/>
      <c r="ER34" s="24"/>
      <c r="ES34" s="26"/>
      <c r="ET34" s="26"/>
      <c r="EU34" s="25" t="str">
        <f t="shared" si="47"/>
        <v/>
      </c>
      <c r="EV34" s="23" t="str">
        <f t="shared" si="48"/>
        <v/>
      </c>
      <c r="EW34" s="24"/>
      <c r="EX34" s="23" t="str">
        <f t="shared" si="49"/>
        <v/>
      </c>
      <c r="EY34" s="22"/>
      <c r="EZ34" s="27"/>
      <c r="FA34" s="24"/>
      <c r="FB34" s="26"/>
      <c r="FC34" s="26"/>
      <c r="FD34" s="25" t="str">
        <f t="shared" si="50"/>
        <v/>
      </c>
      <c r="FE34" s="23" t="str">
        <f t="shared" si="51"/>
        <v/>
      </c>
      <c r="FF34" s="24"/>
      <c r="FG34" s="23" t="str">
        <f t="shared" si="52"/>
        <v/>
      </c>
      <c r="FH34" s="22"/>
      <c r="FI34" s="27"/>
      <c r="FJ34" s="24"/>
      <c r="FK34" s="26"/>
      <c r="FL34" s="26"/>
      <c r="FM34" s="25" t="str">
        <f t="shared" si="53"/>
        <v/>
      </c>
      <c r="FN34" s="23" t="str">
        <f t="shared" si="54"/>
        <v/>
      </c>
      <c r="FO34" s="24"/>
      <c r="FP34" s="23" t="str">
        <f t="shared" si="55"/>
        <v/>
      </c>
      <c r="FQ34" s="22"/>
      <c r="FR34" s="27"/>
      <c r="FS34" s="24"/>
      <c r="FT34" s="26"/>
      <c r="FU34" s="26"/>
      <c r="FV34" s="25" t="str">
        <f t="shared" si="56"/>
        <v/>
      </c>
      <c r="FW34" s="23" t="str">
        <f t="shared" si="57"/>
        <v/>
      </c>
      <c r="FX34" s="24"/>
      <c r="FY34" s="23" t="str">
        <f t="shared" si="58"/>
        <v/>
      </c>
      <c r="FZ34" s="22"/>
      <c r="GA34" s="27"/>
      <c r="GB34" s="24"/>
      <c r="GC34" s="26"/>
      <c r="GD34" s="26"/>
      <c r="GE34" s="25" t="str">
        <f t="shared" si="59"/>
        <v/>
      </c>
      <c r="GF34" s="23" t="str">
        <f t="shared" si="60"/>
        <v/>
      </c>
      <c r="GG34" s="24"/>
      <c r="GH34" s="23" t="str">
        <f t="shared" si="61"/>
        <v/>
      </c>
      <c r="GI34" s="22"/>
      <c r="GJ34" s="27"/>
      <c r="GK34" s="24"/>
      <c r="GL34" s="26"/>
      <c r="GM34" s="26"/>
      <c r="GN34" s="25" t="str">
        <f t="shared" si="62"/>
        <v/>
      </c>
      <c r="GO34" s="23" t="str">
        <f t="shared" si="63"/>
        <v/>
      </c>
      <c r="GP34" s="24"/>
      <c r="GQ34" s="23" t="str">
        <f t="shared" si="64"/>
        <v/>
      </c>
      <c r="GR34" s="22"/>
      <c r="GS34" s="27"/>
      <c r="GT34" s="24"/>
      <c r="GU34" s="26"/>
      <c r="GV34" s="26"/>
      <c r="GW34" s="25" t="str">
        <f t="shared" si="65"/>
        <v/>
      </c>
      <c r="GX34" s="23" t="str">
        <f t="shared" si="66"/>
        <v/>
      </c>
      <c r="GY34" s="24"/>
      <c r="GZ34" s="23" t="str">
        <f t="shared" si="67"/>
        <v/>
      </c>
      <c r="HA34" s="22"/>
      <c r="HB34" s="27"/>
      <c r="HC34" s="24"/>
      <c r="HD34" s="26"/>
      <c r="HE34" s="26"/>
      <c r="HF34" s="25" t="str">
        <f t="shared" si="68"/>
        <v/>
      </c>
      <c r="HG34" s="23" t="str">
        <f t="shared" si="69"/>
        <v/>
      </c>
      <c r="HH34" s="24"/>
      <c r="HI34" s="23" t="str">
        <f t="shared" si="70"/>
        <v/>
      </c>
      <c r="HJ34" s="22"/>
      <c r="HK34" s="27"/>
      <c r="HL34" s="24"/>
      <c r="HM34" s="26"/>
      <c r="HN34" s="26"/>
      <c r="HO34" s="25" t="str">
        <f t="shared" si="71"/>
        <v/>
      </c>
      <c r="HP34" s="23" t="str">
        <f t="shared" si="72"/>
        <v/>
      </c>
      <c r="HQ34" s="24"/>
      <c r="HR34" s="23" t="str">
        <f t="shared" si="73"/>
        <v/>
      </c>
      <c r="HS34" s="22"/>
      <c r="HT34" s="27"/>
      <c r="HU34" s="24"/>
      <c r="HV34" s="26"/>
      <c r="HW34" s="26"/>
      <c r="HX34" s="25" t="str">
        <f t="shared" si="74"/>
        <v/>
      </c>
      <c r="HY34" s="23" t="str">
        <f t="shared" si="75"/>
        <v/>
      </c>
      <c r="HZ34" s="24"/>
      <c r="IA34" s="23" t="str">
        <f t="shared" si="76"/>
        <v/>
      </c>
      <c r="IB34" s="22"/>
      <c r="IC34" s="27"/>
      <c r="ID34" s="24"/>
      <c r="IE34" s="26"/>
      <c r="IF34" s="26"/>
      <c r="IG34" s="25" t="str">
        <f t="shared" si="77"/>
        <v/>
      </c>
      <c r="IH34" s="23" t="str">
        <f t="shared" si="78"/>
        <v/>
      </c>
      <c r="II34" s="24"/>
      <c r="IJ34" s="23" t="str">
        <f t="shared" si="79"/>
        <v/>
      </c>
      <c r="IK34" s="22"/>
      <c r="IL34" s="27"/>
      <c r="IM34" s="24"/>
      <c r="IN34" s="26"/>
      <c r="IO34" s="26"/>
      <c r="IP34" s="25" t="str">
        <f t="shared" si="80"/>
        <v/>
      </c>
      <c r="IQ34" s="23" t="str">
        <f t="shared" si="81"/>
        <v/>
      </c>
      <c r="IR34" s="24"/>
      <c r="IS34" s="23" t="str">
        <f t="shared" si="82"/>
        <v/>
      </c>
      <c r="IT34" s="22"/>
      <c r="IU34" s="27"/>
      <c r="IV34" s="24"/>
      <c r="IW34" s="26"/>
      <c r="IX34" s="26"/>
      <c r="IY34" s="25" t="str">
        <f t="shared" si="83"/>
        <v/>
      </c>
      <c r="IZ34" s="23" t="str">
        <f t="shared" si="84"/>
        <v/>
      </c>
      <c r="JA34" s="24"/>
      <c r="JB34" s="23" t="str">
        <f t="shared" si="85"/>
        <v/>
      </c>
      <c r="JC34" s="22"/>
      <c r="JD34" s="27"/>
      <c r="JE34" s="24"/>
      <c r="JF34" s="26"/>
      <c r="JG34" s="26"/>
      <c r="JH34" s="25" t="str">
        <f t="shared" si="86"/>
        <v/>
      </c>
      <c r="JI34" s="23" t="str">
        <f t="shared" si="87"/>
        <v/>
      </c>
      <c r="JJ34" s="24"/>
      <c r="JK34" s="23" t="str">
        <f t="shared" si="88"/>
        <v/>
      </c>
      <c r="JL34" s="22"/>
    </row>
    <row r="35" spans="1:272">
      <c r="A35" s="28" t="s">
        <v>56</v>
      </c>
      <c r="B35" s="23" t="s">
        <v>18</v>
      </c>
      <c r="C35" s="27">
        <v>45201</v>
      </c>
      <c r="D35" s="24" t="s">
        <v>55</v>
      </c>
      <c r="E35" s="26">
        <v>38000</v>
      </c>
      <c r="F35" s="26">
        <v>65000</v>
      </c>
      <c r="G35" s="25">
        <f t="shared" ref="G35:G56" si="89">IF(OR(F35="",E35=""),"",F35-E35)</f>
        <v>27000</v>
      </c>
      <c r="H35" s="23">
        <v>0</v>
      </c>
      <c r="I35" s="24">
        <v>65353</v>
      </c>
      <c r="J35" s="23" t="str">
        <f t="shared" ref="J35:J56" si="90">IF(H35=0,"",I35-H35)</f>
        <v/>
      </c>
      <c r="K35" s="22"/>
      <c r="L35" s="27">
        <v>45202</v>
      </c>
      <c r="M35" s="24" t="s">
        <v>55</v>
      </c>
      <c r="N35" s="26">
        <v>82000</v>
      </c>
      <c r="O35" s="26">
        <v>108000</v>
      </c>
      <c r="P35" s="25">
        <f t="shared" ref="P35:P56" si="91">IF(OR(N35="",O35=""),"",O35-N35)</f>
        <v>26000</v>
      </c>
      <c r="Q35" s="23">
        <f t="shared" ref="Q35:Q56" si="92">IF(I35="","",I35)</f>
        <v>65353</v>
      </c>
      <c r="R35" s="24">
        <v>108440</v>
      </c>
      <c r="S35" s="23">
        <f t="shared" ref="S35:S56" si="93">IF(R35=0,"",IF(SIGN(R35-Q35)=-1,R35,R35-Q35))</f>
        <v>43087</v>
      </c>
      <c r="T35" s="22"/>
      <c r="U35" s="27">
        <v>45203</v>
      </c>
      <c r="V35" s="24" t="s">
        <v>55</v>
      </c>
      <c r="W35" s="26">
        <v>122000</v>
      </c>
      <c r="X35" s="26">
        <v>143000</v>
      </c>
      <c r="Y35" s="25">
        <f t="shared" ref="Y35:Y56" si="94">IF(OR(W35="",X35=""),"",X35-W35)</f>
        <v>21000</v>
      </c>
      <c r="Z35" s="23">
        <f t="shared" ref="Z35:Z56" si="95">IF(R35="","",R35)</f>
        <v>108440</v>
      </c>
      <c r="AA35" s="24">
        <v>143826</v>
      </c>
      <c r="AB35" s="23">
        <f t="shared" ref="AB35:AB56" si="96">IF(AA35=0,"",IF(SIGN(AA35-Z35)=-1,AA35,AA35-Z35))</f>
        <v>35386</v>
      </c>
      <c r="AC35" s="22"/>
      <c r="AD35" s="27">
        <v>45204</v>
      </c>
      <c r="AE35" s="24" t="s">
        <v>55</v>
      </c>
      <c r="AF35" s="26">
        <v>155000</v>
      </c>
      <c r="AG35" s="26">
        <v>181000</v>
      </c>
      <c r="AH35" s="25">
        <f t="shared" ref="AH35:AH56" si="97">IF(OR(AF35="",AG35=""),"",AG35-AF35)</f>
        <v>26000</v>
      </c>
      <c r="AI35" s="23">
        <f t="shared" ref="AI35:AI56" si="98">IF(AA35="","",AA35)</f>
        <v>143826</v>
      </c>
      <c r="AJ35" s="24">
        <v>181211</v>
      </c>
      <c r="AK35" s="23">
        <f t="shared" ref="AK35:AK56" si="99">IF(AJ35=0,"",IF(SIGN(AJ35-AI35)=-1,AJ35,AJ35-AI35))</f>
        <v>37385</v>
      </c>
      <c r="AL35" s="22"/>
      <c r="AM35" s="27">
        <v>45205</v>
      </c>
      <c r="AN35" s="24" t="s">
        <v>55</v>
      </c>
      <c r="AO35" s="26">
        <v>191000</v>
      </c>
      <c r="AP35" s="26">
        <v>208000</v>
      </c>
      <c r="AQ35" s="25">
        <f t="shared" ref="AQ35:AQ56" si="100">IF(OR(AO35="",AP35=""),"",AP35-AO35)</f>
        <v>17000</v>
      </c>
      <c r="AR35" s="23">
        <f t="shared" ref="AR35:AR56" si="101">IF(AJ35="","",AJ35)</f>
        <v>181211</v>
      </c>
      <c r="AS35" s="24">
        <v>208377</v>
      </c>
      <c r="AT35" s="23">
        <f t="shared" ref="AT35:AT56" si="102">IF(AS35=0,"",IF(SIGN(AS35-AR35)=-1,AS35,AS35-AR35))</f>
        <v>27166</v>
      </c>
      <c r="AU35" s="22"/>
      <c r="AV35" s="27">
        <v>45210</v>
      </c>
      <c r="AW35" s="24" t="s">
        <v>55</v>
      </c>
      <c r="AX35" s="26">
        <v>212000</v>
      </c>
      <c r="AY35" s="26">
        <v>241000</v>
      </c>
      <c r="AZ35" s="25">
        <f t="shared" ref="AZ35:AZ56" si="103">IF(OR(AX35="",AY35=""),"",AY35-AX35)</f>
        <v>29000</v>
      </c>
      <c r="BA35" s="23">
        <f t="shared" ref="BA35:BA56" si="104">IF(AS35="","",AS35)</f>
        <v>208377</v>
      </c>
      <c r="BB35" s="24">
        <v>241942</v>
      </c>
      <c r="BC35" s="23">
        <f t="shared" ref="BC35:BC56" si="105">IF(BB35=0,"",IF(SIGN(BB35-BA35)=-1,BB35,BB35-BA35))</f>
        <v>33565</v>
      </c>
      <c r="BD35" s="22"/>
      <c r="BE35" s="27">
        <v>45211</v>
      </c>
      <c r="BF35" s="24" t="s">
        <v>55</v>
      </c>
      <c r="BG35" s="26">
        <v>253000</v>
      </c>
      <c r="BH35" s="26">
        <v>275000</v>
      </c>
      <c r="BI35" s="25">
        <f t="shared" ref="BI35:BI56" si="106">IF(OR(BG35="",BH35=""),"",BH35-BG35)</f>
        <v>22000</v>
      </c>
      <c r="BJ35" s="23">
        <f t="shared" ref="BJ35:BJ56" si="107">IF(BB35="","",BB35)</f>
        <v>241942</v>
      </c>
      <c r="BK35" s="24">
        <v>275692</v>
      </c>
      <c r="BL35" s="23">
        <f t="shared" ref="BL35:BL56" si="108">IF(BK35=0,"",IF(SIGN(BK35-BJ35)=-1,BK35,BK35-BJ35))</f>
        <v>33750</v>
      </c>
      <c r="BM35" s="22"/>
      <c r="BN35" s="27">
        <v>45212</v>
      </c>
      <c r="BO35" s="24" t="s">
        <v>55</v>
      </c>
      <c r="BP35" s="26">
        <v>287000</v>
      </c>
      <c r="BQ35" s="26">
        <v>287000</v>
      </c>
      <c r="BR35" s="25">
        <f t="shared" ref="BR35:BR56" si="109">IF(OR(BP35="",BQ35=""),"",BQ35-BP35)</f>
        <v>0</v>
      </c>
      <c r="BS35" s="23">
        <f t="shared" ref="BS35:BS56" si="110">IF(BK35="","",BK35)</f>
        <v>275692</v>
      </c>
      <c r="BT35" s="24">
        <v>287000</v>
      </c>
      <c r="BU35" s="23">
        <f t="shared" ref="BU35:BU56" si="111">IF(BT35=0,"",IF(SIGN(BT35-BS35)=-1,BT35,BT35-BS35))</f>
        <v>11308</v>
      </c>
      <c r="BV35" s="22"/>
      <c r="BW35" s="27">
        <v>45213</v>
      </c>
      <c r="BX35" s="24" t="s">
        <v>55</v>
      </c>
      <c r="BY35" s="26">
        <v>16000</v>
      </c>
      <c r="BZ35" s="26">
        <v>54000</v>
      </c>
      <c r="CA35" s="25">
        <f t="shared" ref="CA35:CA56" si="112">IF(OR(BY35="",BZ35=""),"",BZ35-BY35)</f>
        <v>38000</v>
      </c>
      <c r="CB35" s="23">
        <f t="shared" ref="CB35:CB56" si="113">IF(BT35="","",BT35)</f>
        <v>287000</v>
      </c>
      <c r="CC35" s="24">
        <v>54531</v>
      </c>
      <c r="CD35" s="23">
        <f t="shared" ref="CD35:CD56" si="114">IF(CC35=0,"",IF(SIGN(CC35-CB35)=-1,CC35,CC35-CB35))</f>
        <v>54531</v>
      </c>
      <c r="CE35" s="22"/>
      <c r="CF35" s="27">
        <v>45215</v>
      </c>
      <c r="CG35" s="24" t="s">
        <v>55</v>
      </c>
      <c r="CH35" s="26">
        <v>58000</v>
      </c>
      <c r="CI35" s="26">
        <v>100000</v>
      </c>
      <c r="CJ35" s="25">
        <f t="shared" ref="CJ35:CJ56" si="115">IF(OR(CH35="",CI35=""),"",CI35-CH35)</f>
        <v>42000</v>
      </c>
      <c r="CK35" s="23">
        <f t="shared" ref="CK35:CK56" si="116">IF(CC35="","",CC35)</f>
        <v>54531</v>
      </c>
      <c r="CL35" s="24">
        <v>100545</v>
      </c>
      <c r="CM35" s="23">
        <f t="shared" ref="CM35:CM56" si="117">IF(CL35=0,"",IF(SIGN(CL35-CK35)=-1,CL35,CL35-CK35))</f>
        <v>46014</v>
      </c>
      <c r="CN35" s="22"/>
      <c r="CO35" s="27">
        <v>45216</v>
      </c>
      <c r="CP35" s="24" t="s">
        <v>55</v>
      </c>
      <c r="CQ35" s="26">
        <v>119000</v>
      </c>
      <c r="CR35" s="26">
        <v>153000</v>
      </c>
      <c r="CS35" s="25">
        <f t="shared" ref="CS35:CS56" si="118">IF(OR(CQ35="",CR35=""),"",CR35-CQ35)</f>
        <v>34000</v>
      </c>
      <c r="CT35" s="23">
        <f t="shared" ref="CT35:CT56" si="119">IF(CL35="","",CL35)</f>
        <v>100545</v>
      </c>
      <c r="CU35" s="24">
        <v>153313</v>
      </c>
      <c r="CV35" s="23">
        <f t="shared" ref="CV35:CV56" si="120">IF(CU35=0,"",IF(SIGN(CU35-CT35)=-1,CU35,CU35-CT35))</f>
        <v>52768</v>
      </c>
      <c r="CW35" s="22"/>
      <c r="CX35" s="27">
        <v>45217</v>
      </c>
      <c r="CY35" s="24" t="s">
        <v>55</v>
      </c>
      <c r="CZ35" s="26">
        <v>0</v>
      </c>
      <c r="DA35" s="26">
        <v>32000</v>
      </c>
      <c r="DB35" s="25">
        <f t="shared" ref="DB35:DB56" si="121">IF(OR(CZ35="",DA35=""),"",DA35-CZ35)</f>
        <v>32000</v>
      </c>
      <c r="DC35" s="23">
        <f t="shared" ref="DC35:DC56" si="122">IF(CU35="","",CU35)</f>
        <v>153313</v>
      </c>
      <c r="DD35" s="24">
        <v>32860</v>
      </c>
      <c r="DE35" s="23">
        <f t="shared" ref="DE35:DE56" si="123">IF(DD35=0,"",IF(SIGN(DD35-DC35)=-1,DD35,DD35-DC35))</f>
        <v>32860</v>
      </c>
      <c r="DF35" s="22"/>
      <c r="DG35" s="27">
        <v>45218</v>
      </c>
      <c r="DH35" s="24" t="s">
        <v>55</v>
      </c>
      <c r="DI35" s="26">
        <v>48000</v>
      </c>
      <c r="DJ35" s="26">
        <v>86000</v>
      </c>
      <c r="DK35" s="25">
        <f t="shared" ref="DK35:DK56" si="124">IF(OR(DI35="",DJ35=""),"",DJ35-DI35)</f>
        <v>38000</v>
      </c>
      <c r="DL35" s="23">
        <f t="shared" ref="DL35:DL56" si="125">IF(DD35="","",DD35)</f>
        <v>32860</v>
      </c>
      <c r="DM35" s="24">
        <v>86997</v>
      </c>
      <c r="DN35" s="23">
        <f t="shared" ref="DN35:DN56" si="126">IF(DM35=0,"",IF(SIGN(DM35-DL35)=-1,DM35,DM35-DL35))</f>
        <v>54137</v>
      </c>
      <c r="DO35" s="22"/>
      <c r="DP35" s="27">
        <v>45219</v>
      </c>
      <c r="DQ35" s="24" t="s">
        <v>55</v>
      </c>
      <c r="DR35" s="26">
        <v>104000</v>
      </c>
      <c r="DS35" s="26">
        <v>105000</v>
      </c>
      <c r="DT35" s="25">
        <f t="shared" ref="DT35:DT56" si="127">IF(OR(DR35="",DS35=""),"",DS35-DR35)</f>
        <v>1000</v>
      </c>
      <c r="DU35" s="23">
        <f t="shared" ref="DU35:DU56" si="128">IF(DM35="","",DM35)</f>
        <v>86997</v>
      </c>
      <c r="DV35" s="24">
        <v>105209</v>
      </c>
      <c r="DW35" s="23">
        <f t="shared" ref="DW35:DW56" si="129">IF(DV35=0,"",IF(SIGN(DV35-DU35)=-1,DV35,DV35-DU35))</f>
        <v>18212</v>
      </c>
      <c r="DX35" s="22"/>
      <c r="DY35" s="27">
        <v>45222</v>
      </c>
      <c r="DZ35" s="24" t="s">
        <v>55</v>
      </c>
      <c r="EA35" s="26">
        <v>123000</v>
      </c>
      <c r="EB35" s="26">
        <v>163000</v>
      </c>
      <c r="EC35" s="25">
        <f t="shared" ref="EC35:EC56" si="130">IF(OR(EA35="",EB35=""),"",EB35-EA35)</f>
        <v>40000</v>
      </c>
      <c r="ED35" s="23">
        <f t="shared" ref="ED35:ED56" si="131">IF(DV35="","",DV35)</f>
        <v>105209</v>
      </c>
      <c r="EE35" s="24">
        <v>163288</v>
      </c>
      <c r="EF35" s="23">
        <f t="shared" ref="EF35:EF56" si="132">IF(EE35=0,"",IF(SIGN(EE35-ED35)=-1,EE35,EE35-ED35))</f>
        <v>58079</v>
      </c>
      <c r="EG35" s="22"/>
      <c r="EH35" s="27">
        <v>45223</v>
      </c>
      <c r="EI35" s="24" t="s">
        <v>55</v>
      </c>
      <c r="EJ35" s="26">
        <v>181000</v>
      </c>
      <c r="EK35" s="26">
        <v>215000</v>
      </c>
      <c r="EL35" s="25">
        <f t="shared" ref="EL35:EL56" si="133">IF(OR(EJ35="",EK35=""),"",EK35-EJ35)</f>
        <v>34000</v>
      </c>
      <c r="EM35" s="23">
        <f t="shared" ref="EM35:EM56" si="134">IF(EE35="","",EE35)</f>
        <v>163288</v>
      </c>
      <c r="EN35" s="24">
        <v>215411</v>
      </c>
      <c r="EO35" s="23">
        <f t="shared" ref="EO35:EO56" si="135">IF(EN35=0,"",IF(SIGN(EN35-EM35)=-1,EN35,EN35-EM35))</f>
        <v>52123</v>
      </c>
      <c r="EP35" s="22"/>
      <c r="EQ35" s="27">
        <v>45225</v>
      </c>
      <c r="ER35" s="24" t="s">
        <v>55</v>
      </c>
      <c r="ES35" s="26">
        <v>22000</v>
      </c>
      <c r="ET35" s="26">
        <v>69000</v>
      </c>
      <c r="EU35" s="25">
        <f t="shared" ref="EU35:EU56" si="136">IF(OR(ES35="",ET35=""),"",ET35-ES35)</f>
        <v>47000</v>
      </c>
      <c r="EV35" s="23">
        <f t="shared" ref="EV35:EV56" si="137">IF(EN35="","",EN35)</f>
        <v>215411</v>
      </c>
      <c r="EW35" s="24">
        <v>69655</v>
      </c>
      <c r="EX35" s="23">
        <f t="shared" ref="EX35:EX56" si="138">IF(EW35=0,"",IF(SIGN(EW35-EV35)=-1,EW35,EW35-EV35))</f>
        <v>69655</v>
      </c>
      <c r="EY35" s="22"/>
      <c r="EZ35" s="27">
        <v>45226</v>
      </c>
      <c r="FA35" s="24" t="s">
        <v>55</v>
      </c>
      <c r="FB35" s="26">
        <v>91000</v>
      </c>
      <c r="FC35" s="26">
        <v>92000</v>
      </c>
      <c r="FD35" s="25">
        <f t="shared" ref="FD35:FD56" si="139">IF(OR(FB35="",FC35=""),"",FC35-FB35)</f>
        <v>1000</v>
      </c>
      <c r="FE35" s="23">
        <f t="shared" ref="FE35:FE56" si="140">IF(EW35="","",EW35)</f>
        <v>69655</v>
      </c>
      <c r="FF35" s="24">
        <v>92280</v>
      </c>
      <c r="FG35" s="23">
        <f t="shared" ref="FG35:FG56" si="141">IF(FF35=0,"",IF(SIGN(FF35-FE35)=-1,FF35,FF35-FE35))</f>
        <v>22625</v>
      </c>
      <c r="FH35" s="22"/>
      <c r="FI35" s="27">
        <v>45229</v>
      </c>
      <c r="FJ35" s="24" t="s">
        <v>55</v>
      </c>
      <c r="FK35" s="26">
        <v>113000</v>
      </c>
      <c r="FL35" s="26">
        <v>113000</v>
      </c>
      <c r="FM35" s="25">
        <f t="shared" ref="FM35:FM56" si="142">IF(OR(FK35="",FL35=""),"",FL35-FK35)</f>
        <v>0</v>
      </c>
      <c r="FN35" s="23">
        <f t="shared" ref="FN35:FN56" si="143">IF(FF35="","",FF35)</f>
        <v>92280</v>
      </c>
      <c r="FO35" s="24">
        <v>113000</v>
      </c>
      <c r="FP35" s="23">
        <f t="shared" ref="FP35:FP56" si="144">IF(FO35=0,"",IF(SIGN(FO35-FN35)=-1,FO35,FO35-FN35))</f>
        <v>20720</v>
      </c>
      <c r="FQ35" s="22"/>
      <c r="FR35" s="27">
        <v>45230</v>
      </c>
      <c r="FS35" s="24" t="s">
        <v>55</v>
      </c>
      <c r="FT35" s="26">
        <v>11000</v>
      </c>
      <c r="FU35" s="26">
        <v>44000</v>
      </c>
      <c r="FV35" s="25">
        <f t="shared" ref="FV35:FV56" si="145">IF(OR(FT35="",FU35=""),"",FU35-FT35)</f>
        <v>33000</v>
      </c>
      <c r="FW35" s="23">
        <f t="shared" ref="FW35:FW56" si="146">IF(FO35="","",FO35)</f>
        <v>113000</v>
      </c>
      <c r="FX35" s="24">
        <v>44086</v>
      </c>
      <c r="FY35" s="23">
        <f t="shared" ref="FY35:FY56" si="147">IF(FX35=0,"",IF(SIGN(FX35-FW35)=-1,FX35,FX35-FW35))</f>
        <v>44086</v>
      </c>
      <c r="FZ35" s="22"/>
      <c r="GA35" s="27"/>
      <c r="GB35" s="24"/>
      <c r="GC35" s="26"/>
      <c r="GD35" s="26"/>
      <c r="GE35" s="25" t="str">
        <f t="shared" ref="GE35:GE56" si="148">IF(OR(GC35="",GD35=""),"",GD35-GC35)</f>
        <v/>
      </c>
      <c r="GF35" s="23">
        <f t="shared" ref="GF35:GF56" si="149">IF(FX35="","",FX35)</f>
        <v>44086</v>
      </c>
      <c r="GG35" s="24"/>
      <c r="GH35" s="23" t="str">
        <f t="shared" ref="GH35:GH56" si="150">IF(GG35=0,"",IF(SIGN(GG35-GF35)=-1,GG35,GG35-GF35))</f>
        <v/>
      </c>
      <c r="GI35" s="22"/>
      <c r="GJ35" s="27"/>
      <c r="GK35" s="24"/>
      <c r="GL35" s="26"/>
      <c r="GM35" s="26"/>
      <c r="GN35" s="25" t="str">
        <f t="shared" ref="GN35:GN56" si="151">IF(OR(GL35="",GM35=""),"",GM35-GL35)</f>
        <v/>
      </c>
      <c r="GO35" s="23" t="str">
        <f t="shared" ref="GO35:GO56" si="152">IF(GG35="","",GG35)</f>
        <v/>
      </c>
      <c r="GP35" s="24"/>
      <c r="GQ35" s="23" t="str">
        <f t="shared" ref="GQ35:GQ56" si="153">IF(GP35=0,"",IF(SIGN(GP35-GO35)=-1,GP35,GP35-GO35))</f>
        <v/>
      </c>
      <c r="GR35" s="22"/>
      <c r="GS35" s="27"/>
      <c r="GT35" s="24"/>
      <c r="GU35" s="26"/>
      <c r="GV35" s="26"/>
      <c r="GW35" s="25" t="str">
        <f t="shared" si="65"/>
        <v/>
      </c>
      <c r="GX35" s="23" t="str">
        <f t="shared" si="66"/>
        <v/>
      </c>
      <c r="GY35" s="24"/>
      <c r="GZ35" s="23" t="str">
        <f t="shared" si="67"/>
        <v/>
      </c>
      <c r="HA35" s="22"/>
      <c r="HB35" s="27"/>
      <c r="HC35" s="24"/>
      <c r="HD35" s="26"/>
      <c r="HE35" s="26"/>
      <c r="HF35" s="25" t="str">
        <f t="shared" si="68"/>
        <v/>
      </c>
      <c r="HG35" s="23" t="str">
        <f t="shared" si="69"/>
        <v/>
      </c>
      <c r="HH35" s="24"/>
      <c r="HI35" s="23" t="str">
        <f t="shared" si="70"/>
        <v/>
      </c>
      <c r="HJ35" s="22"/>
      <c r="HK35" s="27"/>
      <c r="HL35" s="24"/>
      <c r="HM35" s="26"/>
      <c r="HN35" s="26"/>
      <c r="HO35" s="25" t="str">
        <f t="shared" si="71"/>
        <v/>
      </c>
      <c r="HP35" s="23" t="str">
        <f t="shared" si="72"/>
        <v/>
      </c>
      <c r="HQ35" s="24"/>
      <c r="HR35" s="23" t="str">
        <f t="shared" si="73"/>
        <v/>
      </c>
      <c r="HS35" s="22"/>
      <c r="HT35" s="27"/>
      <c r="HU35" s="24"/>
      <c r="HV35" s="26"/>
      <c r="HW35" s="26"/>
      <c r="HX35" s="25" t="str">
        <f t="shared" si="74"/>
        <v/>
      </c>
      <c r="HY35" s="23" t="str">
        <f t="shared" si="75"/>
        <v/>
      </c>
      <c r="HZ35" s="24"/>
      <c r="IA35" s="23" t="str">
        <f t="shared" si="76"/>
        <v/>
      </c>
      <c r="IB35" s="22"/>
      <c r="IC35" s="27"/>
      <c r="ID35" s="24"/>
      <c r="IE35" s="26"/>
      <c r="IF35" s="26"/>
      <c r="IG35" s="25" t="str">
        <f t="shared" si="77"/>
        <v/>
      </c>
      <c r="IH35" s="23" t="str">
        <f t="shared" si="78"/>
        <v/>
      </c>
      <c r="II35" s="24"/>
      <c r="IJ35" s="23" t="str">
        <f t="shared" si="79"/>
        <v/>
      </c>
      <c r="IK35" s="22"/>
      <c r="IL35" s="27"/>
      <c r="IM35" s="24"/>
      <c r="IN35" s="26"/>
      <c r="IO35" s="26"/>
      <c r="IP35" s="25" t="str">
        <f t="shared" si="80"/>
        <v/>
      </c>
      <c r="IQ35" s="23" t="str">
        <f t="shared" si="81"/>
        <v/>
      </c>
      <c r="IR35" s="24"/>
      <c r="IS35" s="23" t="str">
        <f t="shared" si="82"/>
        <v/>
      </c>
      <c r="IT35" s="22"/>
      <c r="IU35" s="27"/>
      <c r="IV35" s="24"/>
      <c r="IW35" s="26"/>
      <c r="IX35" s="26"/>
      <c r="IY35" s="25" t="str">
        <f t="shared" si="83"/>
        <v/>
      </c>
      <c r="IZ35" s="23" t="str">
        <f t="shared" si="84"/>
        <v/>
      </c>
      <c r="JA35" s="24"/>
      <c r="JB35" s="23" t="str">
        <f t="shared" si="85"/>
        <v/>
      </c>
      <c r="JC35" s="22"/>
      <c r="JD35" s="27"/>
      <c r="JE35" s="24"/>
      <c r="JF35" s="26"/>
      <c r="JG35" s="26"/>
      <c r="JH35" s="25" t="str">
        <f t="shared" si="86"/>
        <v/>
      </c>
      <c r="JI35" s="23" t="str">
        <f t="shared" si="87"/>
        <v/>
      </c>
      <c r="JJ35" s="24"/>
      <c r="JK35" s="23" t="str">
        <f t="shared" si="88"/>
        <v/>
      </c>
      <c r="JL35" s="22"/>
    </row>
    <row r="36" spans="1:272">
      <c r="A36" s="28" t="s">
        <v>54</v>
      </c>
      <c r="B36" s="23" t="s">
        <v>24</v>
      </c>
      <c r="C36" s="27">
        <v>45204</v>
      </c>
      <c r="D36" s="24"/>
      <c r="E36" s="26">
        <v>0</v>
      </c>
      <c r="F36" s="26">
        <v>24000</v>
      </c>
      <c r="G36" s="25">
        <f t="shared" si="89"/>
        <v>24000</v>
      </c>
      <c r="H36" s="23">
        <v>0</v>
      </c>
      <c r="I36" s="24">
        <v>4083</v>
      </c>
      <c r="J36" s="23" t="str">
        <f t="shared" si="90"/>
        <v/>
      </c>
      <c r="K36" s="22"/>
      <c r="L36" s="27">
        <v>45205</v>
      </c>
      <c r="M36" s="24" t="s">
        <v>53</v>
      </c>
      <c r="N36" s="26">
        <v>114000</v>
      </c>
      <c r="O36" s="26">
        <v>234000</v>
      </c>
      <c r="P36" s="25">
        <f t="shared" si="91"/>
        <v>120000</v>
      </c>
      <c r="Q36" s="23">
        <f t="shared" si="92"/>
        <v>4083</v>
      </c>
      <c r="R36" s="24">
        <v>39959</v>
      </c>
      <c r="S36" s="23">
        <f t="shared" si="93"/>
        <v>35876</v>
      </c>
      <c r="T36" s="22"/>
      <c r="U36" s="27">
        <v>45210</v>
      </c>
      <c r="V36" s="24" t="s">
        <v>53</v>
      </c>
      <c r="W36" s="26">
        <v>0</v>
      </c>
      <c r="X36" s="26">
        <v>50000</v>
      </c>
      <c r="Y36" s="25">
        <f t="shared" si="94"/>
        <v>50000</v>
      </c>
      <c r="Z36" s="23">
        <f t="shared" si="95"/>
        <v>39959</v>
      </c>
      <c r="AA36" s="24">
        <v>10905</v>
      </c>
      <c r="AB36" s="23">
        <f t="shared" si="96"/>
        <v>10905</v>
      </c>
      <c r="AC36" s="22"/>
      <c r="AD36" s="27">
        <v>45211</v>
      </c>
      <c r="AE36" s="24" t="s">
        <v>53</v>
      </c>
      <c r="AF36" s="26">
        <v>90000</v>
      </c>
      <c r="AG36" s="26">
        <v>180000</v>
      </c>
      <c r="AH36" s="25">
        <f t="shared" si="97"/>
        <v>90000</v>
      </c>
      <c r="AI36" s="23">
        <f t="shared" si="98"/>
        <v>10905</v>
      </c>
      <c r="AJ36" s="24">
        <v>36478</v>
      </c>
      <c r="AK36" s="23">
        <f t="shared" si="99"/>
        <v>25573</v>
      </c>
      <c r="AL36" s="22"/>
      <c r="AM36" s="27">
        <v>45212</v>
      </c>
      <c r="AN36" s="24" t="s">
        <v>53</v>
      </c>
      <c r="AO36" s="26">
        <v>185000</v>
      </c>
      <c r="AP36" s="26">
        <v>235000</v>
      </c>
      <c r="AQ36" s="25">
        <f t="shared" si="100"/>
        <v>50000</v>
      </c>
      <c r="AR36" s="23">
        <f t="shared" si="101"/>
        <v>36478</v>
      </c>
      <c r="AS36" s="24">
        <v>47209</v>
      </c>
      <c r="AT36" s="23">
        <f t="shared" si="102"/>
        <v>10731</v>
      </c>
      <c r="AU36" s="22"/>
      <c r="AV36" s="27">
        <v>45213</v>
      </c>
      <c r="AW36" s="24" t="s">
        <v>53</v>
      </c>
      <c r="AX36" s="26">
        <v>240000</v>
      </c>
      <c r="AY36" s="26">
        <v>240000</v>
      </c>
      <c r="AZ36" s="25">
        <f t="shared" si="103"/>
        <v>0</v>
      </c>
      <c r="BA36" s="23">
        <f t="shared" si="104"/>
        <v>47209</v>
      </c>
      <c r="BB36" s="24">
        <v>48113</v>
      </c>
      <c r="BC36" s="23">
        <f t="shared" si="105"/>
        <v>904</v>
      </c>
      <c r="BD36" s="22"/>
      <c r="BE36" s="27">
        <v>45215</v>
      </c>
      <c r="BF36" s="24" t="s">
        <v>53</v>
      </c>
      <c r="BG36" s="26">
        <v>240000</v>
      </c>
      <c r="BH36" s="26">
        <v>325000</v>
      </c>
      <c r="BI36" s="25">
        <f t="shared" si="106"/>
        <v>85000</v>
      </c>
      <c r="BJ36" s="23">
        <f t="shared" si="107"/>
        <v>48113</v>
      </c>
      <c r="BK36" s="24">
        <v>65025</v>
      </c>
      <c r="BL36" s="23">
        <f t="shared" si="108"/>
        <v>16912</v>
      </c>
      <c r="BM36" s="22"/>
      <c r="BN36" s="27">
        <v>45216</v>
      </c>
      <c r="BO36" s="24" t="s">
        <v>53</v>
      </c>
      <c r="BP36" s="26">
        <v>370000</v>
      </c>
      <c r="BQ36" s="26">
        <v>490000</v>
      </c>
      <c r="BR36" s="25">
        <f t="shared" si="109"/>
        <v>120000</v>
      </c>
      <c r="BS36" s="23">
        <f t="shared" si="110"/>
        <v>65025</v>
      </c>
      <c r="BT36" s="24">
        <v>98791</v>
      </c>
      <c r="BU36" s="23">
        <f t="shared" si="111"/>
        <v>33766</v>
      </c>
      <c r="BV36" s="22"/>
      <c r="BW36" s="27">
        <v>45217</v>
      </c>
      <c r="BX36" s="24" t="s">
        <v>53</v>
      </c>
      <c r="BY36" s="26">
        <v>535000</v>
      </c>
      <c r="BZ36" s="26">
        <v>595000</v>
      </c>
      <c r="CA36" s="25">
        <f t="shared" si="112"/>
        <v>60000</v>
      </c>
      <c r="CB36" s="23">
        <f t="shared" si="113"/>
        <v>98791</v>
      </c>
      <c r="CC36" s="24">
        <v>119096</v>
      </c>
      <c r="CD36" s="23">
        <f t="shared" si="114"/>
        <v>20305</v>
      </c>
      <c r="CE36" s="22"/>
      <c r="CF36" s="27">
        <v>45218</v>
      </c>
      <c r="CG36" s="24" t="s">
        <v>53</v>
      </c>
      <c r="CH36" s="26">
        <v>630000</v>
      </c>
      <c r="CI36" s="26">
        <v>725000</v>
      </c>
      <c r="CJ36" s="25">
        <f t="shared" si="115"/>
        <v>95000</v>
      </c>
      <c r="CK36" s="23">
        <f t="shared" si="116"/>
        <v>119096</v>
      </c>
      <c r="CL36" s="24">
        <v>145950</v>
      </c>
      <c r="CM36" s="23">
        <f t="shared" si="117"/>
        <v>26854</v>
      </c>
      <c r="CN36" s="22"/>
      <c r="CO36" s="27">
        <v>45219</v>
      </c>
      <c r="CP36" s="24" t="s">
        <v>53</v>
      </c>
      <c r="CQ36" s="26">
        <v>785000</v>
      </c>
      <c r="CR36" s="26">
        <v>875000</v>
      </c>
      <c r="CS36" s="25">
        <f t="shared" si="118"/>
        <v>90000</v>
      </c>
      <c r="CT36" s="23">
        <f t="shared" si="119"/>
        <v>145950</v>
      </c>
      <c r="CU36" s="24">
        <v>175050</v>
      </c>
      <c r="CV36" s="23">
        <f t="shared" si="120"/>
        <v>29100</v>
      </c>
      <c r="CW36" s="22"/>
      <c r="CX36" s="27">
        <v>45222</v>
      </c>
      <c r="CY36" s="24" t="s">
        <v>53</v>
      </c>
      <c r="CZ36" s="26">
        <v>895000</v>
      </c>
      <c r="DA36" s="26">
        <v>995000</v>
      </c>
      <c r="DB36" s="25">
        <f t="shared" si="121"/>
        <v>100000</v>
      </c>
      <c r="DC36" s="23">
        <f t="shared" si="122"/>
        <v>175050</v>
      </c>
      <c r="DD36" s="24">
        <v>199535</v>
      </c>
      <c r="DE36" s="23">
        <f t="shared" si="123"/>
        <v>24485</v>
      </c>
      <c r="DF36" s="22"/>
      <c r="DG36" s="27"/>
      <c r="DH36" s="24"/>
      <c r="DI36" s="26"/>
      <c r="DJ36" s="26"/>
      <c r="DK36" s="25" t="str">
        <f t="shared" si="124"/>
        <v/>
      </c>
      <c r="DL36" s="23">
        <f t="shared" si="125"/>
        <v>199535</v>
      </c>
      <c r="DM36" s="24"/>
      <c r="DN36" s="23" t="str">
        <f t="shared" si="126"/>
        <v/>
      </c>
      <c r="DO36" s="22"/>
      <c r="DP36" s="27"/>
      <c r="DQ36" s="24"/>
      <c r="DR36" s="26"/>
      <c r="DS36" s="26"/>
      <c r="DT36" s="25" t="str">
        <f t="shared" si="127"/>
        <v/>
      </c>
      <c r="DU36" s="23" t="str">
        <f t="shared" si="128"/>
        <v/>
      </c>
      <c r="DV36" s="24"/>
      <c r="DW36" s="23" t="str">
        <f t="shared" si="129"/>
        <v/>
      </c>
      <c r="DX36" s="22"/>
      <c r="DY36" s="27"/>
      <c r="DZ36" s="24"/>
      <c r="EA36" s="26"/>
      <c r="EB36" s="26"/>
      <c r="EC36" s="25" t="str">
        <f t="shared" si="130"/>
        <v/>
      </c>
      <c r="ED36" s="23" t="str">
        <f t="shared" si="131"/>
        <v/>
      </c>
      <c r="EE36" s="24"/>
      <c r="EF36" s="23" t="str">
        <f t="shared" si="132"/>
        <v/>
      </c>
      <c r="EG36" s="22"/>
      <c r="EH36" s="27"/>
      <c r="EI36" s="24"/>
      <c r="EJ36" s="26"/>
      <c r="EK36" s="26"/>
      <c r="EL36" s="25" t="str">
        <f t="shared" si="133"/>
        <v/>
      </c>
      <c r="EM36" s="23" t="str">
        <f t="shared" si="134"/>
        <v/>
      </c>
      <c r="EN36" s="24"/>
      <c r="EO36" s="23" t="str">
        <f t="shared" si="135"/>
        <v/>
      </c>
      <c r="EP36" s="22"/>
      <c r="EQ36" s="27"/>
      <c r="ER36" s="24"/>
      <c r="ES36" s="26"/>
      <c r="ET36" s="26"/>
      <c r="EU36" s="25" t="str">
        <f t="shared" si="136"/>
        <v/>
      </c>
      <c r="EV36" s="23" t="str">
        <f t="shared" si="137"/>
        <v/>
      </c>
      <c r="EW36" s="24"/>
      <c r="EX36" s="23" t="str">
        <f t="shared" si="138"/>
        <v/>
      </c>
      <c r="EY36" s="22"/>
      <c r="EZ36" s="27"/>
      <c r="FA36" s="24"/>
      <c r="FB36" s="26"/>
      <c r="FC36" s="26"/>
      <c r="FD36" s="25" t="str">
        <f t="shared" si="139"/>
        <v/>
      </c>
      <c r="FE36" s="23" t="str">
        <f t="shared" si="140"/>
        <v/>
      </c>
      <c r="FF36" s="24"/>
      <c r="FG36" s="23" t="str">
        <f t="shared" si="141"/>
        <v/>
      </c>
      <c r="FH36" s="22"/>
      <c r="FI36" s="27"/>
      <c r="FJ36" s="24"/>
      <c r="FK36" s="26"/>
      <c r="FL36" s="26"/>
      <c r="FM36" s="25" t="str">
        <f t="shared" si="142"/>
        <v/>
      </c>
      <c r="FN36" s="23" t="str">
        <f t="shared" si="143"/>
        <v/>
      </c>
      <c r="FO36" s="24"/>
      <c r="FP36" s="23" t="str">
        <f t="shared" si="144"/>
        <v/>
      </c>
      <c r="FQ36" s="22"/>
      <c r="FR36" s="27"/>
      <c r="FS36" s="24"/>
      <c r="FT36" s="26"/>
      <c r="FU36" s="26"/>
      <c r="FV36" s="25" t="str">
        <f t="shared" si="145"/>
        <v/>
      </c>
      <c r="FW36" s="23" t="str">
        <f t="shared" si="146"/>
        <v/>
      </c>
      <c r="FX36" s="24"/>
      <c r="FY36" s="23" t="str">
        <f t="shared" si="147"/>
        <v/>
      </c>
      <c r="FZ36" s="22"/>
      <c r="GA36" s="27"/>
      <c r="GB36" s="24"/>
      <c r="GC36" s="26"/>
      <c r="GD36" s="26"/>
      <c r="GE36" s="25" t="str">
        <f t="shared" si="148"/>
        <v/>
      </c>
      <c r="GF36" s="23" t="str">
        <f t="shared" si="149"/>
        <v/>
      </c>
      <c r="GG36" s="24"/>
      <c r="GH36" s="23" t="str">
        <f t="shared" si="150"/>
        <v/>
      </c>
      <c r="GI36" s="22"/>
      <c r="GJ36" s="27"/>
      <c r="GK36" s="24"/>
      <c r="GL36" s="26"/>
      <c r="GM36" s="26"/>
      <c r="GN36" s="25" t="str">
        <f t="shared" si="151"/>
        <v/>
      </c>
      <c r="GO36" s="23" t="str">
        <f t="shared" si="152"/>
        <v/>
      </c>
      <c r="GP36" s="24"/>
      <c r="GQ36" s="23" t="str">
        <f t="shared" si="153"/>
        <v/>
      </c>
      <c r="GR36" s="22"/>
      <c r="GS36" s="27"/>
      <c r="GT36" s="24"/>
      <c r="GU36" s="26"/>
      <c r="GV36" s="26"/>
      <c r="GW36" s="25" t="str">
        <f t="shared" si="65"/>
        <v/>
      </c>
      <c r="GX36" s="23" t="str">
        <f t="shared" si="66"/>
        <v/>
      </c>
      <c r="GY36" s="24"/>
      <c r="GZ36" s="23" t="str">
        <f t="shared" si="67"/>
        <v/>
      </c>
      <c r="HA36" s="22"/>
      <c r="HB36" s="27"/>
      <c r="HC36" s="24"/>
      <c r="HD36" s="26"/>
      <c r="HE36" s="26"/>
      <c r="HF36" s="25" t="str">
        <f t="shared" si="68"/>
        <v/>
      </c>
      <c r="HG36" s="23" t="str">
        <f t="shared" si="69"/>
        <v/>
      </c>
      <c r="HH36" s="24"/>
      <c r="HI36" s="23" t="str">
        <f t="shared" si="70"/>
        <v/>
      </c>
      <c r="HJ36" s="22"/>
      <c r="HK36" s="27"/>
      <c r="HL36" s="24"/>
      <c r="HM36" s="26"/>
      <c r="HN36" s="26"/>
      <c r="HO36" s="25" t="str">
        <f t="shared" si="71"/>
        <v/>
      </c>
      <c r="HP36" s="23" t="str">
        <f t="shared" si="72"/>
        <v/>
      </c>
      <c r="HQ36" s="24"/>
      <c r="HR36" s="23" t="str">
        <f t="shared" si="73"/>
        <v/>
      </c>
      <c r="HS36" s="22"/>
      <c r="HT36" s="27"/>
      <c r="HU36" s="24"/>
      <c r="HV36" s="26"/>
      <c r="HW36" s="26"/>
      <c r="HX36" s="25" t="str">
        <f t="shared" si="74"/>
        <v/>
      </c>
      <c r="HY36" s="23" t="str">
        <f t="shared" si="75"/>
        <v/>
      </c>
      <c r="HZ36" s="24"/>
      <c r="IA36" s="23" t="str">
        <f t="shared" si="76"/>
        <v/>
      </c>
      <c r="IB36" s="22"/>
      <c r="IC36" s="27"/>
      <c r="ID36" s="24"/>
      <c r="IE36" s="26"/>
      <c r="IF36" s="26"/>
      <c r="IG36" s="25" t="str">
        <f t="shared" si="77"/>
        <v/>
      </c>
      <c r="IH36" s="23" t="str">
        <f t="shared" si="78"/>
        <v/>
      </c>
      <c r="II36" s="24"/>
      <c r="IJ36" s="23" t="str">
        <f t="shared" si="79"/>
        <v/>
      </c>
      <c r="IK36" s="22"/>
      <c r="IL36" s="27"/>
      <c r="IM36" s="24"/>
      <c r="IN36" s="26"/>
      <c r="IO36" s="26"/>
      <c r="IP36" s="25" t="str">
        <f t="shared" si="80"/>
        <v/>
      </c>
      <c r="IQ36" s="23" t="str">
        <f t="shared" si="81"/>
        <v/>
      </c>
      <c r="IR36" s="24"/>
      <c r="IS36" s="23" t="str">
        <f t="shared" si="82"/>
        <v/>
      </c>
      <c r="IT36" s="22"/>
      <c r="IU36" s="27"/>
      <c r="IV36" s="24"/>
      <c r="IW36" s="26"/>
      <c r="IX36" s="26"/>
      <c r="IY36" s="25" t="str">
        <f t="shared" si="83"/>
        <v/>
      </c>
      <c r="IZ36" s="23" t="str">
        <f t="shared" si="84"/>
        <v/>
      </c>
      <c r="JA36" s="24"/>
      <c r="JB36" s="23" t="str">
        <f t="shared" si="85"/>
        <v/>
      </c>
      <c r="JC36" s="22"/>
      <c r="JD36" s="27"/>
      <c r="JE36" s="24"/>
      <c r="JF36" s="26"/>
      <c r="JG36" s="26"/>
      <c r="JH36" s="25" t="str">
        <f t="shared" si="86"/>
        <v/>
      </c>
      <c r="JI36" s="23" t="str">
        <f t="shared" si="87"/>
        <v/>
      </c>
      <c r="JJ36" s="24"/>
      <c r="JK36" s="23" t="str">
        <f t="shared" si="88"/>
        <v/>
      </c>
      <c r="JL36" s="22"/>
    </row>
    <row r="37" spans="1:272">
      <c r="A37" s="28" t="s">
        <v>52</v>
      </c>
      <c r="B37" s="23" t="s">
        <v>24</v>
      </c>
      <c r="C37" s="27">
        <v>45202</v>
      </c>
      <c r="D37" s="24" t="s">
        <v>51</v>
      </c>
      <c r="E37" s="26">
        <v>16000</v>
      </c>
      <c r="F37" s="26">
        <v>58000</v>
      </c>
      <c r="G37" s="25">
        <f t="shared" si="89"/>
        <v>42000</v>
      </c>
      <c r="H37" s="23">
        <v>0</v>
      </c>
      <c r="I37" s="24">
        <v>29847</v>
      </c>
      <c r="J37" s="23" t="str">
        <f t="shared" si="90"/>
        <v/>
      </c>
      <c r="K37" s="22"/>
      <c r="L37" s="27">
        <v>45203</v>
      </c>
      <c r="M37" s="24" t="s">
        <v>51</v>
      </c>
      <c r="N37" s="26">
        <v>80000</v>
      </c>
      <c r="O37" s="26">
        <v>136000</v>
      </c>
      <c r="P37" s="25">
        <f t="shared" si="91"/>
        <v>56000</v>
      </c>
      <c r="Q37" s="23">
        <f t="shared" si="92"/>
        <v>29847</v>
      </c>
      <c r="R37" s="24">
        <v>68422</v>
      </c>
      <c r="S37" s="23">
        <f t="shared" si="93"/>
        <v>38575</v>
      </c>
      <c r="T37" s="22"/>
      <c r="U37" s="27">
        <v>45204</v>
      </c>
      <c r="V37" s="24" t="s">
        <v>51</v>
      </c>
      <c r="W37" s="26">
        <v>162000</v>
      </c>
      <c r="X37" s="26">
        <v>216000</v>
      </c>
      <c r="Y37" s="25">
        <f t="shared" si="94"/>
        <v>54000</v>
      </c>
      <c r="Z37" s="23">
        <f t="shared" si="95"/>
        <v>68422</v>
      </c>
      <c r="AA37" s="24">
        <v>108507</v>
      </c>
      <c r="AB37" s="23">
        <f t="shared" si="96"/>
        <v>40085</v>
      </c>
      <c r="AC37" s="22"/>
      <c r="AD37" s="27">
        <v>45205</v>
      </c>
      <c r="AE37" s="24" t="s">
        <v>51</v>
      </c>
      <c r="AF37" s="26">
        <v>244000</v>
      </c>
      <c r="AG37" s="26">
        <v>300000</v>
      </c>
      <c r="AH37" s="25">
        <f t="shared" si="97"/>
        <v>56000</v>
      </c>
      <c r="AI37" s="23">
        <f t="shared" si="98"/>
        <v>108507</v>
      </c>
      <c r="AJ37" s="24">
        <v>150238</v>
      </c>
      <c r="AK37" s="23">
        <f t="shared" si="99"/>
        <v>41731</v>
      </c>
      <c r="AL37" s="22"/>
      <c r="AM37" s="27">
        <v>45210</v>
      </c>
      <c r="AN37" s="24" t="s">
        <v>51</v>
      </c>
      <c r="AO37" s="26">
        <v>384000</v>
      </c>
      <c r="AP37" s="26">
        <v>440000</v>
      </c>
      <c r="AQ37" s="25">
        <f t="shared" si="100"/>
        <v>56000</v>
      </c>
      <c r="AR37" s="23">
        <f t="shared" si="101"/>
        <v>150238</v>
      </c>
      <c r="AS37" s="24">
        <v>220653</v>
      </c>
      <c r="AT37" s="23">
        <f t="shared" si="102"/>
        <v>70415</v>
      </c>
      <c r="AU37" s="22"/>
      <c r="AV37" s="27">
        <v>45211</v>
      </c>
      <c r="AW37" s="24" t="s">
        <v>51</v>
      </c>
      <c r="AX37" s="26">
        <v>464000</v>
      </c>
      <c r="AY37" s="26">
        <v>502000</v>
      </c>
      <c r="AZ37" s="25">
        <f t="shared" si="103"/>
        <v>38000</v>
      </c>
      <c r="BA37" s="23">
        <f t="shared" si="104"/>
        <v>220653</v>
      </c>
      <c r="BB37" s="24">
        <v>251754</v>
      </c>
      <c r="BC37" s="23">
        <f t="shared" si="105"/>
        <v>31101</v>
      </c>
      <c r="BD37" s="22"/>
      <c r="BE37" s="27">
        <v>45212</v>
      </c>
      <c r="BF37" s="24" t="s">
        <v>51</v>
      </c>
      <c r="BG37" s="26">
        <v>524000</v>
      </c>
      <c r="BH37" s="26">
        <v>582000</v>
      </c>
      <c r="BI37" s="25">
        <f t="shared" si="106"/>
        <v>58000</v>
      </c>
      <c r="BJ37" s="23">
        <f t="shared" si="107"/>
        <v>251754</v>
      </c>
      <c r="BK37" s="24">
        <v>291616</v>
      </c>
      <c r="BL37" s="23">
        <f t="shared" si="108"/>
        <v>39862</v>
      </c>
      <c r="BM37" s="22"/>
      <c r="BN37" s="27">
        <v>45213</v>
      </c>
      <c r="BO37" s="24" t="s">
        <v>51</v>
      </c>
      <c r="BP37" s="26">
        <v>608000</v>
      </c>
      <c r="BQ37" s="26">
        <v>660000</v>
      </c>
      <c r="BR37" s="25">
        <f t="shared" si="109"/>
        <v>52000</v>
      </c>
      <c r="BS37" s="23">
        <f t="shared" si="110"/>
        <v>291616</v>
      </c>
      <c r="BT37" s="24">
        <v>330599</v>
      </c>
      <c r="BU37" s="23">
        <f t="shared" si="111"/>
        <v>38983</v>
      </c>
      <c r="BV37" s="22"/>
      <c r="BW37" s="27">
        <v>45215</v>
      </c>
      <c r="BX37" s="24" t="s">
        <v>51</v>
      </c>
      <c r="BY37" s="26">
        <v>666000</v>
      </c>
      <c r="BZ37" s="26">
        <v>716000</v>
      </c>
      <c r="CA37" s="25">
        <f t="shared" si="112"/>
        <v>50000</v>
      </c>
      <c r="CB37" s="23">
        <f t="shared" si="113"/>
        <v>330599</v>
      </c>
      <c r="CC37" s="24">
        <v>358755</v>
      </c>
      <c r="CD37" s="23">
        <f t="shared" si="114"/>
        <v>28156</v>
      </c>
      <c r="CE37" s="22"/>
      <c r="CF37" s="27">
        <v>45216</v>
      </c>
      <c r="CG37" s="24" t="s">
        <v>51</v>
      </c>
      <c r="CH37" s="26">
        <v>742000</v>
      </c>
      <c r="CI37" s="26">
        <v>800000</v>
      </c>
      <c r="CJ37" s="25">
        <f t="shared" si="115"/>
        <v>58000</v>
      </c>
      <c r="CK37" s="23">
        <f t="shared" si="116"/>
        <v>358755</v>
      </c>
      <c r="CL37" s="24">
        <v>400872</v>
      </c>
      <c r="CM37" s="23">
        <f t="shared" si="117"/>
        <v>42117</v>
      </c>
      <c r="CN37" s="22"/>
      <c r="CO37" s="27">
        <v>45217</v>
      </c>
      <c r="CP37" s="24" t="s">
        <v>51</v>
      </c>
      <c r="CQ37" s="26">
        <v>826000</v>
      </c>
      <c r="CR37" s="26">
        <v>884000</v>
      </c>
      <c r="CS37" s="25">
        <f t="shared" si="118"/>
        <v>58000</v>
      </c>
      <c r="CT37" s="23">
        <f t="shared" si="119"/>
        <v>400872</v>
      </c>
      <c r="CU37" s="24">
        <v>442055</v>
      </c>
      <c r="CV37" s="23">
        <f t="shared" si="120"/>
        <v>41183</v>
      </c>
      <c r="CW37" s="22"/>
      <c r="CX37" s="27">
        <v>45218</v>
      </c>
      <c r="CY37" s="24" t="s">
        <v>51</v>
      </c>
      <c r="CZ37" s="26">
        <v>910000</v>
      </c>
      <c r="DA37" s="26">
        <v>968000</v>
      </c>
      <c r="DB37" s="25">
        <f t="shared" si="121"/>
        <v>58000</v>
      </c>
      <c r="DC37" s="23">
        <f t="shared" si="122"/>
        <v>442055</v>
      </c>
      <c r="DD37" s="24">
        <v>484059</v>
      </c>
      <c r="DE37" s="23">
        <f t="shared" si="123"/>
        <v>42004</v>
      </c>
      <c r="DF37" s="22"/>
      <c r="DG37" s="27">
        <v>45219</v>
      </c>
      <c r="DH37" s="24" t="s">
        <v>51</v>
      </c>
      <c r="DI37" s="26">
        <v>994000</v>
      </c>
      <c r="DJ37" s="26">
        <v>1052000</v>
      </c>
      <c r="DK37" s="25">
        <f t="shared" si="124"/>
        <v>58000</v>
      </c>
      <c r="DL37" s="23">
        <f t="shared" si="125"/>
        <v>484059</v>
      </c>
      <c r="DM37" s="24">
        <v>526213</v>
      </c>
      <c r="DN37" s="23">
        <f t="shared" si="126"/>
        <v>42154</v>
      </c>
      <c r="DO37" s="22"/>
      <c r="DP37" s="27">
        <v>45222</v>
      </c>
      <c r="DQ37" s="24" t="s">
        <v>51</v>
      </c>
      <c r="DR37" s="26">
        <v>1136000</v>
      </c>
      <c r="DS37" s="26">
        <v>1184000</v>
      </c>
      <c r="DT37" s="25">
        <f t="shared" si="127"/>
        <v>48000</v>
      </c>
      <c r="DU37" s="23">
        <f t="shared" si="128"/>
        <v>526213</v>
      </c>
      <c r="DV37" s="24">
        <v>592196</v>
      </c>
      <c r="DW37" s="23">
        <f t="shared" si="129"/>
        <v>65983</v>
      </c>
      <c r="DX37" s="22"/>
      <c r="DY37" s="27">
        <v>45223</v>
      </c>
      <c r="DZ37" s="24" t="s">
        <v>51</v>
      </c>
      <c r="EA37" s="26">
        <v>1210000</v>
      </c>
      <c r="EB37" s="26">
        <v>1260000</v>
      </c>
      <c r="EC37" s="25">
        <f t="shared" si="130"/>
        <v>50000</v>
      </c>
      <c r="ED37" s="23">
        <f t="shared" si="131"/>
        <v>592196</v>
      </c>
      <c r="EE37" s="24">
        <v>630182</v>
      </c>
      <c r="EF37" s="23">
        <f t="shared" si="132"/>
        <v>37986</v>
      </c>
      <c r="EG37" s="22"/>
      <c r="EH37" s="27">
        <v>45224</v>
      </c>
      <c r="EI37" s="24" t="s">
        <v>51</v>
      </c>
      <c r="EJ37" s="26">
        <v>1286000</v>
      </c>
      <c r="EK37" s="26">
        <v>1342000</v>
      </c>
      <c r="EL37" s="25">
        <f t="shared" si="133"/>
        <v>56000</v>
      </c>
      <c r="EM37" s="23">
        <f t="shared" si="134"/>
        <v>630182</v>
      </c>
      <c r="EN37" s="24">
        <v>671956</v>
      </c>
      <c r="EO37" s="23">
        <f t="shared" si="135"/>
        <v>41774</v>
      </c>
      <c r="EP37" s="22"/>
      <c r="EQ37" s="27">
        <v>45225</v>
      </c>
      <c r="ER37" s="24" t="s">
        <v>51</v>
      </c>
      <c r="ES37" s="26">
        <v>1368000</v>
      </c>
      <c r="ET37" s="26">
        <v>1426000</v>
      </c>
      <c r="EU37" s="25">
        <f t="shared" si="136"/>
        <v>58000</v>
      </c>
      <c r="EV37" s="23">
        <f t="shared" si="137"/>
        <v>671956</v>
      </c>
      <c r="EW37" s="24">
        <v>713496</v>
      </c>
      <c r="EX37" s="23">
        <f t="shared" si="138"/>
        <v>41540</v>
      </c>
      <c r="EY37" s="22"/>
      <c r="EZ37" s="27">
        <v>45226</v>
      </c>
      <c r="FA37" s="24" t="s">
        <v>51</v>
      </c>
      <c r="FB37" s="26">
        <v>1452000</v>
      </c>
      <c r="FC37" s="26">
        <v>1510000</v>
      </c>
      <c r="FD37" s="25">
        <f t="shared" si="139"/>
        <v>58000</v>
      </c>
      <c r="FE37" s="23">
        <f t="shared" si="140"/>
        <v>713496</v>
      </c>
      <c r="FF37" s="24">
        <v>755861</v>
      </c>
      <c r="FG37" s="23">
        <f t="shared" si="141"/>
        <v>42365</v>
      </c>
      <c r="FH37" s="22"/>
      <c r="FI37" s="27">
        <v>45229</v>
      </c>
      <c r="FJ37" s="24" t="s">
        <v>51</v>
      </c>
      <c r="FK37" s="26">
        <v>1536000</v>
      </c>
      <c r="FL37" s="26">
        <v>1594000</v>
      </c>
      <c r="FM37" s="25">
        <f t="shared" si="142"/>
        <v>58000</v>
      </c>
      <c r="FN37" s="23">
        <f t="shared" si="143"/>
        <v>755861</v>
      </c>
      <c r="FO37" s="24">
        <v>797435</v>
      </c>
      <c r="FP37" s="23">
        <f t="shared" si="144"/>
        <v>41574</v>
      </c>
      <c r="FQ37" s="22"/>
      <c r="FR37" s="27">
        <v>45230</v>
      </c>
      <c r="FS37" s="24" t="s">
        <v>51</v>
      </c>
      <c r="FT37" s="26">
        <v>1620000</v>
      </c>
      <c r="FU37" s="26">
        <v>1678000</v>
      </c>
      <c r="FV37" s="25">
        <f t="shared" si="145"/>
        <v>58000</v>
      </c>
      <c r="FW37" s="23">
        <f t="shared" si="146"/>
        <v>797435</v>
      </c>
      <c r="FX37" s="24">
        <v>839481</v>
      </c>
      <c r="FY37" s="23">
        <f t="shared" si="147"/>
        <v>42046</v>
      </c>
      <c r="FZ37" s="22"/>
      <c r="GA37" s="27"/>
      <c r="GB37" s="24"/>
      <c r="GC37" s="26"/>
      <c r="GD37" s="26"/>
      <c r="GE37" s="25" t="str">
        <f t="shared" si="148"/>
        <v/>
      </c>
      <c r="GF37" s="23">
        <f t="shared" si="149"/>
        <v>839481</v>
      </c>
      <c r="GG37" s="24"/>
      <c r="GH37" s="23" t="str">
        <f t="shared" si="150"/>
        <v/>
      </c>
      <c r="GI37" s="22"/>
      <c r="GJ37" s="27"/>
      <c r="GK37" s="24"/>
      <c r="GL37" s="26"/>
      <c r="GM37" s="26"/>
      <c r="GN37" s="25" t="str">
        <f t="shared" si="151"/>
        <v/>
      </c>
      <c r="GO37" s="23" t="str">
        <f t="shared" si="152"/>
        <v/>
      </c>
      <c r="GP37" s="24"/>
      <c r="GQ37" s="23" t="str">
        <f t="shared" si="153"/>
        <v/>
      </c>
      <c r="GR37" s="22"/>
      <c r="GS37" s="27"/>
      <c r="GT37" s="24"/>
      <c r="GU37" s="26"/>
      <c r="GV37" s="26"/>
      <c r="GW37" s="25" t="str">
        <f t="shared" si="65"/>
        <v/>
      </c>
      <c r="GX37" s="23" t="str">
        <f t="shared" si="66"/>
        <v/>
      </c>
      <c r="GY37" s="24"/>
      <c r="GZ37" s="23" t="str">
        <f t="shared" si="67"/>
        <v/>
      </c>
      <c r="HA37" s="22"/>
      <c r="HB37" s="27"/>
      <c r="HC37" s="24"/>
      <c r="HD37" s="26"/>
      <c r="HE37" s="26"/>
      <c r="HF37" s="25" t="str">
        <f t="shared" si="68"/>
        <v/>
      </c>
      <c r="HG37" s="23" t="str">
        <f t="shared" si="69"/>
        <v/>
      </c>
      <c r="HH37" s="24"/>
      <c r="HI37" s="23" t="str">
        <f t="shared" si="70"/>
        <v/>
      </c>
      <c r="HJ37" s="22"/>
      <c r="HK37" s="27"/>
      <c r="HL37" s="24"/>
      <c r="HM37" s="26"/>
      <c r="HN37" s="26"/>
      <c r="HO37" s="25" t="str">
        <f t="shared" si="71"/>
        <v/>
      </c>
      <c r="HP37" s="23" t="str">
        <f t="shared" si="72"/>
        <v/>
      </c>
      <c r="HQ37" s="24"/>
      <c r="HR37" s="23" t="str">
        <f t="shared" si="73"/>
        <v/>
      </c>
      <c r="HS37" s="22"/>
      <c r="HT37" s="27"/>
      <c r="HU37" s="24"/>
      <c r="HV37" s="26"/>
      <c r="HW37" s="26"/>
      <c r="HX37" s="25" t="str">
        <f t="shared" si="74"/>
        <v/>
      </c>
      <c r="HY37" s="23" t="str">
        <f t="shared" si="75"/>
        <v/>
      </c>
      <c r="HZ37" s="24"/>
      <c r="IA37" s="23" t="str">
        <f t="shared" si="76"/>
        <v/>
      </c>
      <c r="IB37" s="22"/>
      <c r="IC37" s="27"/>
      <c r="ID37" s="24"/>
      <c r="IE37" s="26"/>
      <c r="IF37" s="26"/>
      <c r="IG37" s="25" t="str">
        <f t="shared" si="77"/>
        <v/>
      </c>
      <c r="IH37" s="23" t="str">
        <f t="shared" si="78"/>
        <v/>
      </c>
      <c r="II37" s="24"/>
      <c r="IJ37" s="23" t="str">
        <f t="shared" si="79"/>
        <v/>
      </c>
      <c r="IK37" s="22"/>
      <c r="IL37" s="27"/>
      <c r="IM37" s="24"/>
      <c r="IN37" s="26"/>
      <c r="IO37" s="26"/>
      <c r="IP37" s="25" t="str">
        <f t="shared" si="80"/>
        <v/>
      </c>
      <c r="IQ37" s="23" t="str">
        <f t="shared" si="81"/>
        <v/>
      </c>
      <c r="IR37" s="24"/>
      <c r="IS37" s="23" t="str">
        <f t="shared" si="82"/>
        <v/>
      </c>
      <c r="IT37" s="22"/>
      <c r="IU37" s="27"/>
      <c r="IV37" s="24"/>
      <c r="IW37" s="26"/>
      <c r="IX37" s="26"/>
      <c r="IY37" s="25" t="str">
        <f t="shared" si="83"/>
        <v/>
      </c>
      <c r="IZ37" s="23" t="str">
        <f t="shared" si="84"/>
        <v/>
      </c>
      <c r="JA37" s="24"/>
      <c r="JB37" s="23" t="str">
        <f t="shared" si="85"/>
        <v/>
      </c>
      <c r="JC37" s="22"/>
      <c r="JD37" s="27"/>
      <c r="JE37" s="24"/>
      <c r="JF37" s="26"/>
      <c r="JG37" s="26"/>
      <c r="JH37" s="25" t="str">
        <f t="shared" si="86"/>
        <v/>
      </c>
      <c r="JI37" s="23" t="str">
        <f t="shared" si="87"/>
        <v/>
      </c>
      <c r="JJ37" s="24"/>
      <c r="JK37" s="23" t="str">
        <f t="shared" si="88"/>
        <v/>
      </c>
      <c r="JL37" s="22"/>
    </row>
    <row r="38" spans="1:272">
      <c r="A38" s="28" t="s">
        <v>50</v>
      </c>
      <c r="B38" s="23" t="s">
        <v>24</v>
      </c>
      <c r="C38" s="27">
        <v>45201</v>
      </c>
      <c r="D38" s="24" t="s">
        <v>45</v>
      </c>
      <c r="E38" s="26">
        <v>352000</v>
      </c>
      <c r="F38" s="26">
        <v>552000</v>
      </c>
      <c r="G38" s="25">
        <f t="shared" si="89"/>
        <v>200000</v>
      </c>
      <c r="H38" s="23">
        <v>0</v>
      </c>
      <c r="I38" s="24">
        <v>69122</v>
      </c>
      <c r="J38" s="23" t="str">
        <f t="shared" si="90"/>
        <v/>
      </c>
      <c r="K38" s="22"/>
      <c r="L38" s="27">
        <v>45202</v>
      </c>
      <c r="M38" s="24" t="s">
        <v>45</v>
      </c>
      <c r="N38" s="26">
        <v>664000</v>
      </c>
      <c r="O38" s="26">
        <v>824000</v>
      </c>
      <c r="P38" s="25">
        <f t="shared" si="91"/>
        <v>160000</v>
      </c>
      <c r="Q38" s="23">
        <f t="shared" si="92"/>
        <v>69122</v>
      </c>
      <c r="R38" s="24">
        <v>103998</v>
      </c>
      <c r="S38" s="23">
        <f t="shared" si="93"/>
        <v>34876</v>
      </c>
      <c r="T38" s="22"/>
      <c r="U38" s="27">
        <v>45203</v>
      </c>
      <c r="V38" s="24" t="s">
        <v>45</v>
      </c>
      <c r="W38" s="26">
        <v>920000</v>
      </c>
      <c r="X38" s="26">
        <v>1120000</v>
      </c>
      <c r="Y38" s="25">
        <f t="shared" si="94"/>
        <v>200000</v>
      </c>
      <c r="Z38" s="23">
        <f t="shared" si="95"/>
        <v>103998</v>
      </c>
      <c r="AA38" s="24">
        <v>140682</v>
      </c>
      <c r="AB38" s="23">
        <f t="shared" si="96"/>
        <v>36684</v>
      </c>
      <c r="AC38" s="22"/>
      <c r="AD38" s="27">
        <v>45204</v>
      </c>
      <c r="AE38" s="24" t="s">
        <v>45</v>
      </c>
      <c r="AF38" s="26">
        <v>1216000</v>
      </c>
      <c r="AG38" s="26">
        <v>1416000</v>
      </c>
      <c r="AH38" s="25">
        <f t="shared" si="97"/>
        <v>200000</v>
      </c>
      <c r="AI38" s="23">
        <f t="shared" si="98"/>
        <v>140682</v>
      </c>
      <c r="AJ38" s="24">
        <v>177333</v>
      </c>
      <c r="AK38" s="23">
        <f t="shared" si="99"/>
        <v>36651</v>
      </c>
      <c r="AL38" s="22"/>
      <c r="AM38" s="27">
        <v>45205</v>
      </c>
      <c r="AN38" s="24" t="s">
        <v>45</v>
      </c>
      <c r="AO38" s="26">
        <v>1504000</v>
      </c>
      <c r="AP38" s="26">
        <v>1712000</v>
      </c>
      <c r="AQ38" s="25">
        <f t="shared" si="100"/>
        <v>208000</v>
      </c>
      <c r="AR38" s="23">
        <f t="shared" si="101"/>
        <v>177333</v>
      </c>
      <c r="AS38" s="24">
        <v>214142</v>
      </c>
      <c r="AT38" s="23">
        <f t="shared" si="102"/>
        <v>36809</v>
      </c>
      <c r="AU38" s="22"/>
      <c r="AV38" s="27">
        <v>45210</v>
      </c>
      <c r="AW38" s="24" t="s">
        <v>45</v>
      </c>
      <c r="AX38" s="26">
        <v>1736000</v>
      </c>
      <c r="AY38" s="26">
        <v>1928000</v>
      </c>
      <c r="AZ38" s="25">
        <f t="shared" si="103"/>
        <v>192000</v>
      </c>
      <c r="BA38" s="23">
        <f t="shared" si="104"/>
        <v>214142</v>
      </c>
      <c r="BB38" s="24">
        <v>241853</v>
      </c>
      <c r="BC38" s="23">
        <f t="shared" si="105"/>
        <v>27711</v>
      </c>
      <c r="BD38" s="22"/>
      <c r="BE38" s="27">
        <v>45211</v>
      </c>
      <c r="BF38" s="24" t="s">
        <v>45</v>
      </c>
      <c r="BG38" s="26">
        <v>2008000</v>
      </c>
      <c r="BH38" s="26">
        <v>2008000</v>
      </c>
      <c r="BI38" s="25">
        <f t="shared" si="106"/>
        <v>0</v>
      </c>
      <c r="BJ38" s="23">
        <f t="shared" si="107"/>
        <v>241853</v>
      </c>
      <c r="BK38" s="24">
        <v>2008000</v>
      </c>
      <c r="BL38" s="23">
        <f t="shared" si="108"/>
        <v>1766147</v>
      </c>
      <c r="BM38" s="22"/>
      <c r="BN38" s="27">
        <v>45212</v>
      </c>
      <c r="BO38" s="24" t="s">
        <v>45</v>
      </c>
      <c r="BP38" s="26">
        <v>13000</v>
      </c>
      <c r="BQ38" s="26">
        <v>41000</v>
      </c>
      <c r="BR38" s="25">
        <f t="shared" si="109"/>
        <v>28000</v>
      </c>
      <c r="BS38" s="23">
        <f t="shared" si="110"/>
        <v>2008000</v>
      </c>
      <c r="BT38" s="24">
        <v>41381</v>
      </c>
      <c r="BU38" s="23">
        <f t="shared" si="111"/>
        <v>41381</v>
      </c>
      <c r="BV38" s="22"/>
      <c r="BW38" s="27">
        <v>45213</v>
      </c>
      <c r="BX38" s="24" t="s">
        <v>45</v>
      </c>
      <c r="BY38" s="26">
        <v>53000</v>
      </c>
      <c r="BZ38" s="26">
        <v>80000</v>
      </c>
      <c r="CA38" s="25">
        <f t="shared" si="112"/>
        <v>27000</v>
      </c>
      <c r="CB38" s="23">
        <f t="shared" si="113"/>
        <v>41381</v>
      </c>
      <c r="CC38" s="24">
        <v>80295</v>
      </c>
      <c r="CD38" s="23">
        <f t="shared" si="114"/>
        <v>38914</v>
      </c>
      <c r="CE38" s="22"/>
      <c r="CF38" s="27">
        <v>45215</v>
      </c>
      <c r="CG38" s="24" t="s">
        <v>45</v>
      </c>
      <c r="CH38" s="26">
        <v>82000</v>
      </c>
      <c r="CI38" s="26">
        <v>108000</v>
      </c>
      <c r="CJ38" s="25">
        <f t="shared" si="115"/>
        <v>26000</v>
      </c>
      <c r="CK38" s="23">
        <f t="shared" si="116"/>
        <v>80295</v>
      </c>
      <c r="CL38" s="24">
        <v>108668</v>
      </c>
      <c r="CM38" s="23">
        <f t="shared" si="117"/>
        <v>28373</v>
      </c>
      <c r="CN38" s="22"/>
      <c r="CO38" s="27">
        <v>45216</v>
      </c>
      <c r="CP38" s="24" t="s">
        <v>45</v>
      </c>
      <c r="CQ38" s="26">
        <v>121000</v>
      </c>
      <c r="CR38" s="26">
        <v>158000</v>
      </c>
      <c r="CS38" s="25">
        <f t="shared" si="118"/>
        <v>37000</v>
      </c>
      <c r="CT38" s="23">
        <f t="shared" si="119"/>
        <v>108668</v>
      </c>
      <c r="CU38" s="24">
        <v>158446</v>
      </c>
      <c r="CV38" s="23">
        <f t="shared" si="120"/>
        <v>49778</v>
      </c>
      <c r="CW38" s="22"/>
      <c r="CX38" s="27">
        <v>45217</v>
      </c>
      <c r="CY38" s="24" t="s">
        <v>45</v>
      </c>
      <c r="CZ38" s="26">
        <v>173000</v>
      </c>
      <c r="DA38" s="26">
        <v>208000</v>
      </c>
      <c r="DB38" s="25">
        <f t="shared" si="121"/>
        <v>35000</v>
      </c>
      <c r="DC38" s="23">
        <f t="shared" si="122"/>
        <v>158446</v>
      </c>
      <c r="DD38" s="24">
        <v>208549</v>
      </c>
      <c r="DE38" s="23">
        <f t="shared" si="123"/>
        <v>50103</v>
      </c>
      <c r="DF38" s="22"/>
      <c r="DG38" s="27">
        <v>45218</v>
      </c>
      <c r="DH38" s="24" t="s">
        <v>45</v>
      </c>
      <c r="DI38" s="26">
        <v>223000</v>
      </c>
      <c r="DJ38" s="26">
        <v>244000</v>
      </c>
      <c r="DK38" s="25">
        <f t="shared" si="124"/>
        <v>21000</v>
      </c>
      <c r="DL38" s="23">
        <f t="shared" si="125"/>
        <v>208549</v>
      </c>
      <c r="DM38" s="24">
        <v>244567</v>
      </c>
      <c r="DN38" s="23">
        <f t="shared" si="126"/>
        <v>36018</v>
      </c>
      <c r="DO38" s="22"/>
      <c r="DP38" s="27">
        <v>45219</v>
      </c>
      <c r="DQ38" s="24" t="s">
        <v>45</v>
      </c>
      <c r="DR38" s="26">
        <v>259000</v>
      </c>
      <c r="DS38" s="26">
        <v>289000</v>
      </c>
      <c r="DT38" s="25">
        <f t="shared" si="127"/>
        <v>30000</v>
      </c>
      <c r="DU38" s="23">
        <f t="shared" si="128"/>
        <v>244567</v>
      </c>
      <c r="DV38" s="24">
        <v>289620</v>
      </c>
      <c r="DW38" s="23">
        <f t="shared" si="129"/>
        <v>45053</v>
      </c>
      <c r="DX38" s="22"/>
      <c r="DY38" s="27">
        <v>45222</v>
      </c>
      <c r="DZ38" s="24" t="s">
        <v>45</v>
      </c>
      <c r="EA38" s="26">
        <v>303000</v>
      </c>
      <c r="EB38" s="26">
        <v>326000</v>
      </c>
      <c r="EC38" s="25">
        <f t="shared" si="130"/>
        <v>23000</v>
      </c>
      <c r="ED38" s="23">
        <f t="shared" si="131"/>
        <v>289620</v>
      </c>
      <c r="EE38" s="24">
        <v>326604</v>
      </c>
      <c r="EF38" s="23">
        <f t="shared" si="132"/>
        <v>36984</v>
      </c>
      <c r="EG38" s="22"/>
      <c r="EH38" s="27">
        <v>45223</v>
      </c>
      <c r="EI38" s="24" t="s">
        <v>45</v>
      </c>
      <c r="EJ38" s="26">
        <v>339000</v>
      </c>
      <c r="EK38" s="26">
        <v>362000</v>
      </c>
      <c r="EL38" s="25">
        <f t="shared" si="133"/>
        <v>23000</v>
      </c>
      <c r="EM38" s="23">
        <f t="shared" si="134"/>
        <v>326604</v>
      </c>
      <c r="EN38" s="24">
        <v>362829</v>
      </c>
      <c r="EO38" s="23">
        <f t="shared" si="135"/>
        <v>36225</v>
      </c>
      <c r="EP38" s="22"/>
      <c r="EQ38" s="27">
        <v>45224</v>
      </c>
      <c r="ER38" s="24" t="s">
        <v>45</v>
      </c>
      <c r="ES38" s="26">
        <v>375000</v>
      </c>
      <c r="ET38" s="26">
        <v>402000</v>
      </c>
      <c r="EU38" s="25">
        <f t="shared" si="136"/>
        <v>27000</v>
      </c>
      <c r="EV38" s="23">
        <f t="shared" si="137"/>
        <v>362829</v>
      </c>
      <c r="EW38" s="24">
        <v>402537</v>
      </c>
      <c r="EX38" s="23">
        <f t="shared" si="138"/>
        <v>39708</v>
      </c>
      <c r="EY38" s="22"/>
      <c r="EZ38" s="27">
        <v>45225</v>
      </c>
      <c r="FA38" s="24" t="s">
        <v>45</v>
      </c>
      <c r="FB38" s="26">
        <v>415000</v>
      </c>
      <c r="FC38" s="26">
        <v>438000</v>
      </c>
      <c r="FD38" s="25">
        <f t="shared" si="139"/>
        <v>23000</v>
      </c>
      <c r="FE38" s="23">
        <f t="shared" si="140"/>
        <v>402537</v>
      </c>
      <c r="FF38" s="24">
        <v>438863</v>
      </c>
      <c r="FG38" s="23">
        <f t="shared" si="141"/>
        <v>36326</v>
      </c>
      <c r="FH38" s="22"/>
      <c r="FI38" s="27"/>
      <c r="FJ38" s="24"/>
      <c r="FK38" s="26"/>
      <c r="FL38" s="26"/>
      <c r="FM38" s="25" t="str">
        <f t="shared" si="142"/>
        <v/>
      </c>
      <c r="FN38" s="23">
        <f t="shared" si="143"/>
        <v>438863</v>
      </c>
      <c r="FO38" s="24"/>
      <c r="FP38" s="23" t="str">
        <f t="shared" si="144"/>
        <v/>
      </c>
      <c r="FQ38" s="22"/>
      <c r="FR38" s="27"/>
      <c r="FS38" s="24"/>
      <c r="FT38" s="26"/>
      <c r="FU38" s="26"/>
      <c r="FV38" s="25" t="str">
        <f t="shared" si="145"/>
        <v/>
      </c>
      <c r="FW38" s="23" t="str">
        <f t="shared" si="146"/>
        <v/>
      </c>
      <c r="FX38" s="24"/>
      <c r="FY38" s="23" t="str">
        <f t="shared" si="147"/>
        <v/>
      </c>
      <c r="FZ38" s="22"/>
      <c r="GA38" s="27"/>
      <c r="GB38" s="24"/>
      <c r="GC38" s="26"/>
      <c r="GD38" s="26"/>
      <c r="GE38" s="25" t="str">
        <f t="shared" si="148"/>
        <v/>
      </c>
      <c r="GF38" s="23" t="str">
        <f t="shared" si="149"/>
        <v/>
      </c>
      <c r="GG38" s="24"/>
      <c r="GH38" s="23" t="str">
        <f t="shared" si="150"/>
        <v/>
      </c>
      <c r="GI38" s="22"/>
      <c r="GJ38" s="27"/>
      <c r="GK38" s="24"/>
      <c r="GL38" s="26"/>
      <c r="GM38" s="26"/>
      <c r="GN38" s="25" t="str">
        <f t="shared" si="151"/>
        <v/>
      </c>
      <c r="GO38" s="23" t="str">
        <f t="shared" si="152"/>
        <v/>
      </c>
      <c r="GP38" s="24"/>
      <c r="GQ38" s="23" t="str">
        <f t="shared" si="153"/>
        <v/>
      </c>
      <c r="GR38" s="22"/>
      <c r="GS38" s="27"/>
      <c r="GT38" s="24"/>
      <c r="GU38" s="26"/>
      <c r="GV38" s="26"/>
      <c r="GW38" s="25" t="str">
        <f t="shared" si="65"/>
        <v/>
      </c>
      <c r="GX38" s="23" t="str">
        <f t="shared" si="66"/>
        <v/>
      </c>
      <c r="GY38" s="24"/>
      <c r="GZ38" s="23" t="str">
        <f t="shared" si="67"/>
        <v/>
      </c>
      <c r="HA38" s="22"/>
      <c r="HB38" s="27"/>
      <c r="HC38" s="24"/>
      <c r="HD38" s="26"/>
      <c r="HE38" s="26"/>
      <c r="HF38" s="25" t="str">
        <f t="shared" si="68"/>
        <v/>
      </c>
      <c r="HG38" s="23" t="str">
        <f t="shared" si="69"/>
        <v/>
      </c>
      <c r="HH38" s="24"/>
      <c r="HI38" s="23" t="str">
        <f t="shared" si="70"/>
        <v/>
      </c>
      <c r="HJ38" s="22"/>
      <c r="HK38" s="27"/>
      <c r="HL38" s="24"/>
      <c r="HM38" s="26"/>
      <c r="HN38" s="26"/>
      <c r="HO38" s="25" t="str">
        <f t="shared" si="71"/>
        <v/>
      </c>
      <c r="HP38" s="23" t="str">
        <f t="shared" si="72"/>
        <v/>
      </c>
      <c r="HQ38" s="24"/>
      <c r="HR38" s="23" t="str">
        <f t="shared" si="73"/>
        <v/>
      </c>
      <c r="HS38" s="22"/>
      <c r="HT38" s="27"/>
      <c r="HU38" s="24"/>
      <c r="HV38" s="26"/>
      <c r="HW38" s="26"/>
      <c r="HX38" s="25" t="str">
        <f t="shared" si="74"/>
        <v/>
      </c>
      <c r="HY38" s="23" t="str">
        <f t="shared" si="75"/>
        <v/>
      </c>
      <c r="HZ38" s="24"/>
      <c r="IA38" s="23" t="str">
        <f t="shared" si="76"/>
        <v/>
      </c>
      <c r="IB38" s="22"/>
      <c r="IC38" s="27"/>
      <c r="ID38" s="24"/>
      <c r="IE38" s="26"/>
      <c r="IF38" s="26"/>
      <c r="IG38" s="25" t="str">
        <f t="shared" si="77"/>
        <v/>
      </c>
      <c r="IH38" s="23" t="str">
        <f t="shared" si="78"/>
        <v/>
      </c>
      <c r="II38" s="24"/>
      <c r="IJ38" s="23" t="str">
        <f t="shared" si="79"/>
        <v/>
      </c>
      <c r="IK38" s="22"/>
      <c r="IL38" s="27"/>
      <c r="IM38" s="24"/>
      <c r="IN38" s="26"/>
      <c r="IO38" s="26"/>
      <c r="IP38" s="25" t="str">
        <f t="shared" si="80"/>
        <v/>
      </c>
      <c r="IQ38" s="23" t="str">
        <f t="shared" si="81"/>
        <v/>
      </c>
      <c r="IR38" s="24"/>
      <c r="IS38" s="23" t="str">
        <f t="shared" si="82"/>
        <v/>
      </c>
      <c r="IT38" s="22"/>
      <c r="IU38" s="27"/>
      <c r="IV38" s="24"/>
      <c r="IW38" s="26"/>
      <c r="IX38" s="26"/>
      <c r="IY38" s="25" t="str">
        <f t="shared" si="83"/>
        <v/>
      </c>
      <c r="IZ38" s="23" t="str">
        <f t="shared" si="84"/>
        <v/>
      </c>
      <c r="JA38" s="24"/>
      <c r="JB38" s="23" t="str">
        <f t="shared" si="85"/>
        <v/>
      </c>
      <c r="JC38" s="22"/>
      <c r="JD38" s="27"/>
      <c r="JE38" s="24"/>
      <c r="JF38" s="26"/>
      <c r="JG38" s="26"/>
      <c r="JH38" s="25" t="str">
        <f t="shared" si="86"/>
        <v/>
      </c>
      <c r="JI38" s="23" t="str">
        <f t="shared" si="87"/>
        <v/>
      </c>
      <c r="JJ38" s="24"/>
      <c r="JK38" s="23" t="str">
        <f t="shared" si="88"/>
        <v/>
      </c>
      <c r="JL38" s="22"/>
    </row>
    <row r="39" spans="1:272">
      <c r="A39" s="28" t="s">
        <v>49</v>
      </c>
      <c r="B39" s="23" t="s">
        <v>24</v>
      </c>
      <c r="C39" s="27">
        <v>45201</v>
      </c>
      <c r="D39" s="24" t="s">
        <v>45</v>
      </c>
      <c r="E39" s="26">
        <v>392000</v>
      </c>
      <c r="F39" s="26">
        <v>404000</v>
      </c>
      <c r="G39" s="25">
        <f t="shared" si="89"/>
        <v>12000</v>
      </c>
      <c r="H39" s="23">
        <v>0</v>
      </c>
      <c r="I39" s="24">
        <v>404173</v>
      </c>
      <c r="J39" s="23" t="str">
        <f t="shared" si="90"/>
        <v/>
      </c>
      <c r="K39" s="22"/>
      <c r="L39" s="27">
        <v>45205</v>
      </c>
      <c r="M39" s="24" t="s">
        <v>45</v>
      </c>
      <c r="N39" s="26">
        <v>60000</v>
      </c>
      <c r="O39" s="26">
        <v>185000</v>
      </c>
      <c r="P39" s="25">
        <f t="shared" si="91"/>
        <v>125000</v>
      </c>
      <c r="Q39" s="23">
        <f t="shared" si="92"/>
        <v>404173</v>
      </c>
      <c r="R39" s="24">
        <v>37123</v>
      </c>
      <c r="S39" s="23">
        <f t="shared" si="93"/>
        <v>37123</v>
      </c>
      <c r="T39" s="22"/>
      <c r="U39" s="27">
        <v>45210</v>
      </c>
      <c r="V39" s="24" t="s">
        <v>45</v>
      </c>
      <c r="W39" s="26">
        <v>0</v>
      </c>
      <c r="X39" s="26">
        <v>15000</v>
      </c>
      <c r="Y39" s="25">
        <f t="shared" si="94"/>
        <v>15000</v>
      </c>
      <c r="Z39" s="23">
        <f t="shared" si="95"/>
        <v>37123</v>
      </c>
      <c r="AA39" s="24">
        <v>15279</v>
      </c>
      <c r="AB39" s="23">
        <f t="shared" si="96"/>
        <v>15279</v>
      </c>
      <c r="AC39" s="22"/>
      <c r="AD39" s="27">
        <v>45211</v>
      </c>
      <c r="AE39" s="24" t="s">
        <v>45</v>
      </c>
      <c r="AF39" s="26">
        <v>26000</v>
      </c>
      <c r="AG39" s="26">
        <v>50000</v>
      </c>
      <c r="AH39" s="25">
        <f t="shared" si="97"/>
        <v>24000</v>
      </c>
      <c r="AI39" s="23">
        <f t="shared" si="98"/>
        <v>15279</v>
      </c>
      <c r="AJ39" s="24">
        <v>50524</v>
      </c>
      <c r="AK39" s="23">
        <f t="shared" si="99"/>
        <v>35245</v>
      </c>
      <c r="AL39" s="22"/>
      <c r="AM39" s="27">
        <v>45212</v>
      </c>
      <c r="AN39" s="24" t="s">
        <v>45</v>
      </c>
      <c r="AO39" s="26">
        <v>62000</v>
      </c>
      <c r="AP39" s="26">
        <v>89000</v>
      </c>
      <c r="AQ39" s="25">
        <f t="shared" si="100"/>
        <v>27000</v>
      </c>
      <c r="AR39" s="23">
        <f t="shared" si="101"/>
        <v>50524</v>
      </c>
      <c r="AS39" s="24">
        <v>89100</v>
      </c>
      <c r="AT39" s="23">
        <f t="shared" si="102"/>
        <v>38576</v>
      </c>
      <c r="AU39" s="22"/>
      <c r="AV39" s="27">
        <v>45213</v>
      </c>
      <c r="AW39" s="24" t="s">
        <v>45</v>
      </c>
      <c r="AX39" s="26">
        <v>100000</v>
      </c>
      <c r="AY39" s="26">
        <v>124000</v>
      </c>
      <c r="AZ39" s="25">
        <f t="shared" si="103"/>
        <v>24000</v>
      </c>
      <c r="BA39" s="23">
        <f t="shared" si="104"/>
        <v>89100</v>
      </c>
      <c r="BB39" s="24">
        <v>124566</v>
      </c>
      <c r="BC39" s="23">
        <f t="shared" si="105"/>
        <v>35466</v>
      </c>
      <c r="BD39" s="22"/>
      <c r="BE39" s="27">
        <v>45215</v>
      </c>
      <c r="BF39" s="24" t="s">
        <v>45</v>
      </c>
      <c r="BG39" s="26">
        <v>126000</v>
      </c>
      <c r="BH39" s="26">
        <v>150000</v>
      </c>
      <c r="BI39" s="25">
        <f t="shared" si="106"/>
        <v>24000</v>
      </c>
      <c r="BJ39" s="23">
        <f t="shared" si="107"/>
        <v>124566</v>
      </c>
      <c r="BK39" s="24">
        <v>150206</v>
      </c>
      <c r="BL39" s="23">
        <f t="shared" si="108"/>
        <v>25640</v>
      </c>
      <c r="BM39" s="22"/>
      <c r="BN39" s="27">
        <v>45216</v>
      </c>
      <c r="BO39" s="24" t="s">
        <v>45</v>
      </c>
      <c r="BP39" s="26">
        <v>162000</v>
      </c>
      <c r="BQ39" s="26">
        <v>190000</v>
      </c>
      <c r="BR39" s="25">
        <f t="shared" si="109"/>
        <v>28000</v>
      </c>
      <c r="BS39" s="23">
        <f t="shared" si="110"/>
        <v>150206</v>
      </c>
      <c r="BT39" s="24">
        <v>190335</v>
      </c>
      <c r="BU39" s="23">
        <f t="shared" si="111"/>
        <v>40129</v>
      </c>
      <c r="BV39" s="22"/>
      <c r="BW39" s="27">
        <v>45217</v>
      </c>
      <c r="BX39" s="24" t="s">
        <v>45</v>
      </c>
      <c r="BY39" s="26">
        <v>202000</v>
      </c>
      <c r="BZ39" s="26">
        <v>229000</v>
      </c>
      <c r="CA39" s="25">
        <f t="shared" si="112"/>
        <v>27000</v>
      </c>
      <c r="CB39" s="23">
        <f t="shared" si="113"/>
        <v>190335</v>
      </c>
      <c r="CC39" s="24">
        <v>229208</v>
      </c>
      <c r="CD39" s="23">
        <f t="shared" si="114"/>
        <v>38873</v>
      </c>
      <c r="CE39" s="22"/>
      <c r="CF39" s="27">
        <v>45218</v>
      </c>
      <c r="CG39" s="24" t="s">
        <v>45</v>
      </c>
      <c r="CH39" s="26">
        <v>241000</v>
      </c>
      <c r="CI39" s="26">
        <v>265000</v>
      </c>
      <c r="CJ39" s="25">
        <f t="shared" si="115"/>
        <v>24000</v>
      </c>
      <c r="CK39" s="23">
        <f t="shared" si="116"/>
        <v>229208</v>
      </c>
      <c r="CL39" s="24">
        <v>265848</v>
      </c>
      <c r="CM39" s="23">
        <f t="shared" si="117"/>
        <v>36640</v>
      </c>
      <c r="CN39" s="22"/>
      <c r="CO39" s="27">
        <v>45219</v>
      </c>
      <c r="CP39" s="24" t="s">
        <v>45</v>
      </c>
      <c r="CQ39" s="26">
        <v>278000</v>
      </c>
      <c r="CR39" s="26">
        <v>303000</v>
      </c>
      <c r="CS39" s="25">
        <f t="shared" si="118"/>
        <v>25000</v>
      </c>
      <c r="CT39" s="23">
        <f t="shared" si="119"/>
        <v>265848</v>
      </c>
      <c r="CU39" s="24">
        <v>303037</v>
      </c>
      <c r="CV39" s="23">
        <f t="shared" si="120"/>
        <v>37189</v>
      </c>
      <c r="CW39" s="22"/>
      <c r="CX39" s="27">
        <v>45222</v>
      </c>
      <c r="CY39" s="24" t="s">
        <v>45</v>
      </c>
      <c r="CZ39" s="26">
        <v>315000</v>
      </c>
      <c r="DA39" s="26">
        <v>341000</v>
      </c>
      <c r="DB39" s="25">
        <f t="shared" si="121"/>
        <v>26000</v>
      </c>
      <c r="DC39" s="23">
        <f t="shared" si="122"/>
        <v>303037</v>
      </c>
      <c r="DD39" s="24">
        <v>341854</v>
      </c>
      <c r="DE39" s="23">
        <f t="shared" si="123"/>
        <v>38817</v>
      </c>
      <c r="DF39" s="22"/>
      <c r="DG39" s="27">
        <v>45223</v>
      </c>
      <c r="DH39" s="24" t="s">
        <v>45</v>
      </c>
      <c r="DI39" s="26">
        <v>354000</v>
      </c>
      <c r="DJ39" s="26">
        <v>379000</v>
      </c>
      <c r="DK39" s="25">
        <f t="shared" si="124"/>
        <v>25000</v>
      </c>
      <c r="DL39" s="23">
        <f t="shared" si="125"/>
        <v>341854</v>
      </c>
      <c r="DM39" s="24">
        <v>379189</v>
      </c>
      <c r="DN39" s="23">
        <f t="shared" si="126"/>
        <v>37335</v>
      </c>
      <c r="DO39" s="22"/>
      <c r="DP39" s="27">
        <v>45224</v>
      </c>
      <c r="DQ39" s="24" t="s">
        <v>45</v>
      </c>
      <c r="DR39" s="26">
        <v>391000</v>
      </c>
      <c r="DS39" s="26">
        <v>418000</v>
      </c>
      <c r="DT39" s="25">
        <f t="shared" si="127"/>
        <v>27000</v>
      </c>
      <c r="DU39" s="23">
        <f t="shared" si="128"/>
        <v>379189</v>
      </c>
      <c r="DV39" s="24">
        <v>418012</v>
      </c>
      <c r="DW39" s="23">
        <f t="shared" si="129"/>
        <v>38823</v>
      </c>
      <c r="DX39" s="22"/>
      <c r="DY39" s="27">
        <v>45225</v>
      </c>
      <c r="DZ39" s="24" t="s">
        <v>45</v>
      </c>
      <c r="EA39" s="26">
        <v>430000</v>
      </c>
      <c r="EB39" s="26">
        <v>453000</v>
      </c>
      <c r="EC39" s="25">
        <f t="shared" si="130"/>
        <v>23000</v>
      </c>
      <c r="ED39" s="23">
        <f t="shared" si="131"/>
        <v>418012</v>
      </c>
      <c r="EE39" s="24">
        <v>453486</v>
      </c>
      <c r="EF39" s="23">
        <f t="shared" si="132"/>
        <v>35474</v>
      </c>
      <c r="EG39" s="22"/>
      <c r="EH39" s="27">
        <v>45226</v>
      </c>
      <c r="EI39" s="24" t="s">
        <v>45</v>
      </c>
      <c r="EJ39" s="26">
        <v>465000</v>
      </c>
      <c r="EK39" s="26">
        <v>492000</v>
      </c>
      <c r="EL39" s="25">
        <f t="shared" si="133"/>
        <v>27000</v>
      </c>
      <c r="EM39" s="23">
        <f t="shared" si="134"/>
        <v>453486</v>
      </c>
      <c r="EN39" s="24">
        <v>492039</v>
      </c>
      <c r="EO39" s="23">
        <f t="shared" si="135"/>
        <v>38553</v>
      </c>
      <c r="EP39" s="22"/>
      <c r="EQ39" s="27">
        <v>45229</v>
      </c>
      <c r="ER39" s="24" t="s">
        <v>45</v>
      </c>
      <c r="ES39" s="26">
        <v>503000</v>
      </c>
      <c r="ET39" s="26">
        <v>530000</v>
      </c>
      <c r="EU39" s="25">
        <f t="shared" si="136"/>
        <v>27000</v>
      </c>
      <c r="EV39" s="23">
        <f t="shared" si="137"/>
        <v>492039</v>
      </c>
      <c r="EW39" s="24">
        <v>530648</v>
      </c>
      <c r="EX39" s="23">
        <f t="shared" si="138"/>
        <v>38609</v>
      </c>
      <c r="EY39" s="22"/>
      <c r="EZ39" s="27">
        <v>45230</v>
      </c>
      <c r="FA39" s="24" t="s">
        <v>45</v>
      </c>
      <c r="FB39" s="26">
        <v>543000</v>
      </c>
      <c r="FC39" s="26">
        <v>570000</v>
      </c>
      <c r="FD39" s="25">
        <f t="shared" si="139"/>
        <v>27000</v>
      </c>
      <c r="FE39" s="23">
        <f t="shared" si="140"/>
        <v>530648</v>
      </c>
      <c r="FF39" s="24">
        <v>570120</v>
      </c>
      <c r="FG39" s="23">
        <f t="shared" si="141"/>
        <v>39472</v>
      </c>
      <c r="FH39" s="22"/>
      <c r="FI39" s="27"/>
      <c r="FJ39" s="24"/>
      <c r="FK39" s="26"/>
      <c r="FL39" s="26"/>
      <c r="FM39" s="25" t="str">
        <f t="shared" si="142"/>
        <v/>
      </c>
      <c r="FN39" s="23">
        <f t="shared" si="143"/>
        <v>570120</v>
      </c>
      <c r="FO39" s="24"/>
      <c r="FP39" s="23" t="str">
        <f t="shared" si="144"/>
        <v/>
      </c>
      <c r="FQ39" s="22"/>
      <c r="FR39" s="27"/>
      <c r="FS39" s="24"/>
      <c r="FT39" s="26"/>
      <c r="FU39" s="26"/>
      <c r="FV39" s="25" t="str">
        <f t="shared" si="145"/>
        <v/>
      </c>
      <c r="FW39" s="23" t="str">
        <f t="shared" si="146"/>
        <v/>
      </c>
      <c r="FX39" s="24"/>
      <c r="FY39" s="23" t="str">
        <f t="shared" si="147"/>
        <v/>
      </c>
      <c r="FZ39" s="22"/>
      <c r="GA39" s="27"/>
      <c r="GB39" s="24"/>
      <c r="GC39" s="26"/>
      <c r="GD39" s="26"/>
      <c r="GE39" s="25" t="str">
        <f t="shared" si="148"/>
        <v/>
      </c>
      <c r="GF39" s="23" t="str">
        <f t="shared" si="149"/>
        <v/>
      </c>
      <c r="GG39" s="24"/>
      <c r="GH39" s="23" t="str">
        <f t="shared" si="150"/>
        <v/>
      </c>
      <c r="GI39" s="22"/>
      <c r="GJ39" s="27"/>
      <c r="GK39" s="24"/>
      <c r="GL39" s="26"/>
      <c r="GM39" s="26"/>
      <c r="GN39" s="25" t="str">
        <f t="shared" si="151"/>
        <v/>
      </c>
      <c r="GO39" s="23" t="str">
        <f t="shared" si="152"/>
        <v/>
      </c>
      <c r="GP39" s="24"/>
      <c r="GQ39" s="23" t="str">
        <f t="shared" si="153"/>
        <v/>
      </c>
      <c r="GR39" s="22"/>
      <c r="GS39" s="27"/>
      <c r="GT39" s="24"/>
      <c r="GU39" s="26"/>
      <c r="GV39" s="26"/>
      <c r="GW39" s="25" t="str">
        <f t="shared" si="65"/>
        <v/>
      </c>
      <c r="GX39" s="23" t="str">
        <f t="shared" si="66"/>
        <v/>
      </c>
      <c r="GY39" s="24"/>
      <c r="GZ39" s="23" t="str">
        <f t="shared" si="67"/>
        <v/>
      </c>
      <c r="HA39" s="22"/>
      <c r="HB39" s="27"/>
      <c r="HC39" s="24"/>
      <c r="HD39" s="26"/>
      <c r="HE39" s="26"/>
      <c r="HF39" s="25" t="str">
        <f t="shared" si="68"/>
        <v/>
      </c>
      <c r="HG39" s="23" t="str">
        <f t="shared" si="69"/>
        <v/>
      </c>
      <c r="HH39" s="24"/>
      <c r="HI39" s="23" t="str">
        <f t="shared" si="70"/>
        <v/>
      </c>
      <c r="HJ39" s="22"/>
      <c r="HK39" s="27"/>
      <c r="HL39" s="24"/>
      <c r="HM39" s="26"/>
      <c r="HN39" s="26"/>
      <c r="HO39" s="25" t="str">
        <f t="shared" si="71"/>
        <v/>
      </c>
      <c r="HP39" s="23" t="str">
        <f t="shared" si="72"/>
        <v/>
      </c>
      <c r="HQ39" s="24"/>
      <c r="HR39" s="23" t="str">
        <f t="shared" si="73"/>
        <v/>
      </c>
      <c r="HS39" s="22"/>
      <c r="HT39" s="27"/>
      <c r="HU39" s="24"/>
      <c r="HV39" s="26"/>
      <c r="HW39" s="26"/>
      <c r="HX39" s="25" t="str">
        <f t="shared" si="74"/>
        <v/>
      </c>
      <c r="HY39" s="23" t="str">
        <f t="shared" si="75"/>
        <v/>
      </c>
      <c r="HZ39" s="24"/>
      <c r="IA39" s="23" t="str">
        <f t="shared" si="76"/>
        <v/>
      </c>
      <c r="IB39" s="22"/>
      <c r="IC39" s="27"/>
      <c r="ID39" s="24"/>
      <c r="IE39" s="26"/>
      <c r="IF39" s="26"/>
      <c r="IG39" s="25" t="str">
        <f t="shared" si="77"/>
        <v/>
      </c>
      <c r="IH39" s="23" t="str">
        <f t="shared" si="78"/>
        <v/>
      </c>
      <c r="II39" s="24"/>
      <c r="IJ39" s="23" t="str">
        <f t="shared" si="79"/>
        <v/>
      </c>
      <c r="IK39" s="22"/>
      <c r="IL39" s="27"/>
      <c r="IM39" s="24"/>
      <c r="IN39" s="26"/>
      <c r="IO39" s="26"/>
      <c r="IP39" s="25" t="str">
        <f t="shared" si="80"/>
        <v/>
      </c>
      <c r="IQ39" s="23" t="str">
        <f t="shared" si="81"/>
        <v/>
      </c>
      <c r="IR39" s="24"/>
      <c r="IS39" s="23" t="str">
        <f t="shared" si="82"/>
        <v/>
      </c>
      <c r="IT39" s="22"/>
      <c r="IU39" s="27"/>
      <c r="IV39" s="24"/>
      <c r="IW39" s="26"/>
      <c r="IX39" s="26"/>
      <c r="IY39" s="25" t="str">
        <f t="shared" si="83"/>
        <v/>
      </c>
      <c r="IZ39" s="23" t="str">
        <f t="shared" si="84"/>
        <v/>
      </c>
      <c r="JA39" s="24"/>
      <c r="JB39" s="23" t="str">
        <f t="shared" si="85"/>
        <v/>
      </c>
      <c r="JC39" s="22"/>
      <c r="JD39" s="27"/>
      <c r="JE39" s="24"/>
      <c r="JF39" s="26"/>
      <c r="JG39" s="26"/>
      <c r="JH39" s="25" t="str">
        <f t="shared" si="86"/>
        <v/>
      </c>
      <c r="JI39" s="23" t="str">
        <f t="shared" si="87"/>
        <v/>
      </c>
      <c r="JJ39" s="24"/>
      <c r="JK39" s="23" t="str">
        <f t="shared" si="88"/>
        <v/>
      </c>
      <c r="JL39" s="22"/>
    </row>
    <row r="40" spans="1:272">
      <c r="A40" s="28" t="s">
        <v>48</v>
      </c>
      <c r="B40" s="23" t="s">
        <v>46</v>
      </c>
      <c r="C40" s="27">
        <v>45202</v>
      </c>
      <c r="D40" s="24" t="s">
        <v>45</v>
      </c>
      <c r="E40" s="26">
        <v>0</v>
      </c>
      <c r="F40" s="26">
        <v>0</v>
      </c>
      <c r="G40" s="25">
        <f t="shared" si="89"/>
        <v>0</v>
      </c>
      <c r="H40" s="23">
        <v>0</v>
      </c>
      <c r="I40" s="24">
        <v>0</v>
      </c>
      <c r="J40" s="23" t="str">
        <f t="shared" si="90"/>
        <v/>
      </c>
      <c r="K40" s="22"/>
      <c r="L40" s="27">
        <v>45203</v>
      </c>
      <c r="M40" s="24" t="s">
        <v>45</v>
      </c>
      <c r="N40" s="26">
        <v>0</v>
      </c>
      <c r="O40" s="26">
        <v>23000</v>
      </c>
      <c r="P40" s="25">
        <f t="shared" si="91"/>
        <v>23000</v>
      </c>
      <c r="Q40" s="23">
        <f t="shared" si="92"/>
        <v>0</v>
      </c>
      <c r="R40" s="24">
        <v>23208</v>
      </c>
      <c r="S40" s="23">
        <f t="shared" si="93"/>
        <v>23208</v>
      </c>
      <c r="T40" s="22"/>
      <c r="U40" s="27">
        <v>45204</v>
      </c>
      <c r="V40" s="24" t="s">
        <v>45</v>
      </c>
      <c r="W40" s="26">
        <v>45000</v>
      </c>
      <c r="X40" s="26">
        <v>95000</v>
      </c>
      <c r="Y40" s="25">
        <f t="shared" si="94"/>
        <v>50000</v>
      </c>
      <c r="Z40" s="23">
        <f t="shared" si="95"/>
        <v>23208</v>
      </c>
      <c r="AA40" s="24">
        <v>95118</v>
      </c>
      <c r="AB40" s="23">
        <f t="shared" si="96"/>
        <v>71910</v>
      </c>
      <c r="AC40" s="22"/>
      <c r="AD40" s="27">
        <v>45205</v>
      </c>
      <c r="AE40" s="24" t="s">
        <v>45</v>
      </c>
      <c r="AF40" s="26">
        <v>118000</v>
      </c>
      <c r="AG40" s="26">
        <v>168000</v>
      </c>
      <c r="AH40" s="25">
        <f t="shared" si="97"/>
        <v>50000</v>
      </c>
      <c r="AI40" s="23">
        <f t="shared" si="98"/>
        <v>95118</v>
      </c>
      <c r="AJ40" s="24">
        <v>168232</v>
      </c>
      <c r="AK40" s="23">
        <f t="shared" si="99"/>
        <v>73114</v>
      </c>
      <c r="AL40" s="22"/>
      <c r="AM40" s="27">
        <v>45210</v>
      </c>
      <c r="AN40" s="24" t="s">
        <v>45</v>
      </c>
      <c r="AO40" s="26">
        <v>189000</v>
      </c>
      <c r="AP40" s="26">
        <v>239000</v>
      </c>
      <c r="AQ40" s="25">
        <f t="shared" si="100"/>
        <v>50000</v>
      </c>
      <c r="AR40" s="23">
        <f t="shared" si="101"/>
        <v>168232</v>
      </c>
      <c r="AS40" s="24">
        <v>239452</v>
      </c>
      <c r="AT40" s="23">
        <f t="shared" si="102"/>
        <v>71220</v>
      </c>
      <c r="AU40" s="22"/>
      <c r="AV40" s="27">
        <v>45211</v>
      </c>
      <c r="AW40" s="24" t="s">
        <v>45</v>
      </c>
      <c r="AX40" s="26">
        <v>259000</v>
      </c>
      <c r="AY40" s="26">
        <v>306000</v>
      </c>
      <c r="AZ40" s="25">
        <f t="shared" si="103"/>
        <v>47000</v>
      </c>
      <c r="BA40" s="23">
        <f t="shared" si="104"/>
        <v>239452</v>
      </c>
      <c r="BB40" s="24">
        <v>306018</v>
      </c>
      <c r="BC40" s="23">
        <f t="shared" si="105"/>
        <v>66566</v>
      </c>
      <c r="BD40" s="22"/>
      <c r="BE40" s="27">
        <v>45212</v>
      </c>
      <c r="BF40" s="24" t="s">
        <v>45</v>
      </c>
      <c r="BG40" s="26">
        <v>328000</v>
      </c>
      <c r="BH40" s="26">
        <v>376000</v>
      </c>
      <c r="BI40" s="25">
        <f t="shared" si="106"/>
        <v>48000</v>
      </c>
      <c r="BJ40" s="23">
        <f t="shared" si="107"/>
        <v>306018</v>
      </c>
      <c r="BK40" s="24">
        <v>376897</v>
      </c>
      <c r="BL40" s="23">
        <f t="shared" si="108"/>
        <v>70879</v>
      </c>
      <c r="BM40" s="22"/>
      <c r="BN40" s="27">
        <v>45213</v>
      </c>
      <c r="BO40" s="24" t="s">
        <v>45</v>
      </c>
      <c r="BP40" s="26">
        <v>399000</v>
      </c>
      <c r="BQ40" s="26">
        <v>442000</v>
      </c>
      <c r="BR40" s="25">
        <f t="shared" si="109"/>
        <v>43000</v>
      </c>
      <c r="BS40" s="23">
        <f t="shared" si="110"/>
        <v>376897</v>
      </c>
      <c r="BT40" s="24">
        <v>442556</v>
      </c>
      <c r="BU40" s="23">
        <f t="shared" si="111"/>
        <v>65659</v>
      </c>
      <c r="BV40" s="22"/>
      <c r="BW40" s="27">
        <v>45215</v>
      </c>
      <c r="BX40" s="24" t="s">
        <v>45</v>
      </c>
      <c r="BY40" s="26">
        <v>447000</v>
      </c>
      <c r="BZ40" s="26">
        <v>490000</v>
      </c>
      <c r="CA40" s="25">
        <f t="shared" si="112"/>
        <v>43000</v>
      </c>
      <c r="CB40" s="23">
        <f t="shared" si="113"/>
        <v>442556</v>
      </c>
      <c r="CC40" s="24">
        <v>490591</v>
      </c>
      <c r="CD40" s="23">
        <f t="shared" si="114"/>
        <v>48035</v>
      </c>
      <c r="CE40" s="22"/>
      <c r="CF40" s="27">
        <v>45216</v>
      </c>
      <c r="CG40" s="24" t="s">
        <v>45</v>
      </c>
      <c r="CH40" s="26">
        <v>513000</v>
      </c>
      <c r="CI40" s="26">
        <v>562000</v>
      </c>
      <c r="CJ40" s="25">
        <f t="shared" si="115"/>
        <v>49000</v>
      </c>
      <c r="CK40" s="23">
        <f t="shared" si="116"/>
        <v>490591</v>
      </c>
      <c r="CL40" s="24">
        <v>562938</v>
      </c>
      <c r="CM40" s="23">
        <f t="shared" si="117"/>
        <v>72347</v>
      </c>
      <c r="CN40" s="22"/>
      <c r="CO40" s="27">
        <v>45217</v>
      </c>
      <c r="CP40" s="24" t="s">
        <v>45</v>
      </c>
      <c r="CQ40" s="26">
        <v>585000</v>
      </c>
      <c r="CR40" s="26">
        <v>635000</v>
      </c>
      <c r="CS40" s="25">
        <f t="shared" si="118"/>
        <v>50000</v>
      </c>
      <c r="CT40" s="23">
        <f t="shared" si="119"/>
        <v>562938</v>
      </c>
      <c r="CU40" s="24">
        <v>635494</v>
      </c>
      <c r="CV40" s="23">
        <f t="shared" si="120"/>
        <v>72556</v>
      </c>
      <c r="CW40" s="22"/>
      <c r="CX40" s="27">
        <v>45218</v>
      </c>
      <c r="CY40" s="24" t="s">
        <v>45</v>
      </c>
      <c r="CZ40" s="26">
        <v>658000</v>
      </c>
      <c r="DA40" s="26">
        <v>708000</v>
      </c>
      <c r="DB40" s="25">
        <f t="shared" si="121"/>
        <v>50000</v>
      </c>
      <c r="DC40" s="23">
        <f t="shared" si="122"/>
        <v>635494</v>
      </c>
      <c r="DD40" s="24">
        <v>708403</v>
      </c>
      <c r="DE40" s="23">
        <f t="shared" si="123"/>
        <v>72909</v>
      </c>
      <c r="DF40" s="22"/>
      <c r="DG40" s="27">
        <v>45219</v>
      </c>
      <c r="DH40" s="24" t="s">
        <v>45</v>
      </c>
      <c r="DI40" s="26">
        <v>731000</v>
      </c>
      <c r="DJ40" s="26">
        <v>777000</v>
      </c>
      <c r="DK40" s="25">
        <f t="shared" si="124"/>
        <v>46000</v>
      </c>
      <c r="DL40" s="23">
        <f t="shared" si="125"/>
        <v>708403</v>
      </c>
      <c r="DM40" s="24">
        <v>777535</v>
      </c>
      <c r="DN40" s="23">
        <f t="shared" si="126"/>
        <v>69132</v>
      </c>
      <c r="DO40" s="22"/>
      <c r="DP40" s="27">
        <v>45222</v>
      </c>
      <c r="DQ40" s="24" t="s">
        <v>45</v>
      </c>
      <c r="DR40" s="26">
        <v>800000</v>
      </c>
      <c r="DS40" s="26">
        <v>846000</v>
      </c>
      <c r="DT40" s="25">
        <f t="shared" si="127"/>
        <v>46000</v>
      </c>
      <c r="DU40" s="23">
        <f t="shared" si="128"/>
        <v>777535</v>
      </c>
      <c r="DV40" s="24">
        <v>846285</v>
      </c>
      <c r="DW40" s="23">
        <f t="shared" si="129"/>
        <v>68750</v>
      </c>
      <c r="DX40" s="22"/>
      <c r="DY40" s="27">
        <v>45223</v>
      </c>
      <c r="DZ40" s="24" t="s">
        <v>45</v>
      </c>
      <c r="EA40" s="26">
        <v>869000</v>
      </c>
      <c r="EB40" s="26">
        <v>915000</v>
      </c>
      <c r="EC40" s="25">
        <f t="shared" si="130"/>
        <v>46000</v>
      </c>
      <c r="ED40" s="23">
        <f t="shared" si="131"/>
        <v>846285</v>
      </c>
      <c r="EE40" s="24">
        <v>915031</v>
      </c>
      <c r="EF40" s="23">
        <f t="shared" si="132"/>
        <v>68746</v>
      </c>
      <c r="EG40" s="22"/>
      <c r="EH40" s="27">
        <v>45224</v>
      </c>
      <c r="EI40" s="24" t="s">
        <v>45</v>
      </c>
      <c r="EJ40" s="26">
        <v>937000</v>
      </c>
      <c r="EK40" s="26">
        <v>987000</v>
      </c>
      <c r="EL40" s="25">
        <f t="shared" si="133"/>
        <v>50000</v>
      </c>
      <c r="EM40" s="23">
        <f t="shared" si="134"/>
        <v>915031</v>
      </c>
      <c r="EN40" s="24">
        <v>987005</v>
      </c>
      <c r="EO40" s="23">
        <f t="shared" si="135"/>
        <v>71974</v>
      </c>
      <c r="EP40" s="22"/>
      <c r="EQ40" s="27">
        <v>45225</v>
      </c>
      <c r="ER40" s="24" t="s">
        <v>45</v>
      </c>
      <c r="ES40" s="26">
        <v>1010000</v>
      </c>
      <c r="ET40" s="26">
        <v>1060000</v>
      </c>
      <c r="EU40" s="25">
        <f t="shared" si="136"/>
        <v>50000</v>
      </c>
      <c r="EV40" s="23">
        <f t="shared" si="137"/>
        <v>987005</v>
      </c>
      <c r="EW40" s="24">
        <v>1060513</v>
      </c>
      <c r="EX40" s="23">
        <f t="shared" si="138"/>
        <v>73508</v>
      </c>
      <c r="EY40" s="22"/>
      <c r="EZ40" s="27">
        <v>45226</v>
      </c>
      <c r="FA40" s="24" t="s">
        <v>45</v>
      </c>
      <c r="FB40" s="26">
        <v>1083000</v>
      </c>
      <c r="FC40" s="26">
        <v>1132000</v>
      </c>
      <c r="FD40" s="25">
        <f t="shared" si="139"/>
        <v>49000</v>
      </c>
      <c r="FE40" s="23">
        <f t="shared" si="140"/>
        <v>1060513</v>
      </c>
      <c r="FF40" s="24">
        <v>1132477</v>
      </c>
      <c r="FG40" s="23">
        <f t="shared" si="141"/>
        <v>71964</v>
      </c>
      <c r="FH40" s="22"/>
      <c r="FI40" s="27">
        <v>45229</v>
      </c>
      <c r="FJ40" s="24" t="s">
        <v>45</v>
      </c>
      <c r="FK40" s="26">
        <v>1154000</v>
      </c>
      <c r="FL40" s="26">
        <v>1204000</v>
      </c>
      <c r="FM40" s="25">
        <f t="shared" si="142"/>
        <v>50000</v>
      </c>
      <c r="FN40" s="23">
        <f t="shared" si="143"/>
        <v>1132477</v>
      </c>
      <c r="FO40" s="24">
        <v>1204680</v>
      </c>
      <c r="FP40" s="23">
        <f t="shared" si="144"/>
        <v>72203</v>
      </c>
      <c r="FQ40" s="22"/>
      <c r="FR40" s="27">
        <v>45230</v>
      </c>
      <c r="FS40" s="24" t="s">
        <v>45</v>
      </c>
      <c r="FT40" s="26">
        <v>1227000</v>
      </c>
      <c r="FU40" s="26">
        <v>1277000</v>
      </c>
      <c r="FV40" s="25">
        <f t="shared" si="145"/>
        <v>50000</v>
      </c>
      <c r="FW40" s="23">
        <f t="shared" si="146"/>
        <v>1204680</v>
      </c>
      <c r="FX40" s="24">
        <v>1277908</v>
      </c>
      <c r="FY40" s="23">
        <f t="shared" si="147"/>
        <v>73228</v>
      </c>
      <c r="FZ40" s="22"/>
      <c r="GA40" s="27"/>
      <c r="GB40" s="24"/>
      <c r="GC40" s="26"/>
      <c r="GD40" s="26"/>
      <c r="GE40" s="25" t="str">
        <f t="shared" si="148"/>
        <v/>
      </c>
      <c r="GF40" s="23">
        <f t="shared" si="149"/>
        <v>1277908</v>
      </c>
      <c r="GG40" s="24"/>
      <c r="GH40" s="23" t="str">
        <f t="shared" si="150"/>
        <v/>
      </c>
      <c r="GI40" s="22"/>
      <c r="GJ40" s="27"/>
      <c r="GK40" s="24"/>
      <c r="GL40" s="26"/>
      <c r="GM40" s="26"/>
      <c r="GN40" s="25" t="str">
        <f t="shared" si="151"/>
        <v/>
      </c>
      <c r="GO40" s="23" t="str">
        <f t="shared" si="152"/>
        <v/>
      </c>
      <c r="GP40" s="24"/>
      <c r="GQ40" s="23" t="str">
        <f t="shared" si="153"/>
        <v/>
      </c>
      <c r="GR40" s="22"/>
      <c r="GS40" s="27"/>
      <c r="GT40" s="24"/>
      <c r="GU40" s="26"/>
      <c r="GV40" s="26"/>
      <c r="GW40" s="25" t="str">
        <f t="shared" si="65"/>
        <v/>
      </c>
      <c r="GX40" s="23" t="str">
        <f t="shared" si="66"/>
        <v/>
      </c>
      <c r="GY40" s="24"/>
      <c r="GZ40" s="23" t="str">
        <f t="shared" si="67"/>
        <v/>
      </c>
      <c r="HA40" s="22"/>
      <c r="HB40" s="27"/>
      <c r="HC40" s="24"/>
      <c r="HD40" s="26"/>
      <c r="HE40" s="26"/>
      <c r="HF40" s="25" t="str">
        <f t="shared" si="68"/>
        <v/>
      </c>
      <c r="HG40" s="23" t="str">
        <f t="shared" si="69"/>
        <v/>
      </c>
      <c r="HH40" s="24"/>
      <c r="HI40" s="23" t="str">
        <f t="shared" si="70"/>
        <v/>
      </c>
      <c r="HJ40" s="22"/>
      <c r="HK40" s="27"/>
      <c r="HL40" s="24"/>
      <c r="HM40" s="26"/>
      <c r="HN40" s="26"/>
      <c r="HO40" s="25" t="str">
        <f t="shared" si="71"/>
        <v/>
      </c>
      <c r="HP40" s="23" t="str">
        <f t="shared" si="72"/>
        <v/>
      </c>
      <c r="HQ40" s="24"/>
      <c r="HR40" s="23" t="str">
        <f t="shared" si="73"/>
        <v/>
      </c>
      <c r="HS40" s="22"/>
      <c r="HT40" s="27"/>
      <c r="HU40" s="24"/>
      <c r="HV40" s="26"/>
      <c r="HW40" s="26"/>
      <c r="HX40" s="25" t="str">
        <f t="shared" si="74"/>
        <v/>
      </c>
      <c r="HY40" s="23" t="str">
        <f t="shared" si="75"/>
        <v/>
      </c>
      <c r="HZ40" s="24"/>
      <c r="IA40" s="23" t="str">
        <f t="shared" si="76"/>
        <v/>
      </c>
      <c r="IB40" s="22"/>
      <c r="IC40" s="27"/>
      <c r="ID40" s="24"/>
      <c r="IE40" s="26"/>
      <c r="IF40" s="26"/>
      <c r="IG40" s="25" t="str">
        <f t="shared" si="77"/>
        <v/>
      </c>
      <c r="IH40" s="23" t="str">
        <f t="shared" si="78"/>
        <v/>
      </c>
      <c r="II40" s="24"/>
      <c r="IJ40" s="23" t="str">
        <f t="shared" si="79"/>
        <v/>
      </c>
      <c r="IK40" s="22"/>
      <c r="IL40" s="27"/>
      <c r="IM40" s="24"/>
      <c r="IN40" s="26"/>
      <c r="IO40" s="26"/>
      <c r="IP40" s="25" t="str">
        <f t="shared" si="80"/>
        <v/>
      </c>
      <c r="IQ40" s="23" t="str">
        <f t="shared" si="81"/>
        <v/>
      </c>
      <c r="IR40" s="24"/>
      <c r="IS40" s="23" t="str">
        <f t="shared" si="82"/>
        <v/>
      </c>
      <c r="IT40" s="22"/>
      <c r="IU40" s="27"/>
      <c r="IV40" s="24"/>
      <c r="IW40" s="26"/>
      <c r="IX40" s="26"/>
      <c r="IY40" s="25" t="str">
        <f t="shared" si="83"/>
        <v/>
      </c>
      <c r="IZ40" s="23" t="str">
        <f t="shared" si="84"/>
        <v/>
      </c>
      <c r="JA40" s="24"/>
      <c r="JB40" s="23" t="str">
        <f t="shared" si="85"/>
        <v/>
      </c>
      <c r="JC40" s="22"/>
      <c r="JD40" s="27"/>
      <c r="JE40" s="24"/>
      <c r="JF40" s="26"/>
      <c r="JG40" s="26"/>
      <c r="JH40" s="25" t="str">
        <f t="shared" si="86"/>
        <v/>
      </c>
      <c r="JI40" s="23" t="str">
        <f t="shared" si="87"/>
        <v/>
      </c>
      <c r="JJ40" s="24"/>
      <c r="JK40" s="23" t="str">
        <f t="shared" si="88"/>
        <v/>
      </c>
      <c r="JL40" s="22"/>
    </row>
    <row r="41" spans="1:272">
      <c r="A41" s="28" t="s">
        <v>47</v>
      </c>
      <c r="B41" s="23" t="s">
        <v>46</v>
      </c>
      <c r="C41" s="27">
        <v>45201</v>
      </c>
      <c r="D41" s="24" t="s">
        <v>45</v>
      </c>
      <c r="E41" s="26">
        <v>217000</v>
      </c>
      <c r="F41" s="26">
        <v>266000</v>
      </c>
      <c r="G41" s="25">
        <f t="shared" si="89"/>
        <v>49000</v>
      </c>
      <c r="H41" s="23">
        <v>0</v>
      </c>
      <c r="I41" s="24">
        <v>266520</v>
      </c>
      <c r="J41" s="23" t="str">
        <f t="shared" si="90"/>
        <v/>
      </c>
      <c r="K41" s="22"/>
      <c r="L41" s="27">
        <v>45202</v>
      </c>
      <c r="M41" s="24" t="s">
        <v>45</v>
      </c>
      <c r="N41" s="26">
        <v>293000</v>
      </c>
      <c r="O41" s="26">
        <v>334000</v>
      </c>
      <c r="P41" s="25">
        <f t="shared" si="91"/>
        <v>41000</v>
      </c>
      <c r="Q41" s="23">
        <f t="shared" si="92"/>
        <v>266520</v>
      </c>
      <c r="R41" s="24">
        <v>334847</v>
      </c>
      <c r="S41" s="23">
        <f t="shared" si="93"/>
        <v>68327</v>
      </c>
      <c r="T41" s="22"/>
      <c r="U41" s="27">
        <v>45203</v>
      </c>
      <c r="V41" s="24" t="s">
        <v>45</v>
      </c>
      <c r="W41" s="26">
        <v>357000</v>
      </c>
      <c r="X41" s="26">
        <v>410000</v>
      </c>
      <c r="Y41" s="25">
        <f t="shared" si="94"/>
        <v>53000</v>
      </c>
      <c r="Z41" s="23">
        <f t="shared" si="95"/>
        <v>334847</v>
      </c>
      <c r="AA41" s="24">
        <v>410758</v>
      </c>
      <c r="AB41" s="23">
        <f t="shared" si="96"/>
        <v>75911</v>
      </c>
      <c r="AC41" s="22"/>
      <c r="AD41" s="27">
        <v>45204</v>
      </c>
      <c r="AE41" s="24" t="s">
        <v>45</v>
      </c>
      <c r="AF41" s="26">
        <v>435000</v>
      </c>
      <c r="AG41" s="26">
        <v>488000</v>
      </c>
      <c r="AH41" s="25">
        <f t="shared" si="97"/>
        <v>53000</v>
      </c>
      <c r="AI41" s="23">
        <f t="shared" si="98"/>
        <v>410758</v>
      </c>
      <c r="AJ41" s="24">
        <v>488514</v>
      </c>
      <c r="AK41" s="23">
        <f t="shared" si="99"/>
        <v>77756</v>
      </c>
      <c r="AL41" s="22"/>
      <c r="AM41" s="27">
        <v>45205</v>
      </c>
      <c r="AN41" s="24" t="s">
        <v>45</v>
      </c>
      <c r="AO41" s="26">
        <v>513000</v>
      </c>
      <c r="AP41" s="26">
        <v>567000</v>
      </c>
      <c r="AQ41" s="25">
        <f t="shared" si="100"/>
        <v>54000</v>
      </c>
      <c r="AR41" s="23">
        <f t="shared" si="101"/>
        <v>488514</v>
      </c>
      <c r="AS41" s="24">
        <v>567747</v>
      </c>
      <c r="AT41" s="23">
        <f t="shared" si="102"/>
        <v>79233</v>
      </c>
      <c r="AU41" s="22"/>
      <c r="AV41" s="27">
        <v>45210</v>
      </c>
      <c r="AW41" s="24" t="s">
        <v>45</v>
      </c>
      <c r="AX41" s="26">
        <v>638000</v>
      </c>
      <c r="AY41" s="26">
        <v>693000</v>
      </c>
      <c r="AZ41" s="25">
        <f t="shared" si="103"/>
        <v>55000</v>
      </c>
      <c r="BA41" s="23">
        <f t="shared" si="104"/>
        <v>567747</v>
      </c>
      <c r="BB41" s="24">
        <v>693413</v>
      </c>
      <c r="BC41" s="23">
        <f t="shared" si="105"/>
        <v>125666</v>
      </c>
      <c r="BD41" s="22"/>
      <c r="BE41" s="27">
        <v>45211</v>
      </c>
      <c r="BF41" s="24" t="s">
        <v>45</v>
      </c>
      <c r="BG41" s="26">
        <v>711000</v>
      </c>
      <c r="BH41" s="26">
        <v>760000</v>
      </c>
      <c r="BI41" s="25">
        <f t="shared" si="106"/>
        <v>49000</v>
      </c>
      <c r="BJ41" s="23">
        <f t="shared" si="107"/>
        <v>693413</v>
      </c>
      <c r="BK41" s="24">
        <v>760805</v>
      </c>
      <c r="BL41" s="23">
        <f t="shared" si="108"/>
        <v>67392</v>
      </c>
      <c r="BM41" s="22"/>
      <c r="BN41" s="27">
        <v>45212</v>
      </c>
      <c r="BO41" s="24" t="s">
        <v>45</v>
      </c>
      <c r="BP41" s="26">
        <v>785000</v>
      </c>
      <c r="BQ41" s="26">
        <v>838000</v>
      </c>
      <c r="BR41" s="25">
        <f t="shared" si="109"/>
        <v>53000</v>
      </c>
      <c r="BS41" s="23">
        <f t="shared" si="110"/>
        <v>760805</v>
      </c>
      <c r="BT41" s="24">
        <v>838162</v>
      </c>
      <c r="BU41" s="23">
        <f t="shared" si="111"/>
        <v>77357</v>
      </c>
      <c r="BV41" s="22"/>
      <c r="BW41" s="27">
        <v>45213</v>
      </c>
      <c r="BX41" s="24" t="s">
        <v>45</v>
      </c>
      <c r="BY41" s="26">
        <v>862000</v>
      </c>
      <c r="BZ41" s="26">
        <v>905000</v>
      </c>
      <c r="CA41" s="25">
        <f t="shared" si="112"/>
        <v>43000</v>
      </c>
      <c r="CB41" s="23">
        <f t="shared" si="113"/>
        <v>838162</v>
      </c>
      <c r="CC41" s="24">
        <v>905709</v>
      </c>
      <c r="CD41" s="23">
        <f t="shared" si="114"/>
        <v>67547</v>
      </c>
      <c r="CE41" s="22"/>
      <c r="CF41" s="27">
        <v>45215</v>
      </c>
      <c r="CG41" s="24" t="s">
        <v>45</v>
      </c>
      <c r="CH41" s="26">
        <v>910000</v>
      </c>
      <c r="CI41" s="26">
        <v>956000</v>
      </c>
      <c r="CJ41" s="25">
        <f t="shared" si="115"/>
        <v>46000</v>
      </c>
      <c r="CK41" s="23">
        <f t="shared" si="116"/>
        <v>905709</v>
      </c>
      <c r="CL41" s="24">
        <v>956289</v>
      </c>
      <c r="CM41" s="23">
        <f t="shared" si="117"/>
        <v>50580</v>
      </c>
      <c r="CN41" s="22"/>
      <c r="CO41" s="27">
        <v>45216</v>
      </c>
      <c r="CP41" s="24" t="s">
        <v>45</v>
      </c>
      <c r="CQ41" s="26">
        <v>981000</v>
      </c>
      <c r="CR41" s="26">
        <v>1034000</v>
      </c>
      <c r="CS41" s="25">
        <f t="shared" si="118"/>
        <v>53000</v>
      </c>
      <c r="CT41" s="23">
        <f t="shared" si="119"/>
        <v>956289</v>
      </c>
      <c r="CU41" s="24">
        <v>1034768</v>
      </c>
      <c r="CV41" s="23">
        <f t="shared" si="120"/>
        <v>78479</v>
      </c>
      <c r="CW41" s="22"/>
      <c r="CX41" s="27">
        <v>45217</v>
      </c>
      <c r="CY41" s="24" t="s">
        <v>45</v>
      </c>
      <c r="CZ41" s="26">
        <v>1038000</v>
      </c>
      <c r="DA41" s="26">
        <v>1053000</v>
      </c>
      <c r="DB41" s="25">
        <f t="shared" si="121"/>
        <v>15000</v>
      </c>
      <c r="DC41" s="23">
        <f t="shared" si="122"/>
        <v>1034768</v>
      </c>
      <c r="DD41" s="24">
        <v>1053077</v>
      </c>
      <c r="DE41" s="23">
        <f t="shared" si="123"/>
        <v>18309</v>
      </c>
      <c r="DF41" s="22"/>
      <c r="DG41" s="27">
        <v>45218</v>
      </c>
      <c r="DH41" s="24" t="s">
        <v>45</v>
      </c>
      <c r="DI41" s="26">
        <v>1076000</v>
      </c>
      <c r="DJ41" s="26">
        <v>1129000</v>
      </c>
      <c r="DK41" s="25">
        <f t="shared" si="124"/>
        <v>53000</v>
      </c>
      <c r="DL41" s="23">
        <f t="shared" si="125"/>
        <v>1053077</v>
      </c>
      <c r="DM41" s="24">
        <v>1129035</v>
      </c>
      <c r="DN41" s="23">
        <f t="shared" si="126"/>
        <v>75958</v>
      </c>
      <c r="DO41" s="22"/>
      <c r="DP41" s="27">
        <v>45219</v>
      </c>
      <c r="DQ41" s="24" t="s">
        <v>45</v>
      </c>
      <c r="DR41" s="26">
        <v>1153000</v>
      </c>
      <c r="DS41" s="26">
        <v>1202000</v>
      </c>
      <c r="DT41" s="25">
        <f t="shared" si="127"/>
        <v>49000</v>
      </c>
      <c r="DU41" s="23">
        <f t="shared" si="128"/>
        <v>1129035</v>
      </c>
      <c r="DV41" s="24">
        <v>1202835</v>
      </c>
      <c r="DW41" s="23">
        <f t="shared" si="129"/>
        <v>73800</v>
      </c>
      <c r="DX41" s="22"/>
      <c r="DY41" s="27">
        <v>45222</v>
      </c>
      <c r="DZ41" s="24" t="s">
        <v>45</v>
      </c>
      <c r="EA41" s="26">
        <v>1270000</v>
      </c>
      <c r="EB41" s="26">
        <v>1324000</v>
      </c>
      <c r="EC41" s="25">
        <f t="shared" si="130"/>
        <v>54000</v>
      </c>
      <c r="ED41" s="23">
        <f t="shared" si="131"/>
        <v>1202835</v>
      </c>
      <c r="EE41" s="24">
        <v>1324604</v>
      </c>
      <c r="EF41" s="23">
        <f t="shared" si="132"/>
        <v>121769</v>
      </c>
      <c r="EG41" s="22"/>
      <c r="EH41" s="27">
        <v>45223</v>
      </c>
      <c r="EI41" s="24" t="s">
        <v>45</v>
      </c>
      <c r="EJ41" s="26">
        <v>1348000</v>
      </c>
      <c r="EK41" s="26">
        <v>1404000</v>
      </c>
      <c r="EL41" s="25">
        <f t="shared" si="133"/>
        <v>56000</v>
      </c>
      <c r="EM41" s="23">
        <f t="shared" si="134"/>
        <v>1324604</v>
      </c>
      <c r="EN41" s="24">
        <v>1404299</v>
      </c>
      <c r="EO41" s="23">
        <f t="shared" si="135"/>
        <v>79695</v>
      </c>
      <c r="EP41" s="22"/>
      <c r="EQ41" s="27">
        <v>45224</v>
      </c>
      <c r="ER41" s="24" t="s">
        <v>45</v>
      </c>
      <c r="ES41" s="26">
        <v>1428000</v>
      </c>
      <c r="ET41" s="26">
        <v>1480000</v>
      </c>
      <c r="EU41" s="25">
        <f t="shared" si="136"/>
        <v>52000</v>
      </c>
      <c r="EV41" s="23">
        <f t="shared" si="137"/>
        <v>1404299</v>
      </c>
      <c r="EW41" s="24">
        <v>1480906</v>
      </c>
      <c r="EX41" s="23">
        <f t="shared" si="138"/>
        <v>76607</v>
      </c>
      <c r="EY41" s="22"/>
      <c r="EZ41" s="27">
        <v>45225</v>
      </c>
      <c r="FA41" s="24" t="s">
        <v>45</v>
      </c>
      <c r="FB41" s="26">
        <v>1505000</v>
      </c>
      <c r="FC41" s="26">
        <v>1543000</v>
      </c>
      <c r="FD41" s="25">
        <f t="shared" si="139"/>
        <v>38000</v>
      </c>
      <c r="FE41" s="23">
        <f t="shared" si="140"/>
        <v>1480906</v>
      </c>
      <c r="FF41" s="24">
        <v>1543206</v>
      </c>
      <c r="FG41" s="23">
        <f t="shared" si="141"/>
        <v>62300</v>
      </c>
      <c r="FH41" s="22"/>
      <c r="FI41" s="27">
        <v>45226</v>
      </c>
      <c r="FJ41" s="24" t="s">
        <v>45</v>
      </c>
      <c r="FK41" s="26">
        <v>1553000</v>
      </c>
      <c r="FL41" s="26">
        <v>1606000</v>
      </c>
      <c r="FM41" s="25">
        <f t="shared" si="142"/>
        <v>53000</v>
      </c>
      <c r="FN41" s="23">
        <f t="shared" si="143"/>
        <v>1543206</v>
      </c>
      <c r="FO41" s="24">
        <v>1606426</v>
      </c>
      <c r="FP41" s="23">
        <f t="shared" si="144"/>
        <v>63220</v>
      </c>
      <c r="FQ41" s="22"/>
      <c r="FR41" s="27">
        <v>45229</v>
      </c>
      <c r="FS41" s="24" t="s">
        <v>45</v>
      </c>
      <c r="FT41" s="26">
        <v>1629000</v>
      </c>
      <c r="FU41" s="26">
        <v>1675000</v>
      </c>
      <c r="FV41" s="25">
        <f t="shared" si="145"/>
        <v>46000</v>
      </c>
      <c r="FW41" s="23">
        <f t="shared" si="146"/>
        <v>1606426</v>
      </c>
      <c r="FX41" s="24">
        <v>1675015</v>
      </c>
      <c r="FY41" s="23">
        <f t="shared" si="147"/>
        <v>68589</v>
      </c>
      <c r="FZ41" s="22"/>
      <c r="GA41" s="27">
        <v>45230</v>
      </c>
      <c r="GB41" s="24" t="s">
        <v>45</v>
      </c>
      <c r="GC41" s="26">
        <v>1675000</v>
      </c>
      <c r="GD41" s="26">
        <v>1695000</v>
      </c>
      <c r="GE41" s="25">
        <f t="shared" si="148"/>
        <v>20000</v>
      </c>
      <c r="GF41" s="23">
        <f t="shared" si="149"/>
        <v>1675015</v>
      </c>
      <c r="GG41" s="24">
        <v>1695178</v>
      </c>
      <c r="GH41" s="23">
        <f t="shared" si="150"/>
        <v>20163</v>
      </c>
      <c r="GI41" s="22"/>
      <c r="GJ41" s="27"/>
      <c r="GK41" s="24"/>
      <c r="GL41" s="26"/>
      <c r="GM41" s="26"/>
      <c r="GN41" s="25" t="str">
        <f t="shared" si="151"/>
        <v/>
      </c>
      <c r="GO41" s="23">
        <f t="shared" si="152"/>
        <v>1695178</v>
      </c>
      <c r="GP41" s="24"/>
      <c r="GQ41" s="23" t="str">
        <f t="shared" si="153"/>
        <v/>
      </c>
      <c r="GR41" s="22"/>
      <c r="GS41" s="27"/>
      <c r="GT41" s="24"/>
      <c r="GU41" s="26"/>
      <c r="GV41" s="26"/>
      <c r="GW41" s="25" t="str">
        <f t="shared" si="65"/>
        <v/>
      </c>
      <c r="GX41" s="23" t="str">
        <f t="shared" si="66"/>
        <v/>
      </c>
      <c r="GY41" s="24"/>
      <c r="GZ41" s="23" t="str">
        <f t="shared" si="67"/>
        <v/>
      </c>
      <c r="HA41" s="22"/>
      <c r="HB41" s="27"/>
      <c r="HC41" s="24"/>
      <c r="HD41" s="26"/>
      <c r="HE41" s="26"/>
      <c r="HF41" s="25" t="str">
        <f t="shared" si="68"/>
        <v/>
      </c>
      <c r="HG41" s="23" t="str">
        <f t="shared" si="69"/>
        <v/>
      </c>
      <c r="HH41" s="24"/>
      <c r="HI41" s="23" t="str">
        <f t="shared" si="70"/>
        <v/>
      </c>
      <c r="HJ41" s="22"/>
      <c r="HK41" s="27"/>
      <c r="HL41" s="24"/>
      <c r="HM41" s="26"/>
      <c r="HN41" s="26"/>
      <c r="HO41" s="25" t="str">
        <f t="shared" si="71"/>
        <v/>
      </c>
      <c r="HP41" s="23" t="str">
        <f t="shared" si="72"/>
        <v/>
      </c>
      <c r="HQ41" s="24"/>
      <c r="HR41" s="23" t="str">
        <f t="shared" si="73"/>
        <v/>
      </c>
      <c r="HS41" s="22"/>
      <c r="HT41" s="27"/>
      <c r="HU41" s="24"/>
      <c r="HV41" s="26"/>
      <c r="HW41" s="26"/>
      <c r="HX41" s="25" t="str">
        <f t="shared" si="74"/>
        <v/>
      </c>
      <c r="HY41" s="23" t="str">
        <f t="shared" si="75"/>
        <v/>
      </c>
      <c r="HZ41" s="24"/>
      <c r="IA41" s="23" t="str">
        <f t="shared" si="76"/>
        <v/>
      </c>
      <c r="IB41" s="22"/>
      <c r="IC41" s="27"/>
      <c r="ID41" s="24"/>
      <c r="IE41" s="26"/>
      <c r="IF41" s="26"/>
      <c r="IG41" s="25" t="str">
        <f t="shared" si="77"/>
        <v/>
      </c>
      <c r="IH41" s="23" t="str">
        <f t="shared" si="78"/>
        <v/>
      </c>
      <c r="II41" s="24"/>
      <c r="IJ41" s="23" t="str">
        <f t="shared" si="79"/>
        <v/>
      </c>
      <c r="IK41" s="22"/>
      <c r="IL41" s="27"/>
      <c r="IM41" s="24"/>
      <c r="IN41" s="26"/>
      <c r="IO41" s="26"/>
      <c r="IP41" s="25" t="str">
        <f t="shared" si="80"/>
        <v/>
      </c>
      <c r="IQ41" s="23" t="str">
        <f t="shared" si="81"/>
        <v/>
      </c>
      <c r="IR41" s="24"/>
      <c r="IS41" s="23" t="str">
        <f t="shared" si="82"/>
        <v/>
      </c>
      <c r="IT41" s="22"/>
      <c r="IU41" s="27"/>
      <c r="IV41" s="24"/>
      <c r="IW41" s="26"/>
      <c r="IX41" s="26"/>
      <c r="IY41" s="25" t="str">
        <f t="shared" si="83"/>
        <v/>
      </c>
      <c r="IZ41" s="23" t="str">
        <f t="shared" si="84"/>
        <v/>
      </c>
      <c r="JA41" s="24"/>
      <c r="JB41" s="23" t="str">
        <f t="shared" si="85"/>
        <v/>
      </c>
      <c r="JC41" s="22"/>
      <c r="JD41" s="27"/>
      <c r="JE41" s="24"/>
      <c r="JF41" s="26"/>
      <c r="JG41" s="26"/>
      <c r="JH41" s="25" t="str">
        <f t="shared" si="86"/>
        <v/>
      </c>
      <c r="JI41" s="23" t="str">
        <f t="shared" si="87"/>
        <v/>
      </c>
      <c r="JJ41" s="24"/>
      <c r="JK41" s="23" t="str">
        <f t="shared" si="88"/>
        <v/>
      </c>
      <c r="JL41" s="22"/>
    </row>
    <row r="42" spans="1:272">
      <c r="A42" s="28" t="s">
        <v>44</v>
      </c>
      <c r="B42" s="23" t="s">
        <v>43</v>
      </c>
      <c r="C42" s="27">
        <v>45201</v>
      </c>
      <c r="D42" s="24" t="s">
        <v>21</v>
      </c>
      <c r="E42" s="26">
        <v>2599000</v>
      </c>
      <c r="F42" s="26">
        <v>3073000</v>
      </c>
      <c r="G42" s="25">
        <f t="shared" si="89"/>
        <v>474000</v>
      </c>
      <c r="H42" s="23">
        <v>0</v>
      </c>
      <c r="I42" s="24">
        <v>307342</v>
      </c>
      <c r="J42" s="23" t="str">
        <f t="shared" si="90"/>
        <v/>
      </c>
      <c r="K42" s="22"/>
      <c r="L42" s="27">
        <v>45202</v>
      </c>
      <c r="M42" s="24" t="s">
        <v>21</v>
      </c>
      <c r="N42" s="26">
        <v>3315000</v>
      </c>
      <c r="O42" s="26">
        <v>3697000</v>
      </c>
      <c r="P42" s="25">
        <f t="shared" si="91"/>
        <v>382000</v>
      </c>
      <c r="Q42" s="23">
        <f t="shared" si="92"/>
        <v>307342</v>
      </c>
      <c r="R42" s="24">
        <v>369787</v>
      </c>
      <c r="S42" s="23">
        <f t="shared" si="93"/>
        <v>62445</v>
      </c>
      <c r="T42" s="22"/>
      <c r="U42" s="27">
        <v>45203</v>
      </c>
      <c r="V42" s="24" t="s">
        <v>21</v>
      </c>
      <c r="W42" s="26">
        <v>3902000</v>
      </c>
      <c r="X42" s="26">
        <v>4353000</v>
      </c>
      <c r="Y42" s="25">
        <f t="shared" si="94"/>
        <v>451000</v>
      </c>
      <c r="Z42" s="23">
        <f t="shared" si="95"/>
        <v>369787</v>
      </c>
      <c r="AA42" s="24">
        <v>435300</v>
      </c>
      <c r="AB42" s="23">
        <f t="shared" si="96"/>
        <v>65513</v>
      </c>
      <c r="AC42" s="22"/>
      <c r="AD42" s="27">
        <v>45204</v>
      </c>
      <c r="AE42" s="24" t="s">
        <v>21</v>
      </c>
      <c r="AF42" s="26">
        <v>4555000</v>
      </c>
      <c r="AG42" s="26">
        <v>4940000</v>
      </c>
      <c r="AH42" s="25">
        <f t="shared" si="97"/>
        <v>385000</v>
      </c>
      <c r="AI42" s="23">
        <f t="shared" si="98"/>
        <v>435300</v>
      </c>
      <c r="AJ42" s="24">
        <v>494099</v>
      </c>
      <c r="AK42" s="23">
        <f t="shared" si="99"/>
        <v>58799</v>
      </c>
      <c r="AL42" s="22"/>
      <c r="AM42" s="27">
        <v>45205</v>
      </c>
      <c r="AN42" s="24" t="s">
        <v>21</v>
      </c>
      <c r="AO42" s="26">
        <v>5114000</v>
      </c>
      <c r="AP42" s="26">
        <v>5562000</v>
      </c>
      <c r="AQ42" s="25">
        <f t="shared" si="100"/>
        <v>448000</v>
      </c>
      <c r="AR42" s="23">
        <f t="shared" si="101"/>
        <v>494099</v>
      </c>
      <c r="AS42" s="24">
        <v>556247</v>
      </c>
      <c r="AT42" s="23">
        <f t="shared" si="102"/>
        <v>62148</v>
      </c>
      <c r="AU42" s="22"/>
      <c r="AV42" s="27">
        <v>45210</v>
      </c>
      <c r="AW42" s="24" t="s">
        <v>21</v>
      </c>
      <c r="AX42" s="26">
        <v>108000</v>
      </c>
      <c r="AY42" s="26">
        <v>542000</v>
      </c>
      <c r="AZ42" s="25">
        <f t="shared" si="103"/>
        <v>434000</v>
      </c>
      <c r="BA42" s="23">
        <f t="shared" si="104"/>
        <v>556247</v>
      </c>
      <c r="BB42" s="24">
        <v>54283</v>
      </c>
      <c r="BC42" s="23">
        <f t="shared" si="105"/>
        <v>54283</v>
      </c>
      <c r="BD42" s="22"/>
      <c r="BE42" s="27">
        <v>45211</v>
      </c>
      <c r="BF42" s="24" t="s">
        <v>21</v>
      </c>
      <c r="BG42" s="26">
        <v>682000</v>
      </c>
      <c r="BH42" s="26">
        <v>980000</v>
      </c>
      <c r="BI42" s="25">
        <f t="shared" si="106"/>
        <v>298000</v>
      </c>
      <c r="BJ42" s="23">
        <f t="shared" si="107"/>
        <v>54283</v>
      </c>
      <c r="BK42" s="24">
        <v>98022</v>
      </c>
      <c r="BL42" s="23">
        <f t="shared" si="108"/>
        <v>43739</v>
      </c>
      <c r="BM42" s="22"/>
      <c r="BN42" s="27">
        <v>45212</v>
      </c>
      <c r="BO42" s="24" t="s">
        <v>21</v>
      </c>
      <c r="BP42" s="26">
        <v>1032000</v>
      </c>
      <c r="BQ42" s="26">
        <v>1479000</v>
      </c>
      <c r="BR42" s="25">
        <f t="shared" si="109"/>
        <v>447000</v>
      </c>
      <c r="BS42" s="23">
        <f t="shared" si="110"/>
        <v>98022</v>
      </c>
      <c r="BT42" s="24">
        <v>147993</v>
      </c>
      <c r="BU42" s="23">
        <f t="shared" si="111"/>
        <v>49971</v>
      </c>
      <c r="BV42" s="22"/>
      <c r="BW42" s="27">
        <v>45213</v>
      </c>
      <c r="BX42" s="24" t="s">
        <v>21</v>
      </c>
      <c r="BY42" s="26">
        <v>1600000</v>
      </c>
      <c r="BZ42" s="26">
        <v>1600000</v>
      </c>
      <c r="CA42" s="25">
        <f t="shared" si="112"/>
        <v>0</v>
      </c>
      <c r="CB42" s="23">
        <f t="shared" si="113"/>
        <v>147993</v>
      </c>
      <c r="CC42" s="24">
        <v>160359</v>
      </c>
      <c r="CD42" s="23">
        <f t="shared" si="114"/>
        <v>12366</v>
      </c>
      <c r="CE42" s="22"/>
      <c r="CF42" s="27">
        <v>45215</v>
      </c>
      <c r="CG42" s="24" t="s">
        <v>21</v>
      </c>
      <c r="CH42" s="26">
        <v>1603000</v>
      </c>
      <c r="CI42" s="26">
        <v>1886000</v>
      </c>
      <c r="CJ42" s="25">
        <f t="shared" si="115"/>
        <v>283000</v>
      </c>
      <c r="CK42" s="23">
        <f t="shared" si="116"/>
        <v>160359</v>
      </c>
      <c r="CL42" s="24">
        <v>188687</v>
      </c>
      <c r="CM42" s="23">
        <f t="shared" si="117"/>
        <v>28328</v>
      </c>
      <c r="CN42" s="22"/>
      <c r="CO42" s="27">
        <v>45216</v>
      </c>
      <c r="CP42" s="24" t="s">
        <v>21</v>
      </c>
      <c r="CQ42" s="26">
        <v>1900000</v>
      </c>
      <c r="CR42" s="26">
        <v>2339000</v>
      </c>
      <c r="CS42" s="25">
        <f t="shared" si="118"/>
        <v>439000</v>
      </c>
      <c r="CT42" s="23">
        <f t="shared" si="119"/>
        <v>188687</v>
      </c>
      <c r="CU42" s="24">
        <v>233957</v>
      </c>
      <c r="CV42" s="23">
        <f t="shared" si="120"/>
        <v>45270</v>
      </c>
      <c r="CW42" s="22"/>
      <c r="CX42" s="27">
        <v>45217</v>
      </c>
      <c r="CY42" s="24" t="s">
        <v>21</v>
      </c>
      <c r="CZ42" s="26">
        <v>2522000</v>
      </c>
      <c r="DA42" s="26">
        <v>2886000</v>
      </c>
      <c r="DB42" s="25">
        <f t="shared" si="121"/>
        <v>364000</v>
      </c>
      <c r="DC42" s="23">
        <f t="shared" si="122"/>
        <v>233957</v>
      </c>
      <c r="DD42" s="24">
        <v>288699</v>
      </c>
      <c r="DE42" s="23">
        <f t="shared" si="123"/>
        <v>54742</v>
      </c>
      <c r="DF42" s="22"/>
      <c r="DG42" s="27">
        <v>45218</v>
      </c>
      <c r="DH42" s="24" t="s">
        <v>21</v>
      </c>
      <c r="DI42" s="26">
        <v>3003000</v>
      </c>
      <c r="DJ42" s="26">
        <v>3206000</v>
      </c>
      <c r="DK42" s="25">
        <f t="shared" si="124"/>
        <v>203000</v>
      </c>
      <c r="DL42" s="23">
        <f t="shared" si="125"/>
        <v>288699</v>
      </c>
      <c r="DM42" s="24">
        <v>320624</v>
      </c>
      <c r="DN42" s="23">
        <f t="shared" si="126"/>
        <v>31925</v>
      </c>
      <c r="DO42" s="22"/>
      <c r="DP42" s="27">
        <v>45219</v>
      </c>
      <c r="DQ42" s="24" t="s">
        <v>21</v>
      </c>
      <c r="DR42" s="26">
        <v>3251000</v>
      </c>
      <c r="DS42" s="26">
        <v>3601000</v>
      </c>
      <c r="DT42" s="25">
        <f t="shared" si="127"/>
        <v>350000</v>
      </c>
      <c r="DU42" s="23">
        <f t="shared" si="128"/>
        <v>320624</v>
      </c>
      <c r="DV42" s="24">
        <v>360151</v>
      </c>
      <c r="DW42" s="23">
        <f t="shared" si="129"/>
        <v>39527</v>
      </c>
      <c r="DX42" s="22"/>
      <c r="DY42" s="27">
        <v>45222</v>
      </c>
      <c r="DZ42" s="24" t="s">
        <v>21</v>
      </c>
      <c r="EA42" s="26">
        <v>3638000</v>
      </c>
      <c r="EB42" s="26">
        <v>3830000</v>
      </c>
      <c r="EC42" s="25">
        <f t="shared" si="130"/>
        <v>192000</v>
      </c>
      <c r="ED42" s="23">
        <f t="shared" si="131"/>
        <v>360151</v>
      </c>
      <c r="EE42" s="24">
        <v>383004</v>
      </c>
      <c r="EF42" s="23">
        <f t="shared" si="132"/>
        <v>22853</v>
      </c>
      <c r="EG42" s="22"/>
      <c r="EH42" s="27">
        <v>45223</v>
      </c>
      <c r="EI42" s="24" t="s">
        <v>21</v>
      </c>
      <c r="EJ42" s="26">
        <v>3948000</v>
      </c>
      <c r="EK42" s="26">
        <v>4377000</v>
      </c>
      <c r="EL42" s="25">
        <f t="shared" si="133"/>
        <v>429000</v>
      </c>
      <c r="EM42" s="23">
        <f t="shared" si="134"/>
        <v>383004</v>
      </c>
      <c r="EN42" s="24">
        <v>437724</v>
      </c>
      <c r="EO42" s="23">
        <f t="shared" si="135"/>
        <v>54720</v>
      </c>
      <c r="EP42" s="22"/>
      <c r="EQ42" s="27">
        <v>45224</v>
      </c>
      <c r="ER42" s="24" t="s">
        <v>21</v>
      </c>
      <c r="ES42" s="26">
        <v>4560000</v>
      </c>
      <c r="ET42" s="26">
        <v>4928000</v>
      </c>
      <c r="EU42" s="25">
        <f t="shared" si="136"/>
        <v>368000</v>
      </c>
      <c r="EV42" s="23">
        <f t="shared" si="137"/>
        <v>437724</v>
      </c>
      <c r="EW42" s="24">
        <v>492857</v>
      </c>
      <c r="EX42" s="23">
        <f t="shared" si="138"/>
        <v>55133</v>
      </c>
      <c r="EY42" s="22"/>
      <c r="EZ42" s="27">
        <v>45225</v>
      </c>
      <c r="FA42" s="24" t="s">
        <v>21</v>
      </c>
      <c r="FB42" s="26">
        <v>4960000</v>
      </c>
      <c r="FC42" s="26">
        <v>5238000</v>
      </c>
      <c r="FD42" s="25">
        <f t="shared" si="139"/>
        <v>278000</v>
      </c>
      <c r="FE42" s="23">
        <f t="shared" si="140"/>
        <v>492857</v>
      </c>
      <c r="FF42" s="24">
        <v>523884</v>
      </c>
      <c r="FG42" s="23">
        <f t="shared" si="141"/>
        <v>31027</v>
      </c>
      <c r="FH42" s="22"/>
      <c r="FI42" s="27">
        <v>45226</v>
      </c>
      <c r="FJ42" s="24" t="s">
        <v>21</v>
      </c>
      <c r="FK42" s="26">
        <v>5354000</v>
      </c>
      <c r="FL42" s="26">
        <v>5357000</v>
      </c>
      <c r="FM42" s="25">
        <f t="shared" si="142"/>
        <v>3000</v>
      </c>
      <c r="FN42" s="23">
        <f t="shared" si="143"/>
        <v>523884</v>
      </c>
      <c r="FO42" s="24">
        <v>535792</v>
      </c>
      <c r="FP42" s="23">
        <f t="shared" si="144"/>
        <v>11908</v>
      </c>
      <c r="FQ42" s="22"/>
      <c r="FR42" s="27">
        <v>45229</v>
      </c>
      <c r="FS42" s="24" t="s">
        <v>21</v>
      </c>
      <c r="FT42" s="26">
        <v>5379000</v>
      </c>
      <c r="FU42" s="26">
        <v>5510000</v>
      </c>
      <c r="FV42" s="25">
        <f t="shared" si="145"/>
        <v>131000</v>
      </c>
      <c r="FW42" s="23">
        <f t="shared" si="146"/>
        <v>535792</v>
      </c>
      <c r="FX42" s="24">
        <v>551002</v>
      </c>
      <c r="FY42" s="23">
        <f t="shared" si="147"/>
        <v>15210</v>
      </c>
      <c r="FZ42" s="22"/>
      <c r="GA42" s="27">
        <v>45230</v>
      </c>
      <c r="GB42" s="24" t="s">
        <v>21</v>
      </c>
      <c r="GC42" s="26">
        <v>5691000</v>
      </c>
      <c r="GD42" s="26">
        <v>6101000</v>
      </c>
      <c r="GE42" s="25">
        <f t="shared" si="148"/>
        <v>410000</v>
      </c>
      <c r="GF42" s="23">
        <f t="shared" si="149"/>
        <v>551002</v>
      </c>
      <c r="GG42" s="24">
        <v>610126</v>
      </c>
      <c r="GH42" s="23">
        <f t="shared" si="150"/>
        <v>59124</v>
      </c>
      <c r="GI42" s="22"/>
      <c r="GJ42" s="27"/>
      <c r="GK42" s="24"/>
      <c r="GL42" s="26"/>
      <c r="GM42" s="26"/>
      <c r="GN42" s="25" t="str">
        <f t="shared" si="151"/>
        <v/>
      </c>
      <c r="GO42" s="23">
        <f t="shared" si="152"/>
        <v>610126</v>
      </c>
      <c r="GP42" s="24"/>
      <c r="GQ42" s="23" t="str">
        <f t="shared" si="153"/>
        <v/>
      </c>
      <c r="GR42" s="22"/>
      <c r="GS42" s="27"/>
      <c r="GT42" s="24"/>
      <c r="GU42" s="26"/>
      <c r="GV42" s="26"/>
      <c r="GW42" s="25" t="str">
        <f t="shared" si="65"/>
        <v/>
      </c>
      <c r="GX42" s="23" t="str">
        <f t="shared" si="66"/>
        <v/>
      </c>
      <c r="GY42" s="24"/>
      <c r="GZ42" s="23" t="str">
        <f t="shared" si="67"/>
        <v/>
      </c>
      <c r="HA42" s="22"/>
      <c r="HB42" s="27"/>
      <c r="HC42" s="24"/>
      <c r="HD42" s="26"/>
      <c r="HE42" s="26"/>
      <c r="HF42" s="25" t="str">
        <f t="shared" si="68"/>
        <v/>
      </c>
      <c r="HG42" s="23" t="str">
        <f t="shared" si="69"/>
        <v/>
      </c>
      <c r="HH42" s="24"/>
      <c r="HI42" s="23" t="str">
        <f t="shared" si="70"/>
        <v/>
      </c>
      <c r="HJ42" s="22"/>
      <c r="HK42" s="27"/>
      <c r="HL42" s="24"/>
      <c r="HM42" s="26"/>
      <c r="HN42" s="26"/>
      <c r="HO42" s="25" t="str">
        <f t="shared" si="71"/>
        <v/>
      </c>
      <c r="HP42" s="23" t="str">
        <f t="shared" si="72"/>
        <v/>
      </c>
      <c r="HQ42" s="24"/>
      <c r="HR42" s="23" t="str">
        <f t="shared" si="73"/>
        <v/>
      </c>
      <c r="HS42" s="22"/>
      <c r="HT42" s="27"/>
      <c r="HU42" s="24"/>
      <c r="HV42" s="26"/>
      <c r="HW42" s="26"/>
      <c r="HX42" s="25" t="str">
        <f t="shared" si="74"/>
        <v/>
      </c>
      <c r="HY42" s="23" t="str">
        <f t="shared" si="75"/>
        <v/>
      </c>
      <c r="HZ42" s="24"/>
      <c r="IA42" s="23" t="str">
        <f t="shared" si="76"/>
        <v/>
      </c>
      <c r="IB42" s="22"/>
      <c r="IC42" s="27"/>
      <c r="ID42" s="24"/>
      <c r="IE42" s="26"/>
      <c r="IF42" s="26"/>
      <c r="IG42" s="25" t="str">
        <f t="shared" si="77"/>
        <v/>
      </c>
      <c r="IH42" s="23" t="str">
        <f t="shared" si="78"/>
        <v/>
      </c>
      <c r="II42" s="24"/>
      <c r="IJ42" s="23" t="str">
        <f t="shared" si="79"/>
        <v/>
      </c>
      <c r="IK42" s="22"/>
      <c r="IL42" s="27"/>
      <c r="IM42" s="24"/>
      <c r="IN42" s="26"/>
      <c r="IO42" s="26"/>
      <c r="IP42" s="25" t="str">
        <f t="shared" si="80"/>
        <v/>
      </c>
      <c r="IQ42" s="23" t="str">
        <f t="shared" si="81"/>
        <v/>
      </c>
      <c r="IR42" s="24"/>
      <c r="IS42" s="23" t="str">
        <f t="shared" si="82"/>
        <v/>
      </c>
      <c r="IT42" s="22"/>
      <c r="IU42" s="27"/>
      <c r="IV42" s="24"/>
      <c r="IW42" s="26"/>
      <c r="IX42" s="26"/>
      <c r="IY42" s="25" t="str">
        <f t="shared" si="83"/>
        <v/>
      </c>
      <c r="IZ42" s="23" t="str">
        <f t="shared" si="84"/>
        <v/>
      </c>
      <c r="JA42" s="24"/>
      <c r="JB42" s="23" t="str">
        <f t="shared" si="85"/>
        <v/>
      </c>
      <c r="JC42" s="22"/>
      <c r="JD42" s="27"/>
      <c r="JE42" s="24"/>
      <c r="JF42" s="26"/>
      <c r="JG42" s="26"/>
      <c r="JH42" s="25" t="str">
        <f t="shared" si="86"/>
        <v/>
      </c>
      <c r="JI42" s="23" t="str">
        <f t="shared" si="87"/>
        <v/>
      </c>
      <c r="JJ42" s="24"/>
      <c r="JK42" s="23" t="str">
        <f t="shared" si="88"/>
        <v/>
      </c>
      <c r="JL42" s="22"/>
    </row>
    <row r="43" spans="1:272">
      <c r="A43" s="28" t="s">
        <v>42</v>
      </c>
      <c r="B43" s="23" t="s">
        <v>41</v>
      </c>
      <c r="C43" s="27">
        <v>45219</v>
      </c>
      <c r="D43" s="24" t="s">
        <v>17</v>
      </c>
      <c r="E43" s="26">
        <v>0</v>
      </c>
      <c r="F43" s="26">
        <v>0</v>
      </c>
      <c r="G43" s="25">
        <f t="shared" si="89"/>
        <v>0</v>
      </c>
      <c r="H43" s="23">
        <v>0</v>
      </c>
      <c r="I43" s="24">
        <v>0</v>
      </c>
      <c r="J43" s="23" t="str">
        <f t="shared" si="90"/>
        <v/>
      </c>
      <c r="K43" s="22"/>
      <c r="L43" s="27">
        <v>45222</v>
      </c>
      <c r="M43" s="24" t="s">
        <v>17</v>
      </c>
      <c r="N43" s="26">
        <v>100</v>
      </c>
      <c r="O43" s="26">
        <v>3000</v>
      </c>
      <c r="P43" s="25">
        <f t="shared" si="91"/>
        <v>2900</v>
      </c>
      <c r="Q43" s="23">
        <f t="shared" si="92"/>
        <v>0</v>
      </c>
      <c r="R43" s="24">
        <v>3103</v>
      </c>
      <c r="S43" s="23">
        <f t="shared" si="93"/>
        <v>3103</v>
      </c>
      <c r="T43" s="22"/>
      <c r="U43" s="27">
        <v>45223</v>
      </c>
      <c r="V43" s="24" t="s">
        <v>17</v>
      </c>
      <c r="W43" s="26">
        <v>4000</v>
      </c>
      <c r="X43" s="26">
        <v>6000</v>
      </c>
      <c r="Y43" s="25">
        <f t="shared" si="94"/>
        <v>2000</v>
      </c>
      <c r="Z43" s="23">
        <f t="shared" si="95"/>
        <v>3103</v>
      </c>
      <c r="AA43" s="24">
        <v>6697</v>
      </c>
      <c r="AB43" s="23">
        <f t="shared" si="96"/>
        <v>3594</v>
      </c>
      <c r="AC43" s="22"/>
      <c r="AD43" s="27">
        <v>45224</v>
      </c>
      <c r="AE43" s="24" t="s">
        <v>17</v>
      </c>
      <c r="AF43" s="26">
        <v>7000</v>
      </c>
      <c r="AG43" s="26">
        <v>10000</v>
      </c>
      <c r="AH43" s="25">
        <f t="shared" si="97"/>
        <v>3000</v>
      </c>
      <c r="AI43" s="23">
        <f t="shared" si="98"/>
        <v>6697</v>
      </c>
      <c r="AJ43" s="24">
        <v>10457</v>
      </c>
      <c r="AK43" s="23">
        <f t="shared" si="99"/>
        <v>3760</v>
      </c>
      <c r="AL43" s="22"/>
      <c r="AM43" s="27">
        <v>45226</v>
      </c>
      <c r="AN43" s="24" t="s">
        <v>17</v>
      </c>
      <c r="AO43" s="26">
        <v>2000</v>
      </c>
      <c r="AP43" s="26">
        <v>6000</v>
      </c>
      <c r="AQ43" s="25">
        <f t="shared" si="100"/>
        <v>4000</v>
      </c>
      <c r="AR43" s="23">
        <f t="shared" si="101"/>
        <v>10457</v>
      </c>
      <c r="AS43" s="24">
        <v>6182</v>
      </c>
      <c r="AT43" s="23">
        <f t="shared" si="102"/>
        <v>6182</v>
      </c>
      <c r="AU43" s="22"/>
      <c r="AV43" s="27">
        <v>45229</v>
      </c>
      <c r="AW43" s="24" t="s">
        <v>17</v>
      </c>
      <c r="AX43" s="26">
        <v>0</v>
      </c>
      <c r="AY43" s="26">
        <v>3000</v>
      </c>
      <c r="AZ43" s="25">
        <f t="shared" si="103"/>
        <v>3000</v>
      </c>
      <c r="BA43" s="23">
        <f t="shared" si="104"/>
        <v>6182</v>
      </c>
      <c r="BB43" s="24">
        <v>3690</v>
      </c>
      <c r="BC43" s="23">
        <f t="shared" si="105"/>
        <v>3690</v>
      </c>
      <c r="BD43" s="22"/>
      <c r="BE43" s="27">
        <v>45230</v>
      </c>
      <c r="BF43" s="24" t="s">
        <v>17</v>
      </c>
      <c r="BG43" s="26">
        <v>6000</v>
      </c>
      <c r="BH43" s="26">
        <v>14000</v>
      </c>
      <c r="BI43" s="25">
        <f t="shared" si="106"/>
        <v>8000</v>
      </c>
      <c r="BJ43" s="23">
        <f t="shared" si="107"/>
        <v>3690</v>
      </c>
      <c r="BK43" s="24">
        <v>14299</v>
      </c>
      <c r="BL43" s="23">
        <f t="shared" si="108"/>
        <v>10609</v>
      </c>
      <c r="BM43" s="22"/>
      <c r="BN43" s="27"/>
      <c r="BO43" s="24"/>
      <c r="BP43" s="26"/>
      <c r="BQ43" s="26"/>
      <c r="BR43" s="25" t="str">
        <f t="shared" si="109"/>
        <v/>
      </c>
      <c r="BS43" s="23">
        <f t="shared" si="110"/>
        <v>14299</v>
      </c>
      <c r="BT43" s="24"/>
      <c r="BU43" s="23" t="str">
        <f t="shared" si="111"/>
        <v/>
      </c>
      <c r="BV43" s="22"/>
      <c r="BW43" s="27"/>
      <c r="BX43" s="24"/>
      <c r="BY43" s="26"/>
      <c r="BZ43" s="26"/>
      <c r="CA43" s="25" t="str">
        <f t="shared" si="112"/>
        <v/>
      </c>
      <c r="CB43" s="23" t="str">
        <f t="shared" si="113"/>
        <v/>
      </c>
      <c r="CC43" s="24"/>
      <c r="CD43" s="23" t="str">
        <f t="shared" si="114"/>
        <v/>
      </c>
      <c r="CE43" s="22"/>
      <c r="CF43" s="27"/>
      <c r="CG43" s="24"/>
      <c r="CH43" s="26"/>
      <c r="CI43" s="26"/>
      <c r="CJ43" s="25" t="str">
        <f t="shared" si="115"/>
        <v/>
      </c>
      <c r="CK43" s="23" t="str">
        <f t="shared" si="116"/>
        <v/>
      </c>
      <c r="CL43" s="24"/>
      <c r="CM43" s="23" t="str">
        <f t="shared" si="117"/>
        <v/>
      </c>
      <c r="CN43" s="22"/>
      <c r="CO43" s="27"/>
      <c r="CP43" s="24"/>
      <c r="CQ43" s="26"/>
      <c r="CR43" s="26"/>
      <c r="CS43" s="25" t="str">
        <f t="shared" si="118"/>
        <v/>
      </c>
      <c r="CT43" s="23" t="str">
        <f t="shared" si="119"/>
        <v/>
      </c>
      <c r="CU43" s="24"/>
      <c r="CV43" s="23" t="str">
        <f t="shared" si="120"/>
        <v/>
      </c>
      <c r="CW43" s="22"/>
      <c r="CX43" s="27"/>
      <c r="CY43" s="24"/>
      <c r="CZ43" s="26"/>
      <c r="DA43" s="26"/>
      <c r="DB43" s="25" t="str">
        <f t="shared" si="121"/>
        <v/>
      </c>
      <c r="DC43" s="23" t="str">
        <f t="shared" si="122"/>
        <v/>
      </c>
      <c r="DD43" s="24"/>
      <c r="DE43" s="23" t="str">
        <f t="shared" si="123"/>
        <v/>
      </c>
      <c r="DF43" s="22"/>
      <c r="DG43" s="27"/>
      <c r="DH43" s="24"/>
      <c r="DI43" s="26"/>
      <c r="DJ43" s="26"/>
      <c r="DK43" s="25" t="str">
        <f t="shared" si="124"/>
        <v/>
      </c>
      <c r="DL43" s="23" t="str">
        <f t="shared" si="125"/>
        <v/>
      </c>
      <c r="DM43" s="24"/>
      <c r="DN43" s="23" t="str">
        <f t="shared" si="126"/>
        <v/>
      </c>
      <c r="DO43" s="22"/>
      <c r="DP43" s="27"/>
      <c r="DQ43" s="24"/>
      <c r="DR43" s="26"/>
      <c r="DS43" s="26"/>
      <c r="DT43" s="25" t="str">
        <f t="shared" si="127"/>
        <v/>
      </c>
      <c r="DU43" s="23" t="str">
        <f t="shared" si="128"/>
        <v/>
      </c>
      <c r="DV43" s="24"/>
      <c r="DW43" s="23" t="str">
        <f t="shared" si="129"/>
        <v/>
      </c>
      <c r="DX43" s="22"/>
      <c r="DY43" s="27"/>
      <c r="DZ43" s="24"/>
      <c r="EA43" s="26"/>
      <c r="EB43" s="26"/>
      <c r="EC43" s="25" t="str">
        <f t="shared" si="130"/>
        <v/>
      </c>
      <c r="ED43" s="23" t="str">
        <f t="shared" si="131"/>
        <v/>
      </c>
      <c r="EE43" s="24"/>
      <c r="EF43" s="23" t="str">
        <f t="shared" si="132"/>
        <v/>
      </c>
      <c r="EG43" s="22"/>
      <c r="EH43" s="27"/>
      <c r="EI43" s="24"/>
      <c r="EJ43" s="26"/>
      <c r="EK43" s="26"/>
      <c r="EL43" s="25" t="str">
        <f t="shared" si="133"/>
        <v/>
      </c>
      <c r="EM43" s="23" t="str">
        <f t="shared" si="134"/>
        <v/>
      </c>
      <c r="EN43" s="24"/>
      <c r="EO43" s="23" t="str">
        <f t="shared" si="135"/>
        <v/>
      </c>
      <c r="EP43" s="22"/>
      <c r="EQ43" s="27"/>
      <c r="ER43" s="24"/>
      <c r="ES43" s="26"/>
      <c r="ET43" s="26"/>
      <c r="EU43" s="25" t="str">
        <f t="shared" si="136"/>
        <v/>
      </c>
      <c r="EV43" s="23" t="str">
        <f t="shared" si="137"/>
        <v/>
      </c>
      <c r="EW43" s="24"/>
      <c r="EX43" s="23" t="str">
        <f t="shared" si="138"/>
        <v/>
      </c>
      <c r="EY43" s="22"/>
      <c r="EZ43" s="27"/>
      <c r="FA43" s="24"/>
      <c r="FB43" s="26"/>
      <c r="FC43" s="26"/>
      <c r="FD43" s="25" t="str">
        <f t="shared" si="139"/>
        <v/>
      </c>
      <c r="FE43" s="23" t="str">
        <f t="shared" si="140"/>
        <v/>
      </c>
      <c r="FF43" s="24"/>
      <c r="FG43" s="23" t="str">
        <f t="shared" si="141"/>
        <v/>
      </c>
      <c r="FH43" s="22"/>
      <c r="FI43" s="27"/>
      <c r="FJ43" s="24"/>
      <c r="FK43" s="26"/>
      <c r="FL43" s="26"/>
      <c r="FM43" s="25" t="str">
        <f t="shared" si="142"/>
        <v/>
      </c>
      <c r="FN43" s="23" t="str">
        <f t="shared" si="143"/>
        <v/>
      </c>
      <c r="FO43" s="24"/>
      <c r="FP43" s="23" t="str">
        <f t="shared" si="144"/>
        <v/>
      </c>
      <c r="FQ43" s="22"/>
      <c r="FR43" s="27"/>
      <c r="FS43" s="24"/>
      <c r="FT43" s="26"/>
      <c r="FU43" s="26"/>
      <c r="FV43" s="25" t="str">
        <f t="shared" si="145"/>
        <v/>
      </c>
      <c r="FW43" s="23" t="str">
        <f t="shared" si="146"/>
        <v/>
      </c>
      <c r="FX43" s="24"/>
      <c r="FY43" s="23" t="str">
        <f t="shared" si="147"/>
        <v/>
      </c>
      <c r="FZ43" s="22"/>
      <c r="GA43" s="27"/>
      <c r="GB43" s="24"/>
      <c r="GC43" s="26"/>
      <c r="GD43" s="26"/>
      <c r="GE43" s="25" t="str">
        <f t="shared" si="148"/>
        <v/>
      </c>
      <c r="GF43" s="23" t="str">
        <f t="shared" si="149"/>
        <v/>
      </c>
      <c r="GG43" s="24"/>
      <c r="GH43" s="23" t="str">
        <f t="shared" si="150"/>
        <v/>
      </c>
      <c r="GI43" s="22"/>
      <c r="GJ43" s="27"/>
      <c r="GK43" s="24"/>
      <c r="GL43" s="26"/>
      <c r="GM43" s="26"/>
      <c r="GN43" s="25" t="str">
        <f t="shared" si="151"/>
        <v/>
      </c>
      <c r="GO43" s="23" t="str">
        <f t="shared" si="152"/>
        <v/>
      </c>
      <c r="GP43" s="24"/>
      <c r="GQ43" s="23" t="str">
        <f t="shared" si="153"/>
        <v/>
      </c>
      <c r="GR43" s="22"/>
      <c r="GS43" s="27"/>
      <c r="GT43" s="24"/>
      <c r="GU43" s="26"/>
      <c r="GV43" s="26"/>
      <c r="GW43" s="25" t="str">
        <f t="shared" si="65"/>
        <v/>
      </c>
      <c r="GX43" s="23" t="str">
        <f t="shared" si="66"/>
        <v/>
      </c>
      <c r="GY43" s="24"/>
      <c r="GZ43" s="23" t="str">
        <f t="shared" si="67"/>
        <v/>
      </c>
      <c r="HA43" s="22"/>
      <c r="HB43" s="27"/>
      <c r="HC43" s="24"/>
      <c r="HD43" s="26"/>
      <c r="HE43" s="26"/>
      <c r="HF43" s="25" t="str">
        <f t="shared" si="68"/>
        <v/>
      </c>
      <c r="HG43" s="23" t="str">
        <f t="shared" si="69"/>
        <v/>
      </c>
      <c r="HH43" s="24"/>
      <c r="HI43" s="23" t="str">
        <f t="shared" si="70"/>
        <v/>
      </c>
      <c r="HJ43" s="22"/>
      <c r="HK43" s="27"/>
      <c r="HL43" s="24"/>
      <c r="HM43" s="26"/>
      <c r="HN43" s="26"/>
      <c r="HO43" s="25" t="str">
        <f t="shared" si="71"/>
        <v/>
      </c>
      <c r="HP43" s="23" t="str">
        <f t="shared" si="72"/>
        <v/>
      </c>
      <c r="HQ43" s="24"/>
      <c r="HR43" s="23" t="str">
        <f t="shared" si="73"/>
        <v/>
      </c>
      <c r="HS43" s="22"/>
      <c r="HT43" s="27"/>
      <c r="HU43" s="24"/>
      <c r="HV43" s="26"/>
      <c r="HW43" s="26"/>
      <c r="HX43" s="25" t="str">
        <f t="shared" si="74"/>
        <v/>
      </c>
      <c r="HY43" s="23" t="str">
        <f t="shared" si="75"/>
        <v/>
      </c>
      <c r="HZ43" s="24"/>
      <c r="IA43" s="23" t="str">
        <f t="shared" si="76"/>
        <v/>
      </c>
      <c r="IB43" s="22"/>
      <c r="IC43" s="27"/>
      <c r="ID43" s="24"/>
      <c r="IE43" s="26"/>
      <c r="IF43" s="26"/>
      <c r="IG43" s="25" t="str">
        <f t="shared" si="77"/>
        <v/>
      </c>
      <c r="IH43" s="23" t="str">
        <f t="shared" si="78"/>
        <v/>
      </c>
      <c r="II43" s="24"/>
      <c r="IJ43" s="23" t="str">
        <f t="shared" si="79"/>
        <v/>
      </c>
      <c r="IK43" s="22"/>
      <c r="IL43" s="27"/>
      <c r="IM43" s="24"/>
      <c r="IN43" s="26"/>
      <c r="IO43" s="26"/>
      <c r="IP43" s="25" t="str">
        <f t="shared" si="80"/>
        <v/>
      </c>
      <c r="IQ43" s="23" t="str">
        <f t="shared" si="81"/>
        <v/>
      </c>
      <c r="IR43" s="24"/>
      <c r="IS43" s="23" t="str">
        <f t="shared" si="82"/>
        <v/>
      </c>
      <c r="IT43" s="22"/>
      <c r="IU43" s="27"/>
      <c r="IV43" s="24"/>
      <c r="IW43" s="26"/>
      <c r="IX43" s="26"/>
      <c r="IY43" s="25" t="str">
        <f t="shared" si="83"/>
        <v/>
      </c>
      <c r="IZ43" s="23" t="str">
        <f t="shared" si="84"/>
        <v/>
      </c>
      <c r="JA43" s="24"/>
      <c r="JB43" s="23" t="str">
        <f t="shared" si="85"/>
        <v/>
      </c>
      <c r="JC43" s="22"/>
      <c r="JD43" s="27"/>
      <c r="JE43" s="24"/>
      <c r="JF43" s="26"/>
      <c r="JG43" s="26"/>
      <c r="JH43" s="25" t="str">
        <f t="shared" si="86"/>
        <v/>
      </c>
      <c r="JI43" s="23" t="str">
        <f t="shared" si="87"/>
        <v/>
      </c>
      <c r="JJ43" s="24"/>
      <c r="JK43" s="23" t="str">
        <f t="shared" si="88"/>
        <v/>
      </c>
      <c r="JL43" s="22"/>
    </row>
    <row r="44" spans="1:272">
      <c r="A44" s="28" t="s">
        <v>40</v>
      </c>
      <c r="B44" s="23" t="s">
        <v>18</v>
      </c>
      <c r="C44" s="27">
        <v>45211</v>
      </c>
      <c r="D44" s="24" t="s">
        <v>21</v>
      </c>
      <c r="E44" s="26">
        <v>0</v>
      </c>
      <c r="F44" s="26">
        <v>8000</v>
      </c>
      <c r="G44" s="25">
        <f t="shared" si="89"/>
        <v>8000</v>
      </c>
      <c r="H44" s="23">
        <v>0</v>
      </c>
      <c r="I44" s="24">
        <v>8799</v>
      </c>
      <c r="J44" s="23" t="str">
        <f t="shared" si="90"/>
        <v/>
      </c>
      <c r="K44" s="22"/>
      <c r="L44" s="27">
        <v>45212</v>
      </c>
      <c r="M44" s="24" t="s">
        <v>21</v>
      </c>
      <c r="N44" s="26">
        <v>34000</v>
      </c>
      <c r="O44" s="26">
        <v>91000</v>
      </c>
      <c r="P44" s="25">
        <f t="shared" si="91"/>
        <v>57000</v>
      </c>
      <c r="Q44" s="23">
        <f t="shared" si="92"/>
        <v>8799</v>
      </c>
      <c r="R44" s="24">
        <v>91730</v>
      </c>
      <c r="S44" s="23">
        <f t="shared" si="93"/>
        <v>82931</v>
      </c>
      <c r="T44" s="22"/>
      <c r="U44" s="27">
        <v>45213</v>
      </c>
      <c r="V44" s="24" t="s">
        <v>21</v>
      </c>
      <c r="W44" s="26">
        <v>114000</v>
      </c>
      <c r="X44" s="26">
        <v>114000</v>
      </c>
      <c r="Y44" s="25">
        <f t="shared" si="94"/>
        <v>0</v>
      </c>
      <c r="Z44" s="23">
        <f t="shared" si="95"/>
        <v>91730</v>
      </c>
      <c r="AA44" s="24">
        <v>114132</v>
      </c>
      <c r="AB44" s="23">
        <f t="shared" si="96"/>
        <v>22402</v>
      </c>
      <c r="AC44" s="22"/>
      <c r="AD44" s="27">
        <v>45215</v>
      </c>
      <c r="AE44" s="24" t="s">
        <v>21</v>
      </c>
      <c r="AF44" s="26">
        <v>115000</v>
      </c>
      <c r="AG44" s="26">
        <v>115000</v>
      </c>
      <c r="AH44" s="25">
        <f t="shared" si="97"/>
        <v>0</v>
      </c>
      <c r="AI44" s="23">
        <f t="shared" si="98"/>
        <v>114132</v>
      </c>
      <c r="AJ44" s="24">
        <v>115000</v>
      </c>
      <c r="AK44" s="23">
        <f t="shared" si="99"/>
        <v>868</v>
      </c>
      <c r="AL44" s="22"/>
      <c r="AM44" s="27">
        <v>45216</v>
      </c>
      <c r="AN44" s="24" t="s">
        <v>21</v>
      </c>
      <c r="AO44" s="26">
        <v>11000</v>
      </c>
      <c r="AP44" s="26">
        <v>44000</v>
      </c>
      <c r="AQ44" s="25">
        <f t="shared" si="100"/>
        <v>33000</v>
      </c>
      <c r="AR44" s="23">
        <f t="shared" si="101"/>
        <v>115000</v>
      </c>
      <c r="AS44" s="24">
        <v>44937</v>
      </c>
      <c r="AT44" s="23">
        <f t="shared" si="102"/>
        <v>44937</v>
      </c>
      <c r="AU44" s="22"/>
      <c r="AV44" s="27">
        <v>45217</v>
      </c>
      <c r="AW44" s="24" t="s">
        <v>21</v>
      </c>
      <c r="AX44" s="26">
        <v>68000</v>
      </c>
      <c r="AY44" s="26">
        <v>114000</v>
      </c>
      <c r="AZ44" s="25">
        <f t="shared" si="103"/>
        <v>46000</v>
      </c>
      <c r="BA44" s="23">
        <f t="shared" si="104"/>
        <v>44937</v>
      </c>
      <c r="BB44" s="24">
        <v>114487</v>
      </c>
      <c r="BC44" s="23">
        <f t="shared" si="105"/>
        <v>69550</v>
      </c>
      <c r="BD44" s="22"/>
      <c r="BE44" s="27">
        <v>45218</v>
      </c>
      <c r="BF44" s="24" t="s">
        <v>21</v>
      </c>
      <c r="BG44" s="26">
        <v>0</v>
      </c>
      <c r="BH44" s="26">
        <v>90000</v>
      </c>
      <c r="BI44" s="25">
        <f t="shared" si="106"/>
        <v>90000</v>
      </c>
      <c r="BJ44" s="23">
        <f t="shared" si="107"/>
        <v>114487</v>
      </c>
      <c r="BK44" s="24">
        <v>30397</v>
      </c>
      <c r="BL44" s="23">
        <f t="shared" si="108"/>
        <v>30397</v>
      </c>
      <c r="BM44" s="22"/>
      <c r="BN44" s="27">
        <v>45219</v>
      </c>
      <c r="BO44" s="24" t="s">
        <v>21</v>
      </c>
      <c r="BP44" s="26">
        <v>162000</v>
      </c>
      <c r="BQ44" s="26">
        <v>162000</v>
      </c>
      <c r="BR44" s="25">
        <f t="shared" si="109"/>
        <v>0</v>
      </c>
      <c r="BS44" s="23">
        <f t="shared" si="110"/>
        <v>30397</v>
      </c>
      <c r="BT44" s="24">
        <v>162000</v>
      </c>
      <c r="BU44" s="23">
        <f t="shared" si="111"/>
        <v>131603</v>
      </c>
      <c r="BV44" s="22"/>
      <c r="BW44" s="27">
        <v>45223</v>
      </c>
      <c r="BX44" s="24" t="s">
        <v>21</v>
      </c>
      <c r="BY44" s="26">
        <v>0</v>
      </c>
      <c r="BZ44" s="26">
        <v>24000</v>
      </c>
      <c r="CA44" s="25">
        <f t="shared" si="112"/>
        <v>24000</v>
      </c>
      <c r="CB44" s="23">
        <f t="shared" si="113"/>
        <v>162000</v>
      </c>
      <c r="CC44" s="24">
        <v>24073</v>
      </c>
      <c r="CD44" s="23">
        <f t="shared" si="114"/>
        <v>24073</v>
      </c>
      <c r="CE44" s="22"/>
      <c r="CF44" s="27">
        <v>45224</v>
      </c>
      <c r="CG44" s="24" t="s">
        <v>21</v>
      </c>
      <c r="CH44" s="26">
        <v>46000</v>
      </c>
      <c r="CI44" s="26">
        <v>94000</v>
      </c>
      <c r="CJ44" s="25">
        <f t="shared" si="115"/>
        <v>48000</v>
      </c>
      <c r="CK44" s="23">
        <f t="shared" si="116"/>
        <v>24073</v>
      </c>
      <c r="CL44" s="24">
        <v>94521</v>
      </c>
      <c r="CM44" s="23">
        <f t="shared" si="117"/>
        <v>70448</v>
      </c>
      <c r="CN44" s="22"/>
      <c r="CO44" s="27">
        <v>45225</v>
      </c>
      <c r="CP44" s="24" t="s">
        <v>21</v>
      </c>
      <c r="CQ44" s="26">
        <v>98000</v>
      </c>
      <c r="CR44" s="26">
        <v>144000</v>
      </c>
      <c r="CS44" s="25">
        <f t="shared" si="118"/>
        <v>46000</v>
      </c>
      <c r="CT44" s="23">
        <f t="shared" si="119"/>
        <v>94521</v>
      </c>
      <c r="CU44" s="24">
        <v>144813</v>
      </c>
      <c r="CV44" s="23">
        <f t="shared" si="120"/>
        <v>50292</v>
      </c>
      <c r="CW44" s="22"/>
      <c r="CX44" s="27">
        <v>45226</v>
      </c>
      <c r="CY44" s="24" t="s">
        <v>21</v>
      </c>
      <c r="CZ44" s="26">
        <v>166000</v>
      </c>
      <c r="DA44" s="26">
        <v>198000</v>
      </c>
      <c r="DB44" s="25">
        <f t="shared" si="121"/>
        <v>32000</v>
      </c>
      <c r="DC44" s="23">
        <f t="shared" si="122"/>
        <v>144813</v>
      </c>
      <c r="DD44" s="24">
        <v>198631</v>
      </c>
      <c r="DE44" s="23">
        <f t="shared" si="123"/>
        <v>53818</v>
      </c>
      <c r="DF44" s="22"/>
      <c r="DG44" s="27">
        <v>45229</v>
      </c>
      <c r="DH44" s="24" t="s">
        <v>21</v>
      </c>
      <c r="DI44" s="26">
        <v>218000</v>
      </c>
      <c r="DJ44" s="26">
        <v>255000</v>
      </c>
      <c r="DK44" s="25">
        <f t="shared" si="124"/>
        <v>37000</v>
      </c>
      <c r="DL44" s="23">
        <f t="shared" si="125"/>
        <v>198631</v>
      </c>
      <c r="DM44" s="24">
        <v>255699</v>
      </c>
      <c r="DN44" s="23">
        <f t="shared" si="126"/>
        <v>57068</v>
      </c>
      <c r="DO44" s="22"/>
      <c r="DP44" s="27">
        <v>45230</v>
      </c>
      <c r="DQ44" s="24" t="s">
        <v>21</v>
      </c>
      <c r="DR44" s="26">
        <v>36000</v>
      </c>
      <c r="DS44" s="26">
        <v>210000</v>
      </c>
      <c r="DT44" s="25">
        <f t="shared" si="127"/>
        <v>174000</v>
      </c>
      <c r="DU44" s="23">
        <f t="shared" si="128"/>
        <v>255699</v>
      </c>
      <c r="DV44" s="24">
        <v>70326</v>
      </c>
      <c r="DW44" s="23">
        <f t="shared" si="129"/>
        <v>70326</v>
      </c>
      <c r="DX44" s="22"/>
      <c r="DY44" s="27"/>
      <c r="DZ44" s="24"/>
      <c r="EA44" s="26"/>
      <c r="EB44" s="26"/>
      <c r="EC44" s="25" t="str">
        <f t="shared" si="130"/>
        <v/>
      </c>
      <c r="ED44" s="23">
        <f t="shared" si="131"/>
        <v>70326</v>
      </c>
      <c r="EE44" s="24"/>
      <c r="EF44" s="23" t="str">
        <f t="shared" si="132"/>
        <v/>
      </c>
      <c r="EG44" s="22"/>
      <c r="EH44" s="27"/>
      <c r="EI44" s="24"/>
      <c r="EJ44" s="26"/>
      <c r="EK44" s="26"/>
      <c r="EL44" s="25" t="str">
        <f t="shared" si="133"/>
        <v/>
      </c>
      <c r="EM44" s="23" t="str">
        <f t="shared" si="134"/>
        <v/>
      </c>
      <c r="EN44" s="24"/>
      <c r="EO44" s="23" t="str">
        <f t="shared" si="135"/>
        <v/>
      </c>
      <c r="EP44" s="22"/>
      <c r="EQ44" s="27"/>
      <c r="ER44" s="24"/>
      <c r="ES44" s="26"/>
      <c r="ET44" s="26"/>
      <c r="EU44" s="25" t="str">
        <f t="shared" si="136"/>
        <v/>
      </c>
      <c r="EV44" s="23" t="str">
        <f t="shared" si="137"/>
        <v/>
      </c>
      <c r="EW44" s="24"/>
      <c r="EX44" s="23" t="str">
        <f t="shared" si="138"/>
        <v/>
      </c>
      <c r="EY44" s="22"/>
      <c r="EZ44" s="27"/>
      <c r="FA44" s="24"/>
      <c r="FB44" s="26"/>
      <c r="FC44" s="26"/>
      <c r="FD44" s="25" t="str">
        <f t="shared" si="139"/>
        <v/>
      </c>
      <c r="FE44" s="23" t="str">
        <f t="shared" si="140"/>
        <v/>
      </c>
      <c r="FF44" s="24"/>
      <c r="FG44" s="23" t="str">
        <f t="shared" si="141"/>
        <v/>
      </c>
      <c r="FH44" s="22"/>
      <c r="FI44" s="27"/>
      <c r="FJ44" s="24"/>
      <c r="FK44" s="26"/>
      <c r="FL44" s="26"/>
      <c r="FM44" s="25" t="str">
        <f t="shared" si="142"/>
        <v/>
      </c>
      <c r="FN44" s="23" t="str">
        <f t="shared" si="143"/>
        <v/>
      </c>
      <c r="FO44" s="24"/>
      <c r="FP44" s="23" t="str">
        <f t="shared" si="144"/>
        <v/>
      </c>
      <c r="FQ44" s="22"/>
      <c r="FR44" s="27"/>
      <c r="FS44" s="24"/>
      <c r="FT44" s="26"/>
      <c r="FU44" s="26"/>
      <c r="FV44" s="25" t="str">
        <f t="shared" si="145"/>
        <v/>
      </c>
      <c r="FW44" s="23" t="str">
        <f t="shared" si="146"/>
        <v/>
      </c>
      <c r="FX44" s="24"/>
      <c r="FY44" s="23" t="str">
        <f t="shared" si="147"/>
        <v/>
      </c>
      <c r="FZ44" s="22"/>
      <c r="GA44" s="27"/>
      <c r="GB44" s="24"/>
      <c r="GC44" s="26"/>
      <c r="GD44" s="26"/>
      <c r="GE44" s="25" t="str">
        <f t="shared" si="148"/>
        <v/>
      </c>
      <c r="GF44" s="23" t="str">
        <f t="shared" si="149"/>
        <v/>
      </c>
      <c r="GG44" s="24"/>
      <c r="GH44" s="23" t="str">
        <f t="shared" si="150"/>
        <v/>
      </c>
      <c r="GI44" s="22"/>
      <c r="GJ44" s="27"/>
      <c r="GK44" s="24"/>
      <c r="GL44" s="26"/>
      <c r="GM44" s="26"/>
      <c r="GN44" s="25" t="str">
        <f t="shared" si="151"/>
        <v/>
      </c>
      <c r="GO44" s="23" t="str">
        <f t="shared" si="152"/>
        <v/>
      </c>
      <c r="GP44" s="24"/>
      <c r="GQ44" s="23" t="str">
        <f t="shared" si="153"/>
        <v/>
      </c>
      <c r="GR44" s="22"/>
      <c r="GS44" s="27"/>
      <c r="GT44" s="24"/>
      <c r="GU44" s="26"/>
      <c r="GV44" s="26"/>
      <c r="GW44" s="25" t="str">
        <f t="shared" si="65"/>
        <v/>
      </c>
      <c r="GX44" s="23" t="str">
        <f t="shared" si="66"/>
        <v/>
      </c>
      <c r="GY44" s="24"/>
      <c r="GZ44" s="23" t="str">
        <f t="shared" si="67"/>
        <v/>
      </c>
      <c r="HA44" s="22"/>
      <c r="HB44" s="27"/>
      <c r="HC44" s="24"/>
      <c r="HD44" s="26"/>
      <c r="HE44" s="26"/>
      <c r="HF44" s="25" t="str">
        <f t="shared" si="68"/>
        <v/>
      </c>
      <c r="HG44" s="23" t="str">
        <f t="shared" si="69"/>
        <v/>
      </c>
      <c r="HH44" s="24"/>
      <c r="HI44" s="23" t="str">
        <f t="shared" si="70"/>
        <v/>
      </c>
      <c r="HJ44" s="22"/>
      <c r="HK44" s="27"/>
      <c r="HL44" s="24"/>
      <c r="HM44" s="26"/>
      <c r="HN44" s="26"/>
      <c r="HO44" s="25" t="str">
        <f t="shared" si="71"/>
        <v/>
      </c>
      <c r="HP44" s="23" t="str">
        <f t="shared" si="72"/>
        <v/>
      </c>
      <c r="HQ44" s="24"/>
      <c r="HR44" s="23" t="str">
        <f t="shared" si="73"/>
        <v/>
      </c>
      <c r="HS44" s="22"/>
      <c r="HT44" s="27"/>
      <c r="HU44" s="24"/>
      <c r="HV44" s="26"/>
      <c r="HW44" s="26"/>
      <c r="HX44" s="25" t="str">
        <f t="shared" si="74"/>
        <v/>
      </c>
      <c r="HY44" s="23" t="str">
        <f t="shared" si="75"/>
        <v/>
      </c>
      <c r="HZ44" s="24"/>
      <c r="IA44" s="23" t="str">
        <f t="shared" si="76"/>
        <v/>
      </c>
      <c r="IB44" s="22"/>
      <c r="IC44" s="27"/>
      <c r="ID44" s="24"/>
      <c r="IE44" s="26"/>
      <c r="IF44" s="26"/>
      <c r="IG44" s="25" t="str">
        <f t="shared" si="77"/>
        <v/>
      </c>
      <c r="IH44" s="23" t="str">
        <f t="shared" si="78"/>
        <v/>
      </c>
      <c r="II44" s="24"/>
      <c r="IJ44" s="23" t="str">
        <f t="shared" si="79"/>
        <v/>
      </c>
      <c r="IK44" s="22"/>
      <c r="IL44" s="27"/>
      <c r="IM44" s="24"/>
      <c r="IN44" s="26"/>
      <c r="IO44" s="26"/>
      <c r="IP44" s="25" t="str">
        <f t="shared" si="80"/>
        <v/>
      </c>
      <c r="IQ44" s="23" t="str">
        <f t="shared" si="81"/>
        <v/>
      </c>
      <c r="IR44" s="24"/>
      <c r="IS44" s="23" t="str">
        <f t="shared" si="82"/>
        <v/>
      </c>
      <c r="IT44" s="22"/>
      <c r="IU44" s="27"/>
      <c r="IV44" s="24"/>
      <c r="IW44" s="26"/>
      <c r="IX44" s="26"/>
      <c r="IY44" s="25" t="str">
        <f t="shared" si="83"/>
        <v/>
      </c>
      <c r="IZ44" s="23" t="str">
        <f t="shared" si="84"/>
        <v/>
      </c>
      <c r="JA44" s="24"/>
      <c r="JB44" s="23" t="str">
        <f t="shared" si="85"/>
        <v/>
      </c>
      <c r="JC44" s="22"/>
      <c r="JD44" s="27"/>
      <c r="JE44" s="24"/>
      <c r="JF44" s="26"/>
      <c r="JG44" s="26"/>
      <c r="JH44" s="25" t="str">
        <f t="shared" si="86"/>
        <v/>
      </c>
      <c r="JI44" s="23" t="str">
        <f t="shared" si="87"/>
        <v/>
      </c>
      <c r="JJ44" s="24"/>
      <c r="JK44" s="23" t="str">
        <f t="shared" si="88"/>
        <v/>
      </c>
      <c r="JL44" s="22"/>
    </row>
    <row r="45" spans="1:272">
      <c r="A45" s="28" t="s">
        <v>39</v>
      </c>
      <c r="B45" s="23" t="s">
        <v>18</v>
      </c>
      <c r="C45" s="27">
        <v>45205</v>
      </c>
      <c r="D45" s="24" t="s">
        <v>21</v>
      </c>
      <c r="E45" s="26">
        <v>0</v>
      </c>
      <c r="F45" s="26">
        <v>30000</v>
      </c>
      <c r="G45" s="25">
        <f t="shared" si="89"/>
        <v>30000</v>
      </c>
      <c r="H45" s="23">
        <v>0</v>
      </c>
      <c r="I45" s="24">
        <v>30678</v>
      </c>
      <c r="J45" s="23" t="str">
        <f t="shared" si="90"/>
        <v/>
      </c>
      <c r="K45" s="22"/>
      <c r="L45" s="27">
        <v>45216</v>
      </c>
      <c r="M45" s="24" t="s">
        <v>21</v>
      </c>
      <c r="N45" s="26">
        <v>24000</v>
      </c>
      <c r="O45" s="26">
        <v>77000</v>
      </c>
      <c r="P45" s="25">
        <f t="shared" si="91"/>
        <v>53000</v>
      </c>
      <c r="Q45" s="23">
        <f t="shared" si="92"/>
        <v>30678</v>
      </c>
      <c r="R45" s="24">
        <v>77205</v>
      </c>
      <c r="S45" s="23">
        <f t="shared" si="93"/>
        <v>46527</v>
      </c>
      <c r="T45" s="22"/>
      <c r="U45" s="27">
        <v>45217</v>
      </c>
      <c r="V45" s="24" t="s">
        <v>21</v>
      </c>
      <c r="W45" s="26">
        <v>99000</v>
      </c>
      <c r="X45" s="26">
        <v>99000</v>
      </c>
      <c r="Y45" s="25">
        <f t="shared" si="94"/>
        <v>0</v>
      </c>
      <c r="Z45" s="23">
        <f t="shared" si="95"/>
        <v>77205</v>
      </c>
      <c r="AA45" s="24">
        <v>99000</v>
      </c>
      <c r="AB45" s="23">
        <f t="shared" si="96"/>
        <v>21795</v>
      </c>
      <c r="AC45" s="22"/>
      <c r="AD45" s="27">
        <v>45218</v>
      </c>
      <c r="AE45" s="24" t="s">
        <v>21</v>
      </c>
      <c r="AF45" s="26">
        <v>43000</v>
      </c>
      <c r="AG45" s="26">
        <v>102000</v>
      </c>
      <c r="AH45" s="25">
        <f t="shared" si="97"/>
        <v>59000</v>
      </c>
      <c r="AI45" s="23">
        <f t="shared" si="98"/>
        <v>99000</v>
      </c>
      <c r="AJ45" s="24">
        <v>102466</v>
      </c>
      <c r="AK45" s="23">
        <f t="shared" si="99"/>
        <v>3466</v>
      </c>
      <c r="AL45" s="22"/>
      <c r="AM45" s="27">
        <v>45219</v>
      </c>
      <c r="AN45" s="24" t="s">
        <v>21</v>
      </c>
      <c r="AO45" s="26">
        <v>124000</v>
      </c>
      <c r="AP45" s="26">
        <v>124000</v>
      </c>
      <c r="AQ45" s="25">
        <f t="shared" si="100"/>
        <v>0</v>
      </c>
      <c r="AR45" s="23">
        <f t="shared" si="101"/>
        <v>102466</v>
      </c>
      <c r="AS45" s="24">
        <v>124864</v>
      </c>
      <c r="AT45" s="23">
        <f t="shared" si="102"/>
        <v>22398</v>
      </c>
      <c r="AU45" s="22"/>
      <c r="AV45" s="27"/>
      <c r="AW45" s="24"/>
      <c r="AX45" s="26"/>
      <c r="AY45" s="26"/>
      <c r="AZ45" s="25" t="str">
        <f t="shared" si="103"/>
        <v/>
      </c>
      <c r="BA45" s="23">
        <f t="shared" si="104"/>
        <v>124864</v>
      </c>
      <c r="BB45" s="24"/>
      <c r="BC45" s="23" t="str">
        <f t="shared" si="105"/>
        <v/>
      </c>
      <c r="BD45" s="22"/>
      <c r="BE45" s="27"/>
      <c r="BF45" s="24"/>
      <c r="BG45" s="26"/>
      <c r="BH45" s="26"/>
      <c r="BI45" s="25" t="str">
        <f t="shared" si="106"/>
        <v/>
      </c>
      <c r="BJ45" s="23" t="str">
        <f t="shared" si="107"/>
        <v/>
      </c>
      <c r="BK45" s="24"/>
      <c r="BL45" s="23" t="str">
        <f t="shared" si="108"/>
        <v/>
      </c>
      <c r="BM45" s="22"/>
      <c r="BN45" s="27"/>
      <c r="BO45" s="24"/>
      <c r="BP45" s="26"/>
      <c r="BQ45" s="26"/>
      <c r="BR45" s="25" t="str">
        <f t="shared" si="109"/>
        <v/>
      </c>
      <c r="BS45" s="23" t="str">
        <f t="shared" si="110"/>
        <v/>
      </c>
      <c r="BT45" s="24"/>
      <c r="BU45" s="23" t="str">
        <f t="shared" si="111"/>
        <v/>
      </c>
      <c r="BV45" s="22"/>
      <c r="BW45" s="27"/>
      <c r="BX45" s="24"/>
      <c r="BY45" s="26"/>
      <c r="BZ45" s="26"/>
      <c r="CA45" s="25" t="str">
        <f t="shared" si="112"/>
        <v/>
      </c>
      <c r="CB45" s="23" t="str">
        <f t="shared" si="113"/>
        <v/>
      </c>
      <c r="CC45" s="24"/>
      <c r="CD45" s="23" t="str">
        <f t="shared" si="114"/>
        <v/>
      </c>
      <c r="CE45" s="22"/>
      <c r="CF45" s="27"/>
      <c r="CG45" s="24"/>
      <c r="CH45" s="26"/>
      <c r="CI45" s="26"/>
      <c r="CJ45" s="25" t="str">
        <f t="shared" si="115"/>
        <v/>
      </c>
      <c r="CK45" s="23" t="str">
        <f t="shared" si="116"/>
        <v/>
      </c>
      <c r="CL45" s="24"/>
      <c r="CM45" s="23" t="str">
        <f t="shared" si="117"/>
        <v/>
      </c>
      <c r="CN45" s="22"/>
      <c r="CO45" s="27"/>
      <c r="CP45" s="24"/>
      <c r="CQ45" s="26"/>
      <c r="CR45" s="26"/>
      <c r="CS45" s="25" t="str">
        <f t="shared" si="118"/>
        <v/>
      </c>
      <c r="CT45" s="23" t="str">
        <f t="shared" si="119"/>
        <v/>
      </c>
      <c r="CU45" s="24"/>
      <c r="CV45" s="23" t="str">
        <f t="shared" si="120"/>
        <v/>
      </c>
      <c r="CW45" s="22"/>
      <c r="CX45" s="27"/>
      <c r="CY45" s="24"/>
      <c r="CZ45" s="26"/>
      <c r="DA45" s="26"/>
      <c r="DB45" s="25" t="str">
        <f t="shared" si="121"/>
        <v/>
      </c>
      <c r="DC45" s="23" t="str">
        <f t="shared" si="122"/>
        <v/>
      </c>
      <c r="DD45" s="24"/>
      <c r="DE45" s="23" t="str">
        <f t="shared" si="123"/>
        <v/>
      </c>
      <c r="DF45" s="22"/>
      <c r="DG45" s="27"/>
      <c r="DH45" s="24"/>
      <c r="DI45" s="26"/>
      <c r="DJ45" s="26"/>
      <c r="DK45" s="25" t="str">
        <f t="shared" si="124"/>
        <v/>
      </c>
      <c r="DL45" s="23" t="str">
        <f t="shared" si="125"/>
        <v/>
      </c>
      <c r="DM45" s="24"/>
      <c r="DN45" s="23" t="str">
        <f t="shared" si="126"/>
        <v/>
      </c>
      <c r="DO45" s="22"/>
      <c r="DP45" s="27"/>
      <c r="DQ45" s="24"/>
      <c r="DR45" s="26"/>
      <c r="DS45" s="26"/>
      <c r="DT45" s="25" t="str">
        <f t="shared" si="127"/>
        <v/>
      </c>
      <c r="DU45" s="23" t="str">
        <f t="shared" si="128"/>
        <v/>
      </c>
      <c r="DV45" s="24"/>
      <c r="DW45" s="23" t="str">
        <f t="shared" si="129"/>
        <v/>
      </c>
      <c r="DX45" s="22"/>
      <c r="DY45" s="27"/>
      <c r="DZ45" s="24"/>
      <c r="EA45" s="26"/>
      <c r="EB45" s="26"/>
      <c r="EC45" s="25" t="str">
        <f t="shared" si="130"/>
        <v/>
      </c>
      <c r="ED45" s="23" t="str">
        <f t="shared" si="131"/>
        <v/>
      </c>
      <c r="EE45" s="24"/>
      <c r="EF45" s="23" t="str">
        <f t="shared" si="132"/>
        <v/>
      </c>
      <c r="EG45" s="22"/>
      <c r="EH45" s="27"/>
      <c r="EI45" s="24"/>
      <c r="EJ45" s="26"/>
      <c r="EK45" s="26"/>
      <c r="EL45" s="25" t="str">
        <f t="shared" si="133"/>
        <v/>
      </c>
      <c r="EM45" s="23" t="str">
        <f t="shared" si="134"/>
        <v/>
      </c>
      <c r="EN45" s="24"/>
      <c r="EO45" s="23" t="str">
        <f t="shared" si="135"/>
        <v/>
      </c>
      <c r="EP45" s="22"/>
      <c r="EQ45" s="27"/>
      <c r="ER45" s="24"/>
      <c r="ES45" s="26"/>
      <c r="ET45" s="26"/>
      <c r="EU45" s="25" t="str">
        <f t="shared" si="136"/>
        <v/>
      </c>
      <c r="EV45" s="23" t="str">
        <f t="shared" si="137"/>
        <v/>
      </c>
      <c r="EW45" s="24"/>
      <c r="EX45" s="23" t="str">
        <f t="shared" si="138"/>
        <v/>
      </c>
      <c r="EY45" s="22"/>
      <c r="EZ45" s="27"/>
      <c r="FA45" s="24"/>
      <c r="FB45" s="26"/>
      <c r="FC45" s="26"/>
      <c r="FD45" s="25" t="str">
        <f t="shared" si="139"/>
        <v/>
      </c>
      <c r="FE45" s="23" t="str">
        <f t="shared" si="140"/>
        <v/>
      </c>
      <c r="FF45" s="24"/>
      <c r="FG45" s="23" t="str">
        <f t="shared" si="141"/>
        <v/>
      </c>
      <c r="FH45" s="22"/>
      <c r="FI45" s="27"/>
      <c r="FJ45" s="24"/>
      <c r="FK45" s="26"/>
      <c r="FL45" s="26"/>
      <c r="FM45" s="25" t="str">
        <f t="shared" si="142"/>
        <v/>
      </c>
      <c r="FN45" s="23" t="str">
        <f t="shared" si="143"/>
        <v/>
      </c>
      <c r="FO45" s="24"/>
      <c r="FP45" s="23" t="str">
        <f t="shared" si="144"/>
        <v/>
      </c>
      <c r="FQ45" s="22"/>
      <c r="FR45" s="27"/>
      <c r="FS45" s="24"/>
      <c r="FT45" s="26"/>
      <c r="FU45" s="26"/>
      <c r="FV45" s="25" t="str">
        <f t="shared" si="145"/>
        <v/>
      </c>
      <c r="FW45" s="23" t="str">
        <f t="shared" si="146"/>
        <v/>
      </c>
      <c r="FX45" s="24"/>
      <c r="FY45" s="23" t="str">
        <f t="shared" si="147"/>
        <v/>
      </c>
      <c r="FZ45" s="22"/>
      <c r="GA45" s="27"/>
      <c r="GB45" s="24"/>
      <c r="GC45" s="26"/>
      <c r="GD45" s="26"/>
      <c r="GE45" s="25" t="str">
        <f t="shared" si="148"/>
        <v/>
      </c>
      <c r="GF45" s="23" t="str">
        <f t="shared" si="149"/>
        <v/>
      </c>
      <c r="GG45" s="24"/>
      <c r="GH45" s="23" t="str">
        <f t="shared" si="150"/>
        <v/>
      </c>
      <c r="GI45" s="22"/>
      <c r="GJ45" s="27"/>
      <c r="GK45" s="24"/>
      <c r="GL45" s="26"/>
      <c r="GM45" s="26"/>
      <c r="GN45" s="25" t="str">
        <f t="shared" si="151"/>
        <v/>
      </c>
      <c r="GO45" s="23" t="str">
        <f t="shared" si="152"/>
        <v/>
      </c>
      <c r="GP45" s="24"/>
      <c r="GQ45" s="23" t="str">
        <f t="shared" si="153"/>
        <v/>
      </c>
      <c r="GR45" s="22"/>
      <c r="GS45" s="27"/>
      <c r="GT45" s="24"/>
      <c r="GU45" s="26"/>
      <c r="GV45" s="26"/>
      <c r="GW45" s="25" t="str">
        <f t="shared" si="65"/>
        <v/>
      </c>
      <c r="GX45" s="23" t="str">
        <f t="shared" si="66"/>
        <v/>
      </c>
      <c r="GY45" s="24"/>
      <c r="GZ45" s="23" t="str">
        <f t="shared" si="67"/>
        <v/>
      </c>
      <c r="HA45" s="22"/>
      <c r="HB45" s="27"/>
      <c r="HC45" s="24"/>
      <c r="HD45" s="26"/>
      <c r="HE45" s="26"/>
      <c r="HF45" s="25" t="str">
        <f t="shared" si="68"/>
        <v/>
      </c>
      <c r="HG45" s="23" t="str">
        <f t="shared" si="69"/>
        <v/>
      </c>
      <c r="HH45" s="24"/>
      <c r="HI45" s="23" t="str">
        <f t="shared" si="70"/>
        <v/>
      </c>
      <c r="HJ45" s="22"/>
      <c r="HK45" s="27"/>
      <c r="HL45" s="24"/>
      <c r="HM45" s="26"/>
      <c r="HN45" s="26"/>
      <c r="HO45" s="25" t="str">
        <f t="shared" si="71"/>
        <v/>
      </c>
      <c r="HP45" s="23" t="str">
        <f t="shared" si="72"/>
        <v/>
      </c>
      <c r="HQ45" s="24"/>
      <c r="HR45" s="23" t="str">
        <f t="shared" si="73"/>
        <v/>
      </c>
      <c r="HS45" s="22"/>
      <c r="HT45" s="27"/>
      <c r="HU45" s="24"/>
      <c r="HV45" s="26"/>
      <c r="HW45" s="26"/>
      <c r="HX45" s="25" t="str">
        <f t="shared" si="74"/>
        <v/>
      </c>
      <c r="HY45" s="23" t="str">
        <f t="shared" si="75"/>
        <v/>
      </c>
      <c r="HZ45" s="24"/>
      <c r="IA45" s="23" t="str">
        <f t="shared" si="76"/>
        <v/>
      </c>
      <c r="IB45" s="22"/>
      <c r="IC45" s="27"/>
      <c r="ID45" s="24"/>
      <c r="IE45" s="26"/>
      <c r="IF45" s="26"/>
      <c r="IG45" s="25" t="str">
        <f t="shared" si="77"/>
        <v/>
      </c>
      <c r="IH45" s="23" t="str">
        <f t="shared" si="78"/>
        <v/>
      </c>
      <c r="II45" s="24"/>
      <c r="IJ45" s="23" t="str">
        <f t="shared" si="79"/>
        <v/>
      </c>
      <c r="IK45" s="22"/>
      <c r="IL45" s="27"/>
      <c r="IM45" s="24"/>
      <c r="IN45" s="26"/>
      <c r="IO45" s="26"/>
      <c r="IP45" s="25" t="str">
        <f t="shared" si="80"/>
        <v/>
      </c>
      <c r="IQ45" s="23" t="str">
        <f t="shared" si="81"/>
        <v/>
      </c>
      <c r="IR45" s="24"/>
      <c r="IS45" s="23" t="str">
        <f t="shared" si="82"/>
        <v/>
      </c>
      <c r="IT45" s="22"/>
      <c r="IU45" s="27"/>
      <c r="IV45" s="24"/>
      <c r="IW45" s="26"/>
      <c r="IX45" s="26"/>
      <c r="IY45" s="25" t="str">
        <f t="shared" si="83"/>
        <v/>
      </c>
      <c r="IZ45" s="23" t="str">
        <f t="shared" si="84"/>
        <v/>
      </c>
      <c r="JA45" s="24"/>
      <c r="JB45" s="23" t="str">
        <f t="shared" si="85"/>
        <v/>
      </c>
      <c r="JC45" s="22"/>
      <c r="JD45" s="27"/>
      <c r="JE45" s="24"/>
      <c r="JF45" s="26"/>
      <c r="JG45" s="26"/>
      <c r="JH45" s="25" t="str">
        <f t="shared" si="86"/>
        <v/>
      </c>
      <c r="JI45" s="23" t="str">
        <f t="shared" si="87"/>
        <v/>
      </c>
      <c r="JJ45" s="24"/>
      <c r="JK45" s="23" t="str">
        <f t="shared" si="88"/>
        <v/>
      </c>
      <c r="JL45" s="22"/>
    </row>
    <row r="46" spans="1:272">
      <c r="A46" s="28" t="s">
        <v>38</v>
      </c>
      <c r="B46" s="23" t="s">
        <v>33</v>
      </c>
      <c r="C46" s="27">
        <v>45205</v>
      </c>
      <c r="D46" s="24" t="s">
        <v>21</v>
      </c>
      <c r="E46" s="26">
        <v>67000</v>
      </c>
      <c r="F46" s="26">
        <v>134000</v>
      </c>
      <c r="G46" s="25">
        <f t="shared" si="89"/>
        <v>67000</v>
      </c>
      <c r="H46" s="23">
        <v>0</v>
      </c>
      <c r="I46" s="24">
        <v>134328</v>
      </c>
      <c r="J46" s="23" t="str">
        <f t="shared" si="90"/>
        <v/>
      </c>
      <c r="K46" s="22"/>
      <c r="L46" s="27">
        <v>45210</v>
      </c>
      <c r="M46" s="24" t="s">
        <v>21</v>
      </c>
      <c r="N46" s="26">
        <v>307000</v>
      </c>
      <c r="O46" s="26">
        <v>371000</v>
      </c>
      <c r="P46" s="25">
        <f t="shared" si="91"/>
        <v>64000</v>
      </c>
      <c r="Q46" s="23">
        <f t="shared" si="92"/>
        <v>134328</v>
      </c>
      <c r="R46" s="24">
        <v>371839</v>
      </c>
      <c r="S46" s="23">
        <f t="shared" si="93"/>
        <v>237511</v>
      </c>
      <c r="T46" s="22"/>
      <c r="U46" s="27">
        <v>45211</v>
      </c>
      <c r="V46" s="24" t="s">
        <v>21</v>
      </c>
      <c r="W46" s="26">
        <v>399000</v>
      </c>
      <c r="X46" s="26">
        <v>467000</v>
      </c>
      <c r="Y46" s="25">
        <f t="shared" si="94"/>
        <v>68000</v>
      </c>
      <c r="Z46" s="23">
        <f t="shared" si="95"/>
        <v>371839</v>
      </c>
      <c r="AA46" s="24">
        <v>467520</v>
      </c>
      <c r="AB46" s="23">
        <f t="shared" si="96"/>
        <v>95681</v>
      </c>
      <c r="AC46" s="22"/>
      <c r="AD46" s="27">
        <v>45212</v>
      </c>
      <c r="AE46" s="24" t="s">
        <v>21</v>
      </c>
      <c r="AF46" s="26">
        <v>498000</v>
      </c>
      <c r="AG46" s="26">
        <v>568000</v>
      </c>
      <c r="AH46" s="25">
        <f t="shared" si="97"/>
        <v>70000</v>
      </c>
      <c r="AI46" s="23">
        <f t="shared" si="98"/>
        <v>467520</v>
      </c>
      <c r="AJ46" s="24">
        <v>568750</v>
      </c>
      <c r="AK46" s="23">
        <f t="shared" si="99"/>
        <v>101230</v>
      </c>
      <c r="AL46" s="22"/>
      <c r="AM46" s="27">
        <v>45213</v>
      </c>
      <c r="AN46" s="24" t="s">
        <v>21</v>
      </c>
      <c r="AO46" s="26">
        <v>596000</v>
      </c>
      <c r="AP46" s="26">
        <v>596000</v>
      </c>
      <c r="AQ46" s="25">
        <f t="shared" si="100"/>
        <v>0</v>
      </c>
      <c r="AR46" s="23">
        <f t="shared" si="101"/>
        <v>568750</v>
      </c>
      <c r="AS46" s="24">
        <v>596986</v>
      </c>
      <c r="AT46" s="23">
        <f t="shared" si="102"/>
        <v>28236</v>
      </c>
      <c r="AU46" s="22"/>
      <c r="AV46" s="27">
        <v>45215</v>
      </c>
      <c r="AW46" s="24" t="s">
        <v>21</v>
      </c>
      <c r="AX46" s="26">
        <v>598000</v>
      </c>
      <c r="AY46" s="26">
        <v>664000</v>
      </c>
      <c r="AZ46" s="25">
        <f t="shared" si="103"/>
        <v>66000</v>
      </c>
      <c r="BA46" s="23">
        <f t="shared" si="104"/>
        <v>596986</v>
      </c>
      <c r="BB46" s="24">
        <v>664688</v>
      </c>
      <c r="BC46" s="23">
        <f t="shared" si="105"/>
        <v>67702</v>
      </c>
      <c r="BD46" s="22"/>
      <c r="BE46" s="27">
        <v>45216</v>
      </c>
      <c r="BF46" s="24" t="s">
        <v>21</v>
      </c>
      <c r="BG46" s="26">
        <v>695000</v>
      </c>
      <c r="BH46" s="26">
        <v>765000</v>
      </c>
      <c r="BI46" s="25">
        <f t="shared" si="106"/>
        <v>70000</v>
      </c>
      <c r="BJ46" s="23">
        <f t="shared" si="107"/>
        <v>664688</v>
      </c>
      <c r="BK46" s="24">
        <v>765695</v>
      </c>
      <c r="BL46" s="23">
        <f t="shared" si="108"/>
        <v>101007</v>
      </c>
      <c r="BM46" s="22"/>
      <c r="BN46" s="27">
        <v>45217</v>
      </c>
      <c r="BO46" s="24" t="s">
        <v>21</v>
      </c>
      <c r="BP46" s="26">
        <v>796000</v>
      </c>
      <c r="BQ46" s="26">
        <v>840000</v>
      </c>
      <c r="BR46" s="25">
        <f t="shared" si="109"/>
        <v>44000</v>
      </c>
      <c r="BS46" s="23">
        <f t="shared" si="110"/>
        <v>765695</v>
      </c>
      <c r="BT46" s="24">
        <v>840000</v>
      </c>
      <c r="BU46" s="23">
        <f t="shared" si="111"/>
        <v>74305</v>
      </c>
      <c r="BV46" s="22"/>
      <c r="BW46" s="27">
        <v>45218</v>
      </c>
      <c r="BX46" s="24" t="s">
        <v>21</v>
      </c>
      <c r="BY46" s="26">
        <v>54000</v>
      </c>
      <c r="BZ46" s="26">
        <v>122000</v>
      </c>
      <c r="CA46" s="25">
        <f t="shared" si="112"/>
        <v>68000</v>
      </c>
      <c r="CB46" s="23">
        <f t="shared" si="113"/>
        <v>840000</v>
      </c>
      <c r="CC46" s="24">
        <v>122842</v>
      </c>
      <c r="CD46" s="23">
        <f t="shared" si="114"/>
        <v>122842</v>
      </c>
      <c r="CE46" s="22"/>
      <c r="CF46" s="27">
        <v>45219</v>
      </c>
      <c r="CG46" s="24" t="s">
        <v>21</v>
      </c>
      <c r="CH46" s="26">
        <v>154000</v>
      </c>
      <c r="CI46" s="26">
        <v>211000</v>
      </c>
      <c r="CJ46" s="25">
        <f t="shared" si="115"/>
        <v>57000</v>
      </c>
      <c r="CK46" s="23">
        <f t="shared" si="116"/>
        <v>122842</v>
      </c>
      <c r="CL46" s="24">
        <v>211391</v>
      </c>
      <c r="CM46" s="23">
        <f t="shared" si="117"/>
        <v>88549</v>
      </c>
      <c r="CN46" s="22"/>
      <c r="CO46" s="27">
        <v>45222</v>
      </c>
      <c r="CP46" s="24" t="s">
        <v>21</v>
      </c>
      <c r="CQ46" s="26">
        <v>236000</v>
      </c>
      <c r="CR46" s="26">
        <v>306000</v>
      </c>
      <c r="CS46" s="25">
        <f t="shared" si="118"/>
        <v>70000</v>
      </c>
      <c r="CT46" s="23">
        <f t="shared" si="119"/>
        <v>211391</v>
      </c>
      <c r="CU46" s="24">
        <v>306488</v>
      </c>
      <c r="CV46" s="23">
        <f t="shared" si="120"/>
        <v>95097</v>
      </c>
      <c r="CW46" s="22"/>
      <c r="CX46" s="27">
        <v>45223</v>
      </c>
      <c r="CY46" s="24" t="s">
        <v>21</v>
      </c>
      <c r="CZ46" s="26">
        <v>337000</v>
      </c>
      <c r="DA46" s="26">
        <v>407000</v>
      </c>
      <c r="DB46" s="25">
        <f t="shared" si="121"/>
        <v>70000</v>
      </c>
      <c r="DC46" s="23">
        <f t="shared" si="122"/>
        <v>306488</v>
      </c>
      <c r="DD46" s="24">
        <v>407359</v>
      </c>
      <c r="DE46" s="23">
        <f t="shared" si="123"/>
        <v>100871</v>
      </c>
      <c r="DF46" s="22"/>
      <c r="DG46" s="27">
        <v>45224</v>
      </c>
      <c r="DH46" s="24" t="s">
        <v>36</v>
      </c>
      <c r="DI46" s="26">
        <v>438000</v>
      </c>
      <c r="DJ46" s="26">
        <v>502000</v>
      </c>
      <c r="DK46" s="25">
        <f t="shared" si="124"/>
        <v>64000</v>
      </c>
      <c r="DL46" s="23">
        <f t="shared" si="125"/>
        <v>407359</v>
      </c>
      <c r="DM46" s="24">
        <v>502210</v>
      </c>
      <c r="DN46" s="23">
        <f t="shared" si="126"/>
        <v>94851</v>
      </c>
      <c r="DO46" s="22"/>
      <c r="DP46" s="27">
        <v>45225</v>
      </c>
      <c r="DQ46" s="24" t="s">
        <v>21</v>
      </c>
      <c r="DR46" s="26">
        <v>509000</v>
      </c>
      <c r="DS46" s="26">
        <v>573000</v>
      </c>
      <c r="DT46" s="25">
        <f t="shared" si="127"/>
        <v>64000</v>
      </c>
      <c r="DU46" s="23">
        <f t="shared" si="128"/>
        <v>502210</v>
      </c>
      <c r="DV46" s="24">
        <v>573019</v>
      </c>
      <c r="DW46" s="23">
        <f t="shared" si="129"/>
        <v>70809</v>
      </c>
      <c r="DX46" s="22"/>
      <c r="DY46" s="27">
        <v>45226</v>
      </c>
      <c r="DZ46" s="24" t="s">
        <v>21</v>
      </c>
      <c r="EA46" s="26">
        <v>603000</v>
      </c>
      <c r="EB46" s="26">
        <v>662000</v>
      </c>
      <c r="EC46" s="25">
        <f t="shared" si="130"/>
        <v>59000</v>
      </c>
      <c r="ED46" s="23">
        <f t="shared" si="131"/>
        <v>573019</v>
      </c>
      <c r="EE46" s="24">
        <v>662472</v>
      </c>
      <c r="EF46" s="23">
        <f t="shared" si="132"/>
        <v>89453</v>
      </c>
      <c r="EG46" s="22"/>
      <c r="EH46" s="27">
        <v>45229</v>
      </c>
      <c r="EI46" s="24" t="s">
        <v>21</v>
      </c>
      <c r="EJ46" s="26">
        <v>693000</v>
      </c>
      <c r="EK46" s="26">
        <v>754000</v>
      </c>
      <c r="EL46" s="25">
        <f t="shared" si="133"/>
        <v>61000</v>
      </c>
      <c r="EM46" s="23">
        <f t="shared" si="134"/>
        <v>662472</v>
      </c>
      <c r="EN46" s="24">
        <v>754623</v>
      </c>
      <c r="EO46" s="23">
        <f t="shared" si="135"/>
        <v>92151</v>
      </c>
      <c r="EP46" s="22"/>
      <c r="EQ46" s="27"/>
      <c r="ER46" s="24"/>
      <c r="ES46" s="26"/>
      <c r="ET46" s="26"/>
      <c r="EU46" s="25" t="str">
        <f t="shared" si="136"/>
        <v/>
      </c>
      <c r="EV46" s="23">
        <f t="shared" si="137"/>
        <v>754623</v>
      </c>
      <c r="EW46" s="24"/>
      <c r="EX46" s="23" t="str">
        <f t="shared" si="138"/>
        <v/>
      </c>
      <c r="EY46" s="22"/>
      <c r="EZ46" s="27"/>
      <c r="FA46" s="24"/>
      <c r="FB46" s="26"/>
      <c r="FC46" s="26"/>
      <c r="FD46" s="25" t="str">
        <f t="shared" si="139"/>
        <v/>
      </c>
      <c r="FE46" s="23" t="str">
        <f t="shared" si="140"/>
        <v/>
      </c>
      <c r="FF46" s="24"/>
      <c r="FG46" s="23" t="str">
        <f t="shared" si="141"/>
        <v/>
      </c>
      <c r="FH46" s="22"/>
      <c r="FI46" s="27"/>
      <c r="FJ46" s="24"/>
      <c r="FK46" s="26"/>
      <c r="FL46" s="26"/>
      <c r="FM46" s="25" t="str">
        <f t="shared" si="142"/>
        <v/>
      </c>
      <c r="FN46" s="23" t="str">
        <f t="shared" si="143"/>
        <v/>
      </c>
      <c r="FO46" s="24"/>
      <c r="FP46" s="23" t="str">
        <f t="shared" si="144"/>
        <v/>
      </c>
      <c r="FQ46" s="22"/>
      <c r="FR46" s="27"/>
      <c r="FS46" s="24"/>
      <c r="FT46" s="26"/>
      <c r="FU46" s="26"/>
      <c r="FV46" s="25" t="str">
        <f t="shared" si="145"/>
        <v/>
      </c>
      <c r="FW46" s="23" t="str">
        <f t="shared" si="146"/>
        <v/>
      </c>
      <c r="FX46" s="24"/>
      <c r="FY46" s="23" t="str">
        <f t="shared" si="147"/>
        <v/>
      </c>
      <c r="FZ46" s="22"/>
      <c r="GA46" s="27"/>
      <c r="GB46" s="24"/>
      <c r="GC46" s="26"/>
      <c r="GD46" s="26"/>
      <c r="GE46" s="25" t="str">
        <f t="shared" si="148"/>
        <v/>
      </c>
      <c r="GF46" s="23" t="str">
        <f t="shared" si="149"/>
        <v/>
      </c>
      <c r="GG46" s="24"/>
      <c r="GH46" s="23" t="str">
        <f t="shared" si="150"/>
        <v/>
      </c>
      <c r="GI46" s="22"/>
      <c r="GJ46" s="27"/>
      <c r="GK46" s="24"/>
      <c r="GL46" s="26"/>
      <c r="GM46" s="26"/>
      <c r="GN46" s="25" t="str">
        <f t="shared" si="151"/>
        <v/>
      </c>
      <c r="GO46" s="23" t="str">
        <f t="shared" si="152"/>
        <v/>
      </c>
      <c r="GP46" s="24"/>
      <c r="GQ46" s="23" t="str">
        <f t="shared" si="153"/>
        <v/>
      </c>
      <c r="GR46" s="22"/>
      <c r="GS46" s="27"/>
      <c r="GT46" s="24"/>
      <c r="GU46" s="26"/>
      <c r="GV46" s="26"/>
      <c r="GW46" s="25" t="str">
        <f t="shared" si="65"/>
        <v/>
      </c>
      <c r="GX46" s="23" t="str">
        <f t="shared" si="66"/>
        <v/>
      </c>
      <c r="GY46" s="24"/>
      <c r="GZ46" s="23" t="str">
        <f t="shared" si="67"/>
        <v/>
      </c>
      <c r="HA46" s="22"/>
      <c r="HB46" s="27"/>
      <c r="HC46" s="24"/>
      <c r="HD46" s="26"/>
      <c r="HE46" s="26"/>
      <c r="HF46" s="25" t="str">
        <f t="shared" si="68"/>
        <v/>
      </c>
      <c r="HG46" s="23" t="str">
        <f t="shared" si="69"/>
        <v/>
      </c>
      <c r="HH46" s="24"/>
      <c r="HI46" s="23" t="str">
        <f t="shared" si="70"/>
        <v/>
      </c>
      <c r="HJ46" s="22"/>
      <c r="HK46" s="27"/>
      <c r="HL46" s="24"/>
      <c r="HM46" s="26"/>
      <c r="HN46" s="26"/>
      <c r="HO46" s="25" t="str">
        <f t="shared" si="71"/>
        <v/>
      </c>
      <c r="HP46" s="23" t="str">
        <f t="shared" si="72"/>
        <v/>
      </c>
      <c r="HQ46" s="24"/>
      <c r="HR46" s="23" t="str">
        <f t="shared" si="73"/>
        <v/>
      </c>
      <c r="HS46" s="22"/>
      <c r="HT46" s="27"/>
      <c r="HU46" s="24"/>
      <c r="HV46" s="26"/>
      <c r="HW46" s="26"/>
      <c r="HX46" s="25" t="str">
        <f t="shared" si="74"/>
        <v/>
      </c>
      <c r="HY46" s="23" t="str">
        <f t="shared" si="75"/>
        <v/>
      </c>
      <c r="HZ46" s="24"/>
      <c r="IA46" s="23" t="str">
        <f t="shared" si="76"/>
        <v/>
      </c>
      <c r="IB46" s="22"/>
      <c r="IC46" s="27"/>
      <c r="ID46" s="24"/>
      <c r="IE46" s="26"/>
      <c r="IF46" s="26"/>
      <c r="IG46" s="25" t="str">
        <f t="shared" si="77"/>
        <v/>
      </c>
      <c r="IH46" s="23" t="str">
        <f t="shared" si="78"/>
        <v/>
      </c>
      <c r="II46" s="24"/>
      <c r="IJ46" s="23" t="str">
        <f t="shared" si="79"/>
        <v/>
      </c>
      <c r="IK46" s="22"/>
      <c r="IL46" s="27"/>
      <c r="IM46" s="24"/>
      <c r="IN46" s="26"/>
      <c r="IO46" s="26"/>
      <c r="IP46" s="25" t="str">
        <f t="shared" si="80"/>
        <v/>
      </c>
      <c r="IQ46" s="23" t="str">
        <f t="shared" si="81"/>
        <v/>
      </c>
      <c r="IR46" s="24"/>
      <c r="IS46" s="23" t="str">
        <f t="shared" si="82"/>
        <v/>
      </c>
      <c r="IT46" s="22"/>
      <c r="IU46" s="27"/>
      <c r="IV46" s="24"/>
      <c r="IW46" s="26"/>
      <c r="IX46" s="26"/>
      <c r="IY46" s="25" t="str">
        <f t="shared" si="83"/>
        <v/>
      </c>
      <c r="IZ46" s="23" t="str">
        <f t="shared" si="84"/>
        <v/>
      </c>
      <c r="JA46" s="24"/>
      <c r="JB46" s="23" t="str">
        <f t="shared" si="85"/>
        <v/>
      </c>
      <c r="JC46" s="22"/>
      <c r="JD46" s="27"/>
      <c r="JE46" s="24"/>
      <c r="JF46" s="26"/>
      <c r="JG46" s="26"/>
      <c r="JH46" s="25" t="str">
        <f t="shared" si="86"/>
        <v/>
      </c>
      <c r="JI46" s="23" t="str">
        <f t="shared" si="87"/>
        <v/>
      </c>
      <c r="JJ46" s="24"/>
      <c r="JK46" s="23" t="str">
        <f t="shared" si="88"/>
        <v/>
      </c>
      <c r="JL46" s="22"/>
    </row>
    <row r="47" spans="1:272">
      <c r="A47" s="28" t="s">
        <v>37</v>
      </c>
      <c r="B47" s="23" t="s">
        <v>22</v>
      </c>
      <c r="C47" s="27"/>
      <c r="D47" s="24"/>
      <c r="E47" s="26"/>
      <c r="F47" s="26"/>
      <c r="G47" s="25" t="str">
        <f t="shared" si="89"/>
        <v/>
      </c>
      <c r="H47" s="23">
        <v>0</v>
      </c>
      <c r="I47" s="24"/>
      <c r="J47" s="23" t="str">
        <f t="shared" si="90"/>
        <v/>
      </c>
      <c r="K47" s="22"/>
      <c r="L47" s="27"/>
      <c r="M47" s="24"/>
      <c r="N47" s="26"/>
      <c r="O47" s="26"/>
      <c r="P47" s="25" t="str">
        <f t="shared" si="91"/>
        <v/>
      </c>
      <c r="Q47" s="23" t="str">
        <f t="shared" si="92"/>
        <v/>
      </c>
      <c r="R47" s="24"/>
      <c r="S47" s="23" t="str">
        <f t="shared" si="93"/>
        <v/>
      </c>
      <c r="T47" s="22"/>
      <c r="U47" s="27"/>
      <c r="V47" s="24"/>
      <c r="W47" s="26"/>
      <c r="X47" s="26"/>
      <c r="Y47" s="25" t="str">
        <f t="shared" si="94"/>
        <v/>
      </c>
      <c r="Z47" s="23" t="str">
        <f t="shared" si="95"/>
        <v/>
      </c>
      <c r="AA47" s="24"/>
      <c r="AB47" s="23" t="str">
        <f t="shared" si="96"/>
        <v/>
      </c>
      <c r="AC47" s="22"/>
      <c r="AD47" s="27"/>
      <c r="AE47" s="24"/>
      <c r="AF47" s="26"/>
      <c r="AG47" s="26"/>
      <c r="AH47" s="25" t="str">
        <f t="shared" si="97"/>
        <v/>
      </c>
      <c r="AI47" s="23" t="str">
        <f t="shared" si="98"/>
        <v/>
      </c>
      <c r="AJ47" s="24"/>
      <c r="AK47" s="23" t="str">
        <f t="shared" si="99"/>
        <v/>
      </c>
      <c r="AL47" s="22"/>
      <c r="AM47" s="27"/>
      <c r="AN47" s="24"/>
      <c r="AO47" s="26"/>
      <c r="AP47" s="26"/>
      <c r="AQ47" s="25" t="str">
        <f t="shared" si="100"/>
        <v/>
      </c>
      <c r="AR47" s="23" t="str">
        <f t="shared" si="101"/>
        <v/>
      </c>
      <c r="AS47" s="24"/>
      <c r="AT47" s="23" t="str">
        <f t="shared" si="102"/>
        <v/>
      </c>
      <c r="AU47" s="22"/>
      <c r="AV47" s="27"/>
      <c r="AW47" s="24"/>
      <c r="AX47" s="26"/>
      <c r="AY47" s="26"/>
      <c r="AZ47" s="25" t="str">
        <f t="shared" si="103"/>
        <v/>
      </c>
      <c r="BA47" s="23" t="str">
        <f t="shared" si="104"/>
        <v/>
      </c>
      <c r="BB47" s="24"/>
      <c r="BC47" s="23" t="str">
        <f t="shared" si="105"/>
        <v/>
      </c>
      <c r="BD47" s="22"/>
      <c r="BE47" s="27"/>
      <c r="BF47" s="24"/>
      <c r="BG47" s="26"/>
      <c r="BH47" s="26"/>
      <c r="BI47" s="25" t="str">
        <f t="shared" si="106"/>
        <v/>
      </c>
      <c r="BJ47" s="23" t="str">
        <f t="shared" si="107"/>
        <v/>
      </c>
      <c r="BK47" s="24"/>
      <c r="BL47" s="23" t="str">
        <f t="shared" si="108"/>
        <v/>
      </c>
      <c r="BM47" s="22"/>
      <c r="BN47" s="27"/>
      <c r="BO47" s="24"/>
      <c r="BP47" s="26"/>
      <c r="BQ47" s="26"/>
      <c r="BR47" s="25" t="str">
        <f t="shared" si="109"/>
        <v/>
      </c>
      <c r="BS47" s="23" t="str">
        <f t="shared" si="110"/>
        <v/>
      </c>
      <c r="BT47" s="24"/>
      <c r="BU47" s="23" t="str">
        <f t="shared" si="111"/>
        <v/>
      </c>
      <c r="BV47" s="22"/>
      <c r="BW47" s="27"/>
      <c r="BX47" s="24"/>
      <c r="BY47" s="26"/>
      <c r="BZ47" s="26"/>
      <c r="CA47" s="25" t="str">
        <f t="shared" si="112"/>
        <v/>
      </c>
      <c r="CB47" s="23" t="str">
        <f t="shared" si="113"/>
        <v/>
      </c>
      <c r="CC47" s="24"/>
      <c r="CD47" s="23" t="str">
        <f t="shared" si="114"/>
        <v/>
      </c>
      <c r="CE47" s="22"/>
      <c r="CF47" s="27"/>
      <c r="CG47" s="24"/>
      <c r="CH47" s="26"/>
      <c r="CI47" s="26"/>
      <c r="CJ47" s="25" t="str">
        <f t="shared" si="115"/>
        <v/>
      </c>
      <c r="CK47" s="23" t="str">
        <f t="shared" si="116"/>
        <v/>
      </c>
      <c r="CL47" s="24"/>
      <c r="CM47" s="23" t="str">
        <f t="shared" si="117"/>
        <v/>
      </c>
      <c r="CN47" s="22"/>
      <c r="CO47" s="27"/>
      <c r="CP47" s="24"/>
      <c r="CQ47" s="26"/>
      <c r="CR47" s="26"/>
      <c r="CS47" s="25" t="str">
        <f t="shared" si="118"/>
        <v/>
      </c>
      <c r="CT47" s="23" t="str">
        <f t="shared" si="119"/>
        <v/>
      </c>
      <c r="CU47" s="24"/>
      <c r="CV47" s="23" t="str">
        <f t="shared" si="120"/>
        <v/>
      </c>
      <c r="CW47" s="22"/>
      <c r="CX47" s="27"/>
      <c r="CY47" s="24"/>
      <c r="CZ47" s="26"/>
      <c r="DA47" s="26"/>
      <c r="DB47" s="25" t="str">
        <f t="shared" si="121"/>
        <v/>
      </c>
      <c r="DC47" s="23" t="str">
        <f t="shared" si="122"/>
        <v/>
      </c>
      <c r="DD47" s="24"/>
      <c r="DE47" s="23" t="str">
        <f t="shared" si="123"/>
        <v/>
      </c>
      <c r="DF47" s="22"/>
      <c r="DG47" s="27"/>
      <c r="DH47" s="24"/>
      <c r="DI47" s="26"/>
      <c r="DJ47" s="26"/>
      <c r="DK47" s="25" t="str">
        <f t="shared" si="124"/>
        <v/>
      </c>
      <c r="DL47" s="23" t="str">
        <f t="shared" si="125"/>
        <v/>
      </c>
      <c r="DM47" s="24"/>
      <c r="DN47" s="23" t="str">
        <f t="shared" si="126"/>
        <v/>
      </c>
      <c r="DO47" s="22"/>
      <c r="DP47" s="27"/>
      <c r="DQ47" s="24"/>
      <c r="DR47" s="26"/>
      <c r="DS47" s="26"/>
      <c r="DT47" s="25" t="str">
        <f t="shared" si="127"/>
        <v/>
      </c>
      <c r="DU47" s="23" t="str">
        <f t="shared" si="128"/>
        <v/>
      </c>
      <c r="DV47" s="24"/>
      <c r="DW47" s="23" t="str">
        <f t="shared" si="129"/>
        <v/>
      </c>
      <c r="DX47" s="22"/>
      <c r="DY47" s="27"/>
      <c r="DZ47" s="24"/>
      <c r="EA47" s="26"/>
      <c r="EB47" s="26"/>
      <c r="EC47" s="25" t="str">
        <f t="shared" si="130"/>
        <v/>
      </c>
      <c r="ED47" s="23" t="str">
        <f t="shared" si="131"/>
        <v/>
      </c>
      <c r="EE47" s="24"/>
      <c r="EF47" s="23" t="str">
        <f t="shared" si="132"/>
        <v/>
      </c>
      <c r="EG47" s="22"/>
      <c r="EH47" s="27"/>
      <c r="EI47" s="24"/>
      <c r="EJ47" s="26"/>
      <c r="EK47" s="26"/>
      <c r="EL47" s="25" t="str">
        <f t="shared" si="133"/>
        <v/>
      </c>
      <c r="EM47" s="23" t="str">
        <f t="shared" si="134"/>
        <v/>
      </c>
      <c r="EN47" s="24"/>
      <c r="EO47" s="23" t="str">
        <f t="shared" si="135"/>
        <v/>
      </c>
      <c r="EP47" s="22"/>
      <c r="EQ47" s="27"/>
      <c r="ER47" s="24"/>
      <c r="ES47" s="26"/>
      <c r="ET47" s="26"/>
      <c r="EU47" s="25" t="str">
        <f t="shared" si="136"/>
        <v/>
      </c>
      <c r="EV47" s="23" t="str">
        <f t="shared" si="137"/>
        <v/>
      </c>
      <c r="EW47" s="24"/>
      <c r="EX47" s="23" t="str">
        <f t="shared" si="138"/>
        <v/>
      </c>
      <c r="EY47" s="22"/>
      <c r="EZ47" s="27"/>
      <c r="FA47" s="24"/>
      <c r="FB47" s="26"/>
      <c r="FC47" s="26"/>
      <c r="FD47" s="25" t="str">
        <f t="shared" si="139"/>
        <v/>
      </c>
      <c r="FE47" s="23" t="str">
        <f t="shared" si="140"/>
        <v/>
      </c>
      <c r="FF47" s="24"/>
      <c r="FG47" s="23" t="str">
        <f t="shared" si="141"/>
        <v/>
      </c>
      <c r="FH47" s="22"/>
      <c r="FI47" s="27"/>
      <c r="FJ47" s="24"/>
      <c r="FK47" s="26"/>
      <c r="FL47" s="26"/>
      <c r="FM47" s="25" t="str">
        <f t="shared" si="142"/>
        <v/>
      </c>
      <c r="FN47" s="23" t="str">
        <f t="shared" si="143"/>
        <v/>
      </c>
      <c r="FO47" s="24"/>
      <c r="FP47" s="23" t="str">
        <f t="shared" si="144"/>
        <v/>
      </c>
      <c r="FQ47" s="22"/>
      <c r="FR47" s="27"/>
      <c r="FS47" s="24"/>
      <c r="FT47" s="26"/>
      <c r="FU47" s="26"/>
      <c r="FV47" s="25" t="str">
        <f t="shared" si="145"/>
        <v/>
      </c>
      <c r="FW47" s="23" t="str">
        <f t="shared" si="146"/>
        <v/>
      </c>
      <c r="FX47" s="24"/>
      <c r="FY47" s="23" t="str">
        <f t="shared" si="147"/>
        <v/>
      </c>
      <c r="FZ47" s="22"/>
      <c r="GA47" s="27"/>
      <c r="GB47" s="24"/>
      <c r="GC47" s="26"/>
      <c r="GD47" s="26"/>
      <c r="GE47" s="25" t="str">
        <f t="shared" si="148"/>
        <v/>
      </c>
      <c r="GF47" s="23" t="str">
        <f t="shared" si="149"/>
        <v/>
      </c>
      <c r="GG47" s="24"/>
      <c r="GH47" s="23" t="str">
        <f t="shared" si="150"/>
        <v/>
      </c>
      <c r="GI47" s="22"/>
      <c r="GJ47" s="27"/>
      <c r="GK47" s="24"/>
      <c r="GL47" s="26"/>
      <c r="GM47" s="26"/>
      <c r="GN47" s="25" t="str">
        <f t="shared" si="151"/>
        <v/>
      </c>
      <c r="GO47" s="23" t="str">
        <f t="shared" si="152"/>
        <v/>
      </c>
      <c r="GP47" s="24"/>
      <c r="GQ47" s="23" t="str">
        <f t="shared" si="153"/>
        <v/>
      </c>
      <c r="GR47" s="22"/>
      <c r="GS47" s="27"/>
      <c r="GT47" s="24"/>
      <c r="GU47" s="26"/>
      <c r="GV47" s="26"/>
      <c r="GW47" s="25" t="str">
        <f t="shared" si="65"/>
        <v/>
      </c>
      <c r="GX47" s="23" t="str">
        <f t="shared" si="66"/>
        <v/>
      </c>
      <c r="GY47" s="24"/>
      <c r="GZ47" s="23" t="str">
        <f t="shared" si="67"/>
        <v/>
      </c>
      <c r="HA47" s="22"/>
      <c r="HB47" s="27"/>
      <c r="HC47" s="24"/>
      <c r="HD47" s="26"/>
      <c r="HE47" s="26"/>
      <c r="HF47" s="25" t="str">
        <f t="shared" si="68"/>
        <v/>
      </c>
      <c r="HG47" s="23" t="str">
        <f t="shared" si="69"/>
        <v/>
      </c>
      <c r="HH47" s="24"/>
      <c r="HI47" s="23" t="str">
        <f t="shared" si="70"/>
        <v/>
      </c>
      <c r="HJ47" s="22"/>
      <c r="HK47" s="27"/>
      <c r="HL47" s="24"/>
      <c r="HM47" s="26"/>
      <c r="HN47" s="26"/>
      <c r="HO47" s="25" t="str">
        <f t="shared" si="71"/>
        <v/>
      </c>
      <c r="HP47" s="23" t="str">
        <f t="shared" si="72"/>
        <v/>
      </c>
      <c r="HQ47" s="24"/>
      <c r="HR47" s="23" t="str">
        <f t="shared" si="73"/>
        <v/>
      </c>
      <c r="HS47" s="22"/>
      <c r="HT47" s="27"/>
      <c r="HU47" s="24"/>
      <c r="HV47" s="26"/>
      <c r="HW47" s="26"/>
      <c r="HX47" s="25" t="str">
        <f t="shared" si="74"/>
        <v/>
      </c>
      <c r="HY47" s="23" t="str">
        <f t="shared" si="75"/>
        <v/>
      </c>
      <c r="HZ47" s="24"/>
      <c r="IA47" s="23" t="str">
        <f t="shared" si="76"/>
        <v/>
      </c>
      <c r="IB47" s="22"/>
      <c r="IC47" s="27"/>
      <c r="ID47" s="24"/>
      <c r="IE47" s="26"/>
      <c r="IF47" s="26"/>
      <c r="IG47" s="25" t="str">
        <f t="shared" si="77"/>
        <v/>
      </c>
      <c r="IH47" s="23" t="str">
        <f t="shared" si="78"/>
        <v/>
      </c>
      <c r="II47" s="24"/>
      <c r="IJ47" s="23" t="str">
        <f t="shared" si="79"/>
        <v/>
      </c>
      <c r="IK47" s="22"/>
      <c r="IL47" s="27"/>
      <c r="IM47" s="24"/>
      <c r="IN47" s="26"/>
      <c r="IO47" s="26"/>
      <c r="IP47" s="25" t="str">
        <f t="shared" si="80"/>
        <v/>
      </c>
      <c r="IQ47" s="23" t="str">
        <f t="shared" si="81"/>
        <v/>
      </c>
      <c r="IR47" s="24"/>
      <c r="IS47" s="23" t="str">
        <f t="shared" si="82"/>
        <v/>
      </c>
      <c r="IT47" s="22"/>
      <c r="IU47" s="27"/>
      <c r="IV47" s="24"/>
      <c r="IW47" s="26"/>
      <c r="IX47" s="26"/>
      <c r="IY47" s="25" t="str">
        <f t="shared" si="83"/>
        <v/>
      </c>
      <c r="IZ47" s="23" t="str">
        <f t="shared" si="84"/>
        <v/>
      </c>
      <c r="JA47" s="24"/>
      <c r="JB47" s="23" t="str">
        <f t="shared" si="85"/>
        <v/>
      </c>
      <c r="JC47" s="22"/>
      <c r="JD47" s="27"/>
      <c r="JE47" s="24"/>
      <c r="JF47" s="26"/>
      <c r="JG47" s="26"/>
      <c r="JH47" s="25" t="str">
        <f t="shared" si="86"/>
        <v/>
      </c>
      <c r="JI47" s="23" t="str">
        <f t="shared" si="87"/>
        <v/>
      </c>
      <c r="JJ47" s="24"/>
      <c r="JK47" s="23" t="str">
        <f t="shared" si="88"/>
        <v/>
      </c>
      <c r="JL47" s="22"/>
    </row>
    <row r="48" spans="1:272">
      <c r="A48" s="28" t="s">
        <v>35</v>
      </c>
      <c r="B48" s="23" t="s">
        <v>18</v>
      </c>
      <c r="C48" s="27"/>
      <c r="D48" s="24"/>
      <c r="E48" s="26">
        <v>0</v>
      </c>
      <c r="F48" s="26">
        <v>0</v>
      </c>
      <c r="G48" s="25">
        <f t="shared" si="89"/>
        <v>0</v>
      </c>
      <c r="H48" s="23">
        <v>0</v>
      </c>
      <c r="I48" s="24"/>
      <c r="J48" s="23" t="str">
        <f t="shared" si="90"/>
        <v/>
      </c>
      <c r="K48" s="22"/>
      <c r="L48" s="27"/>
      <c r="M48" s="24"/>
      <c r="N48" s="26"/>
      <c r="O48" s="26"/>
      <c r="P48" s="25" t="str">
        <f t="shared" si="91"/>
        <v/>
      </c>
      <c r="Q48" s="23" t="str">
        <f t="shared" si="92"/>
        <v/>
      </c>
      <c r="R48" s="24"/>
      <c r="S48" s="23" t="str">
        <f t="shared" si="93"/>
        <v/>
      </c>
      <c r="T48" s="22"/>
      <c r="U48" s="27"/>
      <c r="V48" s="24"/>
      <c r="W48" s="26"/>
      <c r="X48" s="26"/>
      <c r="Y48" s="25" t="str">
        <f t="shared" si="94"/>
        <v/>
      </c>
      <c r="Z48" s="23" t="str">
        <f t="shared" si="95"/>
        <v/>
      </c>
      <c r="AA48" s="24"/>
      <c r="AB48" s="23" t="str">
        <f t="shared" si="96"/>
        <v/>
      </c>
      <c r="AC48" s="22"/>
      <c r="AD48" s="27"/>
      <c r="AE48" s="24"/>
      <c r="AF48" s="26"/>
      <c r="AG48" s="26"/>
      <c r="AH48" s="25" t="str">
        <f t="shared" si="97"/>
        <v/>
      </c>
      <c r="AI48" s="23" t="str">
        <f t="shared" si="98"/>
        <v/>
      </c>
      <c r="AJ48" s="24"/>
      <c r="AK48" s="23" t="str">
        <f t="shared" si="99"/>
        <v/>
      </c>
      <c r="AL48" s="22"/>
      <c r="AM48" s="27"/>
      <c r="AN48" s="24"/>
      <c r="AO48" s="26"/>
      <c r="AP48" s="26"/>
      <c r="AQ48" s="25" t="str">
        <f t="shared" si="100"/>
        <v/>
      </c>
      <c r="AR48" s="23" t="str">
        <f t="shared" si="101"/>
        <v/>
      </c>
      <c r="AS48" s="24"/>
      <c r="AT48" s="23" t="str">
        <f t="shared" si="102"/>
        <v/>
      </c>
      <c r="AU48" s="22"/>
      <c r="AV48" s="27"/>
      <c r="AW48" s="24"/>
      <c r="AX48" s="26"/>
      <c r="AY48" s="26"/>
      <c r="AZ48" s="25" t="str">
        <f t="shared" si="103"/>
        <v/>
      </c>
      <c r="BA48" s="23" t="str">
        <f t="shared" si="104"/>
        <v/>
      </c>
      <c r="BB48" s="24"/>
      <c r="BC48" s="23" t="str">
        <f t="shared" si="105"/>
        <v/>
      </c>
      <c r="BD48" s="22"/>
      <c r="BE48" s="27"/>
      <c r="BF48" s="24"/>
      <c r="BG48" s="26"/>
      <c r="BH48" s="26"/>
      <c r="BI48" s="25" t="str">
        <f t="shared" si="106"/>
        <v/>
      </c>
      <c r="BJ48" s="23" t="str">
        <f t="shared" si="107"/>
        <v/>
      </c>
      <c r="BK48" s="24"/>
      <c r="BL48" s="23" t="str">
        <f t="shared" si="108"/>
        <v/>
      </c>
      <c r="BM48" s="22"/>
      <c r="BN48" s="27"/>
      <c r="BO48" s="24"/>
      <c r="BP48" s="26"/>
      <c r="BQ48" s="26"/>
      <c r="BR48" s="25" t="str">
        <f t="shared" si="109"/>
        <v/>
      </c>
      <c r="BS48" s="23" t="str">
        <f t="shared" si="110"/>
        <v/>
      </c>
      <c r="BT48" s="24"/>
      <c r="BU48" s="23" t="str">
        <f t="shared" si="111"/>
        <v/>
      </c>
      <c r="BV48" s="22"/>
      <c r="BW48" s="27"/>
      <c r="BX48" s="24"/>
      <c r="BY48" s="26"/>
      <c r="BZ48" s="26"/>
      <c r="CA48" s="25" t="str">
        <f t="shared" si="112"/>
        <v/>
      </c>
      <c r="CB48" s="23" t="str">
        <f t="shared" si="113"/>
        <v/>
      </c>
      <c r="CC48" s="24"/>
      <c r="CD48" s="23" t="str">
        <f t="shared" si="114"/>
        <v/>
      </c>
      <c r="CE48" s="22"/>
      <c r="CF48" s="27"/>
      <c r="CG48" s="24"/>
      <c r="CH48" s="26"/>
      <c r="CI48" s="26"/>
      <c r="CJ48" s="25" t="str">
        <f t="shared" si="115"/>
        <v/>
      </c>
      <c r="CK48" s="23" t="str">
        <f t="shared" si="116"/>
        <v/>
      </c>
      <c r="CL48" s="24"/>
      <c r="CM48" s="23" t="str">
        <f t="shared" si="117"/>
        <v/>
      </c>
      <c r="CN48" s="22"/>
      <c r="CO48" s="27"/>
      <c r="CP48" s="24"/>
      <c r="CQ48" s="26"/>
      <c r="CR48" s="26"/>
      <c r="CS48" s="25" t="str">
        <f t="shared" si="118"/>
        <v/>
      </c>
      <c r="CT48" s="23" t="str">
        <f t="shared" si="119"/>
        <v/>
      </c>
      <c r="CU48" s="24"/>
      <c r="CV48" s="23" t="str">
        <f t="shared" si="120"/>
        <v/>
      </c>
      <c r="CW48" s="22"/>
      <c r="CX48" s="27"/>
      <c r="CY48" s="24"/>
      <c r="CZ48" s="26"/>
      <c r="DA48" s="26"/>
      <c r="DB48" s="25" t="str">
        <f t="shared" si="121"/>
        <v/>
      </c>
      <c r="DC48" s="23" t="str">
        <f t="shared" si="122"/>
        <v/>
      </c>
      <c r="DD48" s="24"/>
      <c r="DE48" s="23" t="str">
        <f t="shared" si="123"/>
        <v/>
      </c>
      <c r="DF48" s="22"/>
      <c r="DG48" s="27"/>
      <c r="DH48" s="24"/>
      <c r="DI48" s="26"/>
      <c r="DJ48" s="26"/>
      <c r="DK48" s="25" t="str">
        <f t="shared" si="124"/>
        <v/>
      </c>
      <c r="DL48" s="23" t="str">
        <f t="shared" si="125"/>
        <v/>
      </c>
      <c r="DM48" s="24"/>
      <c r="DN48" s="23" t="str">
        <f t="shared" si="126"/>
        <v/>
      </c>
      <c r="DO48" s="22"/>
      <c r="DP48" s="27"/>
      <c r="DQ48" s="24"/>
      <c r="DR48" s="26"/>
      <c r="DS48" s="26"/>
      <c r="DT48" s="25" t="str">
        <f t="shared" si="127"/>
        <v/>
      </c>
      <c r="DU48" s="23" t="str">
        <f t="shared" si="128"/>
        <v/>
      </c>
      <c r="DV48" s="24"/>
      <c r="DW48" s="23" t="str">
        <f t="shared" si="129"/>
        <v/>
      </c>
      <c r="DX48" s="22"/>
      <c r="DY48" s="27"/>
      <c r="DZ48" s="24"/>
      <c r="EA48" s="26"/>
      <c r="EB48" s="26"/>
      <c r="EC48" s="25" t="str">
        <f t="shared" si="130"/>
        <v/>
      </c>
      <c r="ED48" s="23" t="str">
        <f t="shared" si="131"/>
        <v/>
      </c>
      <c r="EE48" s="24"/>
      <c r="EF48" s="23" t="str">
        <f t="shared" si="132"/>
        <v/>
      </c>
      <c r="EG48" s="22"/>
      <c r="EH48" s="27"/>
      <c r="EI48" s="24"/>
      <c r="EJ48" s="26"/>
      <c r="EK48" s="26"/>
      <c r="EL48" s="25" t="str">
        <f t="shared" si="133"/>
        <v/>
      </c>
      <c r="EM48" s="23" t="str">
        <f t="shared" si="134"/>
        <v/>
      </c>
      <c r="EN48" s="24"/>
      <c r="EO48" s="23" t="str">
        <f t="shared" si="135"/>
        <v/>
      </c>
      <c r="EP48" s="22"/>
      <c r="EQ48" s="27"/>
      <c r="ER48" s="24"/>
      <c r="ES48" s="26"/>
      <c r="ET48" s="26"/>
      <c r="EU48" s="25" t="str">
        <f t="shared" si="136"/>
        <v/>
      </c>
      <c r="EV48" s="23" t="str">
        <f t="shared" si="137"/>
        <v/>
      </c>
      <c r="EW48" s="24"/>
      <c r="EX48" s="23" t="str">
        <f t="shared" si="138"/>
        <v/>
      </c>
      <c r="EY48" s="22"/>
      <c r="EZ48" s="27"/>
      <c r="FA48" s="24"/>
      <c r="FB48" s="26"/>
      <c r="FC48" s="26"/>
      <c r="FD48" s="25" t="str">
        <f t="shared" si="139"/>
        <v/>
      </c>
      <c r="FE48" s="23" t="str">
        <f t="shared" si="140"/>
        <v/>
      </c>
      <c r="FF48" s="24"/>
      <c r="FG48" s="23" t="str">
        <f t="shared" si="141"/>
        <v/>
      </c>
      <c r="FH48" s="22"/>
      <c r="FI48" s="27"/>
      <c r="FJ48" s="24"/>
      <c r="FK48" s="26"/>
      <c r="FL48" s="26"/>
      <c r="FM48" s="25" t="str">
        <f t="shared" si="142"/>
        <v/>
      </c>
      <c r="FN48" s="23" t="str">
        <f t="shared" si="143"/>
        <v/>
      </c>
      <c r="FO48" s="24"/>
      <c r="FP48" s="23" t="str">
        <f t="shared" si="144"/>
        <v/>
      </c>
      <c r="FQ48" s="22"/>
      <c r="FR48" s="27"/>
      <c r="FS48" s="24"/>
      <c r="FT48" s="26"/>
      <c r="FU48" s="26"/>
      <c r="FV48" s="25" t="str">
        <f t="shared" si="145"/>
        <v/>
      </c>
      <c r="FW48" s="23" t="str">
        <f t="shared" si="146"/>
        <v/>
      </c>
      <c r="FX48" s="24"/>
      <c r="FY48" s="23" t="str">
        <f t="shared" si="147"/>
        <v/>
      </c>
      <c r="FZ48" s="22"/>
      <c r="GA48" s="27"/>
      <c r="GB48" s="24"/>
      <c r="GC48" s="26"/>
      <c r="GD48" s="26"/>
      <c r="GE48" s="25" t="str">
        <f t="shared" si="148"/>
        <v/>
      </c>
      <c r="GF48" s="23" t="str">
        <f t="shared" si="149"/>
        <v/>
      </c>
      <c r="GG48" s="24"/>
      <c r="GH48" s="23" t="str">
        <f t="shared" si="150"/>
        <v/>
      </c>
      <c r="GI48" s="22"/>
      <c r="GJ48" s="27"/>
      <c r="GK48" s="24"/>
      <c r="GL48" s="26"/>
      <c r="GM48" s="26"/>
      <c r="GN48" s="25" t="str">
        <f t="shared" si="151"/>
        <v/>
      </c>
      <c r="GO48" s="23" t="str">
        <f t="shared" si="152"/>
        <v/>
      </c>
      <c r="GP48" s="24"/>
      <c r="GQ48" s="23" t="str">
        <f t="shared" si="153"/>
        <v/>
      </c>
      <c r="GR48" s="22"/>
      <c r="GS48" s="27"/>
      <c r="GT48" s="24"/>
      <c r="GU48" s="26"/>
      <c r="GV48" s="26"/>
      <c r="GW48" s="25" t="str">
        <f t="shared" si="65"/>
        <v/>
      </c>
      <c r="GX48" s="23" t="str">
        <f t="shared" si="66"/>
        <v/>
      </c>
      <c r="GY48" s="24"/>
      <c r="GZ48" s="23" t="str">
        <f t="shared" si="67"/>
        <v/>
      </c>
      <c r="HA48" s="22"/>
      <c r="HB48" s="27"/>
      <c r="HC48" s="24"/>
      <c r="HD48" s="26"/>
      <c r="HE48" s="26"/>
      <c r="HF48" s="25" t="str">
        <f t="shared" si="68"/>
        <v/>
      </c>
      <c r="HG48" s="23" t="str">
        <f t="shared" si="69"/>
        <v/>
      </c>
      <c r="HH48" s="24"/>
      <c r="HI48" s="23" t="str">
        <f t="shared" si="70"/>
        <v/>
      </c>
      <c r="HJ48" s="22"/>
      <c r="HK48" s="27"/>
      <c r="HL48" s="24"/>
      <c r="HM48" s="26"/>
      <c r="HN48" s="26"/>
      <c r="HO48" s="25" t="str">
        <f t="shared" si="71"/>
        <v/>
      </c>
      <c r="HP48" s="23" t="str">
        <f t="shared" si="72"/>
        <v/>
      </c>
      <c r="HQ48" s="24"/>
      <c r="HR48" s="23" t="str">
        <f t="shared" si="73"/>
        <v/>
      </c>
      <c r="HS48" s="22"/>
      <c r="HT48" s="27"/>
      <c r="HU48" s="24"/>
      <c r="HV48" s="26"/>
      <c r="HW48" s="26"/>
      <c r="HX48" s="25" t="str">
        <f t="shared" si="74"/>
        <v/>
      </c>
      <c r="HY48" s="23" t="str">
        <f t="shared" si="75"/>
        <v/>
      </c>
      <c r="HZ48" s="24"/>
      <c r="IA48" s="23" t="str">
        <f t="shared" si="76"/>
        <v/>
      </c>
      <c r="IB48" s="22"/>
      <c r="IC48" s="27"/>
      <c r="ID48" s="24"/>
      <c r="IE48" s="26"/>
      <c r="IF48" s="26"/>
      <c r="IG48" s="25" t="str">
        <f t="shared" si="77"/>
        <v/>
      </c>
      <c r="IH48" s="23" t="str">
        <f t="shared" si="78"/>
        <v/>
      </c>
      <c r="II48" s="24"/>
      <c r="IJ48" s="23" t="str">
        <f t="shared" si="79"/>
        <v/>
      </c>
      <c r="IK48" s="22"/>
      <c r="IL48" s="27"/>
      <c r="IM48" s="24"/>
      <c r="IN48" s="26"/>
      <c r="IO48" s="26"/>
      <c r="IP48" s="25" t="str">
        <f t="shared" si="80"/>
        <v/>
      </c>
      <c r="IQ48" s="23" t="str">
        <f t="shared" si="81"/>
        <v/>
      </c>
      <c r="IR48" s="24"/>
      <c r="IS48" s="23" t="str">
        <f t="shared" si="82"/>
        <v/>
      </c>
      <c r="IT48" s="22"/>
      <c r="IU48" s="27"/>
      <c r="IV48" s="24"/>
      <c r="IW48" s="26"/>
      <c r="IX48" s="26"/>
      <c r="IY48" s="25" t="str">
        <f t="shared" si="83"/>
        <v/>
      </c>
      <c r="IZ48" s="23" t="str">
        <f t="shared" si="84"/>
        <v/>
      </c>
      <c r="JA48" s="24"/>
      <c r="JB48" s="23" t="str">
        <f t="shared" si="85"/>
        <v/>
      </c>
      <c r="JC48" s="22"/>
      <c r="JD48" s="27"/>
      <c r="JE48" s="24"/>
      <c r="JF48" s="26"/>
      <c r="JG48" s="26"/>
      <c r="JH48" s="25" t="str">
        <f t="shared" si="86"/>
        <v/>
      </c>
      <c r="JI48" s="23" t="str">
        <f t="shared" si="87"/>
        <v/>
      </c>
      <c r="JJ48" s="24"/>
      <c r="JK48" s="23" t="str">
        <f t="shared" si="88"/>
        <v/>
      </c>
      <c r="JL48" s="22"/>
    </row>
    <row r="49" spans="1:272">
      <c r="A49" s="28" t="s">
        <v>34</v>
      </c>
      <c r="B49" s="23" t="s">
        <v>33</v>
      </c>
      <c r="C49" s="27"/>
      <c r="D49" s="24"/>
      <c r="E49" s="26">
        <v>0</v>
      </c>
      <c r="F49" s="26">
        <v>0</v>
      </c>
      <c r="G49" s="25">
        <f t="shared" si="89"/>
        <v>0</v>
      </c>
      <c r="H49" s="23">
        <v>0</v>
      </c>
      <c r="I49" s="24"/>
      <c r="J49" s="23" t="str">
        <f t="shared" si="90"/>
        <v/>
      </c>
      <c r="K49" s="22"/>
      <c r="L49" s="27"/>
      <c r="M49" s="24"/>
      <c r="N49" s="26"/>
      <c r="O49" s="26"/>
      <c r="P49" s="25" t="str">
        <f t="shared" si="91"/>
        <v/>
      </c>
      <c r="Q49" s="23" t="str">
        <f t="shared" si="92"/>
        <v/>
      </c>
      <c r="R49" s="24"/>
      <c r="S49" s="23" t="str">
        <f t="shared" si="93"/>
        <v/>
      </c>
      <c r="T49" s="22"/>
      <c r="U49" s="27"/>
      <c r="V49" s="24"/>
      <c r="W49" s="26"/>
      <c r="X49" s="26"/>
      <c r="Y49" s="25" t="str">
        <f t="shared" si="94"/>
        <v/>
      </c>
      <c r="Z49" s="23" t="str">
        <f t="shared" si="95"/>
        <v/>
      </c>
      <c r="AA49" s="24"/>
      <c r="AB49" s="23" t="str">
        <f t="shared" si="96"/>
        <v/>
      </c>
      <c r="AC49" s="22"/>
      <c r="AD49" s="27"/>
      <c r="AE49" s="24"/>
      <c r="AF49" s="26"/>
      <c r="AG49" s="26"/>
      <c r="AH49" s="25" t="str">
        <f t="shared" si="97"/>
        <v/>
      </c>
      <c r="AI49" s="23" t="str">
        <f t="shared" si="98"/>
        <v/>
      </c>
      <c r="AJ49" s="24"/>
      <c r="AK49" s="23" t="str">
        <f t="shared" si="99"/>
        <v/>
      </c>
      <c r="AL49" s="22"/>
      <c r="AM49" s="27"/>
      <c r="AN49" s="24"/>
      <c r="AO49" s="26"/>
      <c r="AP49" s="26"/>
      <c r="AQ49" s="25" t="str">
        <f t="shared" si="100"/>
        <v/>
      </c>
      <c r="AR49" s="23" t="str">
        <f t="shared" si="101"/>
        <v/>
      </c>
      <c r="AS49" s="24"/>
      <c r="AT49" s="23" t="str">
        <f t="shared" si="102"/>
        <v/>
      </c>
      <c r="AU49" s="22"/>
      <c r="AV49" s="27"/>
      <c r="AW49" s="24"/>
      <c r="AX49" s="26"/>
      <c r="AY49" s="26"/>
      <c r="AZ49" s="25" t="str">
        <f t="shared" si="103"/>
        <v/>
      </c>
      <c r="BA49" s="23" t="str">
        <f t="shared" si="104"/>
        <v/>
      </c>
      <c r="BB49" s="24"/>
      <c r="BC49" s="23" t="str">
        <f t="shared" si="105"/>
        <v/>
      </c>
      <c r="BD49" s="22"/>
      <c r="BE49" s="27"/>
      <c r="BF49" s="24"/>
      <c r="BG49" s="26"/>
      <c r="BH49" s="26"/>
      <c r="BI49" s="25" t="str">
        <f t="shared" si="106"/>
        <v/>
      </c>
      <c r="BJ49" s="23" t="str">
        <f t="shared" si="107"/>
        <v/>
      </c>
      <c r="BK49" s="24"/>
      <c r="BL49" s="23" t="str">
        <f t="shared" si="108"/>
        <v/>
      </c>
      <c r="BM49" s="22"/>
      <c r="BN49" s="27"/>
      <c r="BO49" s="24"/>
      <c r="BP49" s="26"/>
      <c r="BQ49" s="26"/>
      <c r="BR49" s="25" t="str">
        <f t="shared" si="109"/>
        <v/>
      </c>
      <c r="BS49" s="23" t="str">
        <f t="shared" si="110"/>
        <v/>
      </c>
      <c r="BT49" s="24"/>
      <c r="BU49" s="23" t="str">
        <f t="shared" si="111"/>
        <v/>
      </c>
      <c r="BV49" s="22"/>
      <c r="BW49" s="27"/>
      <c r="BX49" s="24"/>
      <c r="BY49" s="26"/>
      <c r="BZ49" s="26"/>
      <c r="CA49" s="25" t="str">
        <f t="shared" si="112"/>
        <v/>
      </c>
      <c r="CB49" s="23" t="str">
        <f t="shared" si="113"/>
        <v/>
      </c>
      <c r="CC49" s="24"/>
      <c r="CD49" s="23" t="str">
        <f t="shared" si="114"/>
        <v/>
      </c>
      <c r="CE49" s="22"/>
      <c r="CF49" s="27"/>
      <c r="CG49" s="24"/>
      <c r="CH49" s="26"/>
      <c r="CI49" s="26"/>
      <c r="CJ49" s="25" t="str">
        <f t="shared" si="115"/>
        <v/>
      </c>
      <c r="CK49" s="23" t="str">
        <f t="shared" si="116"/>
        <v/>
      </c>
      <c r="CL49" s="24"/>
      <c r="CM49" s="23" t="str">
        <f t="shared" si="117"/>
        <v/>
      </c>
      <c r="CN49" s="22"/>
      <c r="CO49" s="27"/>
      <c r="CP49" s="24"/>
      <c r="CQ49" s="26"/>
      <c r="CR49" s="26"/>
      <c r="CS49" s="25" t="str">
        <f t="shared" si="118"/>
        <v/>
      </c>
      <c r="CT49" s="23" t="str">
        <f t="shared" si="119"/>
        <v/>
      </c>
      <c r="CU49" s="24"/>
      <c r="CV49" s="23" t="str">
        <f t="shared" si="120"/>
        <v/>
      </c>
      <c r="CW49" s="22"/>
      <c r="CX49" s="27"/>
      <c r="CY49" s="24"/>
      <c r="CZ49" s="26"/>
      <c r="DA49" s="26"/>
      <c r="DB49" s="25" t="str">
        <f t="shared" si="121"/>
        <v/>
      </c>
      <c r="DC49" s="23" t="str">
        <f t="shared" si="122"/>
        <v/>
      </c>
      <c r="DD49" s="24"/>
      <c r="DE49" s="23" t="str">
        <f t="shared" si="123"/>
        <v/>
      </c>
      <c r="DF49" s="22"/>
      <c r="DG49" s="27"/>
      <c r="DH49" s="24"/>
      <c r="DI49" s="26"/>
      <c r="DJ49" s="26"/>
      <c r="DK49" s="25" t="str">
        <f t="shared" si="124"/>
        <v/>
      </c>
      <c r="DL49" s="23" t="str">
        <f t="shared" si="125"/>
        <v/>
      </c>
      <c r="DM49" s="24"/>
      <c r="DN49" s="23" t="str">
        <f t="shared" si="126"/>
        <v/>
      </c>
      <c r="DO49" s="22"/>
      <c r="DP49" s="27"/>
      <c r="DQ49" s="24"/>
      <c r="DR49" s="26"/>
      <c r="DS49" s="26"/>
      <c r="DT49" s="25" t="str">
        <f t="shared" si="127"/>
        <v/>
      </c>
      <c r="DU49" s="23" t="str">
        <f t="shared" si="128"/>
        <v/>
      </c>
      <c r="DV49" s="24"/>
      <c r="DW49" s="23" t="str">
        <f t="shared" si="129"/>
        <v/>
      </c>
      <c r="DX49" s="22"/>
      <c r="DY49" s="27"/>
      <c r="DZ49" s="24"/>
      <c r="EA49" s="26"/>
      <c r="EB49" s="26"/>
      <c r="EC49" s="25" t="str">
        <f t="shared" si="130"/>
        <v/>
      </c>
      <c r="ED49" s="23" t="str">
        <f t="shared" si="131"/>
        <v/>
      </c>
      <c r="EE49" s="24"/>
      <c r="EF49" s="23" t="str">
        <f t="shared" si="132"/>
        <v/>
      </c>
      <c r="EG49" s="22"/>
      <c r="EH49" s="27"/>
      <c r="EI49" s="24"/>
      <c r="EJ49" s="26"/>
      <c r="EK49" s="26"/>
      <c r="EL49" s="25" t="str">
        <f t="shared" si="133"/>
        <v/>
      </c>
      <c r="EM49" s="23" t="str">
        <f t="shared" si="134"/>
        <v/>
      </c>
      <c r="EN49" s="24"/>
      <c r="EO49" s="23" t="str">
        <f t="shared" si="135"/>
        <v/>
      </c>
      <c r="EP49" s="22"/>
      <c r="EQ49" s="27"/>
      <c r="ER49" s="24"/>
      <c r="ES49" s="26"/>
      <c r="ET49" s="26"/>
      <c r="EU49" s="25" t="str">
        <f t="shared" si="136"/>
        <v/>
      </c>
      <c r="EV49" s="23" t="str">
        <f t="shared" si="137"/>
        <v/>
      </c>
      <c r="EW49" s="24"/>
      <c r="EX49" s="23" t="str">
        <f t="shared" si="138"/>
        <v/>
      </c>
      <c r="EY49" s="22"/>
      <c r="EZ49" s="27"/>
      <c r="FA49" s="24"/>
      <c r="FB49" s="26"/>
      <c r="FC49" s="26"/>
      <c r="FD49" s="25" t="str">
        <f t="shared" si="139"/>
        <v/>
      </c>
      <c r="FE49" s="23" t="str">
        <f t="shared" si="140"/>
        <v/>
      </c>
      <c r="FF49" s="24"/>
      <c r="FG49" s="23" t="str">
        <f t="shared" si="141"/>
        <v/>
      </c>
      <c r="FH49" s="22"/>
      <c r="FI49" s="27"/>
      <c r="FJ49" s="24"/>
      <c r="FK49" s="26"/>
      <c r="FL49" s="26"/>
      <c r="FM49" s="25" t="str">
        <f t="shared" si="142"/>
        <v/>
      </c>
      <c r="FN49" s="23" t="str">
        <f t="shared" si="143"/>
        <v/>
      </c>
      <c r="FO49" s="24"/>
      <c r="FP49" s="23" t="str">
        <f t="shared" si="144"/>
        <v/>
      </c>
      <c r="FQ49" s="22"/>
      <c r="FR49" s="27"/>
      <c r="FS49" s="24"/>
      <c r="FT49" s="26"/>
      <c r="FU49" s="26"/>
      <c r="FV49" s="25" t="str">
        <f t="shared" si="145"/>
        <v/>
      </c>
      <c r="FW49" s="23" t="str">
        <f t="shared" si="146"/>
        <v/>
      </c>
      <c r="FX49" s="24"/>
      <c r="FY49" s="23" t="str">
        <f t="shared" si="147"/>
        <v/>
      </c>
      <c r="FZ49" s="22"/>
      <c r="GA49" s="27"/>
      <c r="GB49" s="24"/>
      <c r="GC49" s="26"/>
      <c r="GD49" s="26"/>
      <c r="GE49" s="25" t="str">
        <f t="shared" si="148"/>
        <v/>
      </c>
      <c r="GF49" s="23" t="str">
        <f t="shared" si="149"/>
        <v/>
      </c>
      <c r="GG49" s="24"/>
      <c r="GH49" s="23" t="str">
        <f t="shared" si="150"/>
        <v/>
      </c>
      <c r="GI49" s="22"/>
      <c r="GJ49" s="27"/>
      <c r="GK49" s="24"/>
      <c r="GL49" s="26"/>
      <c r="GM49" s="26"/>
      <c r="GN49" s="25" t="str">
        <f t="shared" si="151"/>
        <v/>
      </c>
      <c r="GO49" s="23" t="str">
        <f t="shared" si="152"/>
        <v/>
      </c>
      <c r="GP49" s="24"/>
      <c r="GQ49" s="23" t="str">
        <f t="shared" si="153"/>
        <v/>
      </c>
      <c r="GR49" s="22"/>
      <c r="GS49" s="27"/>
      <c r="GT49" s="24"/>
      <c r="GU49" s="26"/>
      <c r="GV49" s="26"/>
      <c r="GW49" s="25" t="str">
        <f t="shared" si="65"/>
        <v/>
      </c>
      <c r="GX49" s="23" t="str">
        <f t="shared" si="66"/>
        <v/>
      </c>
      <c r="GY49" s="24"/>
      <c r="GZ49" s="23" t="str">
        <f t="shared" si="67"/>
        <v/>
      </c>
      <c r="HA49" s="22"/>
      <c r="HB49" s="27"/>
      <c r="HC49" s="24"/>
      <c r="HD49" s="26"/>
      <c r="HE49" s="26"/>
      <c r="HF49" s="25" t="str">
        <f t="shared" si="68"/>
        <v/>
      </c>
      <c r="HG49" s="23" t="str">
        <f t="shared" si="69"/>
        <v/>
      </c>
      <c r="HH49" s="24"/>
      <c r="HI49" s="23" t="str">
        <f t="shared" si="70"/>
        <v/>
      </c>
      <c r="HJ49" s="22"/>
      <c r="HK49" s="27"/>
      <c r="HL49" s="24"/>
      <c r="HM49" s="26"/>
      <c r="HN49" s="26"/>
      <c r="HO49" s="25" t="str">
        <f t="shared" si="71"/>
        <v/>
      </c>
      <c r="HP49" s="23" t="str">
        <f t="shared" si="72"/>
        <v/>
      </c>
      <c r="HQ49" s="24"/>
      <c r="HR49" s="23" t="str">
        <f t="shared" si="73"/>
        <v/>
      </c>
      <c r="HS49" s="22"/>
      <c r="HT49" s="27"/>
      <c r="HU49" s="24"/>
      <c r="HV49" s="26"/>
      <c r="HW49" s="26"/>
      <c r="HX49" s="25" t="str">
        <f t="shared" si="74"/>
        <v/>
      </c>
      <c r="HY49" s="23" t="str">
        <f t="shared" si="75"/>
        <v/>
      </c>
      <c r="HZ49" s="24"/>
      <c r="IA49" s="23" t="str">
        <f t="shared" si="76"/>
        <v/>
      </c>
      <c r="IB49" s="22"/>
      <c r="IC49" s="27"/>
      <c r="ID49" s="24"/>
      <c r="IE49" s="26"/>
      <c r="IF49" s="26"/>
      <c r="IG49" s="25" t="str">
        <f t="shared" si="77"/>
        <v/>
      </c>
      <c r="IH49" s="23" t="str">
        <f t="shared" si="78"/>
        <v/>
      </c>
      <c r="II49" s="24"/>
      <c r="IJ49" s="23" t="str">
        <f t="shared" si="79"/>
        <v/>
      </c>
      <c r="IK49" s="22"/>
      <c r="IL49" s="27"/>
      <c r="IM49" s="24"/>
      <c r="IN49" s="26"/>
      <c r="IO49" s="26"/>
      <c r="IP49" s="25" t="str">
        <f t="shared" si="80"/>
        <v/>
      </c>
      <c r="IQ49" s="23" t="str">
        <f t="shared" si="81"/>
        <v/>
      </c>
      <c r="IR49" s="24"/>
      <c r="IS49" s="23" t="str">
        <f t="shared" si="82"/>
        <v/>
      </c>
      <c r="IT49" s="22"/>
      <c r="IU49" s="27"/>
      <c r="IV49" s="24"/>
      <c r="IW49" s="26"/>
      <c r="IX49" s="26"/>
      <c r="IY49" s="25" t="str">
        <f t="shared" si="83"/>
        <v/>
      </c>
      <c r="IZ49" s="23" t="str">
        <f t="shared" si="84"/>
        <v/>
      </c>
      <c r="JA49" s="24"/>
      <c r="JB49" s="23" t="str">
        <f t="shared" si="85"/>
        <v/>
      </c>
      <c r="JC49" s="22"/>
      <c r="JD49" s="27"/>
      <c r="JE49" s="24"/>
      <c r="JF49" s="26"/>
      <c r="JG49" s="26"/>
      <c r="JH49" s="25" t="str">
        <f t="shared" si="86"/>
        <v/>
      </c>
      <c r="JI49" s="23" t="str">
        <f t="shared" si="87"/>
        <v/>
      </c>
      <c r="JJ49" s="24"/>
      <c r="JK49" s="23" t="str">
        <f t="shared" si="88"/>
        <v/>
      </c>
      <c r="JL49" s="22"/>
    </row>
    <row r="50" spans="1:272">
      <c r="A50" s="28" t="s">
        <v>31</v>
      </c>
      <c r="B50" s="23" t="s">
        <v>30</v>
      </c>
      <c r="C50" s="27">
        <v>45201</v>
      </c>
      <c r="D50" s="24" t="s">
        <v>17</v>
      </c>
      <c r="E50" s="26">
        <v>282000</v>
      </c>
      <c r="F50" s="26">
        <v>299000</v>
      </c>
      <c r="G50" s="25">
        <f t="shared" si="89"/>
        <v>17000</v>
      </c>
      <c r="H50" s="23">
        <v>0</v>
      </c>
      <c r="I50" s="24">
        <v>299483</v>
      </c>
      <c r="J50" s="23" t="str">
        <f t="shared" si="90"/>
        <v/>
      </c>
      <c r="K50" s="22"/>
      <c r="L50" s="27">
        <v>45202</v>
      </c>
      <c r="M50" s="24" t="s">
        <v>17</v>
      </c>
      <c r="N50" s="26">
        <v>311000</v>
      </c>
      <c r="O50" s="26">
        <v>314000</v>
      </c>
      <c r="P50" s="25">
        <f t="shared" si="91"/>
        <v>3000</v>
      </c>
      <c r="Q50" s="23">
        <f t="shared" si="92"/>
        <v>299483</v>
      </c>
      <c r="R50" s="24">
        <v>314999</v>
      </c>
      <c r="S50" s="23">
        <f t="shared" si="93"/>
        <v>15516</v>
      </c>
      <c r="T50" s="22"/>
      <c r="U50" s="27">
        <v>45203</v>
      </c>
      <c r="V50" s="24" t="s">
        <v>17</v>
      </c>
      <c r="W50" s="26">
        <v>314000</v>
      </c>
      <c r="X50" s="26">
        <v>327000</v>
      </c>
      <c r="Y50" s="25">
        <f t="shared" si="94"/>
        <v>13000</v>
      </c>
      <c r="Z50" s="23">
        <f t="shared" si="95"/>
        <v>314999</v>
      </c>
      <c r="AA50" s="24">
        <v>327366</v>
      </c>
      <c r="AB50" s="23">
        <f t="shared" si="96"/>
        <v>12367</v>
      </c>
      <c r="AC50" s="22"/>
      <c r="AD50" s="27">
        <v>45204</v>
      </c>
      <c r="AE50" s="24" t="s">
        <v>17</v>
      </c>
      <c r="AF50" s="26">
        <v>327000</v>
      </c>
      <c r="AG50" s="26">
        <v>347000</v>
      </c>
      <c r="AH50" s="25">
        <f t="shared" si="97"/>
        <v>20000</v>
      </c>
      <c r="AI50" s="23">
        <f t="shared" si="98"/>
        <v>327366</v>
      </c>
      <c r="AJ50" s="24">
        <v>347188</v>
      </c>
      <c r="AK50" s="23">
        <f t="shared" si="99"/>
        <v>19822</v>
      </c>
      <c r="AL50" s="22"/>
      <c r="AM50" s="27">
        <v>45205</v>
      </c>
      <c r="AN50" s="24" t="s">
        <v>17</v>
      </c>
      <c r="AO50" s="26">
        <v>349000</v>
      </c>
      <c r="AP50" s="26">
        <v>358000</v>
      </c>
      <c r="AQ50" s="25">
        <f t="shared" si="100"/>
        <v>9000</v>
      </c>
      <c r="AR50" s="23">
        <f t="shared" si="101"/>
        <v>347188</v>
      </c>
      <c r="AS50" s="24">
        <v>358613</v>
      </c>
      <c r="AT50" s="23">
        <f t="shared" si="102"/>
        <v>11425</v>
      </c>
      <c r="AU50" s="22"/>
      <c r="AV50" s="27">
        <v>45210</v>
      </c>
      <c r="AW50" s="24" t="s">
        <v>17</v>
      </c>
      <c r="AX50" s="26">
        <v>416000</v>
      </c>
      <c r="AY50" s="26">
        <v>431000</v>
      </c>
      <c r="AZ50" s="25">
        <f t="shared" si="103"/>
        <v>15000</v>
      </c>
      <c r="BA50" s="23">
        <f t="shared" si="104"/>
        <v>358613</v>
      </c>
      <c r="BB50" s="24">
        <v>431822</v>
      </c>
      <c r="BC50" s="23">
        <f t="shared" si="105"/>
        <v>73209</v>
      </c>
      <c r="BD50" s="22"/>
      <c r="BE50" s="27">
        <v>45211</v>
      </c>
      <c r="BF50" s="24" t="s">
        <v>17</v>
      </c>
      <c r="BG50" s="26">
        <v>441000</v>
      </c>
      <c r="BH50" s="26">
        <v>451000</v>
      </c>
      <c r="BI50" s="25">
        <f t="shared" si="106"/>
        <v>10000</v>
      </c>
      <c r="BJ50" s="23">
        <f t="shared" si="107"/>
        <v>431822</v>
      </c>
      <c r="BK50" s="24">
        <v>451169</v>
      </c>
      <c r="BL50" s="23">
        <f t="shared" si="108"/>
        <v>19347</v>
      </c>
      <c r="BM50" s="22"/>
      <c r="BN50" s="27">
        <v>45212</v>
      </c>
      <c r="BO50" s="24" t="s">
        <v>17</v>
      </c>
      <c r="BP50" s="26">
        <v>451000</v>
      </c>
      <c r="BQ50" s="26">
        <v>462000</v>
      </c>
      <c r="BR50" s="25">
        <f t="shared" si="109"/>
        <v>11000</v>
      </c>
      <c r="BS50" s="23">
        <f t="shared" si="110"/>
        <v>451169</v>
      </c>
      <c r="BT50" s="24">
        <v>462177</v>
      </c>
      <c r="BU50" s="23">
        <f t="shared" si="111"/>
        <v>11008</v>
      </c>
      <c r="BV50" s="22"/>
      <c r="BW50" s="27">
        <v>45213</v>
      </c>
      <c r="BX50" s="24" t="s">
        <v>17</v>
      </c>
      <c r="BY50" s="26">
        <v>471000</v>
      </c>
      <c r="BZ50" s="26">
        <v>471000</v>
      </c>
      <c r="CA50" s="25">
        <f t="shared" si="112"/>
        <v>0</v>
      </c>
      <c r="CB50" s="23">
        <f t="shared" si="113"/>
        <v>462177</v>
      </c>
      <c r="CC50" s="24">
        <v>471578</v>
      </c>
      <c r="CD50" s="23">
        <f t="shared" si="114"/>
        <v>9401</v>
      </c>
      <c r="CE50" s="22"/>
      <c r="CF50" s="27">
        <v>45215</v>
      </c>
      <c r="CG50" s="24" t="s">
        <v>17</v>
      </c>
      <c r="CH50" s="26">
        <v>472000</v>
      </c>
      <c r="CI50" s="26">
        <v>494000</v>
      </c>
      <c r="CJ50" s="25">
        <f t="shared" si="115"/>
        <v>22000</v>
      </c>
      <c r="CK50" s="23">
        <f t="shared" si="116"/>
        <v>471578</v>
      </c>
      <c r="CL50" s="24">
        <v>494601</v>
      </c>
      <c r="CM50" s="23">
        <f t="shared" si="117"/>
        <v>23023</v>
      </c>
      <c r="CN50" s="22"/>
      <c r="CO50" s="27">
        <v>45216</v>
      </c>
      <c r="CP50" s="24" t="s">
        <v>17</v>
      </c>
      <c r="CQ50" s="26">
        <v>505000</v>
      </c>
      <c r="CR50" s="26">
        <v>528000</v>
      </c>
      <c r="CS50" s="25">
        <f t="shared" si="118"/>
        <v>23000</v>
      </c>
      <c r="CT50" s="23">
        <f t="shared" si="119"/>
        <v>494601</v>
      </c>
      <c r="CU50" s="24">
        <v>528583</v>
      </c>
      <c r="CV50" s="23">
        <f t="shared" si="120"/>
        <v>33982</v>
      </c>
      <c r="CW50" s="22"/>
      <c r="CX50" s="27">
        <v>45217</v>
      </c>
      <c r="CY50" s="24" t="s">
        <v>17</v>
      </c>
      <c r="CZ50" s="26">
        <v>538000</v>
      </c>
      <c r="DA50" s="26">
        <v>561000</v>
      </c>
      <c r="DB50" s="25">
        <f t="shared" si="121"/>
        <v>23000</v>
      </c>
      <c r="DC50" s="23">
        <f t="shared" si="122"/>
        <v>528583</v>
      </c>
      <c r="DD50" s="24">
        <v>561552</v>
      </c>
      <c r="DE50" s="23">
        <f t="shared" si="123"/>
        <v>32969</v>
      </c>
      <c r="DF50" s="22"/>
      <c r="DG50" s="27">
        <v>45218</v>
      </c>
      <c r="DH50" s="24" t="s">
        <v>17</v>
      </c>
      <c r="DI50" s="26">
        <v>572000</v>
      </c>
      <c r="DJ50" s="26">
        <v>594000</v>
      </c>
      <c r="DK50" s="25">
        <f t="shared" si="124"/>
        <v>22000</v>
      </c>
      <c r="DL50" s="23">
        <f t="shared" si="125"/>
        <v>561552</v>
      </c>
      <c r="DM50" s="24">
        <v>594816</v>
      </c>
      <c r="DN50" s="23">
        <f t="shared" si="126"/>
        <v>33264</v>
      </c>
      <c r="DO50" s="22"/>
      <c r="DP50" s="27">
        <v>45219</v>
      </c>
      <c r="DQ50" s="24" t="s">
        <v>17</v>
      </c>
      <c r="DR50" s="26">
        <v>596000</v>
      </c>
      <c r="DS50" s="26">
        <v>612000</v>
      </c>
      <c r="DT50" s="25">
        <f t="shared" si="127"/>
        <v>16000</v>
      </c>
      <c r="DU50" s="23">
        <f t="shared" si="128"/>
        <v>594816</v>
      </c>
      <c r="DV50" s="24">
        <v>612729</v>
      </c>
      <c r="DW50" s="23">
        <f t="shared" si="129"/>
        <v>17913</v>
      </c>
      <c r="DX50" s="22"/>
      <c r="DY50" s="27">
        <v>45222</v>
      </c>
      <c r="DZ50" s="24" t="s">
        <v>17</v>
      </c>
      <c r="EA50" s="26">
        <v>612000</v>
      </c>
      <c r="EB50" s="26">
        <v>612000</v>
      </c>
      <c r="EC50" s="25">
        <f t="shared" si="130"/>
        <v>0</v>
      </c>
      <c r="ED50" s="23">
        <f t="shared" si="131"/>
        <v>612729</v>
      </c>
      <c r="EE50" s="24">
        <v>612729</v>
      </c>
      <c r="EF50" s="23">
        <f t="shared" si="132"/>
        <v>0</v>
      </c>
      <c r="EG50" s="22"/>
      <c r="EH50" s="27">
        <v>45223</v>
      </c>
      <c r="EI50" s="24" t="s">
        <v>17</v>
      </c>
      <c r="EJ50" s="26">
        <v>612000</v>
      </c>
      <c r="EK50" s="26">
        <v>620000</v>
      </c>
      <c r="EL50" s="25">
        <f t="shared" si="133"/>
        <v>8000</v>
      </c>
      <c r="EM50" s="23">
        <f t="shared" si="134"/>
        <v>612729</v>
      </c>
      <c r="EN50" s="24">
        <v>620720</v>
      </c>
      <c r="EO50" s="23">
        <f t="shared" si="135"/>
        <v>7991</v>
      </c>
      <c r="EP50" s="22"/>
      <c r="EQ50" s="27">
        <v>45224</v>
      </c>
      <c r="ER50" s="24" t="s">
        <v>17</v>
      </c>
      <c r="ES50" s="26">
        <v>621000</v>
      </c>
      <c r="ET50" s="26">
        <v>624000</v>
      </c>
      <c r="EU50" s="25">
        <f t="shared" si="136"/>
        <v>3000</v>
      </c>
      <c r="EV50" s="23">
        <f t="shared" si="137"/>
        <v>620720</v>
      </c>
      <c r="EW50" s="24">
        <v>624723</v>
      </c>
      <c r="EX50" s="23">
        <f t="shared" si="138"/>
        <v>4003</v>
      </c>
      <c r="EY50" s="22"/>
      <c r="EZ50" s="27">
        <v>45225</v>
      </c>
      <c r="FA50" s="24" t="s">
        <v>17</v>
      </c>
      <c r="FB50" s="26">
        <v>624000</v>
      </c>
      <c r="FC50" s="26">
        <v>639000</v>
      </c>
      <c r="FD50" s="25">
        <f t="shared" si="139"/>
        <v>15000</v>
      </c>
      <c r="FE50" s="23">
        <f t="shared" si="140"/>
        <v>624723</v>
      </c>
      <c r="FF50" s="24">
        <v>639856</v>
      </c>
      <c r="FG50" s="23">
        <f t="shared" si="141"/>
        <v>15133</v>
      </c>
      <c r="FH50" s="22"/>
      <c r="FI50" s="27">
        <v>45226</v>
      </c>
      <c r="FJ50" s="24" t="s">
        <v>17</v>
      </c>
      <c r="FK50" s="26">
        <v>650000</v>
      </c>
      <c r="FL50" s="26">
        <v>673000</v>
      </c>
      <c r="FM50" s="25">
        <f t="shared" si="142"/>
        <v>23000</v>
      </c>
      <c r="FN50" s="23">
        <f t="shared" si="143"/>
        <v>639856</v>
      </c>
      <c r="FO50" s="24">
        <v>673493</v>
      </c>
      <c r="FP50" s="23">
        <f t="shared" si="144"/>
        <v>33637</v>
      </c>
      <c r="FQ50" s="22"/>
      <c r="FR50" s="27">
        <v>45229</v>
      </c>
      <c r="FS50" s="24" t="s">
        <v>17</v>
      </c>
      <c r="FT50" s="26">
        <v>684000</v>
      </c>
      <c r="FU50" s="26">
        <v>706000</v>
      </c>
      <c r="FV50" s="25">
        <f t="shared" si="145"/>
        <v>22000</v>
      </c>
      <c r="FW50" s="23">
        <f t="shared" si="146"/>
        <v>673493</v>
      </c>
      <c r="FX50" s="24">
        <v>706958</v>
      </c>
      <c r="FY50" s="23">
        <f t="shared" si="147"/>
        <v>33465</v>
      </c>
      <c r="FZ50" s="22"/>
      <c r="GA50" s="27">
        <v>45230</v>
      </c>
      <c r="GB50" s="24" t="s">
        <v>17</v>
      </c>
      <c r="GC50" s="26">
        <v>717000</v>
      </c>
      <c r="GD50" s="26">
        <v>741000</v>
      </c>
      <c r="GE50" s="25">
        <f t="shared" si="148"/>
        <v>24000</v>
      </c>
      <c r="GF50" s="23">
        <f t="shared" si="149"/>
        <v>706958</v>
      </c>
      <c r="GG50" s="24">
        <v>741815</v>
      </c>
      <c r="GH50" s="23">
        <f t="shared" si="150"/>
        <v>34857</v>
      </c>
      <c r="GI50" s="22"/>
      <c r="GJ50" s="27"/>
      <c r="GK50" s="24"/>
      <c r="GL50" s="26"/>
      <c r="GM50" s="26"/>
      <c r="GN50" s="25" t="str">
        <f t="shared" si="151"/>
        <v/>
      </c>
      <c r="GO50" s="23">
        <f t="shared" si="152"/>
        <v>741815</v>
      </c>
      <c r="GP50" s="24"/>
      <c r="GQ50" s="23" t="str">
        <f t="shared" si="153"/>
        <v/>
      </c>
      <c r="GR50" s="22"/>
      <c r="GS50" s="27"/>
      <c r="GT50" s="24"/>
      <c r="GU50" s="26"/>
      <c r="GV50" s="26"/>
      <c r="GW50" s="25" t="str">
        <f t="shared" si="65"/>
        <v/>
      </c>
      <c r="GX50" s="23" t="str">
        <f t="shared" si="66"/>
        <v/>
      </c>
      <c r="GY50" s="24"/>
      <c r="GZ50" s="23" t="str">
        <f t="shared" si="67"/>
        <v/>
      </c>
      <c r="HA50" s="22"/>
      <c r="HB50" s="27"/>
      <c r="HC50" s="24"/>
      <c r="HD50" s="26"/>
      <c r="HE50" s="26"/>
      <c r="HF50" s="25" t="str">
        <f t="shared" si="68"/>
        <v/>
      </c>
      <c r="HG50" s="23" t="str">
        <f t="shared" si="69"/>
        <v/>
      </c>
      <c r="HH50" s="24"/>
      <c r="HI50" s="23" t="str">
        <f t="shared" si="70"/>
        <v/>
      </c>
      <c r="HJ50" s="22"/>
      <c r="HK50" s="27"/>
      <c r="HL50" s="24"/>
      <c r="HM50" s="26"/>
      <c r="HN50" s="26"/>
      <c r="HO50" s="25" t="str">
        <f t="shared" si="71"/>
        <v/>
      </c>
      <c r="HP50" s="23" t="str">
        <f t="shared" si="72"/>
        <v/>
      </c>
      <c r="HQ50" s="24"/>
      <c r="HR50" s="23" t="str">
        <f t="shared" si="73"/>
        <v/>
      </c>
      <c r="HS50" s="22"/>
      <c r="HT50" s="27"/>
      <c r="HU50" s="24"/>
      <c r="HV50" s="26"/>
      <c r="HW50" s="26"/>
      <c r="HX50" s="25" t="str">
        <f t="shared" si="74"/>
        <v/>
      </c>
      <c r="HY50" s="23" t="str">
        <f t="shared" si="75"/>
        <v/>
      </c>
      <c r="HZ50" s="24"/>
      <c r="IA50" s="23" t="str">
        <f t="shared" si="76"/>
        <v/>
      </c>
      <c r="IB50" s="22"/>
      <c r="IC50" s="27"/>
      <c r="ID50" s="24"/>
      <c r="IE50" s="26"/>
      <c r="IF50" s="26"/>
      <c r="IG50" s="25" t="str">
        <f t="shared" si="77"/>
        <v/>
      </c>
      <c r="IH50" s="23" t="str">
        <f t="shared" si="78"/>
        <v/>
      </c>
      <c r="II50" s="24"/>
      <c r="IJ50" s="23" t="str">
        <f t="shared" si="79"/>
        <v/>
      </c>
      <c r="IK50" s="22"/>
      <c r="IL50" s="27"/>
      <c r="IM50" s="24"/>
      <c r="IN50" s="26"/>
      <c r="IO50" s="26"/>
      <c r="IP50" s="25" t="str">
        <f t="shared" si="80"/>
        <v/>
      </c>
      <c r="IQ50" s="23" t="str">
        <f t="shared" si="81"/>
        <v/>
      </c>
      <c r="IR50" s="24"/>
      <c r="IS50" s="23" t="str">
        <f t="shared" si="82"/>
        <v/>
      </c>
      <c r="IT50" s="22"/>
      <c r="IU50" s="27"/>
      <c r="IV50" s="24"/>
      <c r="IW50" s="26"/>
      <c r="IX50" s="26"/>
      <c r="IY50" s="25" t="str">
        <f t="shared" si="83"/>
        <v/>
      </c>
      <c r="IZ50" s="23" t="str">
        <f t="shared" si="84"/>
        <v/>
      </c>
      <c r="JA50" s="24"/>
      <c r="JB50" s="23" t="str">
        <f t="shared" si="85"/>
        <v/>
      </c>
      <c r="JC50" s="22"/>
      <c r="JD50" s="27"/>
      <c r="JE50" s="24"/>
      <c r="JF50" s="26"/>
      <c r="JG50" s="26"/>
      <c r="JH50" s="25" t="str">
        <f t="shared" si="86"/>
        <v/>
      </c>
      <c r="JI50" s="23" t="str">
        <f t="shared" si="87"/>
        <v/>
      </c>
      <c r="JJ50" s="24"/>
      <c r="JK50" s="23" t="str">
        <f t="shared" si="88"/>
        <v/>
      </c>
      <c r="JL50" s="22"/>
    </row>
    <row r="51" spans="1:272">
      <c r="A51" s="28" t="s">
        <v>29</v>
      </c>
      <c r="B51" s="23" t="s">
        <v>18</v>
      </c>
      <c r="C51" s="27">
        <v>45216</v>
      </c>
      <c r="D51" s="24" t="s">
        <v>17</v>
      </c>
      <c r="E51" s="26">
        <v>8000</v>
      </c>
      <c r="F51" s="26">
        <v>44000</v>
      </c>
      <c r="G51" s="25">
        <f t="shared" si="89"/>
        <v>36000</v>
      </c>
      <c r="H51" s="23">
        <v>0</v>
      </c>
      <c r="I51" s="24">
        <v>44414</v>
      </c>
      <c r="J51" s="23" t="str">
        <f t="shared" si="90"/>
        <v/>
      </c>
      <c r="K51" s="22"/>
      <c r="L51" s="27">
        <v>45222</v>
      </c>
      <c r="M51" s="24" t="s">
        <v>17</v>
      </c>
      <c r="N51" s="26">
        <v>177000</v>
      </c>
      <c r="O51" s="26">
        <v>339000</v>
      </c>
      <c r="P51" s="25">
        <f t="shared" si="91"/>
        <v>162000</v>
      </c>
      <c r="Q51" s="23">
        <f t="shared" si="92"/>
        <v>44414</v>
      </c>
      <c r="R51" s="24">
        <v>113045</v>
      </c>
      <c r="S51" s="23">
        <f t="shared" si="93"/>
        <v>68631</v>
      </c>
      <c r="T51" s="22"/>
      <c r="U51" s="27"/>
      <c r="V51" s="24"/>
      <c r="W51" s="26"/>
      <c r="X51" s="26"/>
      <c r="Y51" s="25" t="str">
        <f t="shared" si="94"/>
        <v/>
      </c>
      <c r="Z51" s="23">
        <f t="shared" si="95"/>
        <v>113045</v>
      </c>
      <c r="AA51" s="24"/>
      <c r="AB51" s="23" t="str">
        <f t="shared" si="96"/>
        <v/>
      </c>
      <c r="AC51" s="22"/>
      <c r="AD51" s="27"/>
      <c r="AE51" s="24"/>
      <c r="AF51" s="26"/>
      <c r="AG51" s="26"/>
      <c r="AH51" s="25" t="str">
        <f t="shared" si="97"/>
        <v/>
      </c>
      <c r="AI51" s="23" t="str">
        <f t="shared" si="98"/>
        <v/>
      </c>
      <c r="AJ51" s="24"/>
      <c r="AK51" s="23" t="str">
        <f t="shared" si="99"/>
        <v/>
      </c>
      <c r="AL51" s="22"/>
      <c r="AM51" s="27"/>
      <c r="AN51" s="24"/>
      <c r="AO51" s="26"/>
      <c r="AP51" s="26"/>
      <c r="AQ51" s="25" t="str">
        <f t="shared" si="100"/>
        <v/>
      </c>
      <c r="AR51" s="23" t="str">
        <f t="shared" si="101"/>
        <v/>
      </c>
      <c r="AS51" s="24"/>
      <c r="AT51" s="23" t="str">
        <f t="shared" si="102"/>
        <v/>
      </c>
      <c r="AU51" s="22"/>
      <c r="AV51" s="27"/>
      <c r="AW51" s="24"/>
      <c r="AX51" s="26"/>
      <c r="AY51" s="26"/>
      <c r="AZ51" s="25" t="str">
        <f t="shared" si="103"/>
        <v/>
      </c>
      <c r="BA51" s="23" t="str">
        <f t="shared" si="104"/>
        <v/>
      </c>
      <c r="BB51" s="24"/>
      <c r="BC51" s="23" t="str">
        <f t="shared" si="105"/>
        <v/>
      </c>
      <c r="BD51" s="22"/>
      <c r="BE51" s="27"/>
      <c r="BF51" s="24"/>
      <c r="BG51" s="26"/>
      <c r="BH51" s="26"/>
      <c r="BI51" s="25" t="str">
        <f t="shared" si="106"/>
        <v/>
      </c>
      <c r="BJ51" s="23" t="str">
        <f t="shared" si="107"/>
        <v/>
      </c>
      <c r="BK51" s="24"/>
      <c r="BL51" s="23" t="str">
        <f t="shared" si="108"/>
        <v/>
      </c>
      <c r="BM51" s="22"/>
      <c r="BN51" s="27"/>
      <c r="BO51" s="24"/>
      <c r="BP51" s="26"/>
      <c r="BQ51" s="26"/>
      <c r="BR51" s="25" t="str">
        <f t="shared" si="109"/>
        <v/>
      </c>
      <c r="BS51" s="23" t="str">
        <f t="shared" si="110"/>
        <v/>
      </c>
      <c r="BT51" s="24"/>
      <c r="BU51" s="23" t="str">
        <f t="shared" si="111"/>
        <v/>
      </c>
      <c r="BV51" s="22"/>
      <c r="BW51" s="27"/>
      <c r="BX51" s="24"/>
      <c r="BY51" s="26"/>
      <c r="BZ51" s="26"/>
      <c r="CA51" s="25" t="str">
        <f t="shared" si="112"/>
        <v/>
      </c>
      <c r="CB51" s="23" t="str">
        <f t="shared" si="113"/>
        <v/>
      </c>
      <c r="CC51" s="24"/>
      <c r="CD51" s="23" t="str">
        <f t="shared" si="114"/>
        <v/>
      </c>
      <c r="CE51" s="22"/>
      <c r="CF51" s="27"/>
      <c r="CG51" s="24"/>
      <c r="CH51" s="26"/>
      <c r="CI51" s="26"/>
      <c r="CJ51" s="25" t="str">
        <f t="shared" si="115"/>
        <v/>
      </c>
      <c r="CK51" s="23" t="str">
        <f t="shared" si="116"/>
        <v/>
      </c>
      <c r="CL51" s="24"/>
      <c r="CM51" s="23" t="str">
        <f t="shared" si="117"/>
        <v/>
      </c>
      <c r="CN51" s="22"/>
      <c r="CO51" s="27"/>
      <c r="CP51" s="24"/>
      <c r="CQ51" s="26"/>
      <c r="CR51" s="26"/>
      <c r="CS51" s="25" t="str">
        <f t="shared" si="118"/>
        <v/>
      </c>
      <c r="CT51" s="23" t="str">
        <f t="shared" si="119"/>
        <v/>
      </c>
      <c r="CU51" s="24"/>
      <c r="CV51" s="23" t="str">
        <f t="shared" si="120"/>
        <v/>
      </c>
      <c r="CW51" s="22"/>
      <c r="CX51" s="27"/>
      <c r="CY51" s="24"/>
      <c r="CZ51" s="26"/>
      <c r="DA51" s="26"/>
      <c r="DB51" s="25" t="str">
        <f t="shared" si="121"/>
        <v/>
      </c>
      <c r="DC51" s="23" t="str">
        <f t="shared" si="122"/>
        <v/>
      </c>
      <c r="DD51" s="24"/>
      <c r="DE51" s="23" t="str">
        <f t="shared" si="123"/>
        <v/>
      </c>
      <c r="DF51" s="22"/>
      <c r="DG51" s="27"/>
      <c r="DH51" s="24"/>
      <c r="DI51" s="26"/>
      <c r="DJ51" s="26"/>
      <c r="DK51" s="25" t="str">
        <f t="shared" si="124"/>
        <v/>
      </c>
      <c r="DL51" s="23" t="str">
        <f t="shared" si="125"/>
        <v/>
      </c>
      <c r="DM51" s="24"/>
      <c r="DN51" s="23" t="str">
        <f t="shared" si="126"/>
        <v/>
      </c>
      <c r="DO51" s="22"/>
      <c r="DP51" s="27"/>
      <c r="DQ51" s="24"/>
      <c r="DR51" s="26"/>
      <c r="DS51" s="26"/>
      <c r="DT51" s="25" t="str">
        <f t="shared" si="127"/>
        <v/>
      </c>
      <c r="DU51" s="23" t="str">
        <f t="shared" si="128"/>
        <v/>
      </c>
      <c r="DV51" s="24"/>
      <c r="DW51" s="23" t="str">
        <f t="shared" si="129"/>
        <v/>
      </c>
      <c r="DX51" s="22"/>
      <c r="DY51" s="27"/>
      <c r="DZ51" s="24"/>
      <c r="EA51" s="26"/>
      <c r="EB51" s="26"/>
      <c r="EC51" s="25" t="str">
        <f t="shared" si="130"/>
        <v/>
      </c>
      <c r="ED51" s="23" t="str">
        <f t="shared" si="131"/>
        <v/>
      </c>
      <c r="EE51" s="24"/>
      <c r="EF51" s="23" t="str">
        <f t="shared" si="132"/>
        <v/>
      </c>
      <c r="EG51" s="22"/>
      <c r="EH51" s="27"/>
      <c r="EI51" s="24"/>
      <c r="EJ51" s="26"/>
      <c r="EK51" s="26"/>
      <c r="EL51" s="25" t="str">
        <f t="shared" si="133"/>
        <v/>
      </c>
      <c r="EM51" s="23" t="str">
        <f t="shared" si="134"/>
        <v/>
      </c>
      <c r="EN51" s="24"/>
      <c r="EO51" s="23" t="str">
        <f t="shared" si="135"/>
        <v/>
      </c>
      <c r="EP51" s="22"/>
      <c r="EQ51" s="27"/>
      <c r="ER51" s="24"/>
      <c r="ES51" s="26"/>
      <c r="ET51" s="26"/>
      <c r="EU51" s="25" t="str">
        <f t="shared" si="136"/>
        <v/>
      </c>
      <c r="EV51" s="23" t="str">
        <f t="shared" si="137"/>
        <v/>
      </c>
      <c r="EW51" s="24"/>
      <c r="EX51" s="23" t="str">
        <f t="shared" si="138"/>
        <v/>
      </c>
      <c r="EY51" s="22"/>
      <c r="EZ51" s="27"/>
      <c r="FA51" s="24"/>
      <c r="FB51" s="26"/>
      <c r="FC51" s="26"/>
      <c r="FD51" s="25" t="str">
        <f t="shared" si="139"/>
        <v/>
      </c>
      <c r="FE51" s="23" t="str">
        <f t="shared" si="140"/>
        <v/>
      </c>
      <c r="FF51" s="24"/>
      <c r="FG51" s="23" t="str">
        <f t="shared" si="141"/>
        <v/>
      </c>
      <c r="FH51" s="22"/>
      <c r="FI51" s="27"/>
      <c r="FJ51" s="24"/>
      <c r="FK51" s="26"/>
      <c r="FL51" s="26"/>
      <c r="FM51" s="25" t="str">
        <f t="shared" si="142"/>
        <v/>
      </c>
      <c r="FN51" s="23" t="str">
        <f t="shared" si="143"/>
        <v/>
      </c>
      <c r="FO51" s="24"/>
      <c r="FP51" s="23" t="str">
        <f t="shared" si="144"/>
        <v/>
      </c>
      <c r="FQ51" s="22"/>
      <c r="FR51" s="27"/>
      <c r="FS51" s="24"/>
      <c r="FT51" s="26"/>
      <c r="FU51" s="26"/>
      <c r="FV51" s="25" t="str">
        <f t="shared" si="145"/>
        <v/>
      </c>
      <c r="FW51" s="23" t="str">
        <f t="shared" si="146"/>
        <v/>
      </c>
      <c r="FX51" s="24"/>
      <c r="FY51" s="23" t="str">
        <f t="shared" si="147"/>
        <v/>
      </c>
      <c r="FZ51" s="22"/>
      <c r="GA51" s="27"/>
      <c r="GB51" s="24"/>
      <c r="GC51" s="26"/>
      <c r="GD51" s="26"/>
      <c r="GE51" s="25" t="str">
        <f t="shared" si="148"/>
        <v/>
      </c>
      <c r="GF51" s="23" t="str">
        <f t="shared" si="149"/>
        <v/>
      </c>
      <c r="GG51" s="24"/>
      <c r="GH51" s="23" t="str">
        <f t="shared" si="150"/>
        <v/>
      </c>
      <c r="GI51" s="22"/>
      <c r="GJ51" s="27"/>
      <c r="GK51" s="24"/>
      <c r="GL51" s="26"/>
      <c r="GM51" s="26"/>
      <c r="GN51" s="25" t="str">
        <f t="shared" si="151"/>
        <v/>
      </c>
      <c r="GO51" s="23" t="str">
        <f t="shared" si="152"/>
        <v/>
      </c>
      <c r="GP51" s="24"/>
      <c r="GQ51" s="23" t="str">
        <f t="shared" si="153"/>
        <v/>
      </c>
      <c r="GR51" s="22"/>
      <c r="GS51" s="27"/>
      <c r="GT51" s="24"/>
      <c r="GU51" s="26"/>
      <c r="GV51" s="26"/>
      <c r="GW51" s="25" t="str">
        <f t="shared" si="65"/>
        <v/>
      </c>
      <c r="GX51" s="23" t="str">
        <f t="shared" si="66"/>
        <v/>
      </c>
      <c r="GY51" s="24"/>
      <c r="GZ51" s="23" t="str">
        <f t="shared" si="67"/>
        <v/>
      </c>
      <c r="HA51" s="22"/>
      <c r="HB51" s="27"/>
      <c r="HC51" s="24"/>
      <c r="HD51" s="26"/>
      <c r="HE51" s="26"/>
      <c r="HF51" s="25" t="str">
        <f t="shared" si="68"/>
        <v/>
      </c>
      <c r="HG51" s="23" t="str">
        <f t="shared" si="69"/>
        <v/>
      </c>
      <c r="HH51" s="24"/>
      <c r="HI51" s="23" t="str">
        <f t="shared" si="70"/>
        <v/>
      </c>
      <c r="HJ51" s="22"/>
      <c r="HK51" s="27"/>
      <c r="HL51" s="24"/>
      <c r="HM51" s="26"/>
      <c r="HN51" s="26"/>
      <c r="HO51" s="25" t="str">
        <f t="shared" si="71"/>
        <v/>
      </c>
      <c r="HP51" s="23" t="str">
        <f t="shared" si="72"/>
        <v/>
      </c>
      <c r="HQ51" s="24"/>
      <c r="HR51" s="23" t="str">
        <f t="shared" si="73"/>
        <v/>
      </c>
      <c r="HS51" s="22"/>
      <c r="HT51" s="27"/>
      <c r="HU51" s="24"/>
      <c r="HV51" s="26"/>
      <c r="HW51" s="26"/>
      <c r="HX51" s="25" t="str">
        <f t="shared" si="74"/>
        <v/>
      </c>
      <c r="HY51" s="23" t="str">
        <f t="shared" si="75"/>
        <v/>
      </c>
      <c r="HZ51" s="24"/>
      <c r="IA51" s="23" t="str">
        <f t="shared" si="76"/>
        <v/>
      </c>
      <c r="IB51" s="22"/>
      <c r="IC51" s="27"/>
      <c r="ID51" s="24"/>
      <c r="IE51" s="26"/>
      <c r="IF51" s="26"/>
      <c r="IG51" s="25" t="str">
        <f t="shared" si="77"/>
        <v/>
      </c>
      <c r="IH51" s="23" t="str">
        <f t="shared" si="78"/>
        <v/>
      </c>
      <c r="II51" s="24"/>
      <c r="IJ51" s="23" t="str">
        <f t="shared" si="79"/>
        <v/>
      </c>
      <c r="IK51" s="22"/>
      <c r="IL51" s="27"/>
      <c r="IM51" s="24"/>
      <c r="IN51" s="26"/>
      <c r="IO51" s="26"/>
      <c r="IP51" s="25" t="str">
        <f t="shared" si="80"/>
        <v/>
      </c>
      <c r="IQ51" s="23" t="str">
        <f t="shared" si="81"/>
        <v/>
      </c>
      <c r="IR51" s="24"/>
      <c r="IS51" s="23" t="str">
        <f t="shared" si="82"/>
        <v/>
      </c>
      <c r="IT51" s="22"/>
      <c r="IU51" s="27"/>
      <c r="IV51" s="24"/>
      <c r="IW51" s="26"/>
      <c r="IX51" s="26"/>
      <c r="IY51" s="25" t="str">
        <f t="shared" si="83"/>
        <v/>
      </c>
      <c r="IZ51" s="23" t="str">
        <f t="shared" si="84"/>
        <v/>
      </c>
      <c r="JA51" s="24"/>
      <c r="JB51" s="23" t="str">
        <f t="shared" si="85"/>
        <v/>
      </c>
      <c r="JC51" s="22"/>
      <c r="JD51" s="27"/>
      <c r="JE51" s="24"/>
      <c r="JF51" s="26"/>
      <c r="JG51" s="26"/>
      <c r="JH51" s="25" t="str">
        <f t="shared" si="86"/>
        <v/>
      </c>
      <c r="JI51" s="23" t="str">
        <f t="shared" si="87"/>
        <v/>
      </c>
      <c r="JJ51" s="24"/>
      <c r="JK51" s="23" t="str">
        <f t="shared" si="88"/>
        <v/>
      </c>
      <c r="JL51" s="22"/>
    </row>
    <row r="52" spans="1:272">
      <c r="A52" s="28" t="s">
        <v>28</v>
      </c>
      <c r="B52" s="23" t="s">
        <v>27</v>
      </c>
      <c r="C52" s="27">
        <v>45201</v>
      </c>
      <c r="D52" s="24" t="s">
        <v>17</v>
      </c>
      <c r="E52" s="26">
        <v>78000</v>
      </c>
      <c r="F52" s="26">
        <v>93000</v>
      </c>
      <c r="G52" s="25">
        <f t="shared" si="89"/>
        <v>15000</v>
      </c>
      <c r="H52" s="23">
        <v>0</v>
      </c>
      <c r="I52" s="24">
        <v>93054</v>
      </c>
      <c r="J52" s="23" t="str">
        <f t="shared" si="90"/>
        <v/>
      </c>
      <c r="K52" s="22"/>
      <c r="L52" s="27">
        <v>45202</v>
      </c>
      <c r="M52" s="24" t="s">
        <v>17</v>
      </c>
      <c r="N52" s="26">
        <v>100000</v>
      </c>
      <c r="O52" s="26">
        <v>112000</v>
      </c>
      <c r="P52" s="25">
        <f t="shared" si="91"/>
        <v>12000</v>
      </c>
      <c r="Q52" s="23">
        <f t="shared" si="92"/>
        <v>93054</v>
      </c>
      <c r="R52" s="24">
        <v>112518</v>
      </c>
      <c r="S52" s="23">
        <f t="shared" si="93"/>
        <v>19464</v>
      </c>
      <c r="T52" s="22"/>
      <c r="U52" s="27">
        <v>45203</v>
      </c>
      <c r="V52" s="24" t="s">
        <v>17</v>
      </c>
      <c r="W52" s="26">
        <v>118000</v>
      </c>
      <c r="X52" s="26">
        <v>132000</v>
      </c>
      <c r="Y52" s="25">
        <f t="shared" si="94"/>
        <v>14000</v>
      </c>
      <c r="Z52" s="23">
        <f t="shared" si="95"/>
        <v>112518</v>
      </c>
      <c r="AA52" s="24">
        <v>132949</v>
      </c>
      <c r="AB52" s="23">
        <f t="shared" si="96"/>
        <v>20431</v>
      </c>
      <c r="AC52" s="22"/>
      <c r="AD52" s="27">
        <v>45204</v>
      </c>
      <c r="AE52" s="24" t="s">
        <v>17</v>
      </c>
      <c r="AF52" s="26">
        <v>139000</v>
      </c>
      <c r="AG52" s="26">
        <v>152000</v>
      </c>
      <c r="AH52" s="25">
        <f t="shared" si="97"/>
        <v>13000</v>
      </c>
      <c r="AI52" s="23">
        <f t="shared" si="98"/>
        <v>132949</v>
      </c>
      <c r="AJ52" s="24">
        <v>152908</v>
      </c>
      <c r="AK52" s="23">
        <f t="shared" si="99"/>
        <v>19959</v>
      </c>
      <c r="AL52" s="22"/>
      <c r="AM52" s="27">
        <v>45205</v>
      </c>
      <c r="AN52" s="24" t="s">
        <v>17</v>
      </c>
      <c r="AO52" s="26">
        <v>159000</v>
      </c>
      <c r="AP52" s="26">
        <v>160000</v>
      </c>
      <c r="AQ52" s="25">
        <f t="shared" si="100"/>
        <v>1000</v>
      </c>
      <c r="AR52" s="23">
        <f t="shared" si="101"/>
        <v>152908</v>
      </c>
      <c r="AS52" s="24">
        <v>160671</v>
      </c>
      <c r="AT52" s="23">
        <f t="shared" si="102"/>
        <v>7763</v>
      </c>
      <c r="AU52" s="22"/>
      <c r="AV52" s="27">
        <v>45210</v>
      </c>
      <c r="AW52" s="24" t="s">
        <v>17</v>
      </c>
      <c r="AX52" s="26">
        <v>160000</v>
      </c>
      <c r="AY52" s="26">
        <v>160000</v>
      </c>
      <c r="AZ52" s="25">
        <f t="shared" si="103"/>
        <v>0</v>
      </c>
      <c r="BA52" s="23">
        <f t="shared" si="104"/>
        <v>160671</v>
      </c>
      <c r="BB52" s="24">
        <v>160671</v>
      </c>
      <c r="BC52" s="23">
        <f t="shared" si="105"/>
        <v>0</v>
      </c>
      <c r="BD52" s="22"/>
      <c r="BE52" s="27">
        <v>45211</v>
      </c>
      <c r="BF52" s="24" t="s">
        <v>17</v>
      </c>
      <c r="BG52" s="26">
        <v>160000</v>
      </c>
      <c r="BH52" s="26">
        <v>165000</v>
      </c>
      <c r="BI52" s="25">
        <f t="shared" si="106"/>
        <v>5000</v>
      </c>
      <c r="BJ52" s="23">
        <f t="shared" si="107"/>
        <v>160671</v>
      </c>
      <c r="BK52" s="24">
        <v>165873</v>
      </c>
      <c r="BL52" s="23">
        <f t="shared" si="108"/>
        <v>5202</v>
      </c>
      <c r="BM52" s="22"/>
      <c r="BN52" s="27">
        <v>45212</v>
      </c>
      <c r="BO52" s="24" t="s">
        <v>17</v>
      </c>
      <c r="BP52" s="26">
        <v>172000</v>
      </c>
      <c r="BQ52" s="26">
        <v>186000</v>
      </c>
      <c r="BR52" s="25">
        <f t="shared" si="109"/>
        <v>14000</v>
      </c>
      <c r="BS52" s="23">
        <f t="shared" si="110"/>
        <v>165873</v>
      </c>
      <c r="BT52" s="24">
        <v>186499</v>
      </c>
      <c r="BU52" s="23">
        <f t="shared" si="111"/>
        <v>20626</v>
      </c>
      <c r="BV52" s="22"/>
      <c r="BW52" s="27">
        <v>45213</v>
      </c>
      <c r="BX52" s="24" t="s">
        <v>17</v>
      </c>
      <c r="BY52" s="26">
        <v>192000</v>
      </c>
      <c r="BZ52" s="26">
        <v>192000</v>
      </c>
      <c r="CA52" s="25">
        <f t="shared" si="112"/>
        <v>0</v>
      </c>
      <c r="CB52" s="23">
        <f t="shared" si="113"/>
        <v>186499</v>
      </c>
      <c r="CC52" s="24">
        <v>192364</v>
      </c>
      <c r="CD52" s="23">
        <f t="shared" si="114"/>
        <v>5865</v>
      </c>
      <c r="CE52" s="22"/>
      <c r="CF52" s="27">
        <v>45215</v>
      </c>
      <c r="CG52" s="24" t="s">
        <v>17</v>
      </c>
      <c r="CH52" s="26">
        <v>192000</v>
      </c>
      <c r="CI52" s="26">
        <v>206000</v>
      </c>
      <c r="CJ52" s="25">
        <f t="shared" si="115"/>
        <v>14000</v>
      </c>
      <c r="CK52" s="23">
        <f t="shared" si="116"/>
        <v>192364</v>
      </c>
      <c r="CL52" s="24">
        <v>206288</v>
      </c>
      <c r="CM52" s="23">
        <f t="shared" si="117"/>
        <v>13924</v>
      </c>
      <c r="CN52" s="22"/>
      <c r="CO52" s="27">
        <v>45216</v>
      </c>
      <c r="CP52" s="24" t="s">
        <v>17</v>
      </c>
      <c r="CQ52" s="26">
        <v>212000</v>
      </c>
      <c r="CR52" s="26">
        <v>227000</v>
      </c>
      <c r="CS52" s="25">
        <f t="shared" si="118"/>
        <v>15000</v>
      </c>
      <c r="CT52" s="23">
        <f t="shared" si="119"/>
        <v>206288</v>
      </c>
      <c r="CU52" s="24">
        <v>227000</v>
      </c>
      <c r="CV52" s="23">
        <f t="shared" si="120"/>
        <v>20712</v>
      </c>
      <c r="CW52" s="22"/>
      <c r="CX52" s="27">
        <v>45217</v>
      </c>
      <c r="CY52" s="24" t="s">
        <v>17</v>
      </c>
      <c r="CZ52" s="26">
        <v>233000</v>
      </c>
      <c r="DA52" s="26">
        <v>247000</v>
      </c>
      <c r="DB52" s="25">
        <f t="shared" si="121"/>
        <v>14000</v>
      </c>
      <c r="DC52" s="23">
        <f t="shared" si="122"/>
        <v>227000</v>
      </c>
      <c r="DD52" s="24">
        <v>247185</v>
      </c>
      <c r="DE52" s="23">
        <f t="shared" si="123"/>
        <v>20185</v>
      </c>
      <c r="DF52" s="22"/>
      <c r="DG52" s="27">
        <v>45218</v>
      </c>
      <c r="DH52" s="24" t="s">
        <v>17</v>
      </c>
      <c r="DI52" s="26">
        <v>253000</v>
      </c>
      <c r="DJ52" s="26">
        <v>267000</v>
      </c>
      <c r="DK52" s="25">
        <f t="shared" si="124"/>
        <v>14000</v>
      </c>
      <c r="DL52" s="23">
        <f t="shared" si="125"/>
        <v>247185</v>
      </c>
      <c r="DM52" s="24">
        <v>267385</v>
      </c>
      <c r="DN52" s="23">
        <f t="shared" si="126"/>
        <v>20200</v>
      </c>
      <c r="DO52" s="22"/>
      <c r="DP52" s="27">
        <v>45219</v>
      </c>
      <c r="DQ52" s="24" t="s">
        <v>17</v>
      </c>
      <c r="DR52" s="26">
        <v>273000</v>
      </c>
      <c r="DS52" s="26">
        <v>287000</v>
      </c>
      <c r="DT52" s="25">
        <f t="shared" si="127"/>
        <v>14000</v>
      </c>
      <c r="DU52" s="23">
        <f t="shared" si="128"/>
        <v>267385</v>
      </c>
      <c r="DV52" s="24">
        <v>287723</v>
      </c>
      <c r="DW52" s="23">
        <f t="shared" si="129"/>
        <v>20338</v>
      </c>
      <c r="DX52" s="22"/>
      <c r="DY52" s="27">
        <v>45222</v>
      </c>
      <c r="DZ52" s="24" t="s">
        <v>17</v>
      </c>
      <c r="EA52" s="26">
        <v>292000</v>
      </c>
      <c r="EB52" s="26">
        <v>306000</v>
      </c>
      <c r="EC52" s="25">
        <f t="shared" si="130"/>
        <v>14000</v>
      </c>
      <c r="ED52" s="23">
        <f t="shared" si="131"/>
        <v>287723</v>
      </c>
      <c r="EE52" s="24">
        <v>306872</v>
      </c>
      <c r="EF52" s="23">
        <f t="shared" si="132"/>
        <v>19149</v>
      </c>
      <c r="EG52" s="22"/>
      <c r="EH52" s="27">
        <v>45223</v>
      </c>
      <c r="EI52" s="24" t="s">
        <v>17</v>
      </c>
      <c r="EJ52" s="26">
        <v>313000</v>
      </c>
      <c r="EK52" s="26">
        <v>326000</v>
      </c>
      <c r="EL52" s="25">
        <f t="shared" si="133"/>
        <v>13000</v>
      </c>
      <c r="EM52" s="23">
        <f t="shared" si="134"/>
        <v>306872</v>
      </c>
      <c r="EN52" s="24">
        <v>326715</v>
      </c>
      <c r="EO52" s="23">
        <f t="shared" si="135"/>
        <v>19843</v>
      </c>
      <c r="EP52" s="22"/>
      <c r="EQ52" s="27">
        <v>45226</v>
      </c>
      <c r="ER52" s="24" t="s">
        <v>17</v>
      </c>
      <c r="ES52" s="26">
        <v>4000</v>
      </c>
      <c r="ET52" s="26">
        <v>34000</v>
      </c>
      <c r="EU52" s="25">
        <f t="shared" si="136"/>
        <v>30000</v>
      </c>
      <c r="EV52" s="23">
        <f t="shared" si="137"/>
        <v>326715</v>
      </c>
      <c r="EW52" s="24">
        <v>17297</v>
      </c>
      <c r="EX52" s="23">
        <f t="shared" si="138"/>
        <v>17297</v>
      </c>
      <c r="EY52" s="22"/>
      <c r="EZ52" s="27">
        <v>45229</v>
      </c>
      <c r="FA52" s="24" t="s">
        <v>17</v>
      </c>
      <c r="FB52" s="26">
        <v>44000</v>
      </c>
      <c r="FC52" s="26">
        <v>60000</v>
      </c>
      <c r="FD52" s="25">
        <f t="shared" si="139"/>
        <v>16000</v>
      </c>
      <c r="FE52" s="23">
        <f t="shared" si="140"/>
        <v>17297</v>
      </c>
      <c r="FF52" s="24">
        <v>30196</v>
      </c>
      <c r="FG52" s="23">
        <f t="shared" si="141"/>
        <v>12899</v>
      </c>
      <c r="FH52" s="22"/>
      <c r="FI52" s="27">
        <v>45230</v>
      </c>
      <c r="FJ52" s="24" t="s">
        <v>17</v>
      </c>
      <c r="FK52" s="26">
        <v>60000</v>
      </c>
      <c r="FL52" s="26">
        <v>84000</v>
      </c>
      <c r="FM52" s="25">
        <f t="shared" si="142"/>
        <v>24000</v>
      </c>
      <c r="FN52" s="23">
        <f t="shared" si="143"/>
        <v>30196</v>
      </c>
      <c r="FO52" s="24">
        <v>42529</v>
      </c>
      <c r="FP52" s="23">
        <f t="shared" si="144"/>
        <v>12333</v>
      </c>
      <c r="FQ52" s="22"/>
      <c r="FR52" s="27"/>
      <c r="FS52" s="24"/>
      <c r="FT52" s="26"/>
      <c r="FU52" s="26"/>
      <c r="FV52" s="25" t="str">
        <f t="shared" si="145"/>
        <v/>
      </c>
      <c r="FW52" s="23">
        <f t="shared" si="146"/>
        <v>42529</v>
      </c>
      <c r="FX52" s="24"/>
      <c r="FY52" s="23" t="str">
        <f t="shared" si="147"/>
        <v/>
      </c>
      <c r="FZ52" s="22"/>
      <c r="GA52" s="27"/>
      <c r="GB52" s="24"/>
      <c r="GC52" s="26"/>
      <c r="GD52" s="26"/>
      <c r="GE52" s="25" t="str">
        <f t="shared" si="148"/>
        <v/>
      </c>
      <c r="GF52" s="23" t="str">
        <f t="shared" si="149"/>
        <v/>
      </c>
      <c r="GG52" s="24"/>
      <c r="GH52" s="23" t="str">
        <f t="shared" si="150"/>
        <v/>
      </c>
      <c r="GI52" s="22"/>
      <c r="GJ52" s="27"/>
      <c r="GK52" s="24"/>
      <c r="GL52" s="26"/>
      <c r="GM52" s="26"/>
      <c r="GN52" s="25" t="str">
        <f t="shared" si="151"/>
        <v/>
      </c>
      <c r="GO52" s="23" t="str">
        <f t="shared" si="152"/>
        <v/>
      </c>
      <c r="GP52" s="24"/>
      <c r="GQ52" s="23" t="str">
        <f t="shared" si="153"/>
        <v/>
      </c>
      <c r="GR52" s="22"/>
      <c r="GS52" s="27"/>
      <c r="GT52" s="24"/>
      <c r="GU52" s="26"/>
      <c r="GV52" s="26"/>
      <c r="GW52" s="25" t="str">
        <f t="shared" si="65"/>
        <v/>
      </c>
      <c r="GX52" s="23" t="str">
        <f t="shared" si="66"/>
        <v/>
      </c>
      <c r="GY52" s="24"/>
      <c r="GZ52" s="23" t="str">
        <f t="shared" si="67"/>
        <v/>
      </c>
      <c r="HA52" s="22"/>
      <c r="HB52" s="27"/>
      <c r="HC52" s="24"/>
      <c r="HD52" s="26"/>
      <c r="HE52" s="26"/>
      <c r="HF52" s="25" t="str">
        <f t="shared" si="68"/>
        <v/>
      </c>
      <c r="HG52" s="23" t="str">
        <f t="shared" si="69"/>
        <v/>
      </c>
      <c r="HH52" s="24"/>
      <c r="HI52" s="23" t="str">
        <f t="shared" si="70"/>
        <v/>
      </c>
      <c r="HJ52" s="22"/>
      <c r="HK52" s="27"/>
      <c r="HL52" s="24"/>
      <c r="HM52" s="26"/>
      <c r="HN52" s="26"/>
      <c r="HO52" s="25" t="str">
        <f t="shared" si="71"/>
        <v/>
      </c>
      <c r="HP52" s="23" t="str">
        <f t="shared" si="72"/>
        <v/>
      </c>
      <c r="HQ52" s="24"/>
      <c r="HR52" s="23" t="str">
        <f t="shared" si="73"/>
        <v/>
      </c>
      <c r="HS52" s="22"/>
      <c r="HT52" s="27"/>
      <c r="HU52" s="24"/>
      <c r="HV52" s="26"/>
      <c r="HW52" s="26"/>
      <c r="HX52" s="25" t="str">
        <f t="shared" si="74"/>
        <v/>
      </c>
      <c r="HY52" s="23" t="str">
        <f t="shared" si="75"/>
        <v/>
      </c>
      <c r="HZ52" s="24"/>
      <c r="IA52" s="23" t="str">
        <f t="shared" si="76"/>
        <v/>
      </c>
      <c r="IB52" s="22"/>
      <c r="IC52" s="27"/>
      <c r="ID52" s="24"/>
      <c r="IE52" s="26"/>
      <c r="IF52" s="26"/>
      <c r="IG52" s="25" t="str">
        <f t="shared" si="77"/>
        <v/>
      </c>
      <c r="IH52" s="23" t="str">
        <f t="shared" si="78"/>
        <v/>
      </c>
      <c r="II52" s="24"/>
      <c r="IJ52" s="23" t="str">
        <f t="shared" si="79"/>
        <v/>
      </c>
      <c r="IK52" s="22"/>
      <c r="IL52" s="27"/>
      <c r="IM52" s="24"/>
      <c r="IN52" s="26"/>
      <c r="IO52" s="26"/>
      <c r="IP52" s="25" t="str">
        <f t="shared" si="80"/>
        <v/>
      </c>
      <c r="IQ52" s="23" t="str">
        <f t="shared" si="81"/>
        <v/>
      </c>
      <c r="IR52" s="24"/>
      <c r="IS52" s="23" t="str">
        <f t="shared" si="82"/>
        <v/>
      </c>
      <c r="IT52" s="22"/>
      <c r="IU52" s="27"/>
      <c r="IV52" s="24"/>
      <c r="IW52" s="26"/>
      <c r="IX52" s="26"/>
      <c r="IY52" s="25" t="str">
        <f t="shared" si="83"/>
        <v/>
      </c>
      <c r="IZ52" s="23" t="str">
        <f t="shared" si="84"/>
        <v/>
      </c>
      <c r="JA52" s="24"/>
      <c r="JB52" s="23" t="str">
        <f t="shared" si="85"/>
        <v/>
      </c>
      <c r="JC52" s="22"/>
      <c r="JD52" s="27"/>
      <c r="JE52" s="24"/>
      <c r="JF52" s="26"/>
      <c r="JG52" s="26"/>
      <c r="JH52" s="25" t="str">
        <f t="shared" si="86"/>
        <v/>
      </c>
      <c r="JI52" s="23" t="str">
        <f t="shared" si="87"/>
        <v/>
      </c>
      <c r="JJ52" s="24"/>
      <c r="JK52" s="23" t="str">
        <f t="shared" si="88"/>
        <v/>
      </c>
      <c r="JL52" s="22"/>
    </row>
    <row r="53" spans="1:272">
      <c r="A53" s="28" t="s">
        <v>25</v>
      </c>
      <c r="B53" s="23" t="s">
        <v>24</v>
      </c>
      <c r="C53" s="27">
        <v>45201</v>
      </c>
      <c r="D53" s="24" t="s">
        <v>21</v>
      </c>
      <c r="E53" s="26">
        <v>86000</v>
      </c>
      <c r="F53" s="26">
        <v>112000</v>
      </c>
      <c r="G53" s="25">
        <f t="shared" si="89"/>
        <v>26000</v>
      </c>
      <c r="H53" s="23">
        <v>0</v>
      </c>
      <c r="I53" s="24">
        <v>112312</v>
      </c>
      <c r="J53" s="23" t="str">
        <f t="shared" si="90"/>
        <v/>
      </c>
      <c r="K53" s="22"/>
      <c r="L53" s="27">
        <v>45202</v>
      </c>
      <c r="M53" s="24" t="s">
        <v>21</v>
      </c>
      <c r="N53" s="26">
        <v>112000</v>
      </c>
      <c r="O53" s="26">
        <v>135000</v>
      </c>
      <c r="P53" s="25">
        <f t="shared" si="91"/>
        <v>23000</v>
      </c>
      <c r="Q53" s="23">
        <f t="shared" si="92"/>
        <v>112312</v>
      </c>
      <c r="R53" s="24">
        <v>135722</v>
      </c>
      <c r="S53" s="23">
        <f t="shared" si="93"/>
        <v>23410</v>
      </c>
      <c r="T53" s="22"/>
      <c r="U53" s="27">
        <v>45203</v>
      </c>
      <c r="V53" s="24" t="s">
        <v>21</v>
      </c>
      <c r="W53" s="26">
        <v>148000</v>
      </c>
      <c r="X53" s="26">
        <v>178000</v>
      </c>
      <c r="Y53" s="25">
        <f t="shared" si="94"/>
        <v>30000</v>
      </c>
      <c r="Z53" s="23">
        <f t="shared" si="95"/>
        <v>135722</v>
      </c>
      <c r="AA53" s="24">
        <v>178823</v>
      </c>
      <c r="AB53" s="23">
        <f t="shared" si="96"/>
        <v>43101</v>
      </c>
      <c r="AC53" s="22"/>
      <c r="AD53" s="27">
        <v>45204</v>
      </c>
      <c r="AE53" s="24" t="s">
        <v>21</v>
      </c>
      <c r="AF53" s="26">
        <v>192000</v>
      </c>
      <c r="AG53" s="26">
        <v>219000</v>
      </c>
      <c r="AH53" s="25">
        <f t="shared" si="97"/>
        <v>27000</v>
      </c>
      <c r="AI53" s="23">
        <f t="shared" si="98"/>
        <v>178823</v>
      </c>
      <c r="AJ53" s="24">
        <v>219658</v>
      </c>
      <c r="AK53" s="23">
        <f t="shared" si="99"/>
        <v>40835</v>
      </c>
      <c r="AL53" s="22"/>
      <c r="AM53" s="27">
        <v>45205</v>
      </c>
      <c r="AN53" s="24" t="s">
        <v>21</v>
      </c>
      <c r="AO53" s="26">
        <v>231000</v>
      </c>
      <c r="AP53" s="26">
        <v>260000</v>
      </c>
      <c r="AQ53" s="25">
        <f t="shared" si="100"/>
        <v>29000</v>
      </c>
      <c r="AR53" s="23">
        <f t="shared" si="101"/>
        <v>219658</v>
      </c>
      <c r="AS53" s="24">
        <v>260069</v>
      </c>
      <c r="AT53" s="23">
        <f t="shared" si="102"/>
        <v>40411</v>
      </c>
      <c r="AU53" s="22"/>
      <c r="AV53" s="27">
        <v>45212</v>
      </c>
      <c r="AW53" s="24" t="s">
        <v>21</v>
      </c>
      <c r="AX53" s="26">
        <v>0</v>
      </c>
      <c r="AY53" s="26">
        <v>15000</v>
      </c>
      <c r="AZ53" s="25">
        <f t="shared" si="103"/>
        <v>15000</v>
      </c>
      <c r="BA53" s="23">
        <f t="shared" si="104"/>
        <v>260069</v>
      </c>
      <c r="BB53" s="24">
        <v>15580</v>
      </c>
      <c r="BC53" s="23">
        <f t="shared" si="105"/>
        <v>15580</v>
      </c>
      <c r="BD53" s="22"/>
      <c r="BE53" s="27">
        <v>45213</v>
      </c>
      <c r="BF53" s="24" t="s">
        <v>21</v>
      </c>
      <c r="BG53" s="26">
        <v>25000</v>
      </c>
      <c r="BH53" s="26">
        <v>25000</v>
      </c>
      <c r="BI53" s="25">
        <f t="shared" si="106"/>
        <v>0</v>
      </c>
      <c r="BJ53" s="23">
        <f t="shared" si="107"/>
        <v>15580</v>
      </c>
      <c r="BK53" s="24">
        <v>25426</v>
      </c>
      <c r="BL53" s="23">
        <f t="shared" si="108"/>
        <v>9846</v>
      </c>
      <c r="BM53" s="22"/>
      <c r="BN53" s="27">
        <v>45215</v>
      </c>
      <c r="BO53" s="24" t="s">
        <v>21</v>
      </c>
      <c r="BP53" s="26">
        <v>25000</v>
      </c>
      <c r="BQ53" s="26">
        <v>41000</v>
      </c>
      <c r="BR53" s="25">
        <f t="shared" si="109"/>
        <v>16000</v>
      </c>
      <c r="BS53" s="23">
        <f t="shared" si="110"/>
        <v>25426</v>
      </c>
      <c r="BT53" s="24">
        <v>41059</v>
      </c>
      <c r="BU53" s="23">
        <f t="shared" si="111"/>
        <v>15633</v>
      </c>
      <c r="BV53" s="22"/>
      <c r="BW53" s="27">
        <v>45216</v>
      </c>
      <c r="BX53" s="24" t="s">
        <v>21</v>
      </c>
      <c r="BY53" s="26">
        <v>52000</v>
      </c>
      <c r="BZ53" s="26">
        <v>63000</v>
      </c>
      <c r="CA53" s="25">
        <f t="shared" si="112"/>
        <v>11000</v>
      </c>
      <c r="CB53" s="23">
        <f t="shared" si="113"/>
        <v>41059</v>
      </c>
      <c r="CC53" s="24">
        <v>63985</v>
      </c>
      <c r="CD53" s="23">
        <f t="shared" si="114"/>
        <v>22926</v>
      </c>
      <c r="CE53" s="22"/>
      <c r="CF53" s="27">
        <v>45217</v>
      </c>
      <c r="CG53" s="24" t="s">
        <v>21</v>
      </c>
      <c r="CH53" s="26">
        <v>63000</v>
      </c>
      <c r="CI53" s="26">
        <v>65000</v>
      </c>
      <c r="CJ53" s="25">
        <f t="shared" si="115"/>
        <v>2000</v>
      </c>
      <c r="CK53" s="23">
        <f t="shared" si="116"/>
        <v>63985</v>
      </c>
      <c r="CL53" s="24">
        <v>65700</v>
      </c>
      <c r="CM53" s="23">
        <f t="shared" si="117"/>
        <v>1715</v>
      </c>
      <c r="CN53" s="22"/>
      <c r="CO53" s="27">
        <v>45218</v>
      </c>
      <c r="CP53" s="24" t="s">
        <v>21</v>
      </c>
      <c r="CQ53" s="26">
        <v>70000</v>
      </c>
      <c r="CR53" s="26">
        <v>75000</v>
      </c>
      <c r="CS53" s="25">
        <f t="shared" si="118"/>
        <v>5000</v>
      </c>
      <c r="CT53" s="23">
        <f t="shared" si="119"/>
        <v>65700</v>
      </c>
      <c r="CU53" s="24">
        <v>75334</v>
      </c>
      <c r="CV53" s="23">
        <f t="shared" si="120"/>
        <v>9634</v>
      </c>
      <c r="CW53" s="22"/>
      <c r="CX53" s="27">
        <v>45219</v>
      </c>
      <c r="CY53" s="24" t="s">
        <v>21</v>
      </c>
      <c r="CZ53" s="26">
        <v>75000</v>
      </c>
      <c r="DA53" s="26">
        <v>83000</v>
      </c>
      <c r="DB53" s="25">
        <f t="shared" si="121"/>
        <v>8000</v>
      </c>
      <c r="DC53" s="23">
        <f t="shared" si="122"/>
        <v>75334</v>
      </c>
      <c r="DD53" s="24">
        <v>83887</v>
      </c>
      <c r="DE53" s="23">
        <f t="shared" si="123"/>
        <v>8553</v>
      </c>
      <c r="DF53" s="22"/>
      <c r="DG53" s="27">
        <v>45222</v>
      </c>
      <c r="DH53" s="24" t="s">
        <v>21</v>
      </c>
      <c r="DI53" s="26">
        <v>84000</v>
      </c>
      <c r="DJ53" s="26">
        <v>86000</v>
      </c>
      <c r="DK53" s="25">
        <f t="shared" si="124"/>
        <v>2000</v>
      </c>
      <c r="DL53" s="23">
        <f t="shared" si="125"/>
        <v>83887</v>
      </c>
      <c r="DM53" s="24">
        <v>86380</v>
      </c>
      <c r="DN53" s="23">
        <f t="shared" si="126"/>
        <v>2493</v>
      </c>
      <c r="DO53" s="22"/>
      <c r="DP53" s="27">
        <v>45223</v>
      </c>
      <c r="DQ53" s="24" t="s">
        <v>21</v>
      </c>
      <c r="DR53" s="26">
        <v>94000</v>
      </c>
      <c r="DS53" s="26">
        <v>107000</v>
      </c>
      <c r="DT53" s="25">
        <f t="shared" si="127"/>
        <v>13000</v>
      </c>
      <c r="DU53" s="23">
        <f t="shared" si="128"/>
        <v>86380</v>
      </c>
      <c r="DV53" s="24">
        <v>107132</v>
      </c>
      <c r="DW53" s="23">
        <f t="shared" si="129"/>
        <v>20752</v>
      </c>
      <c r="DX53" s="22"/>
      <c r="DY53" s="27">
        <v>45224</v>
      </c>
      <c r="DZ53" s="24" t="s">
        <v>21</v>
      </c>
      <c r="EA53" s="26">
        <v>108000</v>
      </c>
      <c r="EB53" s="26">
        <v>118000</v>
      </c>
      <c r="EC53" s="25">
        <f t="shared" si="130"/>
        <v>10000</v>
      </c>
      <c r="ED53" s="23">
        <f t="shared" si="131"/>
        <v>107132</v>
      </c>
      <c r="EE53" s="24">
        <v>118150</v>
      </c>
      <c r="EF53" s="23">
        <f t="shared" si="132"/>
        <v>11018</v>
      </c>
      <c r="EG53" s="22"/>
      <c r="EH53" s="27">
        <v>45225</v>
      </c>
      <c r="EI53" s="24" t="s">
        <v>21</v>
      </c>
      <c r="EJ53" s="26">
        <v>120000</v>
      </c>
      <c r="EK53" s="26">
        <v>139000</v>
      </c>
      <c r="EL53" s="25">
        <f t="shared" si="133"/>
        <v>19000</v>
      </c>
      <c r="EM53" s="23">
        <f t="shared" si="134"/>
        <v>118150</v>
      </c>
      <c r="EN53" s="24">
        <v>139221</v>
      </c>
      <c r="EO53" s="23">
        <f t="shared" si="135"/>
        <v>21071</v>
      </c>
      <c r="EP53" s="22"/>
      <c r="EQ53" s="27">
        <v>45229</v>
      </c>
      <c r="ER53" s="24" t="s">
        <v>21</v>
      </c>
      <c r="ES53" s="26">
        <v>13000</v>
      </c>
      <c r="ET53" s="26">
        <v>13000</v>
      </c>
      <c r="EU53" s="25">
        <f t="shared" si="136"/>
        <v>0</v>
      </c>
      <c r="EV53" s="23">
        <f t="shared" si="137"/>
        <v>139221</v>
      </c>
      <c r="EW53" s="24">
        <v>13114</v>
      </c>
      <c r="EX53" s="23">
        <f t="shared" si="138"/>
        <v>13114</v>
      </c>
      <c r="EY53" s="22"/>
      <c r="EZ53" s="27">
        <v>45230</v>
      </c>
      <c r="FA53" s="24" t="s">
        <v>21</v>
      </c>
      <c r="FB53" s="26">
        <v>13000</v>
      </c>
      <c r="FC53" s="26">
        <v>15000</v>
      </c>
      <c r="FD53" s="25">
        <f t="shared" si="139"/>
        <v>2000</v>
      </c>
      <c r="FE53" s="23">
        <f t="shared" si="140"/>
        <v>13114</v>
      </c>
      <c r="FF53" s="24">
        <v>15413</v>
      </c>
      <c r="FG53" s="23">
        <f t="shared" si="141"/>
        <v>2299</v>
      </c>
      <c r="FH53" s="22"/>
      <c r="FI53" s="27"/>
      <c r="FJ53" s="24"/>
      <c r="FK53" s="26"/>
      <c r="FL53" s="26"/>
      <c r="FM53" s="25" t="str">
        <f t="shared" si="142"/>
        <v/>
      </c>
      <c r="FN53" s="23">
        <f t="shared" si="143"/>
        <v>15413</v>
      </c>
      <c r="FO53" s="24"/>
      <c r="FP53" s="23" t="str">
        <f t="shared" si="144"/>
        <v/>
      </c>
      <c r="FQ53" s="22"/>
      <c r="FR53" s="27"/>
      <c r="FS53" s="24"/>
      <c r="FT53" s="26"/>
      <c r="FU53" s="26"/>
      <c r="FV53" s="25" t="str">
        <f t="shared" si="145"/>
        <v/>
      </c>
      <c r="FW53" s="23" t="str">
        <f t="shared" si="146"/>
        <v/>
      </c>
      <c r="FX53" s="24"/>
      <c r="FY53" s="23" t="str">
        <f t="shared" si="147"/>
        <v/>
      </c>
      <c r="FZ53" s="22"/>
      <c r="GA53" s="27"/>
      <c r="GB53" s="24"/>
      <c r="GC53" s="26"/>
      <c r="GD53" s="26"/>
      <c r="GE53" s="25" t="str">
        <f t="shared" si="148"/>
        <v/>
      </c>
      <c r="GF53" s="23" t="str">
        <f t="shared" si="149"/>
        <v/>
      </c>
      <c r="GG53" s="24"/>
      <c r="GH53" s="23" t="str">
        <f t="shared" si="150"/>
        <v/>
      </c>
      <c r="GI53" s="22"/>
      <c r="GJ53" s="27"/>
      <c r="GK53" s="24"/>
      <c r="GL53" s="26"/>
      <c r="GM53" s="26"/>
      <c r="GN53" s="25" t="str">
        <f t="shared" si="151"/>
        <v/>
      </c>
      <c r="GO53" s="23" t="str">
        <f t="shared" si="152"/>
        <v/>
      </c>
      <c r="GP53" s="24"/>
      <c r="GQ53" s="23" t="str">
        <f t="shared" si="153"/>
        <v/>
      </c>
      <c r="GR53" s="22"/>
      <c r="GS53" s="27"/>
      <c r="GT53" s="24"/>
      <c r="GU53" s="26"/>
      <c r="GV53" s="26"/>
      <c r="GW53" s="25" t="str">
        <f t="shared" si="65"/>
        <v/>
      </c>
      <c r="GX53" s="23" t="str">
        <f t="shared" si="66"/>
        <v/>
      </c>
      <c r="GY53" s="24"/>
      <c r="GZ53" s="23" t="str">
        <f t="shared" si="67"/>
        <v/>
      </c>
      <c r="HA53" s="22"/>
      <c r="HB53" s="27"/>
      <c r="HC53" s="24"/>
      <c r="HD53" s="26"/>
      <c r="HE53" s="26"/>
      <c r="HF53" s="25" t="str">
        <f t="shared" si="68"/>
        <v/>
      </c>
      <c r="HG53" s="23" t="str">
        <f t="shared" si="69"/>
        <v/>
      </c>
      <c r="HH53" s="24"/>
      <c r="HI53" s="23" t="str">
        <f t="shared" si="70"/>
        <v/>
      </c>
      <c r="HJ53" s="22"/>
      <c r="HK53" s="27"/>
      <c r="HL53" s="24"/>
      <c r="HM53" s="26"/>
      <c r="HN53" s="26"/>
      <c r="HO53" s="25" t="str">
        <f t="shared" si="71"/>
        <v/>
      </c>
      <c r="HP53" s="23" t="str">
        <f t="shared" si="72"/>
        <v/>
      </c>
      <c r="HQ53" s="24"/>
      <c r="HR53" s="23" t="str">
        <f t="shared" si="73"/>
        <v/>
      </c>
      <c r="HS53" s="22"/>
      <c r="HT53" s="27"/>
      <c r="HU53" s="24"/>
      <c r="HV53" s="26"/>
      <c r="HW53" s="26"/>
      <c r="HX53" s="25" t="str">
        <f t="shared" si="74"/>
        <v/>
      </c>
      <c r="HY53" s="23" t="str">
        <f t="shared" si="75"/>
        <v/>
      </c>
      <c r="HZ53" s="24"/>
      <c r="IA53" s="23" t="str">
        <f t="shared" si="76"/>
        <v/>
      </c>
      <c r="IB53" s="22"/>
      <c r="IC53" s="27"/>
      <c r="ID53" s="24"/>
      <c r="IE53" s="26"/>
      <c r="IF53" s="26"/>
      <c r="IG53" s="25" t="str">
        <f t="shared" si="77"/>
        <v/>
      </c>
      <c r="IH53" s="23" t="str">
        <f t="shared" si="78"/>
        <v/>
      </c>
      <c r="II53" s="24"/>
      <c r="IJ53" s="23" t="str">
        <f t="shared" si="79"/>
        <v/>
      </c>
      <c r="IK53" s="22"/>
      <c r="IL53" s="27"/>
      <c r="IM53" s="24"/>
      <c r="IN53" s="26"/>
      <c r="IO53" s="26"/>
      <c r="IP53" s="25" t="str">
        <f t="shared" si="80"/>
        <v/>
      </c>
      <c r="IQ53" s="23" t="str">
        <f t="shared" si="81"/>
        <v/>
      </c>
      <c r="IR53" s="24"/>
      <c r="IS53" s="23" t="str">
        <f t="shared" si="82"/>
        <v/>
      </c>
      <c r="IT53" s="22"/>
      <c r="IU53" s="27"/>
      <c r="IV53" s="24"/>
      <c r="IW53" s="26"/>
      <c r="IX53" s="26"/>
      <c r="IY53" s="25" t="str">
        <f t="shared" si="83"/>
        <v/>
      </c>
      <c r="IZ53" s="23" t="str">
        <f t="shared" si="84"/>
        <v/>
      </c>
      <c r="JA53" s="24"/>
      <c r="JB53" s="23" t="str">
        <f t="shared" si="85"/>
        <v/>
      </c>
      <c r="JC53" s="22"/>
      <c r="JD53" s="27"/>
      <c r="JE53" s="24"/>
      <c r="JF53" s="26"/>
      <c r="JG53" s="26"/>
      <c r="JH53" s="25" t="str">
        <f t="shared" si="86"/>
        <v/>
      </c>
      <c r="JI53" s="23" t="str">
        <f t="shared" si="87"/>
        <v/>
      </c>
      <c r="JJ53" s="24"/>
      <c r="JK53" s="23" t="str">
        <f t="shared" si="88"/>
        <v/>
      </c>
      <c r="JL53" s="22"/>
    </row>
    <row r="54" spans="1:272">
      <c r="A54" s="28" t="s">
        <v>23</v>
      </c>
      <c r="B54" s="23" t="s">
        <v>22</v>
      </c>
      <c r="C54" s="27">
        <v>45201</v>
      </c>
      <c r="D54" s="24" t="s">
        <v>21</v>
      </c>
      <c r="E54" s="26">
        <v>170000</v>
      </c>
      <c r="F54" s="26">
        <v>264000</v>
      </c>
      <c r="G54" s="25">
        <f t="shared" si="89"/>
        <v>94000</v>
      </c>
      <c r="H54" s="23">
        <v>0</v>
      </c>
      <c r="I54" s="24">
        <v>264718</v>
      </c>
      <c r="J54" s="23" t="str">
        <f t="shared" si="90"/>
        <v/>
      </c>
      <c r="K54" s="22"/>
      <c r="L54" s="27">
        <v>45202</v>
      </c>
      <c r="M54" s="24" t="s">
        <v>21</v>
      </c>
      <c r="N54" s="26">
        <v>311000</v>
      </c>
      <c r="O54" s="26">
        <v>386000</v>
      </c>
      <c r="P54" s="25">
        <f t="shared" si="91"/>
        <v>75000</v>
      </c>
      <c r="Q54" s="23">
        <f t="shared" si="92"/>
        <v>264718</v>
      </c>
      <c r="R54" s="24">
        <v>386339</v>
      </c>
      <c r="S54" s="23">
        <f t="shared" si="93"/>
        <v>121621</v>
      </c>
      <c r="T54" s="22"/>
      <c r="U54" s="27">
        <v>45203</v>
      </c>
      <c r="V54" s="24" t="s">
        <v>21</v>
      </c>
      <c r="W54" s="26">
        <v>426000</v>
      </c>
      <c r="X54" s="26">
        <v>514000</v>
      </c>
      <c r="Y54" s="25">
        <f t="shared" si="94"/>
        <v>88000</v>
      </c>
      <c r="Z54" s="23">
        <f t="shared" si="95"/>
        <v>386339</v>
      </c>
      <c r="AA54" s="24">
        <v>514806</v>
      </c>
      <c r="AB54" s="23">
        <f t="shared" si="96"/>
        <v>128467</v>
      </c>
      <c r="AC54" s="22"/>
      <c r="AD54" s="27">
        <v>45204</v>
      </c>
      <c r="AE54" s="24" t="s">
        <v>21</v>
      </c>
      <c r="AF54" s="26">
        <v>553000</v>
      </c>
      <c r="AG54" s="26">
        <v>638000</v>
      </c>
      <c r="AH54" s="25">
        <f t="shared" si="97"/>
        <v>85000</v>
      </c>
      <c r="AI54" s="23">
        <f t="shared" si="98"/>
        <v>514806</v>
      </c>
      <c r="AJ54" s="24">
        <v>638985</v>
      </c>
      <c r="AK54" s="23">
        <f t="shared" si="99"/>
        <v>124179</v>
      </c>
      <c r="AL54" s="22"/>
      <c r="AM54" s="27">
        <v>45205</v>
      </c>
      <c r="AN54" s="24" t="s">
        <v>21</v>
      </c>
      <c r="AO54" s="26">
        <v>651000</v>
      </c>
      <c r="AP54" s="26">
        <v>733000</v>
      </c>
      <c r="AQ54" s="25">
        <f t="shared" si="100"/>
        <v>82000</v>
      </c>
      <c r="AR54" s="23">
        <f t="shared" si="101"/>
        <v>638985</v>
      </c>
      <c r="AS54" s="24">
        <v>733773</v>
      </c>
      <c r="AT54" s="23">
        <f t="shared" si="102"/>
        <v>94788</v>
      </c>
      <c r="AU54" s="22"/>
      <c r="AV54" s="27">
        <v>45210</v>
      </c>
      <c r="AW54" s="24" t="s">
        <v>21</v>
      </c>
      <c r="AX54" s="26">
        <v>775000</v>
      </c>
      <c r="AY54" s="26">
        <v>862000</v>
      </c>
      <c r="AZ54" s="25">
        <f t="shared" si="103"/>
        <v>87000</v>
      </c>
      <c r="BA54" s="23">
        <f t="shared" si="104"/>
        <v>733773</v>
      </c>
      <c r="BB54" s="24">
        <v>862677</v>
      </c>
      <c r="BC54" s="23">
        <f t="shared" si="105"/>
        <v>128904</v>
      </c>
      <c r="BD54" s="22"/>
      <c r="BE54" s="27">
        <v>45211</v>
      </c>
      <c r="BF54" s="24" t="s">
        <v>21</v>
      </c>
      <c r="BG54" s="26">
        <v>898000</v>
      </c>
      <c r="BH54" s="26">
        <v>984000</v>
      </c>
      <c r="BI54" s="25">
        <f t="shared" si="106"/>
        <v>86000</v>
      </c>
      <c r="BJ54" s="23">
        <f t="shared" si="107"/>
        <v>862677</v>
      </c>
      <c r="BK54" s="24">
        <v>984490</v>
      </c>
      <c r="BL54" s="23">
        <f t="shared" si="108"/>
        <v>121813</v>
      </c>
      <c r="BM54" s="22"/>
      <c r="BN54" s="27">
        <v>45212</v>
      </c>
      <c r="BO54" s="24" t="s">
        <v>21</v>
      </c>
      <c r="BP54" s="26">
        <v>1025000</v>
      </c>
      <c r="BQ54" s="26">
        <v>1113000</v>
      </c>
      <c r="BR54" s="25">
        <f t="shared" si="109"/>
        <v>88000</v>
      </c>
      <c r="BS54" s="23">
        <f t="shared" si="110"/>
        <v>984490</v>
      </c>
      <c r="BT54" s="24">
        <v>1113738</v>
      </c>
      <c r="BU54" s="23">
        <f t="shared" si="111"/>
        <v>129248</v>
      </c>
      <c r="BV54" s="22"/>
      <c r="BW54" s="27">
        <v>45213</v>
      </c>
      <c r="BX54" s="24" t="s">
        <v>21</v>
      </c>
      <c r="BY54" s="26">
        <v>1139000</v>
      </c>
      <c r="BZ54" s="26">
        <v>1139000</v>
      </c>
      <c r="CA54" s="25">
        <f t="shared" si="112"/>
        <v>0</v>
      </c>
      <c r="CB54" s="23">
        <f t="shared" si="113"/>
        <v>1113738</v>
      </c>
      <c r="CC54" s="24">
        <v>1139105</v>
      </c>
      <c r="CD54" s="23">
        <f t="shared" si="114"/>
        <v>25367</v>
      </c>
      <c r="CE54" s="22"/>
      <c r="CF54" s="27">
        <v>45215</v>
      </c>
      <c r="CG54" s="24" t="s">
        <v>21</v>
      </c>
      <c r="CH54" s="26">
        <v>1139000</v>
      </c>
      <c r="CI54" s="26">
        <v>1196000</v>
      </c>
      <c r="CJ54" s="25">
        <f t="shared" si="115"/>
        <v>57000</v>
      </c>
      <c r="CK54" s="23">
        <f t="shared" si="116"/>
        <v>1139105</v>
      </c>
      <c r="CL54" s="24">
        <v>1196427</v>
      </c>
      <c r="CM54" s="23">
        <f t="shared" si="117"/>
        <v>57322</v>
      </c>
      <c r="CN54" s="22"/>
      <c r="CO54" s="27">
        <v>45216</v>
      </c>
      <c r="CP54" s="24" t="s">
        <v>21</v>
      </c>
      <c r="CQ54" s="26">
        <v>1226000</v>
      </c>
      <c r="CR54" s="26">
        <v>1300000</v>
      </c>
      <c r="CS54" s="25">
        <f t="shared" si="118"/>
        <v>74000</v>
      </c>
      <c r="CT54" s="23">
        <f t="shared" si="119"/>
        <v>1196427</v>
      </c>
      <c r="CU54" s="24">
        <v>1300508</v>
      </c>
      <c r="CV54" s="23">
        <f t="shared" si="120"/>
        <v>104081</v>
      </c>
      <c r="CW54" s="22"/>
      <c r="CX54" s="27">
        <v>45217</v>
      </c>
      <c r="CY54" s="24" t="s">
        <v>21</v>
      </c>
      <c r="CZ54" s="26">
        <v>1338000</v>
      </c>
      <c r="DA54" s="26">
        <v>1412000</v>
      </c>
      <c r="DB54" s="25">
        <f t="shared" si="121"/>
        <v>74000</v>
      </c>
      <c r="DC54" s="23">
        <f t="shared" si="122"/>
        <v>1300508</v>
      </c>
      <c r="DD54" s="24">
        <v>1412897</v>
      </c>
      <c r="DE54" s="23">
        <f t="shared" si="123"/>
        <v>112389</v>
      </c>
      <c r="DF54" s="22"/>
      <c r="DG54" s="27">
        <v>45218</v>
      </c>
      <c r="DH54" s="24" t="s">
        <v>21</v>
      </c>
      <c r="DI54" s="26">
        <v>1437000</v>
      </c>
      <c r="DJ54" s="26">
        <v>1524000</v>
      </c>
      <c r="DK54" s="25">
        <f t="shared" si="124"/>
        <v>87000</v>
      </c>
      <c r="DL54" s="23">
        <f t="shared" si="125"/>
        <v>1412897</v>
      </c>
      <c r="DM54" s="24">
        <v>1524007</v>
      </c>
      <c r="DN54" s="23">
        <f t="shared" si="126"/>
        <v>111110</v>
      </c>
      <c r="DO54" s="22"/>
      <c r="DP54" s="27">
        <v>45219</v>
      </c>
      <c r="DQ54" s="24" t="s">
        <v>21</v>
      </c>
      <c r="DR54" s="26">
        <v>1532000</v>
      </c>
      <c r="DS54" s="26">
        <v>1621000</v>
      </c>
      <c r="DT54" s="25">
        <f t="shared" si="127"/>
        <v>89000</v>
      </c>
      <c r="DU54" s="23">
        <f t="shared" si="128"/>
        <v>1524007</v>
      </c>
      <c r="DV54" s="24">
        <v>1621975</v>
      </c>
      <c r="DW54" s="23">
        <f t="shared" si="129"/>
        <v>97968</v>
      </c>
      <c r="DX54" s="22"/>
      <c r="DY54" s="27">
        <v>45222</v>
      </c>
      <c r="DZ54" s="24" t="s">
        <v>21</v>
      </c>
      <c r="EA54" s="26">
        <v>1638000</v>
      </c>
      <c r="EB54" s="26">
        <v>1638000</v>
      </c>
      <c r="EC54" s="25">
        <f t="shared" si="130"/>
        <v>0</v>
      </c>
      <c r="ED54" s="23">
        <f t="shared" si="131"/>
        <v>1621975</v>
      </c>
      <c r="EE54" s="24">
        <v>1638168</v>
      </c>
      <c r="EF54" s="23">
        <f t="shared" si="132"/>
        <v>16193</v>
      </c>
      <c r="EG54" s="22"/>
      <c r="EH54" s="27">
        <v>45223</v>
      </c>
      <c r="EI54" s="24" t="s">
        <v>21</v>
      </c>
      <c r="EJ54" s="26">
        <v>1639000</v>
      </c>
      <c r="EK54" s="26">
        <v>1728000</v>
      </c>
      <c r="EL54" s="25">
        <f t="shared" si="133"/>
        <v>89000</v>
      </c>
      <c r="EM54" s="23">
        <f t="shared" si="134"/>
        <v>1638168</v>
      </c>
      <c r="EN54" s="24">
        <v>1728929</v>
      </c>
      <c r="EO54" s="23">
        <f t="shared" si="135"/>
        <v>90761</v>
      </c>
      <c r="EP54" s="22"/>
      <c r="EQ54" s="27">
        <v>45224</v>
      </c>
      <c r="ER54" s="24" t="s">
        <v>21</v>
      </c>
      <c r="ES54" s="26">
        <v>1767000</v>
      </c>
      <c r="ET54" s="26">
        <v>1854000</v>
      </c>
      <c r="EU54" s="25">
        <f t="shared" si="136"/>
        <v>87000</v>
      </c>
      <c r="EV54" s="23">
        <f t="shared" si="137"/>
        <v>1728929</v>
      </c>
      <c r="EW54" s="24">
        <v>1854123</v>
      </c>
      <c r="EX54" s="23">
        <f t="shared" si="138"/>
        <v>125194</v>
      </c>
      <c r="EY54" s="22"/>
      <c r="EZ54" s="27">
        <v>45225</v>
      </c>
      <c r="FA54" s="24" t="s">
        <v>21</v>
      </c>
      <c r="FB54" s="26">
        <v>1862000</v>
      </c>
      <c r="FC54" s="26">
        <v>1950000</v>
      </c>
      <c r="FD54" s="25">
        <f t="shared" si="139"/>
        <v>88000</v>
      </c>
      <c r="FE54" s="23">
        <f t="shared" si="140"/>
        <v>1854123</v>
      </c>
      <c r="FF54" s="24">
        <v>1950760</v>
      </c>
      <c r="FG54" s="23">
        <f t="shared" si="141"/>
        <v>96637</v>
      </c>
      <c r="FH54" s="22"/>
      <c r="FI54" s="27">
        <v>45226</v>
      </c>
      <c r="FJ54" s="24" t="s">
        <v>21</v>
      </c>
      <c r="FK54" s="26">
        <v>1988000</v>
      </c>
      <c r="FL54" s="26">
        <v>2016000</v>
      </c>
      <c r="FM54" s="25">
        <f t="shared" si="142"/>
        <v>28000</v>
      </c>
      <c r="FN54" s="23">
        <f t="shared" si="143"/>
        <v>1950760</v>
      </c>
      <c r="FO54" s="24">
        <v>2016281</v>
      </c>
      <c r="FP54" s="23">
        <f t="shared" si="144"/>
        <v>65521</v>
      </c>
      <c r="FQ54" s="22"/>
      <c r="FR54" s="27">
        <v>45229</v>
      </c>
      <c r="FS54" s="24" t="s">
        <v>21</v>
      </c>
      <c r="FT54" s="26">
        <v>201900</v>
      </c>
      <c r="FU54" s="26">
        <v>2105000</v>
      </c>
      <c r="FV54" s="25">
        <f t="shared" si="145"/>
        <v>1903100</v>
      </c>
      <c r="FW54" s="23">
        <f t="shared" si="146"/>
        <v>2016281</v>
      </c>
      <c r="FX54" s="24">
        <v>2105297</v>
      </c>
      <c r="FY54" s="23">
        <f t="shared" si="147"/>
        <v>89016</v>
      </c>
      <c r="FZ54" s="22"/>
      <c r="GA54" s="27">
        <v>45230</v>
      </c>
      <c r="GB54" s="24" t="s">
        <v>21</v>
      </c>
      <c r="GC54" s="26">
        <v>2143000</v>
      </c>
      <c r="GD54" s="26">
        <v>2230000</v>
      </c>
      <c r="GE54" s="25">
        <f t="shared" si="148"/>
        <v>87000</v>
      </c>
      <c r="GF54" s="23">
        <f t="shared" si="149"/>
        <v>2105297</v>
      </c>
      <c r="GG54" s="24">
        <v>2230948</v>
      </c>
      <c r="GH54" s="23">
        <f t="shared" si="150"/>
        <v>125651</v>
      </c>
      <c r="GI54" s="22"/>
      <c r="GJ54" s="27"/>
      <c r="GK54" s="24"/>
      <c r="GL54" s="26"/>
      <c r="GM54" s="26"/>
      <c r="GN54" s="25" t="str">
        <f t="shared" si="151"/>
        <v/>
      </c>
      <c r="GO54" s="23">
        <f t="shared" si="152"/>
        <v>2230948</v>
      </c>
      <c r="GP54" s="24"/>
      <c r="GQ54" s="23" t="str">
        <f t="shared" si="153"/>
        <v/>
      </c>
      <c r="GR54" s="22"/>
      <c r="GS54" s="27"/>
      <c r="GT54" s="24"/>
      <c r="GU54" s="26"/>
      <c r="GV54" s="26"/>
      <c r="GW54" s="25" t="str">
        <f t="shared" si="65"/>
        <v/>
      </c>
      <c r="GX54" s="23" t="str">
        <f t="shared" si="66"/>
        <v/>
      </c>
      <c r="GY54" s="24"/>
      <c r="GZ54" s="23" t="str">
        <f t="shared" si="67"/>
        <v/>
      </c>
      <c r="HA54" s="22"/>
      <c r="HB54" s="27"/>
      <c r="HC54" s="24"/>
      <c r="HD54" s="26"/>
      <c r="HE54" s="26"/>
      <c r="HF54" s="25" t="str">
        <f t="shared" si="68"/>
        <v/>
      </c>
      <c r="HG54" s="23" t="str">
        <f t="shared" si="69"/>
        <v/>
      </c>
      <c r="HH54" s="24"/>
      <c r="HI54" s="23" t="str">
        <f t="shared" si="70"/>
        <v/>
      </c>
      <c r="HJ54" s="22"/>
      <c r="HK54" s="27"/>
      <c r="HL54" s="24"/>
      <c r="HM54" s="26"/>
      <c r="HN54" s="26"/>
      <c r="HO54" s="25" t="str">
        <f t="shared" si="71"/>
        <v/>
      </c>
      <c r="HP54" s="23" t="str">
        <f t="shared" si="72"/>
        <v/>
      </c>
      <c r="HQ54" s="24"/>
      <c r="HR54" s="23" t="str">
        <f t="shared" si="73"/>
        <v/>
      </c>
      <c r="HS54" s="22"/>
      <c r="HT54" s="27"/>
      <c r="HU54" s="24"/>
      <c r="HV54" s="26"/>
      <c r="HW54" s="26"/>
      <c r="HX54" s="25" t="str">
        <f t="shared" si="74"/>
        <v/>
      </c>
      <c r="HY54" s="23" t="str">
        <f t="shared" si="75"/>
        <v/>
      </c>
      <c r="HZ54" s="24"/>
      <c r="IA54" s="23" t="str">
        <f t="shared" si="76"/>
        <v/>
      </c>
      <c r="IB54" s="22"/>
      <c r="IC54" s="27"/>
      <c r="ID54" s="24"/>
      <c r="IE54" s="26"/>
      <c r="IF54" s="26"/>
      <c r="IG54" s="25" t="str">
        <f t="shared" si="77"/>
        <v/>
      </c>
      <c r="IH54" s="23" t="str">
        <f t="shared" si="78"/>
        <v/>
      </c>
      <c r="II54" s="24"/>
      <c r="IJ54" s="23" t="str">
        <f t="shared" si="79"/>
        <v/>
      </c>
      <c r="IK54" s="22"/>
      <c r="IL54" s="27"/>
      <c r="IM54" s="24"/>
      <c r="IN54" s="26"/>
      <c r="IO54" s="26"/>
      <c r="IP54" s="25" t="str">
        <f t="shared" si="80"/>
        <v/>
      </c>
      <c r="IQ54" s="23" t="str">
        <f t="shared" si="81"/>
        <v/>
      </c>
      <c r="IR54" s="24"/>
      <c r="IS54" s="23" t="str">
        <f t="shared" si="82"/>
        <v/>
      </c>
      <c r="IT54" s="22"/>
      <c r="IU54" s="27"/>
      <c r="IV54" s="24"/>
      <c r="IW54" s="26"/>
      <c r="IX54" s="26"/>
      <c r="IY54" s="25" t="str">
        <f t="shared" si="83"/>
        <v/>
      </c>
      <c r="IZ54" s="23" t="str">
        <f t="shared" si="84"/>
        <v/>
      </c>
      <c r="JA54" s="24"/>
      <c r="JB54" s="23" t="str">
        <f t="shared" si="85"/>
        <v/>
      </c>
      <c r="JC54" s="22"/>
      <c r="JD54" s="27"/>
      <c r="JE54" s="24"/>
      <c r="JF54" s="26"/>
      <c r="JG54" s="26"/>
      <c r="JH54" s="25" t="str">
        <f t="shared" si="86"/>
        <v/>
      </c>
      <c r="JI54" s="23" t="str">
        <f t="shared" si="87"/>
        <v/>
      </c>
      <c r="JJ54" s="24"/>
      <c r="JK54" s="23" t="str">
        <f t="shared" si="88"/>
        <v/>
      </c>
      <c r="JL54" s="22"/>
    </row>
    <row r="55" spans="1:272">
      <c r="A55" s="28" t="s">
        <v>20</v>
      </c>
      <c r="B55" s="23" t="s">
        <v>18</v>
      </c>
      <c r="C55" s="27">
        <v>45204</v>
      </c>
      <c r="D55" s="24" t="s">
        <v>17</v>
      </c>
      <c r="E55" s="26">
        <v>0</v>
      </c>
      <c r="F55" s="26">
        <v>9000</v>
      </c>
      <c r="G55" s="25">
        <f t="shared" si="89"/>
        <v>9000</v>
      </c>
      <c r="H55" s="23">
        <v>0</v>
      </c>
      <c r="I55" s="24">
        <v>9013</v>
      </c>
      <c r="J55" s="23" t="str">
        <f t="shared" si="90"/>
        <v/>
      </c>
      <c r="K55" s="22"/>
      <c r="L55" s="27">
        <v>45205</v>
      </c>
      <c r="M55" s="24" t="s">
        <v>17</v>
      </c>
      <c r="N55" s="26">
        <v>14000</v>
      </c>
      <c r="O55" s="26">
        <v>51000</v>
      </c>
      <c r="P55" s="25">
        <f t="shared" si="91"/>
        <v>37000</v>
      </c>
      <c r="Q55" s="23">
        <f t="shared" si="92"/>
        <v>9013</v>
      </c>
      <c r="R55" s="24">
        <v>51725</v>
      </c>
      <c r="S55" s="23">
        <f t="shared" si="93"/>
        <v>42712</v>
      </c>
      <c r="T55" s="22"/>
      <c r="U55" s="27">
        <v>45210</v>
      </c>
      <c r="V55" s="24" t="s">
        <v>17</v>
      </c>
      <c r="W55" s="26">
        <v>149000</v>
      </c>
      <c r="X55" s="26">
        <v>188000</v>
      </c>
      <c r="Y55" s="25">
        <f t="shared" si="94"/>
        <v>39000</v>
      </c>
      <c r="Z55" s="23">
        <f t="shared" si="95"/>
        <v>51725</v>
      </c>
      <c r="AA55" s="24">
        <v>188048</v>
      </c>
      <c r="AB55" s="23">
        <f t="shared" si="96"/>
        <v>136323</v>
      </c>
      <c r="AC55" s="22"/>
      <c r="AD55" s="27">
        <v>45211</v>
      </c>
      <c r="AE55" s="24" t="s">
        <v>17</v>
      </c>
      <c r="AF55" s="26">
        <v>203000</v>
      </c>
      <c r="AG55" s="26">
        <v>241000</v>
      </c>
      <c r="AH55" s="25">
        <f t="shared" si="97"/>
        <v>38000</v>
      </c>
      <c r="AI55" s="23">
        <f t="shared" si="98"/>
        <v>188048</v>
      </c>
      <c r="AJ55" s="24">
        <v>241017</v>
      </c>
      <c r="AK55" s="23">
        <f t="shared" si="99"/>
        <v>52969</v>
      </c>
      <c r="AL55" s="22"/>
      <c r="AM55" s="27">
        <v>45212</v>
      </c>
      <c r="AN55" s="24" t="s">
        <v>17</v>
      </c>
      <c r="AO55" s="26">
        <v>259000</v>
      </c>
      <c r="AP55" s="26">
        <v>298000</v>
      </c>
      <c r="AQ55" s="25">
        <f t="shared" si="100"/>
        <v>39000</v>
      </c>
      <c r="AR55" s="23">
        <f t="shared" si="101"/>
        <v>241017</v>
      </c>
      <c r="AS55" s="24">
        <v>298303</v>
      </c>
      <c r="AT55" s="23">
        <f t="shared" si="102"/>
        <v>57286</v>
      </c>
      <c r="AU55" s="22"/>
      <c r="AV55" s="27">
        <v>45213</v>
      </c>
      <c r="AW55" s="24" t="s">
        <v>17</v>
      </c>
      <c r="AX55" s="26">
        <v>314000</v>
      </c>
      <c r="AY55" s="26">
        <v>314000</v>
      </c>
      <c r="AZ55" s="25">
        <f t="shared" si="103"/>
        <v>0</v>
      </c>
      <c r="BA55" s="23">
        <f t="shared" si="104"/>
        <v>298303</v>
      </c>
      <c r="BB55" s="24">
        <v>314459</v>
      </c>
      <c r="BC55" s="23">
        <f t="shared" si="105"/>
        <v>16156</v>
      </c>
      <c r="BD55" s="22"/>
      <c r="BE55" s="27">
        <v>45215</v>
      </c>
      <c r="BF55" s="24" t="s">
        <v>17</v>
      </c>
      <c r="BG55" s="26">
        <v>315000</v>
      </c>
      <c r="BH55" s="26">
        <v>345000</v>
      </c>
      <c r="BI55" s="25">
        <f t="shared" si="106"/>
        <v>30000</v>
      </c>
      <c r="BJ55" s="23">
        <f t="shared" si="107"/>
        <v>314459</v>
      </c>
      <c r="BK55" s="24">
        <v>345032</v>
      </c>
      <c r="BL55" s="23">
        <f t="shared" si="108"/>
        <v>30573</v>
      </c>
      <c r="BM55" s="22"/>
      <c r="BN55" s="27">
        <v>45216</v>
      </c>
      <c r="BO55" s="24" t="s">
        <v>17</v>
      </c>
      <c r="BP55" s="26">
        <v>363000</v>
      </c>
      <c r="BQ55" s="26">
        <v>401000</v>
      </c>
      <c r="BR55" s="25">
        <f t="shared" si="109"/>
        <v>38000</v>
      </c>
      <c r="BS55" s="23">
        <f t="shared" si="110"/>
        <v>345032</v>
      </c>
      <c r="BT55" s="24">
        <v>401880</v>
      </c>
      <c r="BU55" s="23">
        <f t="shared" si="111"/>
        <v>56848</v>
      </c>
      <c r="BV55" s="22"/>
      <c r="BW55" s="27">
        <v>45217</v>
      </c>
      <c r="BX55" s="24" t="s">
        <v>17</v>
      </c>
      <c r="BY55" s="26">
        <v>418000</v>
      </c>
      <c r="BZ55" s="26">
        <v>456000</v>
      </c>
      <c r="CA55" s="25">
        <f t="shared" si="112"/>
        <v>38000</v>
      </c>
      <c r="CB55" s="23">
        <f t="shared" si="113"/>
        <v>401880</v>
      </c>
      <c r="CC55" s="24">
        <v>456437</v>
      </c>
      <c r="CD55" s="23">
        <f t="shared" si="114"/>
        <v>54557</v>
      </c>
      <c r="CE55" s="22"/>
      <c r="CF55" s="27">
        <v>45218</v>
      </c>
      <c r="CG55" s="24" t="s">
        <v>17</v>
      </c>
      <c r="CH55" s="26">
        <v>472000</v>
      </c>
      <c r="CI55" s="26">
        <v>510000</v>
      </c>
      <c r="CJ55" s="25">
        <f t="shared" si="115"/>
        <v>38000</v>
      </c>
      <c r="CK55" s="23">
        <f t="shared" si="116"/>
        <v>456437</v>
      </c>
      <c r="CL55" s="24">
        <v>510410</v>
      </c>
      <c r="CM55" s="23">
        <f t="shared" si="117"/>
        <v>53973</v>
      </c>
      <c r="CN55" s="22"/>
      <c r="CO55" s="27">
        <v>45219</v>
      </c>
      <c r="CP55" s="24" t="s">
        <v>17</v>
      </c>
      <c r="CQ55" s="26">
        <v>527000</v>
      </c>
      <c r="CR55" s="26">
        <v>564000</v>
      </c>
      <c r="CS55" s="25">
        <f t="shared" si="118"/>
        <v>37000</v>
      </c>
      <c r="CT55" s="23">
        <f t="shared" si="119"/>
        <v>510410</v>
      </c>
      <c r="CU55" s="24">
        <v>564166</v>
      </c>
      <c r="CV55" s="23">
        <f t="shared" si="120"/>
        <v>53756</v>
      </c>
      <c r="CW55" s="22"/>
      <c r="CX55" s="27">
        <v>45222</v>
      </c>
      <c r="CY55" s="24" t="s">
        <v>17</v>
      </c>
      <c r="CZ55" s="26">
        <v>577000</v>
      </c>
      <c r="DA55" s="26">
        <v>615000</v>
      </c>
      <c r="DB55" s="25">
        <f t="shared" si="121"/>
        <v>38000</v>
      </c>
      <c r="DC55" s="23">
        <f t="shared" si="122"/>
        <v>564166</v>
      </c>
      <c r="DD55" s="24">
        <v>615700</v>
      </c>
      <c r="DE55" s="23">
        <f t="shared" si="123"/>
        <v>51534</v>
      </c>
      <c r="DF55" s="22"/>
      <c r="DG55" s="27">
        <v>45223</v>
      </c>
      <c r="DH55" s="24" t="s">
        <v>17</v>
      </c>
      <c r="DI55" s="26">
        <v>632000</v>
      </c>
      <c r="DJ55" s="26">
        <v>670000</v>
      </c>
      <c r="DK55" s="25">
        <f t="shared" si="124"/>
        <v>38000</v>
      </c>
      <c r="DL55" s="23">
        <f t="shared" si="125"/>
        <v>615700</v>
      </c>
      <c r="DM55" s="24">
        <v>670280</v>
      </c>
      <c r="DN55" s="23">
        <f t="shared" si="126"/>
        <v>54580</v>
      </c>
      <c r="DO55" s="22"/>
      <c r="DP55" s="27">
        <v>45224</v>
      </c>
      <c r="DQ55" s="24" t="s">
        <v>17</v>
      </c>
      <c r="DR55" s="26">
        <v>687000</v>
      </c>
      <c r="DS55" s="26">
        <v>718000</v>
      </c>
      <c r="DT55" s="25">
        <f t="shared" si="127"/>
        <v>31000</v>
      </c>
      <c r="DU55" s="23">
        <f t="shared" si="128"/>
        <v>670280</v>
      </c>
      <c r="DV55" s="24">
        <v>718935</v>
      </c>
      <c r="DW55" s="23">
        <f t="shared" si="129"/>
        <v>48655</v>
      </c>
      <c r="DX55" s="22"/>
      <c r="DY55" s="27">
        <v>45225</v>
      </c>
      <c r="DZ55" s="24" t="s">
        <v>17</v>
      </c>
      <c r="EA55" s="26">
        <v>722000</v>
      </c>
      <c r="EB55" s="26">
        <v>760000</v>
      </c>
      <c r="EC55" s="25">
        <f t="shared" si="130"/>
        <v>38000</v>
      </c>
      <c r="ED55" s="23">
        <f t="shared" si="131"/>
        <v>718935</v>
      </c>
      <c r="EE55" s="24">
        <v>760013</v>
      </c>
      <c r="EF55" s="23">
        <f t="shared" si="132"/>
        <v>41078</v>
      </c>
      <c r="EG55" s="22"/>
      <c r="EH55" s="27">
        <v>45226</v>
      </c>
      <c r="EI55" s="24" t="s">
        <v>17</v>
      </c>
      <c r="EJ55" s="26">
        <v>777000</v>
      </c>
      <c r="EK55" s="26">
        <v>813000</v>
      </c>
      <c r="EL55" s="25">
        <f t="shared" si="133"/>
        <v>36000</v>
      </c>
      <c r="EM55" s="23">
        <f t="shared" si="134"/>
        <v>760013</v>
      </c>
      <c r="EN55" s="24">
        <v>813735</v>
      </c>
      <c r="EO55" s="23">
        <f t="shared" si="135"/>
        <v>53722</v>
      </c>
      <c r="EP55" s="22"/>
      <c r="EQ55" s="27">
        <v>45229</v>
      </c>
      <c r="ER55" s="24" t="s">
        <v>17</v>
      </c>
      <c r="ES55" s="26">
        <v>830000</v>
      </c>
      <c r="ET55" s="26">
        <v>868000</v>
      </c>
      <c r="EU55" s="25">
        <f t="shared" si="136"/>
        <v>38000</v>
      </c>
      <c r="EV55" s="23">
        <f t="shared" si="137"/>
        <v>813735</v>
      </c>
      <c r="EW55" s="24">
        <v>868265</v>
      </c>
      <c r="EX55" s="23">
        <f t="shared" si="138"/>
        <v>54530</v>
      </c>
      <c r="EY55" s="22"/>
      <c r="EZ55" s="27">
        <v>45230</v>
      </c>
      <c r="FA55" s="24" t="s">
        <v>17</v>
      </c>
      <c r="FB55" s="26">
        <v>885000</v>
      </c>
      <c r="FC55" s="26">
        <v>923000</v>
      </c>
      <c r="FD55" s="25">
        <f t="shared" si="139"/>
        <v>38000</v>
      </c>
      <c r="FE55" s="23">
        <f t="shared" si="140"/>
        <v>868265</v>
      </c>
      <c r="FF55" s="24">
        <v>923433</v>
      </c>
      <c r="FG55" s="23">
        <f t="shared" si="141"/>
        <v>55168</v>
      </c>
      <c r="FH55" s="22"/>
      <c r="FI55" s="27"/>
      <c r="FJ55" s="24"/>
      <c r="FK55" s="26"/>
      <c r="FL55" s="26"/>
      <c r="FM55" s="25" t="str">
        <f t="shared" si="142"/>
        <v/>
      </c>
      <c r="FN55" s="23">
        <f t="shared" si="143"/>
        <v>923433</v>
      </c>
      <c r="FO55" s="24"/>
      <c r="FP55" s="23" t="str">
        <f t="shared" si="144"/>
        <v/>
      </c>
      <c r="FQ55" s="22"/>
      <c r="FR55" s="27"/>
      <c r="FS55" s="24"/>
      <c r="FT55" s="26"/>
      <c r="FU55" s="26"/>
      <c r="FV55" s="25" t="str">
        <f t="shared" si="145"/>
        <v/>
      </c>
      <c r="FW55" s="23" t="str">
        <f t="shared" si="146"/>
        <v/>
      </c>
      <c r="FX55" s="24"/>
      <c r="FY55" s="23" t="str">
        <f t="shared" si="147"/>
        <v/>
      </c>
      <c r="FZ55" s="22"/>
      <c r="GA55" s="27"/>
      <c r="GB55" s="24"/>
      <c r="GC55" s="26"/>
      <c r="GD55" s="26"/>
      <c r="GE55" s="25" t="str">
        <f t="shared" si="148"/>
        <v/>
      </c>
      <c r="GF55" s="23" t="str">
        <f t="shared" si="149"/>
        <v/>
      </c>
      <c r="GG55" s="24"/>
      <c r="GH55" s="23" t="str">
        <f t="shared" si="150"/>
        <v/>
      </c>
      <c r="GI55" s="22"/>
      <c r="GJ55" s="27"/>
      <c r="GK55" s="24"/>
      <c r="GL55" s="26"/>
      <c r="GM55" s="26"/>
      <c r="GN55" s="25" t="str">
        <f t="shared" si="151"/>
        <v/>
      </c>
      <c r="GO55" s="23" t="str">
        <f t="shared" si="152"/>
        <v/>
      </c>
      <c r="GP55" s="24"/>
      <c r="GQ55" s="23" t="str">
        <f t="shared" si="153"/>
        <v/>
      </c>
      <c r="GR55" s="22"/>
      <c r="GS55" s="27"/>
      <c r="GT55" s="24"/>
      <c r="GU55" s="26"/>
      <c r="GV55" s="26"/>
      <c r="GW55" s="25" t="str">
        <f t="shared" si="65"/>
        <v/>
      </c>
      <c r="GX55" s="23" t="str">
        <f t="shared" si="66"/>
        <v/>
      </c>
      <c r="GY55" s="24"/>
      <c r="GZ55" s="23" t="str">
        <f t="shared" si="67"/>
        <v/>
      </c>
      <c r="HA55" s="22"/>
      <c r="HB55" s="27"/>
      <c r="HC55" s="24"/>
      <c r="HD55" s="26"/>
      <c r="HE55" s="26"/>
      <c r="HF55" s="25" t="str">
        <f t="shared" si="68"/>
        <v/>
      </c>
      <c r="HG55" s="23" t="str">
        <f t="shared" si="69"/>
        <v/>
      </c>
      <c r="HH55" s="24"/>
      <c r="HI55" s="23" t="str">
        <f t="shared" si="70"/>
        <v/>
      </c>
      <c r="HJ55" s="22"/>
      <c r="HK55" s="27"/>
      <c r="HL55" s="24"/>
      <c r="HM55" s="26"/>
      <c r="HN55" s="26"/>
      <c r="HO55" s="25" t="str">
        <f t="shared" si="71"/>
        <v/>
      </c>
      <c r="HP55" s="23" t="str">
        <f t="shared" si="72"/>
        <v/>
      </c>
      <c r="HQ55" s="24"/>
      <c r="HR55" s="23" t="str">
        <f t="shared" si="73"/>
        <v/>
      </c>
      <c r="HS55" s="22"/>
      <c r="HT55" s="27"/>
      <c r="HU55" s="24"/>
      <c r="HV55" s="26"/>
      <c r="HW55" s="26"/>
      <c r="HX55" s="25" t="str">
        <f t="shared" si="74"/>
        <v/>
      </c>
      <c r="HY55" s="23" t="str">
        <f t="shared" si="75"/>
        <v/>
      </c>
      <c r="HZ55" s="24"/>
      <c r="IA55" s="23" t="str">
        <f t="shared" si="76"/>
        <v/>
      </c>
      <c r="IB55" s="22"/>
      <c r="IC55" s="27"/>
      <c r="ID55" s="24"/>
      <c r="IE55" s="26"/>
      <c r="IF55" s="26"/>
      <c r="IG55" s="25" t="str">
        <f t="shared" si="77"/>
        <v/>
      </c>
      <c r="IH55" s="23" t="str">
        <f t="shared" si="78"/>
        <v/>
      </c>
      <c r="II55" s="24"/>
      <c r="IJ55" s="23" t="str">
        <f t="shared" si="79"/>
        <v/>
      </c>
      <c r="IK55" s="22"/>
      <c r="IL55" s="27"/>
      <c r="IM55" s="24"/>
      <c r="IN55" s="26"/>
      <c r="IO55" s="26"/>
      <c r="IP55" s="25" t="str">
        <f t="shared" si="80"/>
        <v/>
      </c>
      <c r="IQ55" s="23" t="str">
        <f t="shared" si="81"/>
        <v/>
      </c>
      <c r="IR55" s="24"/>
      <c r="IS55" s="23" t="str">
        <f t="shared" si="82"/>
        <v/>
      </c>
      <c r="IT55" s="22"/>
      <c r="IU55" s="27"/>
      <c r="IV55" s="24"/>
      <c r="IW55" s="26"/>
      <c r="IX55" s="26"/>
      <c r="IY55" s="25" t="str">
        <f t="shared" si="83"/>
        <v/>
      </c>
      <c r="IZ55" s="23" t="str">
        <f t="shared" si="84"/>
        <v/>
      </c>
      <c r="JA55" s="24"/>
      <c r="JB55" s="23" t="str">
        <f t="shared" si="85"/>
        <v/>
      </c>
      <c r="JC55" s="22"/>
      <c r="JD55" s="27"/>
      <c r="JE55" s="24"/>
      <c r="JF55" s="26"/>
      <c r="JG55" s="26"/>
      <c r="JH55" s="25" t="str">
        <f t="shared" si="86"/>
        <v/>
      </c>
      <c r="JI55" s="23" t="str">
        <f t="shared" si="87"/>
        <v/>
      </c>
      <c r="JJ55" s="24"/>
      <c r="JK55" s="23" t="str">
        <f t="shared" si="88"/>
        <v/>
      </c>
      <c r="JL55" s="22"/>
    </row>
    <row r="56" spans="1:272">
      <c r="A56" s="28" t="s">
        <v>19</v>
      </c>
      <c r="B56" s="23" t="s">
        <v>18</v>
      </c>
      <c r="C56" s="27">
        <v>45202</v>
      </c>
      <c r="D56" s="24" t="s">
        <v>17</v>
      </c>
      <c r="E56" s="26">
        <v>58000</v>
      </c>
      <c r="F56" s="26">
        <v>120000</v>
      </c>
      <c r="G56" s="25">
        <f t="shared" si="89"/>
        <v>62000</v>
      </c>
      <c r="H56" s="23">
        <v>0</v>
      </c>
      <c r="I56" s="24">
        <v>120820</v>
      </c>
      <c r="J56" s="23" t="str">
        <f t="shared" si="90"/>
        <v/>
      </c>
      <c r="K56" s="22"/>
      <c r="L56" s="27">
        <v>45203</v>
      </c>
      <c r="M56" s="24" t="s">
        <v>17</v>
      </c>
      <c r="N56" s="26">
        <v>155000</v>
      </c>
      <c r="O56" s="26">
        <v>192000</v>
      </c>
      <c r="P56" s="25">
        <f t="shared" si="91"/>
        <v>37000</v>
      </c>
      <c r="Q56" s="23">
        <f t="shared" si="92"/>
        <v>120820</v>
      </c>
      <c r="R56" s="24">
        <v>192241</v>
      </c>
      <c r="S56" s="23">
        <f t="shared" si="93"/>
        <v>71421</v>
      </c>
      <c r="T56" s="22"/>
      <c r="U56" s="27">
        <v>45204</v>
      </c>
      <c r="V56" s="24" t="s">
        <v>17</v>
      </c>
      <c r="W56" s="26">
        <v>216000</v>
      </c>
      <c r="X56" s="26">
        <v>277000</v>
      </c>
      <c r="Y56" s="25">
        <f t="shared" si="94"/>
        <v>61000</v>
      </c>
      <c r="Z56" s="23">
        <f t="shared" si="95"/>
        <v>192241</v>
      </c>
      <c r="AA56" s="24">
        <v>277898</v>
      </c>
      <c r="AB56" s="23">
        <f t="shared" si="96"/>
        <v>85657</v>
      </c>
      <c r="AC56" s="22"/>
      <c r="AD56" s="27">
        <v>45205</v>
      </c>
      <c r="AE56" s="24" t="s">
        <v>17</v>
      </c>
      <c r="AF56" s="26">
        <v>312000</v>
      </c>
      <c r="AG56" s="26">
        <v>387000</v>
      </c>
      <c r="AH56" s="25">
        <f t="shared" si="97"/>
        <v>75000</v>
      </c>
      <c r="AI56" s="23">
        <f t="shared" si="98"/>
        <v>277898</v>
      </c>
      <c r="AJ56" s="24">
        <v>387453</v>
      </c>
      <c r="AK56" s="23">
        <f t="shared" si="99"/>
        <v>109555</v>
      </c>
      <c r="AL56" s="22"/>
      <c r="AM56" s="27">
        <v>45210</v>
      </c>
      <c r="AN56" s="24" t="s">
        <v>17</v>
      </c>
      <c r="AO56" s="26">
        <v>581000</v>
      </c>
      <c r="AP56" s="26">
        <v>610000</v>
      </c>
      <c r="AQ56" s="25">
        <f t="shared" si="100"/>
        <v>29000</v>
      </c>
      <c r="AR56" s="23">
        <f t="shared" si="101"/>
        <v>387453</v>
      </c>
      <c r="AS56" s="24">
        <v>610239</v>
      </c>
      <c r="AT56" s="23">
        <f t="shared" si="102"/>
        <v>222786</v>
      </c>
      <c r="AU56" s="22"/>
      <c r="AV56" s="27">
        <v>45211</v>
      </c>
      <c r="AW56" s="24" t="s">
        <v>17</v>
      </c>
      <c r="AX56" s="26">
        <v>647000</v>
      </c>
      <c r="AY56" s="26">
        <v>720000</v>
      </c>
      <c r="AZ56" s="25">
        <f t="shared" si="103"/>
        <v>73000</v>
      </c>
      <c r="BA56" s="23">
        <f t="shared" si="104"/>
        <v>610239</v>
      </c>
      <c r="BB56" s="24">
        <v>720703</v>
      </c>
      <c r="BC56" s="23">
        <f t="shared" si="105"/>
        <v>110464</v>
      </c>
      <c r="BD56" s="22"/>
      <c r="BE56" s="27">
        <v>45212</v>
      </c>
      <c r="BF56" s="24" t="s">
        <v>17</v>
      </c>
      <c r="BG56" s="26">
        <v>754000</v>
      </c>
      <c r="BH56" s="26">
        <v>831000</v>
      </c>
      <c r="BI56" s="25">
        <f t="shared" si="106"/>
        <v>77000</v>
      </c>
      <c r="BJ56" s="23">
        <f t="shared" si="107"/>
        <v>720703</v>
      </c>
      <c r="BK56" s="24">
        <v>831998</v>
      </c>
      <c r="BL56" s="23">
        <f t="shared" si="108"/>
        <v>111295</v>
      </c>
      <c r="BM56" s="22"/>
      <c r="BN56" s="27">
        <v>45213</v>
      </c>
      <c r="BO56" s="24" t="s">
        <v>17</v>
      </c>
      <c r="BP56" s="26">
        <v>862000</v>
      </c>
      <c r="BQ56" s="26">
        <v>862000</v>
      </c>
      <c r="BR56" s="25">
        <f t="shared" si="109"/>
        <v>0</v>
      </c>
      <c r="BS56" s="23">
        <f t="shared" si="110"/>
        <v>831998</v>
      </c>
      <c r="BT56" s="24">
        <v>862746</v>
      </c>
      <c r="BU56" s="23">
        <f t="shared" si="111"/>
        <v>30748</v>
      </c>
      <c r="BV56" s="22"/>
      <c r="BW56" s="27">
        <v>45215</v>
      </c>
      <c r="BX56" s="24" t="s">
        <v>17</v>
      </c>
      <c r="BY56" s="26">
        <v>864000</v>
      </c>
      <c r="BZ56" s="26">
        <v>939000</v>
      </c>
      <c r="CA56" s="25">
        <f t="shared" si="112"/>
        <v>75000</v>
      </c>
      <c r="CB56" s="23">
        <f t="shared" si="113"/>
        <v>862746</v>
      </c>
      <c r="CC56" s="24">
        <v>939406</v>
      </c>
      <c r="CD56" s="23">
        <f t="shared" si="114"/>
        <v>76660</v>
      </c>
      <c r="CE56" s="22"/>
      <c r="CF56" s="27">
        <v>45216</v>
      </c>
      <c r="CG56" s="24" t="s">
        <v>17</v>
      </c>
      <c r="CH56" s="26">
        <v>974000</v>
      </c>
      <c r="CI56" s="26">
        <v>974000</v>
      </c>
      <c r="CJ56" s="25">
        <f t="shared" si="115"/>
        <v>0</v>
      </c>
      <c r="CK56" s="23">
        <f t="shared" si="116"/>
        <v>939406</v>
      </c>
      <c r="CL56" s="24">
        <v>974000</v>
      </c>
      <c r="CM56" s="23">
        <f t="shared" si="117"/>
        <v>34594</v>
      </c>
      <c r="CN56" s="22"/>
      <c r="CO56" s="27">
        <v>45217</v>
      </c>
      <c r="CP56" s="24" t="s">
        <v>17</v>
      </c>
      <c r="CQ56" s="26">
        <v>16000</v>
      </c>
      <c r="CR56" s="26">
        <v>74000</v>
      </c>
      <c r="CS56" s="25">
        <f t="shared" si="118"/>
        <v>58000</v>
      </c>
      <c r="CT56" s="23">
        <f t="shared" si="119"/>
        <v>974000</v>
      </c>
      <c r="CU56" s="24">
        <v>37883</v>
      </c>
      <c r="CV56" s="23">
        <f t="shared" si="120"/>
        <v>37883</v>
      </c>
      <c r="CW56" s="22"/>
      <c r="CX56" s="27">
        <v>45218</v>
      </c>
      <c r="CY56" s="24" t="s">
        <v>17</v>
      </c>
      <c r="CZ56" s="26">
        <v>94000</v>
      </c>
      <c r="DA56" s="26">
        <v>156000</v>
      </c>
      <c r="DB56" s="25">
        <f t="shared" si="121"/>
        <v>62000</v>
      </c>
      <c r="DC56" s="23">
        <f t="shared" si="122"/>
        <v>37883</v>
      </c>
      <c r="DD56" s="24">
        <v>78637</v>
      </c>
      <c r="DE56" s="23">
        <f t="shared" si="123"/>
        <v>40754</v>
      </c>
      <c r="DF56" s="22"/>
      <c r="DG56" s="27">
        <v>45219</v>
      </c>
      <c r="DH56" s="24" t="s">
        <v>17</v>
      </c>
      <c r="DI56" s="26">
        <v>190000</v>
      </c>
      <c r="DJ56" s="26">
        <v>242000</v>
      </c>
      <c r="DK56" s="25">
        <f t="shared" si="124"/>
        <v>52000</v>
      </c>
      <c r="DL56" s="23">
        <f t="shared" si="125"/>
        <v>78637</v>
      </c>
      <c r="DM56" s="24">
        <v>121603</v>
      </c>
      <c r="DN56" s="23">
        <f t="shared" si="126"/>
        <v>42966</v>
      </c>
      <c r="DO56" s="22"/>
      <c r="DP56" s="27">
        <v>45222</v>
      </c>
      <c r="DQ56" s="24" t="s">
        <v>17</v>
      </c>
      <c r="DR56" s="26">
        <v>268000</v>
      </c>
      <c r="DS56" s="26">
        <v>342000</v>
      </c>
      <c r="DT56" s="25">
        <f t="shared" si="127"/>
        <v>74000</v>
      </c>
      <c r="DU56" s="23">
        <f t="shared" si="128"/>
        <v>121603</v>
      </c>
      <c r="DV56" s="24">
        <v>171750</v>
      </c>
      <c r="DW56" s="23">
        <f t="shared" si="129"/>
        <v>50147</v>
      </c>
      <c r="DX56" s="22"/>
      <c r="DY56" s="27">
        <v>45223</v>
      </c>
      <c r="DZ56" s="24" t="s">
        <v>17</v>
      </c>
      <c r="EA56" s="26">
        <v>374000</v>
      </c>
      <c r="EB56" s="26">
        <v>410000</v>
      </c>
      <c r="EC56" s="25">
        <f t="shared" si="130"/>
        <v>36000</v>
      </c>
      <c r="ED56" s="23">
        <f t="shared" si="131"/>
        <v>171750</v>
      </c>
      <c r="EE56" s="24">
        <v>205603</v>
      </c>
      <c r="EF56" s="23">
        <f t="shared" si="132"/>
        <v>33853</v>
      </c>
      <c r="EG56" s="22"/>
      <c r="EH56" s="27"/>
      <c r="EI56" s="24"/>
      <c r="EJ56" s="26"/>
      <c r="EK56" s="26"/>
      <c r="EL56" s="25" t="str">
        <f t="shared" si="133"/>
        <v/>
      </c>
      <c r="EM56" s="23">
        <f t="shared" si="134"/>
        <v>205603</v>
      </c>
      <c r="EN56" s="24"/>
      <c r="EO56" s="23" t="str">
        <f t="shared" si="135"/>
        <v/>
      </c>
      <c r="EP56" s="22"/>
      <c r="EQ56" s="27"/>
      <c r="ER56" s="24"/>
      <c r="ES56" s="26"/>
      <c r="ET56" s="26"/>
      <c r="EU56" s="25" t="str">
        <f t="shared" si="136"/>
        <v/>
      </c>
      <c r="EV56" s="23" t="str">
        <f t="shared" si="137"/>
        <v/>
      </c>
      <c r="EW56" s="24"/>
      <c r="EX56" s="23" t="str">
        <f t="shared" si="138"/>
        <v/>
      </c>
      <c r="EY56" s="22"/>
      <c r="EZ56" s="27"/>
      <c r="FA56" s="24"/>
      <c r="FB56" s="26"/>
      <c r="FC56" s="26"/>
      <c r="FD56" s="25" t="str">
        <f t="shared" si="139"/>
        <v/>
      </c>
      <c r="FE56" s="23" t="str">
        <f t="shared" si="140"/>
        <v/>
      </c>
      <c r="FF56" s="24"/>
      <c r="FG56" s="23" t="str">
        <f t="shared" si="141"/>
        <v/>
      </c>
      <c r="FH56" s="22"/>
      <c r="FI56" s="27"/>
      <c r="FJ56" s="24"/>
      <c r="FK56" s="26"/>
      <c r="FL56" s="26"/>
      <c r="FM56" s="25" t="str">
        <f t="shared" si="142"/>
        <v/>
      </c>
      <c r="FN56" s="23" t="str">
        <f t="shared" si="143"/>
        <v/>
      </c>
      <c r="FO56" s="24"/>
      <c r="FP56" s="23" t="str">
        <f t="shared" si="144"/>
        <v/>
      </c>
      <c r="FQ56" s="22"/>
      <c r="FR56" s="27"/>
      <c r="FS56" s="24"/>
      <c r="FT56" s="26"/>
      <c r="FU56" s="26"/>
      <c r="FV56" s="25" t="str">
        <f t="shared" si="145"/>
        <v/>
      </c>
      <c r="FW56" s="23" t="str">
        <f t="shared" si="146"/>
        <v/>
      </c>
      <c r="FX56" s="24"/>
      <c r="FY56" s="23" t="str">
        <f t="shared" si="147"/>
        <v/>
      </c>
      <c r="FZ56" s="22"/>
      <c r="GA56" s="27"/>
      <c r="GB56" s="24"/>
      <c r="GC56" s="26"/>
      <c r="GD56" s="26"/>
      <c r="GE56" s="25" t="str">
        <f t="shared" si="148"/>
        <v/>
      </c>
      <c r="GF56" s="23" t="str">
        <f t="shared" si="149"/>
        <v/>
      </c>
      <c r="GG56" s="24"/>
      <c r="GH56" s="23" t="str">
        <f t="shared" si="150"/>
        <v/>
      </c>
      <c r="GI56" s="22"/>
      <c r="GJ56" s="27"/>
      <c r="GK56" s="24"/>
      <c r="GL56" s="26"/>
      <c r="GM56" s="26"/>
      <c r="GN56" s="25" t="str">
        <f t="shared" si="151"/>
        <v/>
      </c>
      <c r="GO56" s="23" t="str">
        <f t="shared" si="152"/>
        <v/>
      </c>
      <c r="GP56" s="24"/>
      <c r="GQ56" s="23" t="str">
        <f t="shared" si="153"/>
        <v/>
      </c>
      <c r="GR56" s="22"/>
      <c r="GS56" s="27"/>
      <c r="GT56" s="24"/>
      <c r="GU56" s="26"/>
      <c r="GV56" s="26"/>
      <c r="GW56" s="25" t="str">
        <f t="shared" si="65"/>
        <v/>
      </c>
      <c r="GX56" s="23" t="str">
        <f t="shared" si="66"/>
        <v/>
      </c>
      <c r="GY56" s="24"/>
      <c r="GZ56" s="23" t="str">
        <f t="shared" si="67"/>
        <v/>
      </c>
      <c r="HA56" s="22"/>
      <c r="HB56" s="27"/>
      <c r="HC56" s="24"/>
      <c r="HD56" s="26"/>
      <c r="HE56" s="26"/>
      <c r="HF56" s="25" t="str">
        <f t="shared" si="68"/>
        <v/>
      </c>
      <c r="HG56" s="23" t="str">
        <f t="shared" si="69"/>
        <v/>
      </c>
      <c r="HH56" s="24"/>
      <c r="HI56" s="23" t="str">
        <f t="shared" si="70"/>
        <v/>
      </c>
      <c r="HJ56" s="22"/>
      <c r="HK56" s="27"/>
      <c r="HL56" s="24"/>
      <c r="HM56" s="26"/>
      <c r="HN56" s="26"/>
      <c r="HO56" s="25" t="str">
        <f t="shared" si="71"/>
        <v/>
      </c>
      <c r="HP56" s="23" t="str">
        <f t="shared" si="72"/>
        <v/>
      </c>
      <c r="HQ56" s="24"/>
      <c r="HR56" s="23" t="str">
        <f t="shared" si="73"/>
        <v/>
      </c>
      <c r="HS56" s="22"/>
      <c r="HT56" s="27"/>
      <c r="HU56" s="24"/>
      <c r="HV56" s="26"/>
      <c r="HW56" s="26"/>
      <c r="HX56" s="25" t="str">
        <f t="shared" si="74"/>
        <v/>
      </c>
      <c r="HY56" s="23" t="str">
        <f t="shared" si="75"/>
        <v/>
      </c>
      <c r="HZ56" s="24"/>
      <c r="IA56" s="23" t="str">
        <f t="shared" si="76"/>
        <v/>
      </c>
      <c r="IB56" s="22"/>
      <c r="IC56" s="27"/>
      <c r="ID56" s="24"/>
      <c r="IE56" s="26"/>
      <c r="IF56" s="26"/>
      <c r="IG56" s="25" t="str">
        <f t="shared" si="77"/>
        <v/>
      </c>
      <c r="IH56" s="23" t="str">
        <f t="shared" si="78"/>
        <v/>
      </c>
      <c r="II56" s="24"/>
      <c r="IJ56" s="23" t="str">
        <f t="shared" si="79"/>
        <v/>
      </c>
      <c r="IK56" s="22"/>
      <c r="IL56" s="27"/>
      <c r="IM56" s="24"/>
      <c r="IN56" s="26"/>
      <c r="IO56" s="26"/>
      <c r="IP56" s="25" t="str">
        <f t="shared" si="80"/>
        <v/>
      </c>
      <c r="IQ56" s="23" t="str">
        <f t="shared" si="81"/>
        <v/>
      </c>
      <c r="IR56" s="24"/>
      <c r="IS56" s="23" t="str">
        <f t="shared" si="82"/>
        <v/>
      </c>
      <c r="IT56" s="22"/>
      <c r="IU56" s="27"/>
      <c r="IV56" s="24"/>
      <c r="IW56" s="26"/>
      <c r="IX56" s="26"/>
      <c r="IY56" s="25" t="str">
        <f t="shared" si="83"/>
        <v/>
      </c>
      <c r="IZ56" s="23" t="str">
        <f t="shared" si="84"/>
        <v/>
      </c>
      <c r="JA56" s="24"/>
      <c r="JB56" s="23" t="str">
        <f t="shared" si="85"/>
        <v/>
      </c>
      <c r="JC56" s="22"/>
      <c r="JD56" s="27"/>
      <c r="JE56" s="24"/>
      <c r="JF56" s="26"/>
      <c r="JG56" s="26"/>
      <c r="JH56" s="25" t="str">
        <f t="shared" si="86"/>
        <v/>
      </c>
      <c r="JI56" s="23" t="str">
        <f t="shared" si="87"/>
        <v/>
      </c>
      <c r="JJ56" s="24"/>
      <c r="JK56" s="23" t="str">
        <f t="shared" si="88"/>
        <v/>
      </c>
      <c r="JL56" s="22"/>
    </row>
    <row r="57" spans="1:272">
      <c r="I57" s="17">
        <f>SUM(I3:I56)</f>
        <v>9011776</v>
      </c>
      <c r="R57" s="17">
        <f>SUM(R3:R56)</f>
        <v>15506439</v>
      </c>
      <c r="AA57" s="17">
        <f>SUM(AA3:AA56)</f>
        <v>17016533</v>
      </c>
      <c r="AJ57" s="17">
        <f>SUM(AJ3:AJ56)</f>
        <v>17978799</v>
      </c>
      <c r="AS57" s="17">
        <f>SUM(AS3:AS56)</f>
        <v>20429351</v>
      </c>
      <c r="BB57" s="17">
        <f>SUM(BB3:BB56)</f>
        <v>20000901</v>
      </c>
      <c r="BK57" s="17">
        <f>SUM(BK3:BK56)</f>
        <v>22441671</v>
      </c>
      <c r="BT57" s="17">
        <f>SUM(BT3:BT56)</f>
        <v>22466920</v>
      </c>
      <c r="CC57" s="17">
        <f>SUM(CC3:CC56)</f>
        <v>22309747</v>
      </c>
      <c r="CL57" s="17">
        <f>SUM(CL3:CL56)</f>
        <v>23728536</v>
      </c>
      <c r="CU57" s="17">
        <f>SUM(CU3:CU56)</f>
        <v>23487354</v>
      </c>
      <c r="DD57" s="17">
        <f>SUM(DD3:DD56)</f>
        <v>35414033</v>
      </c>
      <c r="DM57" s="17">
        <f>SUM(DM3:DM56)</f>
        <v>23418876</v>
      </c>
      <c r="DV57" s="17">
        <f>SUM(DV3:DV56)</f>
        <v>23219340</v>
      </c>
      <c r="EE57" s="17">
        <f>SUM(EE3:EE56)</f>
        <v>20836823</v>
      </c>
      <c r="EN57" s="17">
        <f>SUM(EN3:EN56)</f>
        <v>22076895</v>
      </c>
      <c r="EW57" s="17">
        <f>SUM(EW3:EW56)</f>
        <v>21809374</v>
      </c>
      <c r="FF57" s="17">
        <f>SUM(FF3:FF56)</f>
        <v>20192670</v>
      </c>
      <c r="FO57" s="17">
        <f>SUM(FO3:FO56)</f>
        <v>19317187</v>
      </c>
      <c r="FX57" s="17">
        <f>SUM(FX3:FX56)</f>
        <v>18728175</v>
      </c>
      <c r="GG57" s="17">
        <f>SUM(GG3:GG56)</f>
        <v>17021966</v>
      </c>
      <c r="GP57" s="17">
        <f>SUM(GP3:GP56)</f>
        <v>0</v>
      </c>
      <c r="GY57" s="17">
        <f>SUM(GY3:GY56)</f>
        <v>0</v>
      </c>
      <c r="HH57" s="17">
        <f>SUM(HH3:HH56)</f>
        <v>0</v>
      </c>
      <c r="HQ57" s="17">
        <f>SUM(HQ3:HQ56)</f>
        <v>0</v>
      </c>
      <c r="HZ57" s="17">
        <f>SUM(HZ3:HZ56)</f>
        <v>0</v>
      </c>
      <c r="II57" s="17">
        <f>SUM(II3:II56)</f>
        <v>0</v>
      </c>
      <c r="IR57" s="17">
        <f>SUM(IR3:IR56)</f>
        <v>0</v>
      </c>
      <c r="JA57" s="17">
        <f>SUM(JA3:JA56)</f>
        <v>0</v>
      </c>
      <c r="JJ57" s="17">
        <f>SUM(JJ3:JJ56)</f>
        <v>0</v>
      </c>
    </row>
    <row r="60" spans="1:272">
      <c r="B60" s="21">
        <f>SUM(57:57)</f>
        <v>436413366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21EE-3436-4440-9B0A-F9FF1AD7ECF0}">
  <sheetPr codeName="工作表1">
    <pageSetUpPr fitToPage="1"/>
  </sheetPr>
  <dimension ref="A1:JK118"/>
  <sheetViews>
    <sheetView showZeros="0" zoomScaleNormal="100" workbookViewId="0">
      <selection activeCell="AE3" sqref="AE3"/>
    </sheetView>
  </sheetViews>
  <sheetFormatPr defaultColWidth="9.140625" defaultRowHeight="16.5"/>
  <cols>
    <col min="1" max="1" width="1.140625" style="1" customWidth="1"/>
    <col min="2" max="4" width="7.7109375" style="1" customWidth="1"/>
    <col min="5" max="5" width="0.85546875" style="1" customWidth="1"/>
    <col min="6" max="7" width="4.5703125" style="1" customWidth="1"/>
    <col min="8" max="8" width="5.28515625" style="1" customWidth="1"/>
    <col min="9" max="9" width="0.85546875" style="1" customWidth="1"/>
    <col min="10" max="12" width="4.7109375" style="1" customWidth="1"/>
    <col min="13" max="13" width="0.85546875" style="1" customWidth="1"/>
    <col min="14" max="16" width="4.7109375" style="1" customWidth="1"/>
    <col min="17" max="17" width="0.85546875" style="1" customWidth="1"/>
    <col min="18" max="20" width="7.7109375" style="1" customWidth="1"/>
    <col min="21" max="21" width="0.85546875" style="1" customWidth="1"/>
    <col min="22" max="24" width="5.28515625" style="1" customWidth="1"/>
    <col min="25" max="25" width="0.85546875" style="1" customWidth="1"/>
    <col min="26" max="28" width="7.7109375" style="1" customWidth="1"/>
    <col min="29" max="30" width="5" style="1" customWidth="1"/>
    <col min="31" max="31" width="14.7109375" style="1" customWidth="1"/>
    <col min="32" max="32" width="27.140625" style="1" customWidth="1"/>
    <col min="33" max="33" width="14.7109375" style="1" customWidth="1"/>
    <col min="34" max="35" width="25.7109375" style="1" customWidth="1"/>
    <col min="36" max="36" width="20.7109375" style="1" customWidth="1"/>
    <col min="37" max="39" width="5" style="1" customWidth="1"/>
    <col min="40" max="16384" width="9.140625" style="1"/>
  </cols>
  <sheetData>
    <row r="1" spans="1:271" ht="17.25" thickBot="1"/>
    <row r="2" spans="1:271" ht="32.25" customHeight="1">
      <c r="B2" s="111" t="s">
        <v>189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3"/>
      <c r="AE2" s="13" t="s">
        <v>16</v>
      </c>
      <c r="AF2" s="12" t="s">
        <v>7</v>
      </c>
      <c r="AG2" s="12" t="s">
        <v>6</v>
      </c>
      <c r="AH2" s="12" t="s">
        <v>5</v>
      </c>
      <c r="AI2" s="12" t="s">
        <v>4</v>
      </c>
      <c r="AJ2" s="11" t="s">
        <v>2</v>
      </c>
    </row>
    <row r="3" spans="1:271" s="5" customFormat="1" ht="39" customHeight="1" thickBot="1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6"/>
      <c r="AE3" s="10" t="s">
        <v>186</v>
      </c>
      <c r="AF3" s="9">
        <v>45260</v>
      </c>
      <c r="AG3" s="8" t="str">
        <f>IF(AG6="",VLOOKUP($AE$3,機台總表!$B2:$D1001,3), AG6)</f>
        <v>蔡承志</v>
      </c>
      <c r="AH3" s="7"/>
      <c r="AI3" s="7"/>
      <c r="AJ3" s="6"/>
    </row>
    <row r="4" spans="1:271" s="5" customFormat="1" ht="9.9499999999999993" customHeight="1" thickBot="1">
      <c r="B4" s="117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K4" s="5" t="str">
        <f>IF(AJ4=0,"",IF(SIGN(AJ4-AI4)=-1,AJ4,AJ4-AI4))</f>
        <v/>
      </c>
      <c r="AT4" s="5" t="str">
        <f>IF(AS4=0,"",IF(SIGN(AS4-AR4)=-1,AS4,AS4-AR4))</f>
        <v/>
      </c>
      <c r="BC4" s="5" t="str">
        <f>IF(BB4=0,"",IF(SIGN(BB4-BA4)=-1,BB4,BB4-BA4))</f>
        <v/>
      </c>
      <c r="BL4" s="5" t="str">
        <f>IF(BK4=0,"",IF(SIGN(BK4-BJ4)=-1,BK4,BK4-BJ4))</f>
        <v/>
      </c>
      <c r="BU4" s="5" t="str">
        <f>IF(BT4=0,"",IF(SIGN(BT4-BS4)=-1,BT4,BT4-BS4))</f>
        <v/>
      </c>
      <c r="CD4" s="5" t="str">
        <f>IF(CC4=0,"",IF(SIGN(CC4-CB4)=-1,CC4,CC4-CB4))</f>
        <v/>
      </c>
      <c r="CM4" s="5" t="str">
        <f>IF(CL4=0,"",IF(SIGN(CL4-CK4)=-1,CL4,CL4-CK4))</f>
        <v/>
      </c>
      <c r="CV4" s="5" t="str">
        <f>IF(CU4=0,"",IF(SIGN(CU4-CT4)=-1,CU4,CU4-CT4))</f>
        <v/>
      </c>
      <c r="DE4" s="5" t="str">
        <f>IF(DD4=0,"",IF(SIGN(DD4-DC4)=-1,DD4,DD4-DC4))</f>
        <v/>
      </c>
      <c r="DN4" s="5" t="str">
        <f>IF(DM4=0,"",IF(SIGN(DM4-DL4)=-1,DM4,DM4-DL4))</f>
        <v/>
      </c>
      <c r="DW4" s="5" t="str">
        <f>IF(DV4=0,"",IF(SIGN(DV4-DU4)=-1,DV4,DV4-DU4))</f>
        <v/>
      </c>
      <c r="EF4" s="5" t="str">
        <f>IF(EE4=0,"",IF(SIGN(EE4-ED4)=-1,EE4,EE4-ED4))</f>
        <v/>
      </c>
      <c r="EO4" s="5" t="str">
        <f>IF(EN4=0,"",IF(SIGN(EN4-EM4)=-1,EN4,EN4-EM4))</f>
        <v/>
      </c>
      <c r="EX4" s="5" t="str">
        <f>IF(EW4=0,"",IF(SIGN(EW4-EV4)=-1,EW4,EW4-EV4))</f>
        <v/>
      </c>
      <c r="FG4" s="5" t="str">
        <f>IF(FF4=0,"",IF(SIGN(FF4-FE4)=-1,FF4,FF4-FE4))</f>
        <v/>
      </c>
      <c r="FP4" s="5" t="str">
        <f>IF(FO4=0,"",IF(SIGN(FO4-FN4)=-1,FO4,FO4-FN4))</f>
        <v/>
      </c>
      <c r="FY4" s="5" t="str">
        <f>IF(FX4=0,"",IF(SIGN(FX4-FW4)=-1,FX4,FX4-FW4))</f>
        <v/>
      </c>
      <c r="GH4" s="5" t="str">
        <f>IF(GG4=0,"",IF(SIGN(GG4-GF4)=-1,GG4,GG4-GF4))</f>
        <v/>
      </c>
      <c r="GQ4" s="5" t="str">
        <f>IF(GP4=0,"",IF(SIGN(GP4-GO4)=-1,GP4,GP4-GO4))</f>
        <v/>
      </c>
      <c r="GZ4" s="5" t="str">
        <f>IF(GY4=0,"",IF(SIGN(GY4-GX4)=-1,GY4,GY4-GX4))</f>
        <v/>
      </c>
      <c r="HI4" s="5" t="str">
        <f>IF(HH4=0,"",IF(SIGN(HH4-HG4)=-1,HH4,HH4-HG4))</f>
        <v/>
      </c>
      <c r="HR4" s="5" t="str">
        <f>IF(HQ4=0,"",IF(SIGN(HQ4-HP4)=-1,HQ4,HQ4-HP4))</f>
        <v/>
      </c>
      <c r="IA4" s="5" t="str">
        <f>IF(HZ4=0,"",IF(SIGN(HZ4-HY4)=-1,HZ4,HZ4-HY4))</f>
        <v/>
      </c>
      <c r="IJ4" s="5" t="str">
        <f>IF(II4=0,"",IF(SIGN(II4-IH4)=-1,II4,II4-IH4))</f>
        <v/>
      </c>
      <c r="IS4" s="5" t="str">
        <f>IF(IR4=0,"",IF(SIGN(IR4-IQ4)=-1,IR4,IR4-IQ4))</f>
        <v/>
      </c>
      <c r="JB4" s="5" t="str">
        <f>IF(JA4=0,"",IF(SIGN(JA4-IZ4)=-1,JA4,JA4-IZ4))</f>
        <v/>
      </c>
      <c r="JK4" s="5" t="str">
        <f>IF(JJ4=0,"",IF(SIGN(JJ4-JI4)=-1,JJ4,JJ4-JI4))</f>
        <v/>
      </c>
    </row>
    <row r="5" spans="1:271" ht="26.25" customHeight="1" thickBot="1">
      <c r="B5" s="39" t="s">
        <v>16</v>
      </c>
      <c r="C5" s="40"/>
      <c r="D5" s="40"/>
      <c r="E5" s="41" t="s">
        <v>188</v>
      </c>
      <c r="F5" s="42"/>
      <c r="G5" s="42"/>
      <c r="H5" s="42"/>
      <c r="I5" s="43"/>
      <c r="J5" s="39" t="s">
        <v>15</v>
      </c>
      <c r="K5" s="40"/>
      <c r="L5" s="44" t="str">
        <f>IFERROR(VLOOKUP($E$5,'202311月現場沖壓用電基線總表'!$A$2:$JL$1000,2,0),"")</f>
        <v>20T</v>
      </c>
      <c r="M5" s="45"/>
      <c r="N5" s="46"/>
      <c r="O5" s="39" t="s">
        <v>14</v>
      </c>
      <c r="P5" s="40"/>
      <c r="Q5" s="40"/>
      <c r="R5" s="40"/>
      <c r="S5" s="47"/>
      <c r="T5" s="48">
        <f>IFERROR(VLOOKUP($E$5,'202311月現場沖壓用電基線總表'!$A$2:$JL$1000,$A10,0),"")</f>
        <v>0</v>
      </c>
      <c r="U5" s="49"/>
      <c r="V5" s="49"/>
      <c r="W5" s="49"/>
      <c r="X5" s="49"/>
      <c r="Y5" s="49"/>
      <c r="Z5" s="49"/>
      <c r="AA5" s="49"/>
      <c r="AB5" s="50" t="s">
        <v>13</v>
      </c>
      <c r="AI5" s="4" t="s">
        <v>12</v>
      </c>
    </row>
    <row r="6" spans="1:271" ht="26.25" customHeight="1" thickBot="1">
      <c r="B6" s="51"/>
      <c r="C6" s="52"/>
      <c r="D6" s="52"/>
      <c r="E6" s="53"/>
      <c r="F6" s="54"/>
      <c r="G6" s="54"/>
      <c r="H6" s="54"/>
      <c r="I6" s="55"/>
      <c r="J6" s="51"/>
      <c r="K6" s="52"/>
      <c r="L6" s="56"/>
      <c r="M6" s="57"/>
      <c r="N6" s="58"/>
      <c r="O6" s="51"/>
      <c r="P6" s="52"/>
      <c r="Q6" s="52"/>
      <c r="R6" s="52"/>
      <c r="S6" s="59"/>
      <c r="T6" s="48" t="str">
        <f>IF(T5=0,"",TEXT(EOMONTH(T5,0),"YYYY年MM月DD日"))</f>
        <v/>
      </c>
      <c r="U6" s="49"/>
      <c r="V6" s="49"/>
      <c r="W6" s="49"/>
      <c r="X6" s="49"/>
      <c r="Y6" s="49"/>
      <c r="Z6" s="49"/>
      <c r="AA6" s="49"/>
      <c r="AB6" s="60" t="s">
        <v>11</v>
      </c>
      <c r="AF6" s="3" t="s">
        <v>10</v>
      </c>
      <c r="AG6" s="2"/>
      <c r="AH6" s="3" t="s">
        <v>9</v>
      </c>
      <c r="AI6" s="2"/>
    </row>
    <row r="7" spans="1:271" ht="28.35" customHeight="1" thickBot="1">
      <c r="B7" s="61" t="s">
        <v>8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3"/>
    </row>
    <row r="8" spans="1:271" ht="16.5" customHeight="1">
      <c r="B8" s="64" t="s">
        <v>7</v>
      </c>
      <c r="C8" s="65"/>
      <c r="D8" s="65"/>
      <c r="E8" s="66" t="s">
        <v>6</v>
      </c>
      <c r="F8" s="40"/>
      <c r="G8" s="40"/>
      <c r="H8" s="67"/>
      <c r="I8" s="66" t="s">
        <v>5</v>
      </c>
      <c r="J8" s="40"/>
      <c r="K8" s="40"/>
      <c r="L8" s="67"/>
      <c r="M8" s="68" t="s">
        <v>4</v>
      </c>
      <c r="N8" s="69"/>
      <c r="O8" s="69"/>
      <c r="P8" s="70"/>
      <c r="Q8" s="68" t="s">
        <v>3</v>
      </c>
      <c r="R8" s="69"/>
      <c r="S8" s="69"/>
      <c r="T8" s="70"/>
      <c r="U8" s="66" t="s">
        <v>2</v>
      </c>
      <c r="V8" s="40"/>
      <c r="W8" s="40"/>
      <c r="X8" s="67"/>
      <c r="Y8" s="66" t="s">
        <v>1</v>
      </c>
      <c r="Z8" s="40"/>
      <c r="AA8" s="40"/>
      <c r="AB8" s="47"/>
    </row>
    <row r="9" spans="1:271" ht="22.5" customHeight="1">
      <c r="B9" s="71"/>
      <c r="C9" s="72"/>
      <c r="D9" s="72"/>
      <c r="E9" s="73"/>
      <c r="F9" s="74"/>
      <c r="G9" s="74"/>
      <c r="H9" s="75"/>
      <c r="I9" s="73"/>
      <c r="J9" s="74"/>
      <c r="K9" s="74"/>
      <c r="L9" s="75"/>
      <c r="M9" s="76"/>
      <c r="N9" s="77"/>
      <c r="O9" s="77"/>
      <c r="P9" s="78"/>
      <c r="Q9" s="76"/>
      <c r="R9" s="77"/>
      <c r="S9" s="77"/>
      <c r="T9" s="78"/>
      <c r="U9" s="73"/>
      <c r="V9" s="74"/>
      <c r="W9" s="74"/>
      <c r="X9" s="75"/>
      <c r="Y9" s="73"/>
      <c r="Z9" s="74"/>
      <c r="AA9" s="74"/>
      <c r="AB9" s="79"/>
    </row>
    <row r="10" spans="1:271" ht="28.35" customHeight="1">
      <c r="A10" s="1">
        <v>3</v>
      </c>
      <c r="B10" s="80">
        <f>IFERROR(VLOOKUP($E$5,'202311月現場沖壓用電基線總表'!$A$2:$JL$1000,$A10,0),"")</f>
        <v>0</v>
      </c>
      <c r="C10" s="81"/>
      <c r="D10" s="81"/>
      <c r="E10" s="82">
        <v>4</v>
      </c>
      <c r="F10" s="83">
        <f>IFERROR(VLOOKUP($E$5,'202311月現場沖壓用電基線總表'!$A$2:$JL$1000,$E10,0),"")</f>
        <v>0</v>
      </c>
      <c r="G10" s="83"/>
      <c r="H10" s="84"/>
      <c r="I10" s="85">
        <v>5</v>
      </c>
      <c r="J10" s="86" t="str">
        <f>IF(AND(VLOOKUP($E$5,'202311月現場沖壓用電基線總表'!$A$2:$JL$1000,I10,0)=0,$F10=0),"",IF(VLOOKUP($E$5,'202311月現場沖壓用電基線總表'!$A$2:$JL$1000,I10,0)=0,"0",VLOOKUP($E$5,'202311月現場沖壓用電基線總表'!$A$2:$JL$1000,I10,0)))</f>
        <v/>
      </c>
      <c r="K10" s="86"/>
      <c r="L10" s="87"/>
      <c r="M10" s="88">
        <v>6</v>
      </c>
      <c r="N10" s="86" t="str">
        <f>IF(AND(VLOOKUP($E$5,'202311月現場沖壓用電基線總表'!$A$2:$JL$1000,M10,0)=0,$F10=0),"",IF(VLOOKUP($E$5,'202311月現場沖壓用電基線總表'!$A$2:$JL$1000,M10,0)=0,"0",VLOOKUP($E$5,'202311月現場沖壓用電基線總表'!$A$2:$JL$1000,M10,0)))</f>
        <v/>
      </c>
      <c r="O10" s="86"/>
      <c r="P10" s="87"/>
      <c r="Q10" s="88">
        <v>7</v>
      </c>
      <c r="R10" s="86" t="str">
        <f>IF(AND(VLOOKUP($E$5,'202311月現場沖壓用電基線總表'!$A$2:$JL$1000,Q10,0)=0,$F10=0),"",IF(VLOOKUP($E$5,'202311月現場沖壓用電基線總表'!$A$2:$JL$1000,Q10,0)=0,"0",VLOOKUP($E$5,'202311月現場沖壓用電基線總表'!$A$2:$JL$1000,Q10,0)))</f>
        <v/>
      </c>
      <c r="S10" s="86"/>
      <c r="T10" s="87"/>
      <c r="U10" s="88">
        <v>9</v>
      </c>
      <c r="V10" s="86" t="str">
        <f>IF(AND(VLOOKUP($E$5,'202311月現場沖壓用電基線總表'!$A$2:$JL$1000,U10,0)=0,$F10=0),"",IF(VLOOKUP($E$5,'202311月現場沖壓用電基線總表'!$A$2:$JL$1000,U10,0)=0,"0",VLOOKUP($E$5,'202311月現場沖壓用電基線總表'!$A$2:$JL$1000,U10,0)))</f>
        <v/>
      </c>
      <c r="W10" s="86"/>
      <c r="X10" s="87"/>
      <c r="Y10" s="88">
        <v>10</v>
      </c>
      <c r="Z10" s="86" t="str">
        <f>IF(AND(VLOOKUP($E$5,'202311月現場沖壓用電基線總表'!$A$2:$JL$1000,Y10,0)=0,$F10=0),"",IF(VLOOKUP($E$5,'202311月現場沖壓用電基線總表'!$A$2:$JL$1000,Y10,0)=0,"0",VLOOKUP($E$5,'202311月現場沖壓用電基線總表'!$A$2:$JL$1000,Y10,0)))</f>
        <v/>
      </c>
      <c r="AA10" s="86"/>
      <c r="AB10" s="89"/>
    </row>
    <row r="11" spans="1:271" ht="28.35" customHeight="1">
      <c r="A11" s="1">
        <f t="shared" ref="A11:A39" si="0">A10+9</f>
        <v>12</v>
      </c>
      <c r="B11" s="80">
        <f>IFERROR(VLOOKUP($E$5,'202311月現場沖壓用電基線總表'!$A$2:$JL$1000,$A11,0),"")</f>
        <v>0</v>
      </c>
      <c r="C11" s="81"/>
      <c r="D11" s="81"/>
      <c r="E11" s="90">
        <f t="shared" ref="E11:E39" si="1">E10+9</f>
        <v>13</v>
      </c>
      <c r="F11" s="83">
        <f>IFERROR(VLOOKUP($E$5,'202311月現場沖壓用電基線總表'!$A$2:$JL$1000,$E11,0),"")</f>
        <v>0</v>
      </c>
      <c r="G11" s="83"/>
      <c r="H11" s="84"/>
      <c r="I11" s="88">
        <f t="shared" ref="I11:I39" si="2">I10+9</f>
        <v>14</v>
      </c>
      <c r="J11" s="86" t="str">
        <f>IF(AND(VLOOKUP($E$5,'202311月現場沖壓用電基線總表'!$A$2:$JL$1000,I11,0)=0,$F11=0),"",IF(VLOOKUP($E$5,'202311月現場沖壓用電基線總表'!$A$2:$JL$1000,I11,0)=0,"0",VLOOKUP($E$5,'202311月現場沖壓用電基線總表'!$A$2:$JL$1000,I11,0)))</f>
        <v/>
      </c>
      <c r="K11" s="86"/>
      <c r="L11" s="87"/>
      <c r="M11" s="88">
        <f t="shared" ref="M11:M39" si="3">M10+9</f>
        <v>15</v>
      </c>
      <c r="N11" s="86" t="str">
        <f>IF(AND(VLOOKUP($E$5,'202311月現場沖壓用電基線總表'!$A$2:$JL$1000,M11,0)=0,$F11=0),"",IF(VLOOKUP($E$5,'202311月現場沖壓用電基線總表'!$A$2:$JL$1000,M11,0)=0,"0",VLOOKUP($E$5,'202311月現場沖壓用電基線總表'!$A$2:$JL$1000,M11,0)))</f>
        <v/>
      </c>
      <c r="O11" s="86"/>
      <c r="P11" s="87"/>
      <c r="Q11" s="88">
        <f t="shared" ref="Q11:Q39" si="4">Q10+9</f>
        <v>16</v>
      </c>
      <c r="R11" s="86" t="str">
        <f>IF(AND(VLOOKUP($E$5,'202311月現場沖壓用電基線總表'!$A$2:$JL$1000,Q11,0)=0,$F11=0),"",IF(VLOOKUP($E$5,'202311月現場沖壓用電基線總表'!$A$2:$JL$1000,Q11,0)=0,"0",VLOOKUP($E$5,'202311月現場沖壓用電基線總表'!$A$2:$JL$1000,Q11,0)))</f>
        <v/>
      </c>
      <c r="S11" s="86"/>
      <c r="T11" s="87"/>
      <c r="U11" s="88">
        <f t="shared" ref="U11:U39" si="5">U10+9</f>
        <v>18</v>
      </c>
      <c r="V11" s="86" t="str">
        <f>IF(AND(VLOOKUP($E$5,'202311月現場沖壓用電基線總表'!$A$2:$JL$1000,U11,0)=0,$F11=0),"",IF(VLOOKUP($E$5,'202311月現場沖壓用電基線總表'!$A$2:$JL$1000,U11,0)=0,"0",VLOOKUP($E$5,'202311月現場沖壓用電基線總表'!$A$2:$JL$1000,U11,0)))</f>
        <v/>
      </c>
      <c r="W11" s="86"/>
      <c r="X11" s="87"/>
      <c r="Y11" s="88">
        <f t="shared" ref="Y11:Y39" si="6">Y10+9</f>
        <v>19</v>
      </c>
      <c r="Z11" s="86" t="str">
        <f>IF(AND(VLOOKUP($E$5,'202311月現場沖壓用電基線總表'!$A$2:$JL$1000,Y11,0)=0,$F11=0),"",IF(VLOOKUP($E$5,'202311月現場沖壓用電基線總表'!$A$2:$JL$1000,Y11,0)=0,"0",VLOOKUP($E$5,'202311月現場沖壓用電基線總表'!$A$2:$JL$1000,Y11,0)))</f>
        <v/>
      </c>
      <c r="AA11" s="86"/>
      <c r="AB11" s="89"/>
    </row>
    <row r="12" spans="1:271" ht="28.35" customHeight="1">
      <c r="A12" s="1">
        <f t="shared" si="0"/>
        <v>21</v>
      </c>
      <c r="B12" s="80">
        <f>IFERROR(VLOOKUP($E$5,'202311月現場沖壓用電基線總表'!$A$2:$JL$1000,$A12,0),"")</f>
        <v>0</v>
      </c>
      <c r="C12" s="81"/>
      <c r="D12" s="81"/>
      <c r="E12" s="90">
        <f t="shared" si="1"/>
        <v>22</v>
      </c>
      <c r="F12" s="83">
        <f>IFERROR(VLOOKUP($E$5,'202311月現場沖壓用電基線總表'!$A$2:$JL$1000,$E12,0),"")</f>
        <v>0</v>
      </c>
      <c r="G12" s="83"/>
      <c r="H12" s="84"/>
      <c r="I12" s="88">
        <f t="shared" si="2"/>
        <v>23</v>
      </c>
      <c r="J12" s="86" t="str">
        <f>IF(AND(VLOOKUP($E$5,'202311月現場沖壓用電基線總表'!$A$2:$JL$1000,I12,0)=0,$F12=0),"",IF(VLOOKUP($E$5,'202311月現場沖壓用電基線總表'!$A$2:$JL$1000,I12,0)=0,"0",VLOOKUP($E$5,'202311月現場沖壓用電基線總表'!$A$2:$JL$1000,I12,0)))</f>
        <v/>
      </c>
      <c r="K12" s="86"/>
      <c r="L12" s="87"/>
      <c r="M12" s="88">
        <f t="shared" si="3"/>
        <v>24</v>
      </c>
      <c r="N12" s="86" t="str">
        <f>IF(AND(VLOOKUP($E$5,'202311月現場沖壓用電基線總表'!$A$2:$JL$1000,M12,0)=0,$F12=0),"",IF(VLOOKUP($E$5,'202311月現場沖壓用電基線總表'!$A$2:$JL$1000,M12,0)=0,"0",VLOOKUP($E$5,'202311月現場沖壓用電基線總表'!$A$2:$JL$1000,M12,0)))</f>
        <v/>
      </c>
      <c r="O12" s="86"/>
      <c r="P12" s="87"/>
      <c r="Q12" s="88">
        <f t="shared" si="4"/>
        <v>25</v>
      </c>
      <c r="R12" s="86" t="str">
        <f>IF(AND(VLOOKUP($E$5,'202311月現場沖壓用電基線總表'!$A$2:$JL$1000,Q12,0)=0,$F12=0),"",IF(VLOOKUP($E$5,'202311月現場沖壓用電基線總表'!$A$2:$JL$1000,Q12,0)=0,"0",VLOOKUP($E$5,'202311月現場沖壓用電基線總表'!$A$2:$JL$1000,Q12,0)))</f>
        <v/>
      </c>
      <c r="S12" s="86"/>
      <c r="T12" s="87"/>
      <c r="U12" s="88">
        <f t="shared" si="5"/>
        <v>27</v>
      </c>
      <c r="V12" s="86" t="str">
        <f>IF(AND(VLOOKUP($E$5,'202311月現場沖壓用電基線總表'!$A$2:$JL$1000,U12,0)=0,$F12=0),"",IF(VLOOKUP($E$5,'202311月現場沖壓用電基線總表'!$A$2:$JL$1000,U12,0)=0,"0",VLOOKUP($E$5,'202311月現場沖壓用電基線總表'!$A$2:$JL$1000,U12,0)))</f>
        <v/>
      </c>
      <c r="W12" s="86"/>
      <c r="X12" s="87"/>
      <c r="Y12" s="88">
        <f t="shared" si="6"/>
        <v>28</v>
      </c>
      <c r="Z12" s="86" t="str">
        <f>IF(AND(VLOOKUP($E$5,'202311月現場沖壓用電基線總表'!$A$2:$JL$1000,Y12,0)=0,$F12=0),"",IF(VLOOKUP($E$5,'202311月現場沖壓用電基線總表'!$A$2:$JL$1000,Y12,0)=0,"0",VLOOKUP($E$5,'202311月現場沖壓用電基線總表'!$A$2:$JL$1000,Y12,0)))</f>
        <v/>
      </c>
      <c r="AA12" s="86"/>
      <c r="AB12" s="89"/>
    </row>
    <row r="13" spans="1:271" ht="28.35" customHeight="1">
      <c r="A13" s="1">
        <f t="shared" si="0"/>
        <v>30</v>
      </c>
      <c r="B13" s="80">
        <f>IFERROR(VLOOKUP($E$5,'202311月現場沖壓用電基線總表'!$A$2:$JL$1000,$A13,0),"")</f>
        <v>0</v>
      </c>
      <c r="C13" s="81"/>
      <c r="D13" s="81"/>
      <c r="E13" s="90">
        <f t="shared" si="1"/>
        <v>31</v>
      </c>
      <c r="F13" s="83">
        <f>IFERROR(VLOOKUP($E$5,'202311月現場沖壓用電基線總表'!$A$2:$JL$1000,$E13,0),"")</f>
        <v>0</v>
      </c>
      <c r="G13" s="83"/>
      <c r="H13" s="84"/>
      <c r="I13" s="88">
        <f t="shared" si="2"/>
        <v>32</v>
      </c>
      <c r="J13" s="86" t="str">
        <f>IF(AND(VLOOKUP($E$5,'202311月現場沖壓用電基線總表'!$A$2:$JL$1000,I13,0)=0,$F13=0),"",IF(VLOOKUP($E$5,'202311月現場沖壓用電基線總表'!$A$2:$JL$1000,I13,0)=0,"0",VLOOKUP($E$5,'202311月現場沖壓用電基線總表'!$A$2:$JL$1000,I13,0)))</f>
        <v/>
      </c>
      <c r="K13" s="86"/>
      <c r="L13" s="87"/>
      <c r="M13" s="88">
        <f t="shared" si="3"/>
        <v>33</v>
      </c>
      <c r="N13" s="86" t="str">
        <f>IF(AND(VLOOKUP($E$5,'202311月現場沖壓用電基線總表'!$A$2:$JL$1000,M13,0)=0,$F13=0),"",IF(VLOOKUP($E$5,'202311月現場沖壓用電基線總表'!$A$2:$JL$1000,M13,0)=0,"0",VLOOKUP($E$5,'202311月現場沖壓用電基線總表'!$A$2:$JL$1000,M13,0)))</f>
        <v/>
      </c>
      <c r="O13" s="86"/>
      <c r="P13" s="87"/>
      <c r="Q13" s="88">
        <f t="shared" si="4"/>
        <v>34</v>
      </c>
      <c r="R13" s="86" t="str">
        <f>IF(AND(VLOOKUP($E$5,'202311月現場沖壓用電基線總表'!$A$2:$JL$1000,Q13,0)=0,$F13=0),"",IF(VLOOKUP($E$5,'202311月現場沖壓用電基線總表'!$A$2:$JL$1000,Q13,0)=0,"0",VLOOKUP($E$5,'202311月現場沖壓用電基線總表'!$A$2:$JL$1000,Q13,0)))</f>
        <v/>
      </c>
      <c r="S13" s="86"/>
      <c r="T13" s="87"/>
      <c r="U13" s="88">
        <f t="shared" si="5"/>
        <v>36</v>
      </c>
      <c r="V13" s="86" t="str">
        <f>IF(AND(VLOOKUP($E$5,'202311月現場沖壓用電基線總表'!$A$2:$JL$1000,U13,0)=0,$F13=0),"",IF(VLOOKUP($E$5,'202311月現場沖壓用電基線總表'!$A$2:$JL$1000,U13,0)=0,"0",VLOOKUP($E$5,'202311月現場沖壓用電基線總表'!$A$2:$JL$1000,U13,0)))</f>
        <v/>
      </c>
      <c r="W13" s="86"/>
      <c r="X13" s="87"/>
      <c r="Y13" s="88">
        <f t="shared" si="6"/>
        <v>37</v>
      </c>
      <c r="Z13" s="86" t="str">
        <f>IF(AND(VLOOKUP($E$5,'202311月現場沖壓用電基線總表'!$A$2:$JL$1000,Y13,0)=0,$F13=0),"",IF(VLOOKUP($E$5,'202311月現場沖壓用電基線總表'!$A$2:$JL$1000,Y13,0)=0,"0",VLOOKUP($E$5,'202311月現場沖壓用電基線總表'!$A$2:$JL$1000,Y13,0)))</f>
        <v/>
      </c>
      <c r="AA13" s="86"/>
      <c r="AB13" s="89"/>
    </row>
    <row r="14" spans="1:271" ht="28.35" customHeight="1">
      <c r="A14" s="1">
        <f t="shared" si="0"/>
        <v>39</v>
      </c>
      <c r="B14" s="80">
        <f>IFERROR(VLOOKUP($E$5,'202311月現場沖壓用電基線總表'!$A$2:$JL$1000,$A14,0),"")</f>
        <v>0</v>
      </c>
      <c r="C14" s="81"/>
      <c r="D14" s="81"/>
      <c r="E14" s="90">
        <f t="shared" si="1"/>
        <v>40</v>
      </c>
      <c r="F14" s="83">
        <f>IFERROR(VLOOKUP($E$5,'202311月現場沖壓用電基線總表'!$A$2:$JL$1000,$E14,0),"")</f>
        <v>0</v>
      </c>
      <c r="G14" s="83"/>
      <c r="H14" s="84"/>
      <c r="I14" s="88">
        <f t="shared" si="2"/>
        <v>41</v>
      </c>
      <c r="J14" s="86" t="str">
        <f>IF(AND(VLOOKUP($E$5,'202311月現場沖壓用電基線總表'!$A$2:$JL$1000,I14,0)=0,$F14=0),"",IF(VLOOKUP($E$5,'202311月現場沖壓用電基線總表'!$A$2:$JL$1000,I14,0)=0,"0",VLOOKUP($E$5,'202311月現場沖壓用電基線總表'!$A$2:$JL$1000,I14,0)))</f>
        <v/>
      </c>
      <c r="K14" s="86"/>
      <c r="L14" s="87"/>
      <c r="M14" s="88">
        <f t="shared" si="3"/>
        <v>42</v>
      </c>
      <c r="N14" s="86" t="str">
        <f>IF(AND(VLOOKUP($E$5,'202311月現場沖壓用電基線總表'!$A$2:$JL$1000,M14,0)=0,$F14=0),"",IF(VLOOKUP($E$5,'202311月現場沖壓用電基線總表'!$A$2:$JL$1000,M14,0)=0,"0",VLOOKUP($E$5,'202311月現場沖壓用電基線總表'!$A$2:$JL$1000,M14,0)))</f>
        <v/>
      </c>
      <c r="O14" s="86"/>
      <c r="P14" s="87"/>
      <c r="Q14" s="88">
        <f t="shared" si="4"/>
        <v>43</v>
      </c>
      <c r="R14" s="86" t="str">
        <f>IF(AND(VLOOKUP($E$5,'202311月現場沖壓用電基線總表'!$A$2:$JL$1000,Q14,0)=0,$F14=0),"",IF(VLOOKUP($E$5,'202311月現場沖壓用電基線總表'!$A$2:$JL$1000,Q14,0)=0,"0",VLOOKUP($E$5,'202311月現場沖壓用電基線總表'!$A$2:$JL$1000,Q14,0)))</f>
        <v/>
      </c>
      <c r="S14" s="86"/>
      <c r="T14" s="87"/>
      <c r="U14" s="88">
        <f t="shared" si="5"/>
        <v>45</v>
      </c>
      <c r="V14" s="86" t="str">
        <f>IF(AND(VLOOKUP($E$5,'202311月現場沖壓用電基線總表'!$A$2:$JL$1000,U14,0)=0,$F14=0),"",IF(VLOOKUP($E$5,'202311月現場沖壓用電基線總表'!$A$2:$JL$1000,U14,0)=0,"0",VLOOKUP($E$5,'202311月現場沖壓用電基線總表'!$A$2:$JL$1000,U14,0)))</f>
        <v/>
      </c>
      <c r="W14" s="86"/>
      <c r="X14" s="87"/>
      <c r="Y14" s="88">
        <f t="shared" si="6"/>
        <v>46</v>
      </c>
      <c r="Z14" s="86" t="str">
        <f>IF(AND(VLOOKUP($E$5,'202311月現場沖壓用電基線總表'!$A$2:$JL$1000,Y14,0)=0,$F14=0),"",IF(VLOOKUP($E$5,'202311月現場沖壓用電基線總表'!$A$2:$JL$1000,Y14,0)=0,"0",VLOOKUP($E$5,'202311月現場沖壓用電基線總表'!$A$2:$JL$1000,Y14,0)))</f>
        <v/>
      </c>
      <c r="AA14" s="86"/>
      <c r="AB14" s="89"/>
    </row>
    <row r="15" spans="1:271" ht="28.35" customHeight="1">
      <c r="A15" s="1">
        <f t="shared" si="0"/>
        <v>48</v>
      </c>
      <c r="B15" s="80">
        <f>IFERROR(VLOOKUP($E$5,'202311月現場沖壓用電基線總表'!$A$2:$JL$1000,$A15,0),"")</f>
        <v>0</v>
      </c>
      <c r="C15" s="81"/>
      <c r="D15" s="81"/>
      <c r="E15" s="90">
        <f t="shared" si="1"/>
        <v>49</v>
      </c>
      <c r="F15" s="83">
        <f>IFERROR(VLOOKUP($E$5,'202311月現場沖壓用電基線總表'!$A$2:$JL$1000,$E15,0),"")</f>
        <v>0</v>
      </c>
      <c r="G15" s="83"/>
      <c r="H15" s="84"/>
      <c r="I15" s="88">
        <f t="shared" si="2"/>
        <v>50</v>
      </c>
      <c r="J15" s="86" t="str">
        <f>IF(AND(VLOOKUP($E$5,'202311月現場沖壓用電基線總表'!$A$2:$JL$1000,I15,0)=0,$F15=0),"",IF(VLOOKUP($E$5,'202311月現場沖壓用電基線總表'!$A$2:$JL$1000,I15,0)=0,"0",VLOOKUP($E$5,'202311月現場沖壓用電基線總表'!$A$2:$JL$1000,I15,0)))</f>
        <v/>
      </c>
      <c r="K15" s="86"/>
      <c r="L15" s="87"/>
      <c r="M15" s="88">
        <f t="shared" si="3"/>
        <v>51</v>
      </c>
      <c r="N15" s="86" t="str">
        <f>IF(AND(VLOOKUP($E$5,'202311月現場沖壓用電基線總表'!$A$2:$JL$1000,M15,0)=0,$F15=0),"",IF(VLOOKUP($E$5,'202311月現場沖壓用電基線總表'!$A$2:$JL$1000,M15,0)=0,"0",VLOOKUP($E$5,'202311月現場沖壓用電基線總表'!$A$2:$JL$1000,M15,0)))</f>
        <v/>
      </c>
      <c r="O15" s="86"/>
      <c r="P15" s="87"/>
      <c r="Q15" s="88">
        <f t="shared" si="4"/>
        <v>52</v>
      </c>
      <c r="R15" s="86" t="str">
        <f>IF(AND(VLOOKUP($E$5,'202311月現場沖壓用電基線總表'!$A$2:$JL$1000,Q15,0)=0,$F15=0),"",IF(VLOOKUP($E$5,'202311月現場沖壓用電基線總表'!$A$2:$JL$1000,Q15,0)=0,"0",VLOOKUP($E$5,'202311月現場沖壓用電基線總表'!$A$2:$JL$1000,Q15,0)))</f>
        <v/>
      </c>
      <c r="S15" s="86"/>
      <c r="T15" s="87"/>
      <c r="U15" s="88">
        <f t="shared" si="5"/>
        <v>54</v>
      </c>
      <c r="V15" s="86" t="str">
        <f>IF(AND(VLOOKUP($E$5,'202311月現場沖壓用電基線總表'!$A$2:$JL$1000,U15,0)=0,$F15=0),"",IF(VLOOKUP($E$5,'202311月現場沖壓用電基線總表'!$A$2:$JL$1000,U15,0)=0,"0",VLOOKUP($E$5,'202311月現場沖壓用電基線總表'!$A$2:$JL$1000,U15,0)))</f>
        <v/>
      </c>
      <c r="W15" s="86"/>
      <c r="X15" s="87"/>
      <c r="Y15" s="88">
        <f t="shared" si="6"/>
        <v>55</v>
      </c>
      <c r="Z15" s="86" t="str">
        <f>IF(AND(VLOOKUP($E$5,'202311月現場沖壓用電基線總表'!$A$2:$JL$1000,Y15,0)=0,$F15=0),"",IF(VLOOKUP($E$5,'202311月現場沖壓用電基線總表'!$A$2:$JL$1000,Y15,0)=0,"0",VLOOKUP($E$5,'202311月現場沖壓用電基線總表'!$A$2:$JL$1000,Y15,0)))</f>
        <v/>
      </c>
      <c r="AA15" s="86"/>
      <c r="AB15" s="89"/>
    </row>
    <row r="16" spans="1:271" ht="28.35" customHeight="1">
      <c r="A16" s="1">
        <f t="shared" si="0"/>
        <v>57</v>
      </c>
      <c r="B16" s="80">
        <f>IFERROR(VLOOKUP($E$5,'202311月現場沖壓用電基線總表'!$A$2:$JL$1000,$A16,0),"")</f>
        <v>0</v>
      </c>
      <c r="C16" s="81"/>
      <c r="D16" s="81"/>
      <c r="E16" s="90">
        <f t="shared" si="1"/>
        <v>58</v>
      </c>
      <c r="F16" s="83">
        <f>IFERROR(VLOOKUP($E$5,'202311月現場沖壓用電基線總表'!$A$2:$JL$1000,$E16,0),"")</f>
        <v>0</v>
      </c>
      <c r="G16" s="83"/>
      <c r="H16" s="84"/>
      <c r="I16" s="88">
        <f t="shared" si="2"/>
        <v>59</v>
      </c>
      <c r="J16" s="86" t="str">
        <f>IF(AND(VLOOKUP($E$5,'202311月現場沖壓用電基線總表'!$A$2:$JL$1000,I16,0)=0,$F16=0),"",IF(VLOOKUP($E$5,'202311月現場沖壓用電基線總表'!$A$2:$JL$1000,I16,0)=0,"0",VLOOKUP($E$5,'202311月現場沖壓用電基線總表'!$A$2:$JL$1000,I16,0)))</f>
        <v/>
      </c>
      <c r="K16" s="86"/>
      <c r="L16" s="87"/>
      <c r="M16" s="88">
        <f t="shared" si="3"/>
        <v>60</v>
      </c>
      <c r="N16" s="86" t="str">
        <f>IF(AND(VLOOKUP($E$5,'202311月現場沖壓用電基線總表'!$A$2:$JL$1000,M16,0)=0,$F16=0),"",IF(VLOOKUP($E$5,'202311月現場沖壓用電基線總表'!$A$2:$JL$1000,M16,0)=0,"0",VLOOKUP($E$5,'202311月現場沖壓用電基線總表'!$A$2:$JL$1000,M16,0)))</f>
        <v/>
      </c>
      <c r="O16" s="86"/>
      <c r="P16" s="87"/>
      <c r="Q16" s="88">
        <f t="shared" si="4"/>
        <v>61</v>
      </c>
      <c r="R16" s="86" t="str">
        <f>IF(AND(VLOOKUP($E$5,'202311月現場沖壓用電基線總表'!$A$2:$JL$1000,Q16,0)=0,$F16=0),"",IF(VLOOKUP($E$5,'202311月現場沖壓用電基線總表'!$A$2:$JL$1000,Q16,0)=0,"0",VLOOKUP($E$5,'202311月現場沖壓用電基線總表'!$A$2:$JL$1000,Q16,0)))</f>
        <v/>
      </c>
      <c r="S16" s="86"/>
      <c r="T16" s="87"/>
      <c r="U16" s="88">
        <f t="shared" si="5"/>
        <v>63</v>
      </c>
      <c r="V16" s="86" t="str">
        <f>IF(AND(VLOOKUP($E$5,'202311月現場沖壓用電基線總表'!$A$2:$JL$1000,U16,0)=0,$F16=0),"",IF(VLOOKUP($E$5,'202311月現場沖壓用電基線總表'!$A$2:$JL$1000,U16,0)=0,"0",VLOOKUP($E$5,'202311月現場沖壓用電基線總表'!$A$2:$JL$1000,U16,0)))</f>
        <v/>
      </c>
      <c r="W16" s="86"/>
      <c r="X16" s="87"/>
      <c r="Y16" s="88">
        <f t="shared" si="6"/>
        <v>64</v>
      </c>
      <c r="Z16" s="86" t="str">
        <f>IF(AND(VLOOKUP($E$5,'202311月現場沖壓用電基線總表'!$A$2:$JL$1000,Y16,0)=0,$F16=0),"",IF(VLOOKUP($E$5,'202311月現場沖壓用電基線總表'!$A$2:$JL$1000,Y16,0)=0,"0",VLOOKUP($E$5,'202311月現場沖壓用電基線總表'!$A$2:$JL$1000,Y16,0)))</f>
        <v/>
      </c>
      <c r="AA16" s="86"/>
      <c r="AB16" s="89"/>
    </row>
    <row r="17" spans="1:28" ht="28.35" customHeight="1">
      <c r="A17" s="1">
        <f t="shared" si="0"/>
        <v>66</v>
      </c>
      <c r="B17" s="80">
        <f>IFERROR(VLOOKUP($E$5,'202311月現場沖壓用電基線總表'!$A$2:$JL$1000,$A17,0),"")</f>
        <v>0</v>
      </c>
      <c r="C17" s="81"/>
      <c r="D17" s="81"/>
      <c r="E17" s="90">
        <f t="shared" si="1"/>
        <v>67</v>
      </c>
      <c r="F17" s="83">
        <f>IFERROR(VLOOKUP($E$5,'202311月現場沖壓用電基線總表'!$A$2:$JL$1000,$E17,0),"")</f>
        <v>0</v>
      </c>
      <c r="G17" s="83"/>
      <c r="H17" s="84"/>
      <c r="I17" s="88">
        <f t="shared" si="2"/>
        <v>68</v>
      </c>
      <c r="J17" s="86" t="str">
        <f>IF(AND(VLOOKUP($E$5,'202311月現場沖壓用電基線總表'!$A$2:$JL$1000,I17,0)=0,$F17=0),"",IF(VLOOKUP($E$5,'202311月現場沖壓用電基線總表'!$A$2:$JL$1000,I17,0)=0,"0",VLOOKUP($E$5,'202311月現場沖壓用電基線總表'!$A$2:$JL$1000,I17,0)))</f>
        <v/>
      </c>
      <c r="K17" s="86"/>
      <c r="L17" s="87"/>
      <c r="M17" s="88">
        <f t="shared" si="3"/>
        <v>69</v>
      </c>
      <c r="N17" s="86" t="str">
        <f>IF(AND(VLOOKUP($E$5,'202311月現場沖壓用電基線總表'!$A$2:$JL$1000,M17,0)=0,$F17=0),"",IF(VLOOKUP($E$5,'202311月現場沖壓用電基線總表'!$A$2:$JL$1000,M17,0)=0,"0",VLOOKUP($E$5,'202311月現場沖壓用電基線總表'!$A$2:$JL$1000,M17,0)))</f>
        <v/>
      </c>
      <c r="O17" s="86"/>
      <c r="P17" s="87"/>
      <c r="Q17" s="88">
        <f t="shared" si="4"/>
        <v>70</v>
      </c>
      <c r="R17" s="86" t="str">
        <f>IF(AND(VLOOKUP($E$5,'202311月現場沖壓用電基線總表'!$A$2:$JL$1000,Q17,0)=0,$F17=0),"",IF(VLOOKUP($E$5,'202311月現場沖壓用電基線總表'!$A$2:$JL$1000,Q17,0)=0,"0",VLOOKUP($E$5,'202311月現場沖壓用電基線總表'!$A$2:$JL$1000,Q17,0)))</f>
        <v/>
      </c>
      <c r="S17" s="86"/>
      <c r="T17" s="87"/>
      <c r="U17" s="88">
        <f t="shared" si="5"/>
        <v>72</v>
      </c>
      <c r="V17" s="86" t="str">
        <f>IF(AND(VLOOKUP($E$5,'202311月現場沖壓用電基線總表'!$A$2:$JL$1000,U17,0)=0,$F17=0),"",IF(VLOOKUP($E$5,'202311月現場沖壓用電基線總表'!$A$2:$JL$1000,U17,0)=0,"0",VLOOKUP($E$5,'202311月現場沖壓用電基線總表'!$A$2:$JL$1000,U17,0)))</f>
        <v/>
      </c>
      <c r="W17" s="86"/>
      <c r="X17" s="87"/>
      <c r="Y17" s="88">
        <f t="shared" si="6"/>
        <v>73</v>
      </c>
      <c r="Z17" s="86" t="str">
        <f>IF(AND(VLOOKUP($E$5,'202311月現場沖壓用電基線總表'!$A$2:$JL$1000,Y17,0)=0,$F17=0),"",IF(VLOOKUP($E$5,'202311月現場沖壓用電基線總表'!$A$2:$JL$1000,Y17,0)=0,"0",VLOOKUP($E$5,'202311月現場沖壓用電基線總表'!$A$2:$JL$1000,Y17,0)))</f>
        <v/>
      </c>
      <c r="AA17" s="86"/>
      <c r="AB17" s="89"/>
    </row>
    <row r="18" spans="1:28" ht="28.35" customHeight="1">
      <c r="A18" s="1">
        <f t="shared" si="0"/>
        <v>75</v>
      </c>
      <c r="B18" s="80">
        <f>IFERROR(VLOOKUP($E$5,'202311月現場沖壓用電基線總表'!$A$2:$JL$1000,$A18,0),"")</f>
        <v>0</v>
      </c>
      <c r="C18" s="81"/>
      <c r="D18" s="81"/>
      <c r="E18" s="90">
        <f t="shared" si="1"/>
        <v>76</v>
      </c>
      <c r="F18" s="83">
        <f>IFERROR(VLOOKUP($E$5,'202311月現場沖壓用電基線總表'!$A$2:$JL$1000,$E18,0),"")</f>
        <v>0</v>
      </c>
      <c r="G18" s="83"/>
      <c r="H18" s="84"/>
      <c r="I18" s="88">
        <f t="shared" si="2"/>
        <v>77</v>
      </c>
      <c r="J18" s="86" t="str">
        <f>IF(AND(VLOOKUP($E$5,'202311月現場沖壓用電基線總表'!$A$2:$JL$1000,I18,0)=0,$F18=0),"",IF(VLOOKUP($E$5,'202311月現場沖壓用電基線總表'!$A$2:$JL$1000,I18,0)=0,"0",VLOOKUP($E$5,'202311月現場沖壓用電基線總表'!$A$2:$JL$1000,I18,0)))</f>
        <v/>
      </c>
      <c r="K18" s="86"/>
      <c r="L18" s="87"/>
      <c r="M18" s="88">
        <f t="shared" si="3"/>
        <v>78</v>
      </c>
      <c r="N18" s="86" t="str">
        <f>IF(AND(VLOOKUP($E$5,'202311月現場沖壓用電基線總表'!$A$2:$JL$1000,M18,0)=0,$F18=0),"",IF(VLOOKUP($E$5,'202311月現場沖壓用電基線總表'!$A$2:$JL$1000,M18,0)=0,"0",VLOOKUP($E$5,'202311月現場沖壓用電基線總表'!$A$2:$JL$1000,M18,0)))</f>
        <v/>
      </c>
      <c r="O18" s="86"/>
      <c r="P18" s="87"/>
      <c r="Q18" s="88">
        <f t="shared" si="4"/>
        <v>79</v>
      </c>
      <c r="R18" s="86" t="str">
        <f>IF(AND(VLOOKUP($E$5,'202311月現場沖壓用電基線總表'!$A$2:$JL$1000,Q18,0)=0,$F18=0),"",IF(VLOOKUP($E$5,'202311月現場沖壓用電基線總表'!$A$2:$JL$1000,Q18,0)=0,"0",VLOOKUP($E$5,'202311月現場沖壓用電基線總表'!$A$2:$JL$1000,Q18,0)))</f>
        <v/>
      </c>
      <c r="S18" s="86"/>
      <c r="T18" s="87"/>
      <c r="U18" s="88">
        <f t="shared" si="5"/>
        <v>81</v>
      </c>
      <c r="V18" s="86" t="str">
        <f>IF(AND(VLOOKUP($E$5,'202311月現場沖壓用電基線總表'!$A$2:$JL$1000,U18,0)=0,$F18=0),"",IF(VLOOKUP($E$5,'202311月現場沖壓用電基線總表'!$A$2:$JL$1000,U18,0)=0,"0",VLOOKUP($E$5,'202311月現場沖壓用電基線總表'!$A$2:$JL$1000,U18,0)))</f>
        <v/>
      </c>
      <c r="W18" s="86"/>
      <c r="X18" s="87"/>
      <c r="Y18" s="88">
        <f t="shared" si="6"/>
        <v>82</v>
      </c>
      <c r="Z18" s="86" t="str">
        <f>IF(AND(VLOOKUP($E$5,'202311月現場沖壓用電基線總表'!$A$2:$JL$1000,Y18,0)=0,$F18=0),"",IF(VLOOKUP($E$5,'202311月現場沖壓用電基線總表'!$A$2:$JL$1000,Y18,0)=0,"0",VLOOKUP($E$5,'202311月現場沖壓用電基線總表'!$A$2:$JL$1000,Y18,0)))</f>
        <v/>
      </c>
      <c r="AA18" s="86"/>
      <c r="AB18" s="89"/>
    </row>
    <row r="19" spans="1:28" ht="28.35" customHeight="1">
      <c r="A19" s="1">
        <f t="shared" si="0"/>
        <v>84</v>
      </c>
      <c r="B19" s="80">
        <f>IFERROR(VLOOKUP($E$5,'202311月現場沖壓用電基線總表'!$A$2:$JL$1000,$A19,0),"")</f>
        <v>0</v>
      </c>
      <c r="C19" s="81"/>
      <c r="D19" s="81"/>
      <c r="E19" s="90">
        <f t="shared" si="1"/>
        <v>85</v>
      </c>
      <c r="F19" s="83">
        <f>IFERROR(VLOOKUP($E$5,'202311月現場沖壓用電基線總表'!$A$2:$JL$1000,$E19,0),"")</f>
        <v>0</v>
      </c>
      <c r="G19" s="83"/>
      <c r="H19" s="84"/>
      <c r="I19" s="88">
        <f t="shared" si="2"/>
        <v>86</v>
      </c>
      <c r="J19" s="86" t="str">
        <f>IF(AND(VLOOKUP($E$5,'202311月現場沖壓用電基線總表'!$A$2:$JL$1000,I19,0)=0,$F19=0),"",IF(VLOOKUP($E$5,'202311月現場沖壓用電基線總表'!$A$2:$JL$1000,I19,0)=0,"0",VLOOKUP($E$5,'202311月現場沖壓用電基線總表'!$A$2:$JL$1000,I19,0)))</f>
        <v/>
      </c>
      <c r="K19" s="86"/>
      <c r="L19" s="87"/>
      <c r="M19" s="88">
        <f t="shared" si="3"/>
        <v>87</v>
      </c>
      <c r="N19" s="86" t="str">
        <f>IF(AND(VLOOKUP($E$5,'202311月現場沖壓用電基線總表'!$A$2:$JL$1000,M19,0)=0,$F19=0),"",IF(VLOOKUP($E$5,'202311月現場沖壓用電基線總表'!$A$2:$JL$1000,M19,0)=0,"0",VLOOKUP($E$5,'202311月現場沖壓用電基線總表'!$A$2:$JL$1000,M19,0)))</f>
        <v/>
      </c>
      <c r="O19" s="86"/>
      <c r="P19" s="87"/>
      <c r="Q19" s="88">
        <f t="shared" si="4"/>
        <v>88</v>
      </c>
      <c r="R19" s="86" t="str">
        <f>IF(AND(VLOOKUP($E$5,'202311月現場沖壓用電基線總表'!$A$2:$JL$1000,Q19,0)=0,$F19=0),"",IF(VLOOKUP($E$5,'202311月現場沖壓用電基線總表'!$A$2:$JL$1000,Q19,0)=0,"0",VLOOKUP($E$5,'202311月現場沖壓用電基線總表'!$A$2:$JL$1000,Q19,0)))</f>
        <v/>
      </c>
      <c r="S19" s="86"/>
      <c r="T19" s="87"/>
      <c r="U19" s="88">
        <f t="shared" si="5"/>
        <v>90</v>
      </c>
      <c r="V19" s="86" t="str">
        <f>IF(AND(VLOOKUP($E$5,'202311月現場沖壓用電基線總表'!$A$2:$JL$1000,U19,0)=0,$F19=0),"",IF(VLOOKUP($E$5,'202311月現場沖壓用電基線總表'!$A$2:$JL$1000,U19,0)=0,"0",VLOOKUP($E$5,'202311月現場沖壓用電基線總表'!$A$2:$JL$1000,U19,0)))</f>
        <v/>
      </c>
      <c r="W19" s="86"/>
      <c r="X19" s="87"/>
      <c r="Y19" s="88">
        <f t="shared" si="6"/>
        <v>91</v>
      </c>
      <c r="Z19" s="86" t="str">
        <f>IF(AND(VLOOKUP($E$5,'202311月現場沖壓用電基線總表'!$A$2:$JL$1000,Y19,0)=0,$F19=0),"",IF(VLOOKUP($E$5,'202311月現場沖壓用電基線總表'!$A$2:$JL$1000,Y19,0)=0,"0",VLOOKUP($E$5,'202311月現場沖壓用電基線總表'!$A$2:$JL$1000,Y19,0)))</f>
        <v/>
      </c>
      <c r="AA19" s="86"/>
      <c r="AB19" s="89"/>
    </row>
    <row r="20" spans="1:28" ht="28.35" customHeight="1">
      <c r="A20" s="1">
        <f t="shared" si="0"/>
        <v>93</v>
      </c>
      <c r="B20" s="80">
        <f>IFERROR(VLOOKUP($E$5,'202311月現場沖壓用電基線總表'!$A$2:$JL$1000,$A20,0),"")</f>
        <v>0</v>
      </c>
      <c r="C20" s="81"/>
      <c r="D20" s="81"/>
      <c r="E20" s="90">
        <f t="shared" si="1"/>
        <v>94</v>
      </c>
      <c r="F20" s="83">
        <f>IFERROR(VLOOKUP($E$5,'202311月現場沖壓用電基線總表'!$A$2:$JL$1000,$E20,0),"")</f>
        <v>0</v>
      </c>
      <c r="G20" s="83"/>
      <c r="H20" s="84"/>
      <c r="I20" s="88">
        <f t="shared" si="2"/>
        <v>95</v>
      </c>
      <c r="J20" s="86" t="str">
        <f>IF(AND(VLOOKUP($E$5,'202311月現場沖壓用電基線總表'!$A$2:$JL$1000,I20,0)=0,$F20=0),"",IF(VLOOKUP($E$5,'202311月現場沖壓用電基線總表'!$A$2:$JL$1000,I20,0)=0,"0",VLOOKUP($E$5,'202311月現場沖壓用電基線總表'!$A$2:$JL$1000,I20,0)))</f>
        <v/>
      </c>
      <c r="K20" s="86"/>
      <c r="L20" s="87"/>
      <c r="M20" s="88">
        <f t="shared" si="3"/>
        <v>96</v>
      </c>
      <c r="N20" s="86" t="str">
        <f>IF(AND(VLOOKUP($E$5,'202311月現場沖壓用電基線總表'!$A$2:$JL$1000,M20,0)=0,$F20=0),"",IF(VLOOKUP($E$5,'202311月現場沖壓用電基線總表'!$A$2:$JL$1000,M20,0)=0,"0",VLOOKUP($E$5,'202311月現場沖壓用電基線總表'!$A$2:$JL$1000,M20,0)))</f>
        <v/>
      </c>
      <c r="O20" s="86"/>
      <c r="P20" s="87"/>
      <c r="Q20" s="88">
        <f t="shared" si="4"/>
        <v>97</v>
      </c>
      <c r="R20" s="86" t="str">
        <f>IF(AND(VLOOKUP($E$5,'202311月現場沖壓用電基線總表'!$A$2:$JL$1000,Q20,0)=0,$F20=0),"",IF(VLOOKUP($E$5,'202311月現場沖壓用電基線總表'!$A$2:$JL$1000,Q20,0)=0,"0",VLOOKUP($E$5,'202311月現場沖壓用電基線總表'!$A$2:$JL$1000,Q20,0)))</f>
        <v/>
      </c>
      <c r="S20" s="86"/>
      <c r="T20" s="87"/>
      <c r="U20" s="88">
        <f t="shared" si="5"/>
        <v>99</v>
      </c>
      <c r="V20" s="86" t="str">
        <f>IF(AND(VLOOKUP($E$5,'202311月現場沖壓用電基線總表'!$A$2:$JL$1000,U20,0)=0,$F20=0),"",IF(VLOOKUP($E$5,'202311月現場沖壓用電基線總表'!$A$2:$JL$1000,U20,0)=0,"0",VLOOKUP($E$5,'202311月現場沖壓用電基線總表'!$A$2:$JL$1000,U20,0)))</f>
        <v/>
      </c>
      <c r="W20" s="86"/>
      <c r="X20" s="87"/>
      <c r="Y20" s="88">
        <f t="shared" si="6"/>
        <v>100</v>
      </c>
      <c r="Z20" s="86" t="str">
        <f>IF(AND(VLOOKUP($E$5,'202311月現場沖壓用電基線總表'!$A$2:$JL$1000,Y20,0)=0,$F20=0),"",IF(VLOOKUP($E$5,'202311月現場沖壓用電基線總表'!$A$2:$JL$1000,Y20,0)=0,"0",VLOOKUP($E$5,'202311月現場沖壓用電基線總表'!$A$2:$JL$1000,Y20,0)))</f>
        <v/>
      </c>
      <c r="AA20" s="86"/>
      <c r="AB20" s="89"/>
    </row>
    <row r="21" spans="1:28" ht="28.35" customHeight="1">
      <c r="A21" s="1">
        <f t="shared" si="0"/>
        <v>102</v>
      </c>
      <c r="B21" s="80">
        <f>IFERROR(VLOOKUP($E$5,'202311月現場沖壓用電基線總表'!$A$2:$JL$1000,$A21,0),"")</f>
        <v>0</v>
      </c>
      <c r="C21" s="81"/>
      <c r="D21" s="81"/>
      <c r="E21" s="90">
        <f t="shared" si="1"/>
        <v>103</v>
      </c>
      <c r="F21" s="83">
        <f>IFERROR(VLOOKUP($E$5,'202311月現場沖壓用電基線總表'!$A$2:$JL$1000,$E21,0),"")</f>
        <v>0</v>
      </c>
      <c r="G21" s="83"/>
      <c r="H21" s="84"/>
      <c r="I21" s="88">
        <f t="shared" si="2"/>
        <v>104</v>
      </c>
      <c r="J21" s="86" t="str">
        <f>IF(AND(VLOOKUP($E$5,'202311月現場沖壓用電基線總表'!$A$2:$JL$1000,I21,0)=0,$F21=0),"",IF(VLOOKUP($E$5,'202311月現場沖壓用電基線總表'!$A$2:$JL$1000,I21,0)=0,"0",VLOOKUP($E$5,'202311月現場沖壓用電基線總表'!$A$2:$JL$1000,I21,0)))</f>
        <v/>
      </c>
      <c r="K21" s="86"/>
      <c r="L21" s="87"/>
      <c r="M21" s="88">
        <f t="shared" si="3"/>
        <v>105</v>
      </c>
      <c r="N21" s="86" t="str">
        <f>IF(AND(VLOOKUP($E$5,'202311月現場沖壓用電基線總表'!$A$2:$JL$1000,M21,0)=0,$F21=0),"",IF(VLOOKUP($E$5,'202311月現場沖壓用電基線總表'!$A$2:$JL$1000,M21,0)=0,"0",VLOOKUP($E$5,'202311月現場沖壓用電基線總表'!$A$2:$JL$1000,M21,0)))</f>
        <v/>
      </c>
      <c r="O21" s="86"/>
      <c r="P21" s="87"/>
      <c r="Q21" s="88">
        <f t="shared" si="4"/>
        <v>106</v>
      </c>
      <c r="R21" s="86" t="str">
        <f>IF(AND(VLOOKUP($E$5,'202311月現場沖壓用電基線總表'!$A$2:$JL$1000,Q21,0)=0,$F21=0),"",IF(VLOOKUP($E$5,'202311月現場沖壓用電基線總表'!$A$2:$JL$1000,Q21,0)=0,"0",VLOOKUP($E$5,'202311月現場沖壓用電基線總表'!$A$2:$JL$1000,Q21,0)))</f>
        <v/>
      </c>
      <c r="S21" s="86"/>
      <c r="T21" s="87"/>
      <c r="U21" s="88">
        <f t="shared" si="5"/>
        <v>108</v>
      </c>
      <c r="V21" s="86" t="str">
        <f>IF(AND(VLOOKUP($E$5,'202311月現場沖壓用電基線總表'!$A$2:$JL$1000,U21,0)=0,$F21=0),"",IF(VLOOKUP($E$5,'202311月現場沖壓用電基線總表'!$A$2:$JL$1000,U21,0)=0,"0",VLOOKUP($E$5,'202311月現場沖壓用電基線總表'!$A$2:$JL$1000,U21,0)))</f>
        <v/>
      </c>
      <c r="W21" s="86"/>
      <c r="X21" s="87"/>
      <c r="Y21" s="88">
        <f t="shared" si="6"/>
        <v>109</v>
      </c>
      <c r="Z21" s="86" t="str">
        <f>IF(AND(VLOOKUP($E$5,'202311月現場沖壓用電基線總表'!$A$2:$JL$1000,Y21,0)=0,$F21=0),"",IF(VLOOKUP($E$5,'202311月現場沖壓用電基線總表'!$A$2:$JL$1000,Y21,0)=0,"0",VLOOKUP($E$5,'202311月現場沖壓用電基線總表'!$A$2:$JL$1000,Y21,0)))</f>
        <v/>
      </c>
      <c r="AA21" s="86"/>
      <c r="AB21" s="89"/>
    </row>
    <row r="22" spans="1:28" ht="28.35" customHeight="1">
      <c r="A22" s="1">
        <f t="shared" si="0"/>
        <v>111</v>
      </c>
      <c r="B22" s="80">
        <f>IFERROR(VLOOKUP($E$5,'202311月現場沖壓用電基線總表'!$A$2:$JL$1000,$A22,0),"")</f>
        <v>0</v>
      </c>
      <c r="C22" s="81"/>
      <c r="D22" s="81"/>
      <c r="E22" s="90">
        <f t="shared" si="1"/>
        <v>112</v>
      </c>
      <c r="F22" s="83">
        <f>IFERROR(VLOOKUP($E$5,'202311月現場沖壓用電基線總表'!$A$2:$JL$1000,$E22,0),"")</f>
        <v>0</v>
      </c>
      <c r="G22" s="83"/>
      <c r="H22" s="84"/>
      <c r="I22" s="88">
        <f t="shared" si="2"/>
        <v>113</v>
      </c>
      <c r="J22" s="86" t="str">
        <f>IF(AND(VLOOKUP($E$5,'202311月現場沖壓用電基線總表'!$A$2:$JL$1000,I22,0)=0,$F22=0),"",IF(VLOOKUP($E$5,'202311月現場沖壓用電基線總表'!$A$2:$JL$1000,I22,0)=0,"0",VLOOKUP($E$5,'202311月現場沖壓用電基線總表'!$A$2:$JL$1000,I22,0)))</f>
        <v/>
      </c>
      <c r="K22" s="86"/>
      <c r="L22" s="87"/>
      <c r="M22" s="88">
        <f t="shared" si="3"/>
        <v>114</v>
      </c>
      <c r="N22" s="86" t="str">
        <f>IF(AND(VLOOKUP($E$5,'202311月現場沖壓用電基線總表'!$A$2:$JL$1000,M22,0)=0,$F22=0),"",IF(VLOOKUP($E$5,'202311月現場沖壓用電基線總表'!$A$2:$JL$1000,M22,0)=0,"0",VLOOKUP($E$5,'202311月現場沖壓用電基線總表'!$A$2:$JL$1000,M22,0)))</f>
        <v/>
      </c>
      <c r="O22" s="86"/>
      <c r="P22" s="87"/>
      <c r="Q22" s="88">
        <f t="shared" si="4"/>
        <v>115</v>
      </c>
      <c r="R22" s="86" t="str">
        <f>IF(AND(VLOOKUP($E$5,'202311月現場沖壓用電基線總表'!$A$2:$JL$1000,Q22,0)=0,$F22=0),"",IF(VLOOKUP($E$5,'202311月現場沖壓用電基線總表'!$A$2:$JL$1000,Q22,0)=0,"0",VLOOKUP($E$5,'202311月現場沖壓用電基線總表'!$A$2:$JL$1000,Q22,0)))</f>
        <v/>
      </c>
      <c r="S22" s="86"/>
      <c r="T22" s="87"/>
      <c r="U22" s="88">
        <f t="shared" si="5"/>
        <v>117</v>
      </c>
      <c r="V22" s="86" t="str">
        <f>IF(AND(VLOOKUP($E$5,'202311月現場沖壓用電基線總表'!$A$2:$JL$1000,U22,0)=0,$F22=0),"",IF(VLOOKUP($E$5,'202311月現場沖壓用電基線總表'!$A$2:$JL$1000,U22,0)=0,"0",VLOOKUP($E$5,'202311月現場沖壓用電基線總表'!$A$2:$JL$1000,U22,0)))</f>
        <v/>
      </c>
      <c r="W22" s="86"/>
      <c r="X22" s="87"/>
      <c r="Y22" s="88">
        <f t="shared" si="6"/>
        <v>118</v>
      </c>
      <c r="Z22" s="86" t="str">
        <f>IF(AND(VLOOKUP($E$5,'202311月現場沖壓用電基線總表'!$A$2:$JL$1000,Y22,0)=0,$F22=0),"",IF(VLOOKUP($E$5,'202311月現場沖壓用電基線總表'!$A$2:$JL$1000,Y22,0)=0,"0",VLOOKUP($E$5,'202311月現場沖壓用電基線總表'!$A$2:$JL$1000,Y22,0)))</f>
        <v/>
      </c>
      <c r="AA22" s="86"/>
      <c r="AB22" s="89"/>
    </row>
    <row r="23" spans="1:28" ht="28.35" customHeight="1">
      <c r="A23" s="1">
        <f t="shared" si="0"/>
        <v>120</v>
      </c>
      <c r="B23" s="80">
        <f>IFERROR(VLOOKUP($E$5,'202311月現場沖壓用電基線總表'!$A$2:$JL$1000,$A23,0),"")</f>
        <v>0</v>
      </c>
      <c r="C23" s="81"/>
      <c r="D23" s="81"/>
      <c r="E23" s="90">
        <f t="shared" si="1"/>
        <v>121</v>
      </c>
      <c r="F23" s="83">
        <f>IFERROR(VLOOKUP($E$5,'202311月現場沖壓用電基線總表'!$A$2:$JL$1000,$E23,0),"")</f>
        <v>0</v>
      </c>
      <c r="G23" s="83"/>
      <c r="H23" s="84"/>
      <c r="I23" s="88">
        <f t="shared" si="2"/>
        <v>122</v>
      </c>
      <c r="J23" s="86" t="str">
        <f>IF(AND(VLOOKUP($E$5,'202311月現場沖壓用電基線總表'!$A$2:$JL$1000,I23,0)=0,$F23=0),"",IF(VLOOKUP($E$5,'202311月現場沖壓用電基線總表'!$A$2:$JL$1000,I23,0)=0,"0",VLOOKUP($E$5,'202311月現場沖壓用電基線總表'!$A$2:$JL$1000,I23,0)))</f>
        <v/>
      </c>
      <c r="K23" s="86"/>
      <c r="L23" s="87"/>
      <c r="M23" s="88">
        <f t="shared" si="3"/>
        <v>123</v>
      </c>
      <c r="N23" s="86" t="str">
        <f>IF(AND(VLOOKUP($E$5,'202311月現場沖壓用電基線總表'!$A$2:$JL$1000,M23,0)=0,$F23=0),"",IF(VLOOKUP($E$5,'202311月現場沖壓用電基線總表'!$A$2:$JL$1000,M23,0)=0,"0",VLOOKUP($E$5,'202311月現場沖壓用電基線總表'!$A$2:$JL$1000,M23,0)))</f>
        <v/>
      </c>
      <c r="O23" s="86"/>
      <c r="P23" s="87"/>
      <c r="Q23" s="88">
        <f t="shared" si="4"/>
        <v>124</v>
      </c>
      <c r="R23" s="86" t="str">
        <f>IF(AND(VLOOKUP($E$5,'202311月現場沖壓用電基線總表'!$A$2:$JL$1000,Q23,0)=0,$F23=0),"",IF(VLOOKUP($E$5,'202311月現場沖壓用電基線總表'!$A$2:$JL$1000,Q23,0)=0,"0",VLOOKUP($E$5,'202311月現場沖壓用電基線總表'!$A$2:$JL$1000,Q23,0)))</f>
        <v/>
      </c>
      <c r="S23" s="86"/>
      <c r="T23" s="87"/>
      <c r="U23" s="88">
        <f t="shared" si="5"/>
        <v>126</v>
      </c>
      <c r="V23" s="86" t="str">
        <f>IF(AND(VLOOKUP($E$5,'202311月現場沖壓用電基線總表'!$A$2:$JL$1000,U23,0)=0,$F23=0),"",IF(VLOOKUP($E$5,'202311月現場沖壓用電基線總表'!$A$2:$JL$1000,U23,0)=0,"0",VLOOKUP($E$5,'202311月現場沖壓用電基線總表'!$A$2:$JL$1000,U23,0)))</f>
        <v/>
      </c>
      <c r="W23" s="86"/>
      <c r="X23" s="87"/>
      <c r="Y23" s="88">
        <f t="shared" si="6"/>
        <v>127</v>
      </c>
      <c r="Z23" s="86" t="str">
        <f>IF(AND(VLOOKUP($E$5,'202311月現場沖壓用電基線總表'!$A$2:$JL$1000,Y23,0)=0,$F23=0),"",IF(VLOOKUP($E$5,'202311月現場沖壓用電基線總表'!$A$2:$JL$1000,Y23,0)=0,"0",VLOOKUP($E$5,'202311月現場沖壓用電基線總表'!$A$2:$JL$1000,Y23,0)))</f>
        <v/>
      </c>
      <c r="AA23" s="86"/>
      <c r="AB23" s="89"/>
    </row>
    <row r="24" spans="1:28" ht="28.35" customHeight="1">
      <c r="A24" s="1">
        <f t="shared" si="0"/>
        <v>129</v>
      </c>
      <c r="B24" s="80">
        <f>IFERROR(VLOOKUP($E$5,'202311月現場沖壓用電基線總表'!$A$2:$JL$1000,$A24,0),"")</f>
        <v>0</v>
      </c>
      <c r="C24" s="81"/>
      <c r="D24" s="81"/>
      <c r="E24" s="90">
        <f t="shared" si="1"/>
        <v>130</v>
      </c>
      <c r="F24" s="83">
        <f>IFERROR(VLOOKUP($E$5,'202311月現場沖壓用電基線總表'!$A$2:$JL$1000,$E24,0),"")</f>
        <v>0</v>
      </c>
      <c r="G24" s="83"/>
      <c r="H24" s="84"/>
      <c r="I24" s="88">
        <f t="shared" si="2"/>
        <v>131</v>
      </c>
      <c r="J24" s="86" t="str">
        <f>IF(AND(VLOOKUP($E$5,'202311月現場沖壓用電基線總表'!$A$2:$JL$1000,I24,0)=0,$F24=0),"",IF(VLOOKUP($E$5,'202311月現場沖壓用電基線總表'!$A$2:$JL$1000,I24,0)=0,"0",VLOOKUP($E$5,'202311月現場沖壓用電基線總表'!$A$2:$JL$1000,I24,0)))</f>
        <v/>
      </c>
      <c r="K24" s="86"/>
      <c r="L24" s="87"/>
      <c r="M24" s="88">
        <f t="shared" si="3"/>
        <v>132</v>
      </c>
      <c r="N24" s="86" t="str">
        <f>IF(AND(VLOOKUP($E$5,'202311月現場沖壓用電基線總表'!$A$2:$JL$1000,M24,0)=0,$F24=0),"",IF(VLOOKUP($E$5,'202311月現場沖壓用電基線總表'!$A$2:$JL$1000,M24,0)=0,"0",VLOOKUP($E$5,'202311月現場沖壓用電基線總表'!$A$2:$JL$1000,M24,0)))</f>
        <v/>
      </c>
      <c r="O24" s="86"/>
      <c r="P24" s="87"/>
      <c r="Q24" s="88">
        <f t="shared" si="4"/>
        <v>133</v>
      </c>
      <c r="R24" s="86" t="str">
        <f>IF(AND(VLOOKUP($E$5,'202311月現場沖壓用電基線總表'!$A$2:$JL$1000,Q24,0)=0,$F24=0),"",IF(VLOOKUP($E$5,'202311月現場沖壓用電基線總表'!$A$2:$JL$1000,Q24,0)=0,"0",VLOOKUP($E$5,'202311月現場沖壓用電基線總表'!$A$2:$JL$1000,Q24,0)))</f>
        <v/>
      </c>
      <c r="S24" s="86"/>
      <c r="T24" s="87"/>
      <c r="U24" s="88">
        <f t="shared" si="5"/>
        <v>135</v>
      </c>
      <c r="V24" s="86" t="str">
        <f>IF(AND(VLOOKUP($E$5,'202311月現場沖壓用電基線總表'!$A$2:$JL$1000,U24,0)=0,$F24=0),"",IF(VLOOKUP($E$5,'202311月現場沖壓用電基線總表'!$A$2:$JL$1000,U24,0)=0,"0",VLOOKUP($E$5,'202311月現場沖壓用電基線總表'!$A$2:$JL$1000,U24,0)))</f>
        <v/>
      </c>
      <c r="W24" s="86"/>
      <c r="X24" s="87"/>
      <c r="Y24" s="88">
        <f t="shared" si="6"/>
        <v>136</v>
      </c>
      <c r="Z24" s="86" t="str">
        <f>IF(AND(VLOOKUP($E$5,'202311月現場沖壓用電基線總表'!$A$2:$JL$1000,Y24,0)=0,$F24=0),"",IF(VLOOKUP($E$5,'202311月現場沖壓用電基線總表'!$A$2:$JL$1000,Y24,0)=0,"0",VLOOKUP($E$5,'202311月現場沖壓用電基線總表'!$A$2:$JL$1000,Y24,0)))</f>
        <v/>
      </c>
      <c r="AA24" s="86"/>
      <c r="AB24" s="89"/>
    </row>
    <row r="25" spans="1:28" ht="28.35" customHeight="1">
      <c r="A25" s="1">
        <f t="shared" si="0"/>
        <v>138</v>
      </c>
      <c r="B25" s="80">
        <f>IFERROR(VLOOKUP($E$5,'202311月現場沖壓用電基線總表'!$A$2:$JL$1000,$A25,0),"")</f>
        <v>0</v>
      </c>
      <c r="C25" s="81"/>
      <c r="D25" s="81"/>
      <c r="E25" s="90">
        <f t="shared" si="1"/>
        <v>139</v>
      </c>
      <c r="F25" s="83">
        <f>IFERROR(VLOOKUP($E$5,'202311月現場沖壓用電基線總表'!$A$2:$JL$1000,$E25,0),"")</f>
        <v>0</v>
      </c>
      <c r="G25" s="83"/>
      <c r="H25" s="84"/>
      <c r="I25" s="88">
        <f t="shared" si="2"/>
        <v>140</v>
      </c>
      <c r="J25" s="86" t="str">
        <f>IF(AND(VLOOKUP($E$5,'202311月現場沖壓用電基線總表'!$A$2:$JL$1000,I25,0)=0,$F25=0),"",IF(VLOOKUP($E$5,'202311月現場沖壓用電基線總表'!$A$2:$JL$1000,I25,0)=0,"0",VLOOKUP($E$5,'202311月現場沖壓用電基線總表'!$A$2:$JL$1000,I25,0)))</f>
        <v/>
      </c>
      <c r="K25" s="86"/>
      <c r="L25" s="87"/>
      <c r="M25" s="88">
        <f t="shared" si="3"/>
        <v>141</v>
      </c>
      <c r="N25" s="86" t="str">
        <f>IF(AND(VLOOKUP($E$5,'202311月現場沖壓用電基線總表'!$A$2:$JL$1000,M25,0)=0,$F25=0),"",IF(VLOOKUP($E$5,'202311月現場沖壓用電基線總表'!$A$2:$JL$1000,M25,0)=0,"0",VLOOKUP($E$5,'202311月現場沖壓用電基線總表'!$A$2:$JL$1000,M25,0)))</f>
        <v/>
      </c>
      <c r="O25" s="86"/>
      <c r="P25" s="87"/>
      <c r="Q25" s="88">
        <f t="shared" si="4"/>
        <v>142</v>
      </c>
      <c r="R25" s="86" t="str">
        <f>IF(AND(VLOOKUP($E$5,'202311月現場沖壓用電基線總表'!$A$2:$JL$1000,Q25,0)=0,$F25=0),"",IF(VLOOKUP($E$5,'202311月現場沖壓用電基線總表'!$A$2:$JL$1000,Q25,0)=0,"0",VLOOKUP($E$5,'202311月現場沖壓用電基線總表'!$A$2:$JL$1000,Q25,0)))</f>
        <v/>
      </c>
      <c r="S25" s="86"/>
      <c r="T25" s="87"/>
      <c r="U25" s="88">
        <f t="shared" si="5"/>
        <v>144</v>
      </c>
      <c r="V25" s="86" t="str">
        <f>IF(AND(VLOOKUP($E$5,'202311月現場沖壓用電基線總表'!$A$2:$JL$1000,U25,0)=0,$F25=0),"",IF(VLOOKUP($E$5,'202311月現場沖壓用電基線總表'!$A$2:$JL$1000,U25,0)=0,"0",VLOOKUP($E$5,'202311月現場沖壓用電基線總表'!$A$2:$JL$1000,U25,0)))</f>
        <v/>
      </c>
      <c r="W25" s="86"/>
      <c r="X25" s="87"/>
      <c r="Y25" s="88">
        <f t="shared" si="6"/>
        <v>145</v>
      </c>
      <c r="Z25" s="86" t="str">
        <f>IF(AND(VLOOKUP($E$5,'202311月現場沖壓用電基線總表'!$A$2:$JL$1000,Y25,0)=0,$F25=0),"",IF(VLOOKUP($E$5,'202311月現場沖壓用電基線總表'!$A$2:$JL$1000,Y25,0)=0,"0",VLOOKUP($E$5,'202311月現場沖壓用電基線總表'!$A$2:$JL$1000,Y25,0)))</f>
        <v/>
      </c>
      <c r="AA25" s="86"/>
      <c r="AB25" s="89"/>
    </row>
    <row r="26" spans="1:28" ht="28.35" customHeight="1">
      <c r="A26" s="1">
        <f t="shared" si="0"/>
        <v>147</v>
      </c>
      <c r="B26" s="80">
        <f>IFERROR(VLOOKUP($E$5,'202311月現場沖壓用電基線總表'!$A$2:$JL$1000,$A26,0),"")</f>
        <v>0</v>
      </c>
      <c r="C26" s="81"/>
      <c r="D26" s="81"/>
      <c r="E26" s="90">
        <f t="shared" si="1"/>
        <v>148</v>
      </c>
      <c r="F26" s="83">
        <f>IFERROR(VLOOKUP($E$5,'202311月現場沖壓用電基線總表'!$A$2:$JL$1000,$E26,0),"")</f>
        <v>0</v>
      </c>
      <c r="G26" s="83"/>
      <c r="H26" s="84"/>
      <c r="I26" s="88">
        <f t="shared" si="2"/>
        <v>149</v>
      </c>
      <c r="J26" s="86" t="str">
        <f>IF(AND(VLOOKUP($E$5,'202311月現場沖壓用電基線總表'!$A$2:$JL$1000,I26,0)=0,$F26=0),"",IF(VLOOKUP($E$5,'202311月現場沖壓用電基線總表'!$A$2:$JL$1000,I26,0)=0,"0",VLOOKUP($E$5,'202311月現場沖壓用電基線總表'!$A$2:$JL$1000,I26,0)))</f>
        <v/>
      </c>
      <c r="K26" s="86"/>
      <c r="L26" s="87"/>
      <c r="M26" s="88">
        <f t="shared" si="3"/>
        <v>150</v>
      </c>
      <c r="N26" s="86" t="str">
        <f>IF(AND(VLOOKUP($E$5,'202311月現場沖壓用電基線總表'!$A$2:$JL$1000,M26,0)=0,$F26=0),"",IF(VLOOKUP($E$5,'202311月現場沖壓用電基線總表'!$A$2:$JL$1000,M26,0)=0,"0",VLOOKUP($E$5,'202311月現場沖壓用電基線總表'!$A$2:$JL$1000,M26,0)))</f>
        <v/>
      </c>
      <c r="O26" s="86"/>
      <c r="P26" s="87"/>
      <c r="Q26" s="88">
        <f t="shared" si="4"/>
        <v>151</v>
      </c>
      <c r="R26" s="86" t="str">
        <f>IF(AND(VLOOKUP($E$5,'202311月現場沖壓用電基線總表'!$A$2:$JL$1000,Q26,0)=0,$F26=0),"",IF(VLOOKUP($E$5,'202311月現場沖壓用電基線總表'!$A$2:$JL$1000,Q26,0)=0,"0",VLOOKUP($E$5,'202311月現場沖壓用電基線總表'!$A$2:$JL$1000,Q26,0)))</f>
        <v/>
      </c>
      <c r="S26" s="86"/>
      <c r="T26" s="87"/>
      <c r="U26" s="88">
        <f t="shared" si="5"/>
        <v>153</v>
      </c>
      <c r="V26" s="86" t="str">
        <f>IF(AND(VLOOKUP($E$5,'202311月現場沖壓用電基線總表'!$A$2:$JL$1000,U26,0)=0,$F26=0),"",IF(VLOOKUP($E$5,'202311月現場沖壓用電基線總表'!$A$2:$JL$1000,U26,0)=0,"0",VLOOKUP($E$5,'202311月現場沖壓用電基線總表'!$A$2:$JL$1000,U26,0)))</f>
        <v/>
      </c>
      <c r="W26" s="86"/>
      <c r="X26" s="87"/>
      <c r="Y26" s="88">
        <f t="shared" si="6"/>
        <v>154</v>
      </c>
      <c r="Z26" s="86" t="str">
        <f>IF(AND(VLOOKUP($E$5,'202311月現場沖壓用電基線總表'!$A$2:$JL$1000,Y26,0)=0,$F26=0),"",IF(VLOOKUP($E$5,'202311月現場沖壓用電基線總表'!$A$2:$JL$1000,Y26,0)=0,"0",VLOOKUP($E$5,'202311月現場沖壓用電基線總表'!$A$2:$JL$1000,Y26,0)))</f>
        <v/>
      </c>
      <c r="AA26" s="86"/>
      <c r="AB26" s="89"/>
    </row>
    <row r="27" spans="1:28" ht="28.35" customHeight="1">
      <c r="A27" s="1">
        <f t="shared" si="0"/>
        <v>156</v>
      </c>
      <c r="B27" s="80">
        <f>IFERROR(VLOOKUP($E$5,'202311月現場沖壓用電基線總表'!$A$2:$JL$1000,$A27,0),"")</f>
        <v>0</v>
      </c>
      <c r="C27" s="81"/>
      <c r="D27" s="81"/>
      <c r="E27" s="90">
        <f t="shared" si="1"/>
        <v>157</v>
      </c>
      <c r="F27" s="83">
        <f>IFERROR(VLOOKUP($E$5,'202311月現場沖壓用電基線總表'!$A$2:$JL$1000,$E27,0),"")</f>
        <v>0</v>
      </c>
      <c r="G27" s="83"/>
      <c r="H27" s="84"/>
      <c r="I27" s="88">
        <f t="shared" si="2"/>
        <v>158</v>
      </c>
      <c r="J27" s="86" t="str">
        <f>IF(AND(VLOOKUP($E$5,'202311月現場沖壓用電基線總表'!$A$2:$JL$1000,I27,0)=0,$F27=0),"",IF(VLOOKUP($E$5,'202311月現場沖壓用電基線總表'!$A$2:$JL$1000,I27,0)=0,"0",VLOOKUP($E$5,'202311月現場沖壓用電基線總表'!$A$2:$JL$1000,I27,0)))</f>
        <v/>
      </c>
      <c r="K27" s="86"/>
      <c r="L27" s="87"/>
      <c r="M27" s="88">
        <f t="shared" si="3"/>
        <v>159</v>
      </c>
      <c r="N27" s="86" t="str">
        <f>IF(AND(VLOOKUP($E$5,'202311月現場沖壓用電基線總表'!$A$2:$JL$1000,M27,0)=0,$F27=0),"",IF(VLOOKUP($E$5,'202311月現場沖壓用電基線總表'!$A$2:$JL$1000,M27,0)=0,"0",VLOOKUP($E$5,'202311月現場沖壓用電基線總表'!$A$2:$JL$1000,M27,0)))</f>
        <v/>
      </c>
      <c r="O27" s="86"/>
      <c r="P27" s="87"/>
      <c r="Q27" s="88">
        <f t="shared" si="4"/>
        <v>160</v>
      </c>
      <c r="R27" s="86" t="str">
        <f>IF(AND(VLOOKUP($E$5,'202311月現場沖壓用電基線總表'!$A$2:$JL$1000,Q27,0)=0,$F27=0),"",IF(VLOOKUP($E$5,'202311月現場沖壓用電基線總表'!$A$2:$JL$1000,Q27,0)=0,"0",VLOOKUP($E$5,'202311月現場沖壓用電基線總表'!$A$2:$JL$1000,Q27,0)))</f>
        <v/>
      </c>
      <c r="S27" s="86"/>
      <c r="T27" s="87"/>
      <c r="U27" s="88">
        <f t="shared" si="5"/>
        <v>162</v>
      </c>
      <c r="V27" s="86" t="str">
        <f>IF(AND(VLOOKUP($E$5,'202311月現場沖壓用電基線總表'!$A$2:$JL$1000,U27,0)=0,$F27=0),"",IF(VLOOKUP($E$5,'202311月現場沖壓用電基線總表'!$A$2:$JL$1000,U27,0)=0,"0",VLOOKUP($E$5,'202311月現場沖壓用電基線總表'!$A$2:$JL$1000,U27,0)))</f>
        <v/>
      </c>
      <c r="W27" s="86"/>
      <c r="X27" s="87"/>
      <c r="Y27" s="88">
        <f t="shared" si="6"/>
        <v>163</v>
      </c>
      <c r="Z27" s="86" t="str">
        <f>IF(AND(VLOOKUP($E$5,'202311月現場沖壓用電基線總表'!$A$2:$JL$1000,Y27,0)=0,$F27=0),"",IF(VLOOKUP($E$5,'202311月現場沖壓用電基線總表'!$A$2:$JL$1000,Y27,0)=0,"0",VLOOKUP($E$5,'202311月現場沖壓用電基線總表'!$A$2:$JL$1000,Y27,0)))</f>
        <v/>
      </c>
      <c r="AA27" s="86"/>
      <c r="AB27" s="89"/>
    </row>
    <row r="28" spans="1:28" ht="28.35" customHeight="1">
      <c r="A28" s="1">
        <f t="shared" si="0"/>
        <v>165</v>
      </c>
      <c r="B28" s="80">
        <f>IFERROR(VLOOKUP($E$5,'202311月現場沖壓用電基線總表'!$A$2:$JL$1000,$A28,0),"")</f>
        <v>0</v>
      </c>
      <c r="C28" s="81"/>
      <c r="D28" s="81"/>
      <c r="E28" s="90">
        <f t="shared" si="1"/>
        <v>166</v>
      </c>
      <c r="F28" s="83">
        <f>IFERROR(VLOOKUP($E$5,'202311月現場沖壓用電基線總表'!$A$2:$JL$1000,$E28,0),"")</f>
        <v>0</v>
      </c>
      <c r="G28" s="83"/>
      <c r="H28" s="84"/>
      <c r="I28" s="88">
        <f t="shared" si="2"/>
        <v>167</v>
      </c>
      <c r="J28" s="86" t="str">
        <f>IF(AND(VLOOKUP($E$5,'202311月現場沖壓用電基線總表'!$A$2:$JL$1000,I28,0)=0,$F28=0),"",IF(VLOOKUP($E$5,'202311月現場沖壓用電基線總表'!$A$2:$JL$1000,I28,0)=0,"0",VLOOKUP($E$5,'202311月現場沖壓用電基線總表'!$A$2:$JL$1000,I28,0)))</f>
        <v/>
      </c>
      <c r="K28" s="86"/>
      <c r="L28" s="87"/>
      <c r="M28" s="88">
        <f t="shared" si="3"/>
        <v>168</v>
      </c>
      <c r="N28" s="86" t="str">
        <f>IF(AND(VLOOKUP($E$5,'202311月現場沖壓用電基線總表'!$A$2:$JL$1000,M28,0)=0,$F28=0),"",IF(VLOOKUP($E$5,'202311月現場沖壓用電基線總表'!$A$2:$JL$1000,M28,0)=0,"0",VLOOKUP($E$5,'202311月現場沖壓用電基線總表'!$A$2:$JL$1000,M28,0)))</f>
        <v/>
      </c>
      <c r="O28" s="86"/>
      <c r="P28" s="87"/>
      <c r="Q28" s="88">
        <f t="shared" si="4"/>
        <v>169</v>
      </c>
      <c r="R28" s="86" t="str">
        <f>IF(AND(VLOOKUP($E$5,'202311月現場沖壓用電基線總表'!$A$2:$JL$1000,Q28,0)=0,$F28=0),"",IF(VLOOKUP($E$5,'202311月現場沖壓用電基線總表'!$A$2:$JL$1000,Q28,0)=0,"0",VLOOKUP($E$5,'202311月現場沖壓用電基線總表'!$A$2:$JL$1000,Q28,0)))</f>
        <v/>
      </c>
      <c r="S28" s="86"/>
      <c r="T28" s="87"/>
      <c r="U28" s="88">
        <f t="shared" si="5"/>
        <v>171</v>
      </c>
      <c r="V28" s="86" t="str">
        <f>IF(AND(VLOOKUP($E$5,'202311月現場沖壓用電基線總表'!$A$2:$JL$1000,U28,0)=0,$F28=0),"",IF(VLOOKUP($E$5,'202311月現場沖壓用電基線總表'!$A$2:$JL$1000,U28,0)=0,"0",VLOOKUP($E$5,'202311月現場沖壓用電基線總表'!$A$2:$JL$1000,U28,0)))</f>
        <v/>
      </c>
      <c r="W28" s="86"/>
      <c r="X28" s="87"/>
      <c r="Y28" s="88">
        <f t="shared" si="6"/>
        <v>172</v>
      </c>
      <c r="Z28" s="86" t="str">
        <f>IF(AND(VLOOKUP($E$5,'202311月現場沖壓用電基線總表'!$A$2:$JL$1000,Y28,0)=0,$F28=0),"",IF(VLOOKUP($E$5,'202311月現場沖壓用電基線總表'!$A$2:$JL$1000,Y28,0)=0,"0",VLOOKUP($E$5,'202311月現場沖壓用電基線總表'!$A$2:$JL$1000,Y28,0)))</f>
        <v/>
      </c>
      <c r="AA28" s="86"/>
      <c r="AB28" s="89"/>
    </row>
    <row r="29" spans="1:28" ht="28.35" customHeight="1">
      <c r="A29" s="1">
        <f t="shared" si="0"/>
        <v>174</v>
      </c>
      <c r="B29" s="80">
        <f>IFERROR(VLOOKUP($E$5,'202311月現場沖壓用電基線總表'!$A$2:$JL$1000,$A29,0),"")</f>
        <v>0</v>
      </c>
      <c r="C29" s="81"/>
      <c r="D29" s="81"/>
      <c r="E29" s="90">
        <f t="shared" si="1"/>
        <v>175</v>
      </c>
      <c r="F29" s="83">
        <f>IFERROR(VLOOKUP($E$5,'202311月現場沖壓用電基線總表'!$A$2:$JL$1000,$E29,0),"")</f>
        <v>0</v>
      </c>
      <c r="G29" s="83"/>
      <c r="H29" s="84"/>
      <c r="I29" s="88">
        <f t="shared" si="2"/>
        <v>176</v>
      </c>
      <c r="J29" s="86" t="str">
        <f>IF(AND(VLOOKUP($E$5,'202311月現場沖壓用電基線總表'!$A$2:$JL$1000,I29,0)=0,$F29=0),"",IF(VLOOKUP($E$5,'202311月現場沖壓用電基線總表'!$A$2:$JL$1000,I29,0)=0,"0",VLOOKUP($E$5,'202311月現場沖壓用電基線總表'!$A$2:$JL$1000,I29,0)))</f>
        <v/>
      </c>
      <c r="K29" s="86"/>
      <c r="L29" s="87"/>
      <c r="M29" s="88">
        <f t="shared" si="3"/>
        <v>177</v>
      </c>
      <c r="N29" s="86" t="str">
        <f>IF(AND(VLOOKUP($E$5,'202311月現場沖壓用電基線總表'!$A$2:$JL$1000,M29,0)=0,$F29=0),"",IF(VLOOKUP($E$5,'202311月現場沖壓用電基線總表'!$A$2:$JL$1000,M29,0)=0,"0",VLOOKUP($E$5,'202311月現場沖壓用電基線總表'!$A$2:$JL$1000,M29,0)))</f>
        <v/>
      </c>
      <c r="O29" s="86"/>
      <c r="P29" s="87"/>
      <c r="Q29" s="88">
        <f t="shared" si="4"/>
        <v>178</v>
      </c>
      <c r="R29" s="86" t="str">
        <f>IF(AND(VLOOKUP($E$5,'202311月現場沖壓用電基線總表'!$A$2:$JL$1000,Q29,0)=0,$F29=0),"",IF(VLOOKUP($E$5,'202311月現場沖壓用電基線總表'!$A$2:$JL$1000,Q29,0)=0,"0",VLOOKUP($E$5,'202311月現場沖壓用電基線總表'!$A$2:$JL$1000,Q29,0)))</f>
        <v/>
      </c>
      <c r="S29" s="86"/>
      <c r="T29" s="87"/>
      <c r="U29" s="88">
        <f t="shared" si="5"/>
        <v>180</v>
      </c>
      <c r="V29" s="86" t="str">
        <f>IF(AND(VLOOKUP($E$5,'202311月現場沖壓用電基線總表'!$A$2:$JL$1000,U29,0)=0,$F29=0),"",IF(VLOOKUP($E$5,'202311月現場沖壓用電基線總表'!$A$2:$JL$1000,U29,0)=0,"0",VLOOKUP($E$5,'202311月現場沖壓用電基線總表'!$A$2:$JL$1000,U29,0)))</f>
        <v/>
      </c>
      <c r="W29" s="86"/>
      <c r="X29" s="87"/>
      <c r="Y29" s="88">
        <f t="shared" si="6"/>
        <v>181</v>
      </c>
      <c r="Z29" s="86" t="str">
        <f>IF(AND(VLOOKUP($E$5,'202311月現場沖壓用電基線總表'!$A$2:$JL$1000,Y29,0)=0,$F29=0),"",IF(VLOOKUP($E$5,'202311月現場沖壓用電基線總表'!$A$2:$JL$1000,Y29,0)=0,"0",VLOOKUP($E$5,'202311月現場沖壓用電基線總表'!$A$2:$JL$1000,Y29,0)))</f>
        <v/>
      </c>
      <c r="AA29" s="86"/>
      <c r="AB29" s="89"/>
    </row>
    <row r="30" spans="1:28" ht="28.35" customHeight="1">
      <c r="A30" s="1">
        <f t="shared" si="0"/>
        <v>183</v>
      </c>
      <c r="B30" s="80">
        <f>IFERROR(VLOOKUP($E$5,'202311月現場沖壓用電基線總表'!$A$2:$JL$1000,$A30,0),"")</f>
        <v>0</v>
      </c>
      <c r="C30" s="81"/>
      <c r="D30" s="81"/>
      <c r="E30" s="90">
        <f t="shared" si="1"/>
        <v>184</v>
      </c>
      <c r="F30" s="83">
        <f>IFERROR(VLOOKUP($E$5,'202311月現場沖壓用電基線總表'!$A$2:$JL$1000,$E30,0),"")</f>
        <v>0</v>
      </c>
      <c r="G30" s="83"/>
      <c r="H30" s="84"/>
      <c r="I30" s="88">
        <f t="shared" si="2"/>
        <v>185</v>
      </c>
      <c r="J30" s="86" t="str">
        <f>IF(AND(VLOOKUP($E$5,'202311月現場沖壓用電基線總表'!$A$2:$JL$1000,I30,0)=0,$F30=0),"",IF(VLOOKUP($E$5,'202311月現場沖壓用電基線總表'!$A$2:$JL$1000,I30,0)=0,"0",VLOOKUP($E$5,'202311月現場沖壓用電基線總表'!$A$2:$JL$1000,I30,0)))</f>
        <v/>
      </c>
      <c r="K30" s="86"/>
      <c r="L30" s="87"/>
      <c r="M30" s="88">
        <f t="shared" si="3"/>
        <v>186</v>
      </c>
      <c r="N30" s="86" t="str">
        <f>IF(AND(VLOOKUP($E$5,'202311月現場沖壓用電基線總表'!$A$2:$JL$1000,M30,0)=0,$F30=0),"",IF(VLOOKUP($E$5,'202311月現場沖壓用電基線總表'!$A$2:$JL$1000,M30,0)=0,"0",VLOOKUP($E$5,'202311月現場沖壓用電基線總表'!$A$2:$JL$1000,M30,0)))</f>
        <v/>
      </c>
      <c r="O30" s="86"/>
      <c r="P30" s="87"/>
      <c r="Q30" s="88">
        <f t="shared" si="4"/>
        <v>187</v>
      </c>
      <c r="R30" s="86" t="str">
        <f>IF(AND(VLOOKUP($E$5,'202311月現場沖壓用電基線總表'!$A$2:$JL$1000,Q30,0)=0,$F30=0),"",IF(VLOOKUP($E$5,'202311月現場沖壓用電基線總表'!$A$2:$JL$1000,Q30,0)=0,"0",VLOOKUP($E$5,'202311月現場沖壓用電基線總表'!$A$2:$JL$1000,Q30,0)))</f>
        <v/>
      </c>
      <c r="S30" s="86"/>
      <c r="T30" s="87"/>
      <c r="U30" s="88">
        <f t="shared" si="5"/>
        <v>189</v>
      </c>
      <c r="V30" s="86" t="str">
        <f>IF(AND(VLOOKUP($E$5,'202311月現場沖壓用電基線總表'!$A$2:$JL$1000,U30,0)=0,$F30=0),"",IF(VLOOKUP($E$5,'202311月現場沖壓用電基線總表'!$A$2:$JL$1000,U30,0)=0,"0",VLOOKUP($E$5,'202311月現場沖壓用電基線總表'!$A$2:$JL$1000,U30,0)))</f>
        <v/>
      </c>
      <c r="W30" s="86"/>
      <c r="X30" s="87"/>
      <c r="Y30" s="88">
        <f t="shared" si="6"/>
        <v>190</v>
      </c>
      <c r="Z30" s="86" t="str">
        <f>IF(AND(VLOOKUP($E$5,'202311月現場沖壓用電基線總表'!$A$2:$JL$1000,Y30,0)=0,$F30=0),"",IF(VLOOKUP($E$5,'202311月現場沖壓用電基線總表'!$A$2:$JL$1000,Y30,0)=0,"0",VLOOKUP($E$5,'202311月現場沖壓用電基線總表'!$A$2:$JL$1000,Y30,0)))</f>
        <v/>
      </c>
      <c r="AA30" s="86"/>
      <c r="AB30" s="89"/>
    </row>
    <row r="31" spans="1:28" ht="28.35" customHeight="1">
      <c r="A31" s="1">
        <f t="shared" si="0"/>
        <v>192</v>
      </c>
      <c r="B31" s="80">
        <f>IFERROR(VLOOKUP($E$5,'202311月現場沖壓用電基線總表'!$A$2:$JL$1000,$A31,0),"")</f>
        <v>0</v>
      </c>
      <c r="C31" s="81"/>
      <c r="D31" s="81"/>
      <c r="E31" s="90">
        <f t="shared" si="1"/>
        <v>193</v>
      </c>
      <c r="F31" s="83">
        <f>IFERROR(VLOOKUP($E$5,'202311月現場沖壓用電基線總表'!$A$2:$JL$1000,$E31,0),"")</f>
        <v>0</v>
      </c>
      <c r="G31" s="83"/>
      <c r="H31" s="84"/>
      <c r="I31" s="88">
        <f t="shared" si="2"/>
        <v>194</v>
      </c>
      <c r="J31" s="86" t="str">
        <f>IF(AND(VLOOKUP($E$5,'202311月現場沖壓用電基線總表'!$A$2:$JL$1000,I31,0)=0,$F31=0),"",IF(VLOOKUP($E$5,'202311月現場沖壓用電基線總表'!$A$2:$JL$1000,I31,0)=0,"0",VLOOKUP($E$5,'202311月現場沖壓用電基線總表'!$A$2:$JL$1000,I31,0)))</f>
        <v/>
      </c>
      <c r="K31" s="86"/>
      <c r="L31" s="87"/>
      <c r="M31" s="88">
        <f t="shared" si="3"/>
        <v>195</v>
      </c>
      <c r="N31" s="86" t="str">
        <f>IF(AND(VLOOKUP($E$5,'202311月現場沖壓用電基線總表'!$A$2:$JL$1000,M31,0)=0,$F31=0),"",IF(VLOOKUP($E$5,'202311月現場沖壓用電基線總表'!$A$2:$JL$1000,M31,0)=0,"0",VLOOKUP($E$5,'202311月現場沖壓用電基線總表'!$A$2:$JL$1000,M31,0)))</f>
        <v/>
      </c>
      <c r="O31" s="86"/>
      <c r="P31" s="87"/>
      <c r="Q31" s="88">
        <f t="shared" si="4"/>
        <v>196</v>
      </c>
      <c r="R31" s="86" t="str">
        <f>IF(AND(VLOOKUP($E$5,'202311月現場沖壓用電基線總表'!$A$2:$JL$1000,Q31,0)=0,$F31=0),"",IF(VLOOKUP($E$5,'202311月現場沖壓用電基線總表'!$A$2:$JL$1000,Q31,0)=0,"0",VLOOKUP($E$5,'202311月現場沖壓用電基線總表'!$A$2:$JL$1000,Q31,0)))</f>
        <v/>
      </c>
      <c r="S31" s="86"/>
      <c r="T31" s="87"/>
      <c r="U31" s="88">
        <f t="shared" si="5"/>
        <v>198</v>
      </c>
      <c r="V31" s="86" t="str">
        <f>IF(AND(VLOOKUP($E$5,'202311月現場沖壓用電基線總表'!$A$2:$JL$1000,U31,0)=0,$F31=0),"",IF(VLOOKUP($E$5,'202311月現場沖壓用電基線總表'!$A$2:$JL$1000,U31,0)=0,"0",VLOOKUP($E$5,'202311月現場沖壓用電基線總表'!$A$2:$JL$1000,U31,0)))</f>
        <v/>
      </c>
      <c r="W31" s="86"/>
      <c r="X31" s="87"/>
      <c r="Y31" s="88">
        <f t="shared" si="6"/>
        <v>199</v>
      </c>
      <c r="Z31" s="86" t="str">
        <f>IF(AND(VLOOKUP($E$5,'202311月現場沖壓用電基線總表'!$A$2:$JL$1000,Y31,0)=0,$F31=0),"",IF(VLOOKUP($E$5,'202311月現場沖壓用電基線總表'!$A$2:$JL$1000,Y31,0)=0,"0",VLOOKUP($E$5,'202311月現場沖壓用電基線總表'!$A$2:$JL$1000,Y31,0)))</f>
        <v/>
      </c>
      <c r="AA31" s="86"/>
      <c r="AB31" s="89"/>
    </row>
    <row r="32" spans="1:28" ht="28.35" customHeight="1">
      <c r="A32" s="1">
        <f t="shared" si="0"/>
        <v>201</v>
      </c>
      <c r="B32" s="80">
        <f>IFERROR(VLOOKUP($E$5,'202311月現場沖壓用電基線總表'!$A$2:$JL$1000,$A32,0),"")</f>
        <v>0</v>
      </c>
      <c r="C32" s="81"/>
      <c r="D32" s="81"/>
      <c r="E32" s="90">
        <f t="shared" si="1"/>
        <v>202</v>
      </c>
      <c r="F32" s="83">
        <f>IFERROR(VLOOKUP($E$5,'202311月現場沖壓用電基線總表'!$A$2:$JL$1000,$E32,0),"")</f>
        <v>0</v>
      </c>
      <c r="G32" s="83"/>
      <c r="H32" s="84"/>
      <c r="I32" s="88">
        <f t="shared" si="2"/>
        <v>203</v>
      </c>
      <c r="J32" s="86" t="str">
        <f>IF(AND(VLOOKUP($E$5,'202311月現場沖壓用電基線總表'!$A$2:$JL$1000,I32,0)=0,$F32=0),"",IF(VLOOKUP($E$5,'202311月現場沖壓用電基線總表'!$A$2:$JL$1000,I32,0)=0,"0",VLOOKUP($E$5,'202311月現場沖壓用電基線總表'!$A$2:$JL$1000,I32,0)))</f>
        <v/>
      </c>
      <c r="K32" s="86"/>
      <c r="L32" s="87"/>
      <c r="M32" s="88">
        <f t="shared" si="3"/>
        <v>204</v>
      </c>
      <c r="N32" s="86" t="str">
        <f>IF(AND(VLOOKUP($E$5,'202311月現場沖壓用電基線總表'!$A$2:$JL$1000,M32,0)=0,$F32=0),"",IF(VLOOKUP($E$5,'202311月現場沖壓用電基線總表'!$A$2:$JL$1000,M32,0)=0,"0",VLOOKUP($E$5,'202311月現場沖壓用電基線總表'!$A$2:$JL$1000,M32,0)))</f>
        <v/>
      </c>
      <c r="O32" s="86"/>
      <c r="P32" s="87"/>
      <c r="Q32" s="88">
        <f t="shared" si="4"/>
        <v>205</v>
      </c>
      <c r="R32" s="86" t="str">
        <f>IF(AND(VLOOKUP($E$5,'202311月現場沖壓用電基線總表'!$A$2:$JL$1000,Q32,0)=0,$F32=0),"",IF(VLOOKUP($E$5,'202311月現場沖壓用電基線總表'!$A$2:$JL$1000,Q32,0)=0,"0",VLOOKUP($E$5,'202311月現場沖壓用電基線總表'!$A$2:$JL$1000,Q32,0)))</f>
        <v/>
      </c>
      <c r="S32" s="86"/>
      <c r="T32" s="87"/>
      <c r="U32" s="88">
        <f t="shared" si="5"/>
        <v>207</v>
      </c>
      <c r="V32" s="86" t="str">
        <f>IF(AND(VLOOKUP($E$5,'202311月現場沖壓用電基線總表'!$A$2:$JL$1000,U32,0)=0,$F32=0),"",IF(VLOOKUP($E$5,'202311月現場沖壓用電基線總表'!$A$2:$JL$1000,U32,0)=0,"0",VLOOKUP($E$5,'202311月現場沖壓用電基線總表'!$A$2:$JL$1000,U32,0)))</f>
        <v/>
      </c>
      <c r="W32" s="86"/>
      <c r="X32" s="87"/>
      <c r="Y32" s="88">
        <f t="shared" si="6"/>
        <v>208</v>
      </c>
      <c r="Z32" s="86" t="str">
        <f>IF(AND(VLOOKUP($E$5,'202311月現場沖壓用電基線總表'!$A$2:$JL$1000,Y32,0)=0,$F32=0),"",IF(VLOOKUP($E$5,'202311月現場沖壓用電基線總表'!$A$2:$JL$1000,Y32,0)=0,"0",VLOOKUP($E$5,'202311月現場沖壓用電基線總表'!$A$2:$JL$1000,Y32,0)))</f>
        <v/>
      </c>
      <c r="AA32" s="86"/>
      <c r="AB32" s="89"/>
    </row>
    <row r="33" spans="1:271" ht="28.35" customHeight="1">
      <c r="A33" s="1">
        <f t="shared" si="0"/>
        <v>210</v>
      </c>
      <c r="B33" s="80">
        <f>IFERROR(VLOOKUP($E$5,'202311月現場沖壓用電基線總表'!$A$2:$JL$1000,$A33,0),"")</f>
        <v>0</v>
      </c>
      <c r="C33" s="81"/>
      <c r="D33" s="81"/>
      <c r="E33" s="90">
        <f t="shared" si="1"/>
        <v>211</v>
      </c>
      <c r="F33" s="83">
        <f>IFERROR(VLOOKUP($E$5,'202311月現場沖壓用電基線總表'!$A$2:$JL$1000,$E33,0),"")</f>
        <v>0</v>
      </c>
      <c r="G33" s="83"/>
      <c r="H33" s="84"/>
      <c r="I33" s="88">
        <f t="shared" si="2"/>
        <v>212</v>
      </c>
      <c r="J33" s="86" t="str">
        <f>IF(AND(VLOOKUP($E$5,'202311月現場沖壓用電基線總表'!$A$2:$JL$1000,I33,0)=0,$F33=0),"",IF(VLOOKUP($E$5,'202311月現場沖壓用電基線總表'!$A$2:$JL$1000,I33,0)=0,"0",VLOOKUP($E$5,'202311月現場沖壓用電基線總表'!$A$2:$JL$1000,I33,0)))</f>
        <v/>
      </c>
      <c r="K33" s="86"/>
      <c r="L33" s="87"/>
      <c r="M33" s="88">
        <f t="shared" si="3"/>
        <v>213</v>
      </c>
      <c r="N33" s="86" t="str">
        <f>IF(AND(VLOOKUP($E$5,'202311月現場沖壓用電基線總表'!$A$2:$JL$1000,M33,0)=0,$F33=0),"",IF(VLOOKUP($E$5,'202311月現場沖壓用電基線總表'!$A$2:$JL$1000,M33,0)=0,"0",VLOOKUP($E$5,'202311月現場沖壓用電基線總表'!$A$2:$JL$1000,M33,0)))</f>
        <v/>
      </c>
      <c r="O33" s="86"/>
      <c r="P33" s="87"/>
      <c r="Q33" s="88">
        <f t="shared" si="4"/>
        <v>214</v>
      </c>
      <c r="R33" s="86" t="str">
        <f>IF(AND(VLOOKUP($E$5,'202311月現場沖壓用電基線總表'!$A$2:$JL$1000,Q33,0)=0,$F33=0),"",IF(VLOOKUP($E$5,'202311月現場沖壓用電基線總表'!$A$2:$JL$1000,Q33,0)=0,"0",VLOOKUP($E$5,'202311月現場沖壓用電基線總表'!$A$2:$JL$1000,Q33,0)))</f>
        <v/>
      </c>
      <c r="S33" s="86"/>
      <c r="T33" s="87"/>
      <c r="U33" s="88">
        <f t="shared" si="5"/>
        <v>216</v>
      </c>
      <c r="V33" s="86" t="str">
        <f>IF(AND(VLOOKUP($E$5,'202311月現場沖壓用電基線總表'!$A$2:$JL$1000,U33,0)=0,$F33=0),"",IF(VLOOKUP($E$5,'202311月現場沖壓用電基線總表'!$A$2:$JL$1000,U33,0)=0,"0",VLOOKUP($E$5,'202311月現場沖壓用電基線總表'!$A$2:$JL$1000,U33,0)))</f>
        <v/>
      </c>
      <c r="W33" s="86"/>
      <c r="X33" s="87"/>
      <c r="Y33" s="88">
        <f t="shared" si="6"/>
        <v>217</v>
      </c>
      <c r="Z33" s="86" t="str">
        <f>IF(AND(VLOOKUP($E$5,'202311月現場沖壓用電基線總表'!$A$2:$JL$1000,Y33,0)=0,$F33=0),"",IF(VLOOKUP($E$5,'202311月現場沖壓用電基線總表'!$A$2:$JL$1000,Y33,0)=0,"0",VLOOKUP($E$5,'202311月現場沖壓用電基線總表'!$A$2:$JL$1000,Y33,0)))</f>
        <v/>
      </c>
      <c r="AA33" s="86"/>
      <c r="AB33" s="89"/>
    </row>
    <row r="34" spans="1:271" ht="28.35" customHeight="1">
      <c r="A34" s="1">
        <f t="shared" si="0"/>
        <v>219</v>
      </c>
      <c r="B34" s="80">
        <f>IFERROR(VLOOKUP($E$5,'202311月現場沖壓用電基線總表'!$A$2:$JL$1000,$A34,0),"")</f>
        <v>0</v>
      </c>
      <c r="C34" s="81"/>
      <c r="D34" s="81"/>
      <c r="E34" s="90">
        <f t="shared" si="1"/>
        <v>220</v>
      </c>
      <c r="F34" s="83">
        <f>IFERROR(VLOOKUP($E$5,'202311月現場沖壓用電基線總表'!$A$2:$JL$1000,$E34,0),"")</f>
        <v>0</v>
      </c>
      <c r="G34" s="83"/>
      <c r="H34" s="84"/>
      <c r="I34" s="88">
        <f t="shared" si="2"/>
        <v>221</v>
      </c>
      <c r="J34" s="86" t="str">
        <f>IF(AND(VLOOKUP($E$5,'202311月現場沖壓用電基線總表'!$A$2:$JL$1000,I34,0)=0,$F34=0),"",IF(VLOOKUP($E$5,'202311月現場沖壓用電基線總表'!$A$2:$JL$1000,I34,0)=0,"0",VLOOKUP($E$5,'202311月現場沖壓用電基線總表'!$A$2:$JL$1000,I34,0)))</f>
        <v/>
      </c>
      <c r="K34" s="86"/>
      <c r="L34" s="87"/>
      <c r="M34" s="88">
        <f t="shared" si="3"/>
        <v>222</v>
      </c>
      <c r="N34" s="86" t="str">
        <f>IF(AND(VLOOKUP($E$5,'202311月現場沖壓用電基線總表'!$A$2:$JL$1000,M34,0)=0,$F34=0),"",IF(VLOOKUP($E$5,'202311月現場沖壓用電基線總表'!$A$2:$JL$1000,M34,0)=0,"0",VLOOKUP($E$5,'202311月現場沖壓用電基線總表'!$A$2:$JL$1000,M34,0)))</f>
        <v/>
      </c>
      <c r="O34" s="86"/>
      <c r="P34" s="87"/>
      <c r="Q34" s="88">
        <f t="shared" si="4"/>
        <v>223</v>
      </c>
      <c r="R34" s="86" t="str">
        <f>IF(AND(VLOOKUP($E$5,'202311月現場沖壓用電基線總表'!$A$2:$JL$1000,Q34,0)=0,$F34=0),"",IF(VLOOKUP($E$5,'202311月現場沖壓用電基線總表'!$A$2:$JL$1000,Q34,0)=0,"0",VLOOKUP($E$5,'202311月現場沖壓用電基線總表'!$A$2:$JL$1000,Q34,0)))</f>
        <v/>
      </c>
      <c r="S34" s="86"/>
      <c r="T34" s="87"/>
      <c r="U34" s="88">
        <f t="shared" si="5"/>
        <v>225</v>
      </c>
      <c r="V34" s="86" t="str">
        <f>IF(AND(VLOOKUP($E$5,'202311月現場沖壓用電基線總表'!$A$2:$JL$1000,U34,0)=0,$F34=0),"",IF(VLOOKUP($E$5,'202311月現場沖壓用電基線總表'!$A$2:$JL$1000,U34,0)=0,"0",VLOOKUP($E$5,'202311月現場沖壓用電基線總表'!$A$2:$JL$1000,U34,0)))</f>
        <v/>
      </c>
      <c r="W34" s="86"/>
      <c r="X34" s="87"/>
      <c r="Y34" s="88">
        <f t="shared" si="6"/>
        <v>226</v>
      </c>
      <c r="Z34" s="86" t="str">
        <f>IF(AND(VLOOKUP($E$5,'202311月現場沖壓用電基線總表'!$A$2:$JL$1000,Y34,0)=0,$F34=0),"",IF(VLOOKUP($E$5,'202311月現場沖壓用電基線總表'!$A$2:$JL$1000,Y34,0)=0,"0",VLOOKUP($E$5,'202311月現場沖壓用電基線總表'!$A$2:$JL$1000,Y34,0)))</f>
        <v/>
      </c>
      <c r="AA34" s="86"/>
      <c r="AB34" s="89"/>
    </row>
    <row r="35" spans="1:271" ht="28.35" customHeight="1">
      <c r="A35" s="1">
        <f t="shared" si="0"/>
        <v>228</v>
      </c>
      <c r="B35" s="80">
        <f>IFERROR(VLOOKUP($E$5,'202311月現場沖壓用電基線總表'!$A$2:$JL$1000,$A35,0),"")</f>
        <v>0</v>
      </c>
      <c r="C35" s="81"/>
      <c r="D35" s="81"/>
      <c r="E35" s="90">
        <f t="shared" si="1"/>
        <v>229</v>
      </c>
      <c r="F35" s="83">
        <f>IFERROR(VLOOKUP($E$5,'202311月現場沖壓用電基線總表'!$A$2:$JL$1000,$E35,0),"")</f>
        <v>0</v>
      </c>
      <c r="G35" s="83"/>
      <c r="H35" s="84"/>
      <c r="I35" s="88">
        <f t="shared" si="2"/>
        <v>230</v>
      </c>
      <c r="J35" s="86" t="str">
        <f>IF(AND(VLOOKUP($E$5,'202311月現場沖壓用電基線總表'!$A$2:$JL$1000,I35,0)=0,$F35=0),"",IF(VLOOKUP($E$5,'202311月現場沖壓用電基線總表'!$A$2:$JL$1000,I35,0)=0,"0",VLOOKUP($E$5,'202311月現場沖壓用電基線總表'!$A$2:$JL$1000,I35,0)))</f>
        <v/>
      </c>
      <c r="K35" s="86"/>
      <c r="L35" s="87"/>
      <c r="M35" s="88">
        <f t="shared" si="3"/>
        <v>231</v>
      </c>
      <c r="N35" s="86" t="str">
        <f>IF(AND(VLOOKUP($E$5,'202311月現場沖壓用電基線總表'!$A$2:$JL$1000,M35,0)=0,$F35=0),"",IF(VLOOKUP($E$5,'202311月現場沖壓用電基線總表'!$A$2:$JL$1000,M35,0)=0,"0",VLOOKUP($E$5,'202311月現場沖壓用電基線總表'!$A$2:$JL$1000,M35,0)))</f>
        <v/>
      </c>
      <c r="O35" s="86"/>
      <c r="P35" s="87"/>
      <c r="Q35" s="88">
        <f t="shared" si="4"/>
        <v>232</v>
      </c>
      <c r="R35" s="86" t="str">
        <f>IF(AND(VLOOKUP($E$5,'202311月現場沖壓用電基線總表'!$A$2:$JL$1000,Q35,0)=0,$F35=0),"",IF(VLOOKUP($E$5,'202311月現場沖壓用電基線總表'!$A$2:$JL$1000,Q35,0)=0,"0",VLOOKUP($E$5,'202311月現場沖壓用電基線總表'!$A$2:$JL$1000,Q35,0)))</f>
        <v/>
      </c>
      <c r="S35" s="86"/>
      <c r="T35" s="87"/>
      <c r="U35" s="88">
        <f t="shared" si="5"/>
        <v>234</v>
      </c>
      <c r="V35" s="86" t="str">
        <f>IF(AND(VLOOKUP($E$5,'202311月現場沖壓用電基線總表'!$A$2:$JL$1000,U35,0)=0,$F35=0),"",IF(VLOOKUP($E$5,'202311月現場沖壓用電基線總表'!$A$2:$JL$1000,U35,0)=0,"0",VLOOKUP($E$5,'202311月現場沖壓用電基線總表'!$A$2:$JL$1000,U35,0)))</f>
        <v/>
      </c>
      <c r="W35" s="86"/>
      <c r="X35" s="87"/>
      <c r="Y35" s="88">
        <f t="shared" si="6"/>
        <v>235</v>
      </c>
      <c r="Z35" s="86" t="str">
        <f>IF(AND(VLOOKUP($E$5,'202311月現場沖壓用電基線總表'!$A$2:$JL$1000,Y35,0)=0,$F35=0),"",IF(VLOOKUP($E$5,'202311月現場沖壓用電基線總表'!$A$2:$JL$1000,Y35,0)=0,"0",VLOOKUP($E$5,'202311月現場沖壓用電基線總表'!$A$2:$JL$1000,Y35,0)))</f>
        <v/>
      </c>
      <c r="AA35" s="86"/>
      <c r="AB35" s="89"/>
    </row>
    <row r="36" spans="1:271" ht="28.35" customHeight="1">
      <c r="A36" s="1">
        <f t="shared" si="0"/>
        <v>237</v>
      </c>
      <c r="B36" s="80">
        <f>IFERROR(VLOOKUP($E$5,'202311月現場沖壓用電基線總表'!$A$2:$JL$1000,$A36,0),"")</f>
        <v>0</v>
      </c>
      <c r="C36" s="81"/>
      <c r="D36" s="81"/>
      <c r="E36" s="90">
        <f t="shared" si="1"/>
        <v>238</v>
      </c>
      <c r="F36" s="83">
        <f>IFERROR(VLOOKUP($E$5,'202311月現場沖壓用電基線總表'!$A$2:$JL$1000,$E36,0),"")</f>
        <v>0</v>
      </c>
      <c r="G36" s="83"/>
      <c r="H36" s="84"/>
      <c r="I36" s="88">
        <f t="shared" si="2"/>
        <v>239</v>
      </c>
      <c r="J36" s="86" t="str">
        <f>IF(AND(VLOOKUP($E$5,'202311月現場沖壓用電基線總表'!$A$2:$JL$1000,I36,0)=0,$F36=0),"",IF(VLOOKUP($E$5,'202311月現場沖壓用電基線總表'!$A$2:$JL$1000,I36,0)=0,"0",VLOOKUP($E$5,'202311月現場沖壓用電基線總表'!$A$2:$JL$1000,I36,0)))</f>
        <v/>
      </c>
      <c r="K36" s="86"/>
      <c r="L36" s="87"/>
      <c r="M36" s="88">
        <f t="shared" si="3"/>
        <v>240</v>
      </c>
      <c r="N36" s="86" t="str">
        <f>IF(AND(VLOOKUP($E$5,'202311月現場沖壓用電基線總表'!$A$2:$JL$1000,M36,0)=0,$F36=0),"",IF(VLOOKUP($E$5,'202311月現場沖壓用電基線總表'!$A$2:$JL$1000,M36,0)=0,"0",VLOOKUP($E$5,'202311月現場沖壓用電基線總表'!$A$2:$JL$1000,M36,0)))</f>
        <v/>
      </c>
      <c r="O36" s="86"/>
      <c r="P36" s="87"/>
      <c r="Q36" s="88">
        <f t="shared" si="4"/>
        <v>241</v>
      </c>
      <c r="R36" s="86" t="str">
        <f>IF(AND(VLOOKUP($E$5,'202311月現場沖壓用電基線總表'!$A$2:$JL$1000,Q36,0)=0,$F36=0),"",IF(VLOOKUP($E$5,'202311月現場沖壓用電基線總表'!$A$2:$JL$1000,Q36,0)=0,"0",VLOOKUP($E$5,'202311月現場沖壓用電基線總表'!$A$2:$JL$1000,Q36,0)))</f>
        <v/>
      </c>
      <c r="S36" s="86"/>
      <c r="T36" s="87"/>
      <c r="U36" s="88">
        <f t="shared" si="5"/>
        <v>243</v>
      </c>
      <c r="V36" s="86" t="str">
        <f>IF(AND(VLOOKUP($E$5,'202311月現場沖壓用電基線總表'!$A$2:$JL$1000,U36,0)=0,$F36=0),"",IF(VLOOKUP($E$5,'202311月現場沖壓用電基線總表'!$A$2:$JL$1000,U36,0)=0,"0",VLOOKUP($E$5,'202311月現場沖壓用電基線總表'!$A$2:$JL$1000,U36,0)))</f>
        <v/>
      </c>
      <c r="W36" s="86"/>
      <c r="X36" s="87"/>
      <c r="Y36" s="88">
        <f t="shared" si="6"/>
        <v>244</v>
      </c>
      <c r="Z36" s="86" t="str">
        <f>IF(AND(VLOOKUP($E$5,'202311月現場沖壓用電基線總表'!$A$2:$JL$1000,Y36,0)=0,$F36=0),"",IF(VLOOKUP($E$5,'202311月現場沖壓用電基線總表'!$A$2:$JL$1000,Y36,0)=0,"0",VLOOKUP($E$5,'202311月現場沖壓用電基線總表'!$A$2:$JL$1000,Y36,0)))</f>
        <v/>
      </c>
      <c r="AA36" s="86"/>
      <c r="AB36" s="89"/>
    </row>
    <row r="37" spans="1:271" ht="28.35" customHeight="1">
      <c r="A37" s="1">
        <f t="shared" si="0"/>
        <v>246</v>
      </c>
      <c r="B37" s="80">
        <f>IFERROR(VLOOKUP($E$5,'202311月現場沖壓用電基線總表'!$A$2:$JL$1000,$A37,0),"")</f>
        <v>0</v>
      </c>
      <c r="C37" s="81"/>
      <c r="D37" s="81"/>
      <c r="E37" s="90">
        <f t="shared" si="1"/>
        <v>247</v>
      </c>
      <c r="F37" s="83">
        <f>IFERROR(VLOOKUP($E$5,'202311月現場沖壓用電基線總表'!$A$2:$JL$1000,$E37,0),"")</f>
        <v>0</v>
      </c>
      <c r="G37" s="83"/>
      <c r="H37" s="84"/>
      <c r="I37" s="88">
        <f t="shared" si="2"/>
        <v>248</v>
      </c>
      <c r="J37" s="86" t="str">
        <f>IF(AND(VLOOKUP($E$5,'202311月現場沖壓用電基線總表'!$A$2:$JL$1000,I37,0)=0,$F37=0),"",IF(VLOOKUP($E$5,'202311月現場沖壓用電基線總表'!$A$2:$JL$1000,I37,0)=0,"0",VLOOKUP($E$5,'202311月現場沖壓用電基線總表'!$A$2:$JL$1000,I37,0)))</f>
        <v/>
      </c>
      <c r="K37" s="86"/>
      <c r="L37" s="87"/>
      <c r="M37" s="88">
        <f t="shared" si="3"/>
        <v>249</v>
      </c>
      <c r="N37" s="86" t="str">
        <f>IF(AND(VLOOKUP($E$5,'202311月現場沖壓用電基線總表'!$A$2:$JL$1000,M37,0)=0,$F37=0),"",IF(VLOOKUP($E$5,'202311月現場沖壓用電基線總表'!$A$2:$JL$1000,M37,0)=0,"0",VLOOKUP($E$5,'202311月現場沖壓用電基線總表'!$A$2:$JL$1000,M37,0)))</f>
        <v/>
      </c>
      <c r="O37" s="86"/>
      <c r="P37" s="87"/>
      <c r="Q37" s="88">
        <f t="shared" si="4"/>
        <v>250</v>
      </c>
      <c r="R37" s="86" t="str">
        <f>IF(AND(VLOOKUP($E$5,'202311月現場沖壓用電基線總表'!$A$2:$JL$1000,Q37,0)=0,$F37=0),"",IF(VLOOKUP($E$5,'202311月現場沖壓用電基線總表'!$A$2:$JL$1000,Q37,0)=0,"0",VLOOKUP($E$5,'202311月現場沖壓用電基線總表'!$A$2:$JL$1000,Q37,0)))</f>
        <v/>
      </c>
      <c r="S37" s="86"/>
      <c r="T37" s="87"/>
      <c r="U37" s="88">
        <f t="shared" si="5"/>
        <v>252</v>
      </c>
      <c r="V37" s="86" t="str">
        <f>IF(AND(VLOOKUP($E$5,'202311月現場沖壓用電基線總表'!$A$2:$JL$1000,U37,0)=0,$F37=0),"",IF(VLOOKUP($E$5,'202311月現場沖壓用電基線總表'!$A$2:$JL$1000,U37,0)=0,"0",VLOOKUP($E$5,'202311月現場沖壓用電基線總表'!$A$2:$JL$1000,U37,0)))</f>
        <v/>
      </c>
      <c r="W37" s="86"/>
      <c r="X37" s="87"/>
      <c r="Y37" s="88">
        <f t="shared" si="6"/>
        <v>253</v>
      </c>
      <c r="Z37" s="86" t="str">
        <f>IF(AND(VLOOKUP($E$5,'202311月現場沖壓用電基線總表'!$A$2:$JL$1000,Y37,0)=0,$F37=0),"",IF(VLOOKUP($E$5,'202311月現場沖壓用電基線總表'!$A$2:$JL$1000,Y37,0)=0,"0",VLOOKUP($E$5,'202311月現場沖壓用電基線總表'!$A$2:$JL$1000,Y37,0)))</f>
        <v/>
      </c>
      <c r="AA37" s="86"/>
      <c r="AB37" s="89"/>
    </row>
    <row r="38" spans="1:271" ht="28.35" customHeight="1">
      <c r="A38" s="1">
        <f t="shared" si="0"/>
        <v>255</v>
      </c>
      <c r="B38" s="80">
        <f>IFERROR(VLOOKUP($E$5,'202311月現場沖壓用電基線總表'!$A$2:$JL$1000,$A38,0),"")</f>
        <v>0</v>
      </c>
      <c r="C38" s="81"/>
      <c r="D38" s="81"/>
      <c r="E38" s="90">
        <f t="shared" si="1"/>
        <v>256</v>
      </c>
      <c r="F38" s="83">
        <f>IFERROR(VLOOKUP($E$5,'202311月現場沖壓用電基線總表'!$A$2:$JL$1000,$E38,0),"")</f>
        <v>0</v>
      </c>
      <c r="G38" s="83"/>
      <c r="H38" s="84"/>
      <c r="I38" s="88">
        <f t="shared" si="2"/>
        <v>257</v>
      </c>
      <c r="J38" s="86" t="str">
        <f>IF(AND(VLOOKUP($E$5,'202311月現場沖壓用電基線總表'!$A$2:$JL$1000,I38,0)=0,$F38=0),"",IF(VLOOKUP($E$5,'202311月現場沖壓用電基線總表'!$A$2:$JL$1000,I38,0)=0,"0",VLOOKUP($E$5,'202311月現場沖壓用電基線總表'!$A$2:$JL$1000,I38,0)))</f>
        <v/>
      </c>
      <c r="K38" s="86"/>
      <c r="L38" s="87"/>
      <c r="M38" s="88">
        <f t="shared" si="3"/>
        <v>258</v>
      </c>
      <c r="N38" s="86" t="str">
        <f>IF(AND(VLOOKUP($E$5,'202311月現場沖壓用電基線總表'!$A$2:$JL$1000,M38,0)=0,$F38=0),"",IF(VLOOKUP($E$5,'202311月現場沖壓用電基線總表'!$A$2:$JL$1000,M38,0)=0,"0",VLOOKUP($E$5,'202311月現場沖壓用電基線總表'!$A$2:$JL$1000,M38,0)))</f>
        <v/>
      </c>
      <c r="O38" s="86"/>
      <c r="P38" s="87"/>
      <c r="Q38" s="88">
        <f t="shared" si="4"/>
        <v>259</v>
      </c>
      <c r="R38" s="86" t="str">
        <f>IF(AND(VLOOKUP($E$5,'202311月現場沖壓用電基線總表'!$A$2:$JL$1000,Q38,0)=0,$F38=0),"",IF(VLOOKUP($E$5,'202311月現場沖壓用電基線總表'!$A$2:$JL$1000,Q38,0)=0,"0",VLOOKUP($E$5,'202311月現場沖壓用電基線總表'!$A$2:$JL$1000,Q38,0)))</f>
        <v/>
      </c>
      <c r="S38" s="86"/>
      <c r="T38" s="87"/>
      <c r="U38" s="88">
        <f t="shared" si="5"/>
        <v>261</v>
      </c>
      <c r="V38" s="86" t="str">
        <f>IF(AND(VLOOKUP($E$5,'202311月現場沖壓用電基線總表'!$A$2:$JL$1000,U38,0)=0,$F38=0),"",IF(VLOOKUP($E$5,'202311月現場沖壓用電基線總表'!$A$2:$JL$1000,U38,0)=0,"0",VLOOKUP($E$5,'202311月現場沖壓用電基線總表'!$A$2:$JL$1000,U38,0)))</f>
        <v/>
      </c>
      <c r="W38" s="86"/>
      <c r="X38" s="87"/>
      <c r="Y38" s="88">
        <f t="shared" si="6"/>
        <v>262</v>
      </c>
      <c r="Z38" s="86" t="str">
        <f>IF(AND(VLOOKUP($E$5,'202311月現場沖壓用電基線總表'!$A$2:$JL$1000,Y38,0)=0,$F38=0),"",IF(VLOOKUP($E$5,'202311月現場沖壓用電基線總表'!$A$2:$JL$1000,Y38,0)=0,"0",VLOOKUP($E$5,'202311月現場沖壓用電基線總表'!$A$2:$JL$1000,Y38,0)))</f>
        <v/>
      </c>
      <c r="AA38" s="86"/>
      <c r="AB38" s="89"/>
    </row>
    <row r="39" spans="1:271" ht="28.35" customHeight="1" thickBot="1">
      <c r="A39" s="1">
        <f t="shared" si="0"/>
        <v>264</v>
      </c>
      <c r="B39" s="91">
        <f>IFERROR(VLOOKUP($E$5,'202311月現場沖壓用電基線總表'!$A$2:$JL$1000,$A39,0),"")</f>
        <v>0</v>
      </c>
      <c r="C39" s="92"/>
      <c r="D39" s="92"/>
      <c r="E39" s="93">
        <f t="shared" si="1"/>
        <v>265</v>
      </c>
      <c r="F39" s="94">
        <f>IFERROR(VLOOKUP($E$5,'202311月現場沖壓用電基線總表'!$A$2:$JL$1000,$E39,0),"")</f>
        <v>0</v>
      </c>
      <c r="G39" s="94"/>
      <c r="H39" s="95"/>
      <c r="I39" s="96">
        <f t="shared" si="2"/>
        <v>266</v>
      </c>
      <c r="J39" s="106" t="str">
        <f>IF(AND(VLOOKUP($E$5,'202311月現場沖壓用電基線總表'!$A$2:$JL$1000,I39,0)=0,$F39=0),"",IF(VLOOKUP($E$5,'202311月現場沖壓用電基線總表'!$A$2:$JL$1000,I39,0)=0,"0",VLOOKUP($E$5,'202311月現場沖壓用電基線總表'!$A$2:$JL$1000,I39,0)))</f>
        <v/>
      </c>
      <c r="K39" s="106"/>
      <c r="L39" s="107"/>
      <c r="M39" s="96">
        <f t="shared" si="3"/>
        <v>267</v>
      </c>
      <c r="N39" s="106" t="str">
        <f>IF(AND(VLOOKUP($E$5,'202311月現場沖壓用電基線總表'!$A$2:$JL$1000,M39,0)=0,$F39=0),"",IF(VLOOKUP($E$5,'202311月現場沖壓用電基線總表'!$A$2:$JL$1000,M39,0)=0,"0",VLOOKUP($E$5,'202311月現場沖壓用電基線總表'!$A$2:$JL$1000,M39,0)))</f>
        <v/>
      </c>
      <c r="O39" s="106"/>
      <c r="P39" s="107"/>
      <c r="Q39" s="96">
        <f t="shared" si="4"/>
        <v>268</v>
      </c>
      <c r="R39" s="106" t="str">
        <f>IF(AND(VLOOKUP($E$5,'202311月現場沖壓用電基線總表'!$A$2:$JL$1000,Q39,0)=0,$F39=0),"",IF(VLOOKUP($E$5,'202311月現場沖壓用電基線總表'!$A$2:$JL$1000,Q39,0)=0,"0",VLOOKUP($E$5,'202311月現場沖壓用電基線總表'!$A$2:$JL$1000,Q39,0)))</f>
        <v/>
      </c>
      <c r="S39" s="106"/>
      <c r="T39" s="107"/>
      <c r="U39" s="96">
        <f t="shared" si="5"/>
        <v>270</v>
      </c>
      <c r="V39" s="106" t="str">
        <f>IF(AND(VLOOKUP($E$5,'202311月現場沖壓用電基線總表'!$A$2:$JL$1000,U39,0)=0,$F39=0),"",IF(VLOOKUP($E$5,'202311月現場沖壓用電基線總表'!$A$2:$JL$1000,U39,0)=0,"0",VLOOKUP($E$5,'202311月現場沖壓用電基線總表'!$A$2:$JL$1000,U39,0)))</f>
        <v/>
      </c>
      <c r="W39" s="106"/>
      <c r="X39" s="107"/>
      <c r="Y39" s="96">
        <f t="shared" si="6"/>
        <v>271</v>
      </c>
      <c r="Z39" s="106" t="str">
        <f>IF(AND(VLOOKUP($E$5,'202311月現場沖壓用電基線總表'!$A$2:$JL$1000,Y39,0)=0,$F39=0),"",IF(VLOOKUP($E$5,'202311月現場沖壓用電基線總表'!$A$2:$JL$1000,Y39,0)=0,"0",VLOOKUP($E$5,'202311月現場沖壓用電基線總表'!$A$2:$JL$1000,Y39,0)))</f>
        <v/>
      </c>
      <c r="AA39" s="106"/>
      <c r="AB39" s="108"/>
    </row>
    <row r="40" spans="1:271" ht="20.100000000000001" customHeight="1">
      <c r="B40" s="97"/>
      <c r="C40" s="97"/>
      <c r="D40" s="97"/>
      <c r="E40" s="98"/>
      <c r="F40" s="99"/>
      <c r="G40" s="99"/>
      <c r="H40" s="99"/>
      <c r="I40" s="100"/>
      <c r="J40" s="99"/>
      <c r="K40" s="99"/>
      <c r="L40" s="99"/>
      <c r="M40" s="100"/>
      <c r="N40" s="99"/>
      <c r="O40" s="99"/>
      <c r="P40" s="99"/>
      <c r="Q40" s="100"/>
      <c r="R40" s="99"/>
      <c r="S40" s="99"/>
      <c r="T40" s="99"/>
      <c r="U40" s="100"/>
      <c r="V40" s="99"/>
      <c r="W40" s="99"/>
      <c r="X40" s="99"/>
      <c r="Y40" s="100"/>
      <c r="Z40" s="101" t="s">
        <v>184</v>
      </c>
      <c r="AA40" s="101"/>
      <c r="AB40" s="101"/>
    </row>
    <row r="41" spans="1:271" ht="28.35" customHeight="1">
      <c r="B41" s="109" t="s">
        <v>0</v>
      </c>
      <c r="C41" s="109"/>
      <c r="D41" s="109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09">
        <f>SUM(R10:T39)</f>
        <v>0</v>
      </c>
      <c r="S41" s="109"/>
      <c r="T41" s="109"/>
      <c r="U41" s="110"/>
      <c r="V41" s="110"/>
      <c r="W41" s="110"/>
      <c r="X41" s="110"/>
      <c r="Y41" s="110"/>
      <c r="Z41" s="109">
        <f>SUM(Z10:AB39)</f>
        <v>0</v>
      </c>
      <c r="AA41" s="109"/>
      <c r="AB41" s="109"/>
      <c r="AK41" s="1" t="str">
        <f t="shared" ref="AK41:AK57" si="7">IF(AJ41=0,"",IF(SIGN(AJ41-AI41)=-1,AJ41,AJ41-AI41))</f>
        <v/>
      </c>
      <c r="AT41" s="1" t="str">
        <f t="shared" ref="AT41:AT57" si="8">IF(AS41=0,"",IF(SIGN(AS41-AR41)=-1,AS41,AS41-AR41))</f>
        <v/>
      </c>
      <c r="BC41" s="1" t="str">
        <f t="shared" ref="BC41:BC57" si="9">IF(BB41=0,"",IF(SIGN(BB41-BA41)=-1,BB41,BB41-BA41))</f>
        <v/>
      </c>
      <c r="BL41" s="1" t="str">
        <f t="shared" ref="BL41:BL57" si="10">IF(BK41=0,"",IF(SIGN(BK41-BJ41)=-1,BK41,BK41-BJ41))</f>
        <v/>
      </c>
      <c r="BU41" s="1" t="str">
        <f t="shared" ref="BU41:BU57" si="11">IF(BT41=0,"",IF(SIGN(BT41-BS41)=-1,BT41,BT41-BS41))</f>
        <v/>
      </c>
      <c r="CD41" s="1" t="str">
        <f t="shared" ref="CD41:CD57" si="12">IF(CC41=0,"",IF(SIGN(CC41-CB41)=-1,CC41,CC41-CB41))</f>
        <v/>
      </c>
      <c r="CM41" s="1" t="str">
        <f t="shared" ref="CM41:CM57" si="13">IF(CL41=0,"",IF(SIGN(CL41-CK41)=-1,CL41,CL41-CK41))</f>
        <v/>
      </c>
      <c r="CV41" s="1" t="str">
        <f t="shared" ref="CV41:CV57" si="14">IF(CU41=0,"",IF(SIGN(CU41-CT41)=-1,CU41,CU41-CT41))</f>
        <v/>
      </c>
      <c r="DE41" s="1" t="str">
        <f t="shared" ref="DE41:DE57" si="15">IF(DD41=0,"",IF(SIGN(DD41-DC41)=-1,DD41,DD41-DC41))</f>
        <v/>
      </c>
      <c r="DN41" s="1" t="str">
        <f t="shared" ref="DN41:DN57" si="16">IF(DM41=0,"",IF(SIGN(DM41-DL41)=-1,DM41,DM41-DL41))</f>
        <v/>
      </c>
      <c r="DW41" s="1" t="str">
        <f t="shared" ref="DW41:DW57" si="17">IF(DV41=0,"",IF(SIGN(DV41-DU41)=-1,DV41,DV41-DU41))</f>
        <v/>
      </c>
      <c r="EF41" s="1" t="str">
        <f t="shared" ref="EF41:EF57" si="18">IF(EE41=0,"",IF(SIGN(EE41-ED41)=-1,EE41,EE41-ED41))</f>
        <v/>
      </c>
      <c r="EO41" s="1" t="str">
        <f t="shared" ref="EO41:EO57" si="19">IF(EN41=0,"",IF(SIGN(EN41-EM41)=-1,EN41,EN41-EM41))</f>
        <v/>
      </c>
      <c r="EX41" s="1" t="str">
        <f t="shared" ref="EX41:EX57" si="20">IF(EW41=0,"",IF(SIGN(EW41-EV41)=-1,EW41,EW41-EV41))</f>
        <v/>
      </c>
      <c r="FG41" s="1" t="str">
        <f t="shared" ref="FG41:FG57" si="21">IF(FF41=0,"",IF(SIGN(FF41-FE41)=-1,FF41,FF41-FE41))</f>
        <v/>
      </c>
      <c r="FP41" s="1" t="str">
        <f t="shared" ref="FP41:FP57" si="22">IF(FO41=0,"",IF(SIGN(FO41-FN41)=-1,FO41,FO41-FN41))</f>
        <v/>
      </c>
      <c r="FY41" s="1" t="str">
        <f t="shared" ref="FY41:FY57" si="23">IF(FX41=0,"",IF(SIGN(FX41-FW41)=-1,FX41,FX41-FW41))</f>
        <v/>
      </c>
      <c r="GH41" s="1" t="str">
        <f t="shared" ref="GH41:GH57" si="24">IF(GG41=0,"",IF(SIGN(GG41-GF41)=-1,GG41,GG41-GF41))</f>
        <v/>
      </c>
      <c r="GQ41" s="1" t="str">
        <f t="shared" ref="GQ41:GQ57" si="25">IF(GP41=0,"",IF(SIGN(GP41-GO41)=-1,GP41,GP41-GO41))</f>
        <v/>
      </c>
      <c r="GZ41" s="1" t="str">
        <f t="shared" ref="GZ41:GZ57" si="26">IF(GY41=0,"",IF(SIGN(GY41-GX41)=-1,GY41,GY41-GX41))</f>
        <v/>
      </c>
      <c r="HI41" s="1" t="str">
        <f t="shared" ref="HI41:HI57" si="27">IF(HH41=0,"",IF(SIGN(HH41-HG41)=-1,HH41,HH41-HG41))</f>
        <v/>
      </c>
      <c r="HR41" s="1" t="str">
        <f t="shared" ref="HR41:HR57" si="28">IF(HQ41=0,"",IF(SIGN(HQ41-HP41)=-1,HQ41,HQ41-HP41))</f>
        <v/>
      </c>
      <c r="IA41" s="1" t="str">
        <f t="shared" ref="IA41:IA57" si="29">IF(HZ41=0,"",IF(SIGN(HZ41-HY41)=-1,HZ41,HZ41-HY41))</f>
        <v/>
      </c>
      <c r="IJ41" s="1" t="str">
        <f t="shared" ref="IJ41:IJ57" si="30">IF(II41=0,"",IF(SIGN(II41-IH41)=-1,II41,II41-IH41))</f>
        <v/>
      </c>
      <c r="IS41" s="1" t="str">
        <f t="shared" ref="IS41:IS57" si="31">IF(IR41=0,"",IF(SIGN(IR41-IQ41)=-1,IR41,IR41-IQ41))</f>
        <v/>
      </c>
      <c r="JB41" s="1" t="str">
        <f t="shared" ref="JB41:JB57" si="32">IF(JA41=0,"",IF(SIGN(JA41-IZ41)=-1,JA41,JA41-IZ41))</f>
        <v/>
      </c>
      <c r="JK41" s="1" t="str">
        <f t="shared" ref="JK41:JK57" si="33">IF(JJ41=0,"",IF(SIGN(JJ41-JI41)=-1,JJ41,JJ41-JI41))</f>
        <v/>
      </c>
    </row>
    <row r="42" spans="1:271" ht="28.35" customHeight="1">
      <c r="AB42" s="1" t="str">
        <f t="shared" ref="AB42:AB57" si="34">IF(AA42=0,"",IF(SIGN(AA42-Z42)=-1,AA42,AA42-Z42))</f>
        <v/>
      </c>
      <c r="AK42" s="1" t="str">
        <f t="shared" si="7"/>
        <v/>
      </c>
      <c r="AT42" s="1" t="str">
        <f t="shared" si="8"/>
        <v/>
      </c>
      <c r="BC42" s="1" t="str">
        <f t="shared" si="9"/>
        <v/>
      </c>
      <c r="BL42" s="1" t="str">
        <f t="shared" si="10"/>
        <v/>
      </c>
      <c r="BU42" s="1" t="str">
        <f t="shared" si="11"/>
        <v/>
      </c>
      <c r="CD42" s="1" t="str">
        <f t="shared" si="12"/>
        <v/>
      </c>
      <c r="CM42" s="1" t="str">
        <f t="shared" si="13"/>
        <v/>
      </c>
      <c r="CV42" s="1" t="str">
        <f t="shared" si="14"/>
        <v/>
      </c>
      <c r="DE42" s="1" t="str">
        <f t="shared" si="15"/>
        <v/>
      </c>
      <c r="DN42" s="1" t="str">
        <f t="shared" si="16"/>
        <v/>
      </c>
      <c r="DW42" s="1" t="str">
        <f t="shared" si="17"/>
        <v/>
      </c>
      <c r="EF42" s="1" t="str">
        <f t="shared" si="18"/>
        <v/>
      </c>
      <c r="EO42" s="1" t="str">
        <f t="shared" si="19"/>
        <v/>
      </c>
      <c r="EX42" s="1" t="str">
        <f t="shared" si="20"/>
        <v/>
      </c>
      <c r="FG42" s="1" t="str">
        <f t="shared" si="21"/>
        <v/>
      </c>
      <c r="FP42" s="1" t="str">
        <f t="shared" si="22"/>
        <v/>
      </c>
      <c r="FY42" s="1" t="str">
        <f t="shared" si="23"/>
        <v/>
      </c>
      <c r="GH42" s="1" t="str">
        <f t="shared" si="24"/>
        <v/>
      </c>
      <c r="GQ42" s="1" t="str">
        <f t="shared" si="25"/>
        <v/>
      </c>
      <c r="GZ42" s="1" t="str">
        <f t="shared" si="26"/>
        <v/>
      </c>
      <c r="HI42" s="1" t="str">
        <f t="shared" si="27"/>
        <v/>
      </c>
      <c r="HR42" s="1" t="str">
        <f t="shared" si="28"/>
        <v/>
      </c>
      <c r="IA42" s="1" t="str">
        <f t="shared" si="29"/>
        <v/>
      </c>
      <c r="IJ42" s="1" t="str">
        <f t="shared" si="30"/>
        <v/>
      </c>
      <c r="IS42" s="1" t="str">
        <f t="shared" si="31"/>
        <v/>
      </c>
      <c r="JB42" s="1" t="str">
        <f t="shared" si="32"/>
        <v/>
      </c>
      <c r="JK42" s="1" t="str">
        <f t="shared" si="33"/>
        <v/>
      </c>
    </row>
    <row r="43" spans="1:271" ht="28.35" customHeight="1">
      <c r="AB43" s="1" t="str">
        <f t="shared" si="34"/>
        <v/>
      </c>
      <c r="AK43" s="1" t="str">
        <f t="shared" si="7"/>
        <v/>
      </c>
      <c r="AT43" s="1" t="str">
        <f t="shared" si="8"/>
        <v/>
      </c>
      <c r="BC43" s="1" t="str">
        <f t="shared" si="9"/>
        <v/>
      </c>
      <c r="BL43" s="1" t="str">
        <f t="shared" si="10"/>
        <v/>
      </c>
      <c r="BU43" s="1" t="str">
        <f t="shared" si="11"/>
        <v/>
      </c>
      <c r="CD43" s="1" t="str">
        <f t="shared" si="12"/>
        <v/>
      </c>
      <c r="CM43" s="1" t="str">
        <f t="shared" si="13"/>
        <v/>
      </c>
      <c r="CV43" s="1" t="str">
        <f t="shared" si="14"/>
        <v/>
      </c>
      <c r="DE43" s="1" t="str">
        <f t="shared" si="15"/>
        <v/>
      </c>
      <c r="DN43" s="1" t="str">
        <f t="shared" si="16"/>
        <v/>
      </c>
      <c r="DW43" s="1" t="str">
        <f t="shared" si="17"/>
        <v/>
      </c>
      <c r="EF43" s="1" t="str">
        <f t="shared" si="18"/>
        <v/>
      </c>
      <c r="EO43" s="1" t="str">
        <f t="shared" si="19"/>
        <v/>
      </c>
      <c r="EX43" s="1" t="str">
        <f t="shared" si="20"/>
        <v/>
      </c>
      <c r="FG43" s="1" t="str">
        <f t="shared" si="21"/>
        <v/>
      </c>
      <c r="FP43" s="1" t="str">
        <f t="shared" si="22"/>
        <v/>
      </c>
      <c r="FY43" s="1" t="str">
        <f t="shared" si="23"/>
        <v/>
      </c>
      <c r="GH43" s="1" t="str">
        <f t="shared" si="24"/>
        <v/>
      </c>
      <c r="GQ43" s="1" t="str">
        <f t="shared" si="25"/>
        <v/>
      </c>
      <c r="GZ43" s="1" t="str">
        <f t="shared" si="26"/>
        <v/>
      </c>
      <c r="HI43" s="1" t="str">
        <f t="shared" si="27"/>
        <v/>
      </c>
      <c r="HR43" s="1" t="str">
        <f t="shared" si="28"/>
        <v/>
      </c>
      <c r="IA43" s="1" t="str">
        <f t="shared" si="29"/>
        <v/>
      </c>
      <c r="IJ43" s="1" t="str">
        <f t="shared" si="30"/>
        <v/>
      </c>
      <c r="IS43" s="1" t="str">
        <f t="shared" si="31"/>
        <v/>
      </c>
      <c r="JB43" s="1" t="str">
        <f t="shared" si="32"/>
        <v/>
      </c>
      <c r="JK43" s="1" t="str">
        <f t="shared" si="33"/>
        <v/>
      </c>
    </row>
    <row r="44" spans="1:271" ht="28.35" customHeight="1">
      <c r="AB44" s="1" t="str">
        <f t="shared" si="34"/>
        <v/>
      </c>
      <c r="AK44" s="1" t="str">
        <f t="shared" si="7"/>
        <v/>
      </c>
      <c r="AT44" s="1" t="str">
        <f t="shared" si="8"/>
        <v/>
      </c>
      <c r="BC44" s="1" t="str">
        <f t="shared" si="9"/>
        <v/>
      </c>
      <c r="BL44" s="1" t="str">
        <f t="shared" si="10"/>
        <v/>
      </c>
      <c r="BU44" s="1" t="str">
        <f t="shared" si="11"/>
        <v/>
      </c>
      <c r="CD44" s="1" t="str">
        <f t="shared" si="12"/>
        <v/>
      </c>
      <c r="CM44" s="1" t="str">
        <f t="shared" si="13"/>
        <v/>
      </c>
      <c r="CV44" s="1" t="str">
        <f t="shared" si="14"/>
        <v/>
      </c>
      <c r="DE44" s="1" t="str">
        <f t="shared" si="15"/>
        <v/>
      </c>
      <c r="DN44" s="1" t="str">
        <f t="shared" si="16"/>
        <v/>
      </c>
      <c r="DW44" s="1" t="str">
        <f t="shared" si="17"/>
        <v/>
      </c>
      <c r="EF44" s="1" t="str">
        <f t="shared" si="18"/>
        <v/>
      </c>
      <c r="EO44" s="1" t="str">
        <f t="shared" si="19"/>
        <v/>
      </c>
      <c r="EX44" s="1" t="str">
        <f t="shared" si="20"/>
        <v/>
      </c>
      <c r="FG44" s="1" t="str">
        <f t="shared" si="21"/>
        <v/>
      </c>
      <c r="FP44" s="1" t="str">
        <f t="shared" si="22"/>
        <v/>
      </c>
      <c r="FY44" s="1" t="str">
        <f t="shared" si="23"/>
        <v/>
      </c>
      <c r="GH44" s="1" t="str">
        <f t="shared" si="24"/>
        <v/>
      </c>
      <c r="GQ44" s="1" t="str">
        <f t="shared" si="25"/>
        <v/>
      </c>
      <c r="GZ44" s="1" t="str">
        <f t="shared" si="26"/>
        <v/>
      </c>
      <c r="HI44" s="1" t="str">
        <f t="shared" si="27"/>
        <v/>
      </c>
      <c r="HR44" s="1" t="str">
        <f t="shared" si="28"/>
        <v/>
      </c>
      <c r="IA44" s="1" t="str">
        <f t="shared" si="29"/>
        <v/>
      </c>
      <c r="IJ44" s="1" t="str">
        <f t="shared" si="30"/>
        <v/>
      </c>
      <c r="IS44" s="1" t="str">
        <f t="shared" si="31"/>
        <v/>
      </c>
      <c r="JB44" s="1" t="str">
        <f t="shared" si="32"/>
        <v/>
      </c>
      <c r="JK44" s="1" t="str">
        <f t="shared" si="33"/>
        <v/>
      </c>
    </row>
    <row r="45" spans="1:271" ht="28.35" customHeight="1">
      <c r="AB45" s="1" t="str">
        <f t="shared" si="34"/>
        <v/>
      </c>
      <c r="AK45" s="1" t="str">
        <f t="shared" si="7"/>
        <v/>
      </c>
      <c r="AT45" s="1" t="str">
        <f t="shared" si="8"/>
        <v/>
      </c>
      <c r="BC45" s="1" t="str">
        <f t="shared" si="9"/>
        <v/>
      </c>
      <c r="BL45" s="1" t="str">
        <f t="shared" si="10"/>
        <v/>
      </c>
      <c r="BU45" s="1" t="str">
        <f t="shared" si="11"/>
        <v/>
      </c>
      <c r="CD45" s="1" t="str">
        <f t="shared" si="12"/>
        <v/>
      </c>
      <c r="CM45" s="1" t="str">
        <f t="shared" si="13"/>
        <v/>
      </c>
      <c r="CV45" s="1" t="str">
        <f t="shared" si="14"/>
        <v/>
      </c>
      <c r="DE45" s="1" t="str">
        <f t="shared" si="15"/>
        <v/>
      </c>
      <c r="DN45" s="1" t="str">
        <f t="shared" si="16"/>
        <v/>
      </c>
      <c r="DW45" s="1" t="str">
        <f t="shared" si="17"/>
        <v/>
      </c>
      <c r="EF45" s="1" t="str">
        <f t="shared" si="18"/>
        <v/>
      </c>
      <c r="EO45" s="1" t="str">
        <f t="shared" si="19"/>
        <v/>
      </c>
      <c r="EX45" s="1" t="str">
        <f t="shared" si="20"/>
        <v/>
      </c>
      <c r="FG45" s="1" t="str">
        <f t="shared" si="21"/>
        <v/>
      </c>
      <c r="FP45" s="1" t="str">
        <f t="shared" si="22"/>
        <v/>
      </c>
      <c r="FY45" s="1" t="str">
        <f t="shared" si="23"/>
        <v/>
      </c>
      <c r="GH45" s="1" t="str">
        <f t="shared" si="24"/>
        <v/>
      </c>
      <c r="GQ45" s="1" t="str">
        <f t="shared" si="25"/>
        <v/>
      </c>
      <c r="GZ45" s="1" t="str">
        <f t="shared" si="26"/>
        <v/>
      </c>
      <c r="HI45" s="1" t="str">
        <f t="shared" si="27"/>
        <v/>
      </c>
      <c r="HR45" s="1" t="str">
        <f t="shared" si="28"/>
        <v/>
      </c>
      <c r="IA45" s="1" t="str">
        <f t="shared" si="29"/>
        <v/>
      </c>
      <c r="IJ45" s="1" t="str">
        <f t="shared" si="30"/>
        <v/>
      </c>
      <c r="IS45" s="1" t="str">
        <f t="shared" si="31"/>
        <v/>
      </c>
      <c r="JB45" s="1" t="str">
        <f t="shared" si="32"/>
        <v/>
      </c>
      <c r="JK45" s="1" t="str">
        <f t="shared" si="33"/>
        <v/>
      </c>
    </row>
    <row r="46" spans="1:271" ht="28.35" customHeight="1">
      <c r="AB46" s="1" t="str">
        <f t="shared" si="34"/>
        <v/>
      </c>
      <c r="AK46" s="1" t="str">
        <f t="shared" si="7"/>
        <v/>
      </c>
      <c r="AT46" s="1" t="str">
        <f t="shared" si="8"/>
        <v/>
      </c>
      <c r="BC46" s="1" t="str">
        <f t="shared" si="9"/>
        <v/>
      </c>
      <c r="BL46" s="1" t="str">
        <f t="shared" si="10"/>
        <v/>
      </c>
      <c r="BU46" s="1" t="str">
        <f t="shared" si="11"/>
        <v/>
      </c>
      <c r="CD46" s="1" t="str">
        <f t="shared" si="12"/>
        <v/>
      </c>
      <c r="CM46" s="1" t="str">
        <f t="shared" si="13"/>
        <v/>
      </c>
      <c r="CV46" s="1" t="str">
        <f t="shared" si="14"/>
        <v/>
      </c>
      <c r="DE46" s="1" t="str">
        <f t="shared" si="15"/>
        <v/>
      </c>
      <c r="DN46" s="1" t="str">
        <f t="shared" si="16"/>
        <v/>
      </c>
      <c r="DW46" s="1" t="str">
        <f t="shared" si="17"/>
        <v/>
      </c>
      <c r="EF46" s="1" t="str">
        <f t="shared" si="18"/>
        <v/>
      </c>
      <c r="EO46" s="1" t="str">
        <f t="shared" si="19"/>
        <v/>
      </c>
      <c r="EX46" s="1" t="str">
        <f t="shared" si="20"/>
        <v/>
      </c>
      <c r="FG46" s="1" t="str">
        <f t="shared" si="21"/>
        <v/>
      </c>
      <c r="FP46" s="1" t="str">
        <f t="shared" si="22"/>
        <v/>
      </c>
      <c r="FY46" s="1" t="str">
        <f t="shared" si="23"/>
        <v/>
      </c>
      <c r="GH46" s="1" t="str">
        <f t="shared" si="24"/>
        <v/>
      </c>
      <c r="GQ46" s="1" t="str">
        <f t="shared" si="25"/>
        <v/>
      </c>
      <c r="GZ46" s="1" t="str">
        <f t="shared" si="26"/>
        <v/>
      </c>
      <c r="HI46" s="1" t="str">
        <f t="shared" si="27"/>
        <v/>
      </c>
      <c r="HR46" s="1" t="str">
        <f t="shared" si="28"/>
        <v/>
      </c>
      <c r="IA46" s="1" t="str">
        <f t="shared" si="29"/>
        <v/>
      </c>
      <c r="IJ46" s="1" t="str">
        <f t="shared" si="30"/>
        <v/>
      </c>
      <c r="IS46" s="1" t="str">
        <f t="shared" si="31"/>
        <v/>
      </c>
      <c r="JB46" s="1" t="str">
        <f t="shared" si="32"/>
        <v/>
      </c>
      <c r="JK46" s="1" t="str">
        <f t="shared" si="33"/>
        <v/>
      </c>
    </row>
    <row r="47" spans="1:271" ht="28.35" customHeight="1">
      <c r="AB47" s="1" t="str">
        <f t="shared" si="34"/>
        <v/>
      </c>
      <c r="AK47" s="1" t="str">
        <f t="shared" si="7"/>
        <v/>
      </c>
      <c r="AT47" s="1" t="str">
        <f t="shared" si="8"/>
        <v/>
      </c>
      <c r="BC47" s="1" t="str">
        <f t="shared" si="9"/>
        <v/>
      </c>
      <c r="BL47" s="1" t="str">
        <f t="shared" si="10"/>
        <v/>
      </c>
      <c r="BU47" s="1" t="str">
        <f t="shared" si="11"/>
        <v/>
      </c>
      <c r="CD47" s="1" t="str">
        <f t="shared" si="12"/>
        <v/>
      </c>
      <c r="CM47" s="1" t="str">
        <f t="shared" si="13"/>
        <v/>
      </c>
      <c r="CV47" s="1" t="str">
        <f t="shared" si="14"/>
        <v/>
      </c>
      <c r="DE47" s="1" t="str">
        <f t="shared" si="15"/>
        <v/>
      </c>
      <c r="DN47" s="1" t="str">
        <f t="shared" si="16"/>
        <v/>
      </c>
      <c r="DW47" s="1" t="str">
        <f t="shared" si="17"/>
        <v/>
      </c>
      <c r="EF47" s="1" t="str">
        <f t="shared" si="18"/>
        <v/>
      </c>
      <c r="EO47" s="1" t="str">
        <f t="shared" si="19"/>
        <v/>
      </c>
      <c r="EX47" s="1" t="str">
        <f t="shared" si="20"/>
        <v/>
      </c>
      <c r="FG47" s="1" t="str">
        <f t="shared" si="21"/>
        <v/>
      </c>
      <c r="FP47" s="1" t="str">
        <f t="shared" si="22"/>
        <v/>
      </c>
      <c r="FY47" s="1" t="str">
        <f t="shared" si="23"/>
        <v/>
      </c>
      <c r="GH47" s="1" t="str">
        <f t="shared" si="24"/>
        <v/>
      </c>
      <c r="GQ47" s="1" t="str">
        <f t="shared" si="25"/>
        <v/>
      </c>
      <c r="GZ47" s="1" t="str">
        <f t="shared" si="26"/>
        <v/>
      </c>
      <c r="HI47" s="1" t="str">
        <f t="shared" si="27"/>
        <v/>
      </c>
      <c r="HR47" s="1" t="str">
        <f t="shared" si="28"/>
        <v/>
      </c>
      <c r="IA47" s="1" t="str">
        <f t="shared" si="29"/>
        <v/>
      </c>
      <c r="IJ47" s="1" t="str">
        <f t="shared" si="30"/>
        <v/>
      </c>
      <c r="IS47" s="1" t="str">
        <f t="shared" si="31"/>
        <v/>
      </c>
      <c r="JB47" s="1" t="str">
        <f t="shared" si="32"/>
        <v/>
      </c>
      <c r="JK47" s="1" t="str">
        <f t="shared" si="33"/>
        <v/>
      </c>
    </row>
    <row r="48" spans="1:271" ht="28.35" customHeight="1">
      <c r="AB48" s="1" t="str">
        <f t="shared" si="34"/>
        <v/>
      </c>
      <c r="AK48" s="1" t="str">
        <f t="shared" si="7"/>
        <v/>
      </c>
      <c r="AT48" s="1" t="str">
        <f t="shared" si="8"/>
        <v/>
      </c>
      <c r="BC48" s="1" t="str">
        <f t="shared" si="9"/>
        <v/>
      </c>
      <c r="BL48" s="1" t="str">
        <f t="shared" si="10"/>
        <v/>
      </c>
      <c r="BU48" s="1" t="str">
        <f t="shared" si="11"/>
        <v/>
      </c>
      <c r="CD48" s="1" t="str">
        <f t="shared" si="12"/>
        <v/>
      </c>
      <c r="CM48" s="1" t="str">
        <f t="shared" si="13"/>
        <v/>
      </c>
      <c r="CV48" s="1" t="str">
        <f t="shared" si="14"/>
        <v/>
      </c>
      <c r="DE48" s="1" t="str">
        <f t="shared" si="15"/>
        <v/>
      </c>
      <c r="DN48" s="1" t="str">
        <f t="shared" si="16"/>
        <v/>
      </c>
      <c r="DW48" s="1" t="str">
        <f t="shared" si="17"/>
        <v/>
      </c>
      <c r="EF48" s="1" t="str">
        <f t="shared" si="18"/>
        <v/>
      </c>
      <c r="EO48" s="1" t="str">
        <f t="shared" si="19"/>
        <v/>
      </c>
      <c r="EX48" s="1" t="str">
        <f t="shared" si="20"/>
        <v/>
      </c>
      <c r="FG48" s="1" t="str">
        <f t="shared" si="21"/>
        <v/>
      </c>
      <c r="FP48" s="1" t="str">
        <f t="shared" si="22"/>
        <v/>
      </c>
      <c r="FY48" s="1" t="str">
        <f t="shared" si="23"/>
        <v/>
      </c>
      <c r="GH48" s="1" t="str">
        <f t="shared" si="24"/>
        <v/>
      </c>
      <c r="GQ48" s="1" t="str">
        <f t="shared" si="25"/>
        <v/>
      </c>
      <c r="GZ48" s="1" t="str">
        <f t="shared" si="26"/>
        <v/>
      </c>
      <c r="HI48" s="1" t="str">
        <f t="shared" si="27"/>
        <v/>
      </c>
      <c r="HR48" s="1" t="str">
        <f t="shared" si="28"/>
        <v/>
      </c>
      <c r="IA48" s="1" t="str">
        <f t="shared" si="29"/>
        <v/>
      </c>
      <c r="IJ48" s="1" t="str">
        <f t="shared" si="30"/>
        <v/>
      </c>
      <c r="IS48" s="1" t="str">
        <f t="shared" si="31"/>
        <v/>
      </c>
      <c r="JB48" s="1" t="str">
        <f t="shared" si="32"/>
        <v/>
      </c>
      <c r="JK48" s="1" t="str">
        <f t="shared" si="33"/>
        <v/>
      </c>
    </row>
    <row r="49" spans="28:271" ht="28.35" customHeight="1">
      <c r="AB49" s="1" t="str">
        <f t="shared" si="34"/>
        <v/>
      </c>
      <c r="AK49" s="1" t="str">
        <f t="shared" si="7"/>
        <v/>
      </c>
      <c r="AT49" s="1" t="str">
        <f t="shared" si="8"/>
        <v/>
      </c>
      <c r="BC49" s="1" t="str">
        <f t="shared" si="9"/>
        <v/>
      </c>
      <c r="BL49" s="1" t="str">
        <f t="shared" si="10"/>
        <v/>
      </c>
      <c r="BU49" s="1" t="str">
        <f t="shared" si="11"/>
        <v/>
      </c>
      <c r="CD49" s="1" t="str">
        <f t="shared" si="12"/>
        <v/>
      </c>
      <c r="CM49" s="1" t="str">
        <f t="shared" si="13"/>
        <v/>
      </c>
      <c r="CV49" s="1" t="str">
        <f t="shared" si="14"/>
        <v/>
      </c>
      <c r="DE49" s="1" t="str">
        <f t="shared" si="15"/>
        <v/>
      </c>
      <c r="DN49" s="1" t="str">
        <f t="shared" si="16"/>
        <v/>
      </c>
      <c r="DW49" s="1" t="str">
        <f t="shared" si="17"/>
        <v/>
      </c>
      <c r="EF49" s="1" t="str">
        <f t="shared" si="18"/>
        <v/>
      </c>
      <c r="EO49" s="1" t="str">
        <f t="shared" si="19"/>
        <v/>
      </c>
      <c r="EX49" s="1" t="str">
        <f t="shared" si="20"/>
        <v/>
      </c>
      <c r="FG49" s="1" t="str">
        <f t="shared" si="21"/>
        <v/>
      </c>
      <c r="FP49" s="1" t="str">
        <f t="shared" si="22"/>
        <v/>
      </c>
      <c r="FY49" s="1" t="str">
        <f t="shared" si="23"/>
        <v/>
      </c>
      <c r="GH49" s="1" t="str">
        <f t="shared" si="24"/>
        <v/>
      </c>
      <c r="GQ49" s="1" t="str">
        <f t="shared" si="25"/>
        <v/>
      </c>
      <c r="GZ49" s="1" t="str">
        <f t="shared" si="26"/>
        <v/>
      </c>
      <c r="HI49" s="1" t="str">
        <f t="shared" si="27"/>
        <v/>
      </c>
      <c r="HR49" s="1" t="str">
        <f t="shared" si="28"/>
        <v/>
      </c>
      <c r="IA49" s="1" t="str">
        <f t="shared" si="29"/>
        <v/>
      </c>
      <c r="IJ49" s="1" t="str">
        <f t="shared" si="30"/>
        <v/>
      </c>
      <c r="IS49" s="1" t="str">
        <f t="shared" si="31"/>
        <v/>
      </c>
      <c r="JB49" s="1" t="str">
        <f t="shared" si="32"/>
        <v/>
      </c>
      <c r="JK49" s="1" t="str">
        <f t="shared" si="33"/>
        <v/>
      </c>
    </row>
    <row r="50" spans="28:271" ht="28.35" customHeight="1">
      <c r="AB50" s="1" t="str">
        <f t="shared" si="34"/>
        <v/>
      </c>
      <c r="AK50" s="1" t="str">
        <f t="shared" si="7"/>
        <v/>
      </c>
      <c r="AT50" s="1" t="str">
        <f t="shared" si="8"/>
        <v/>
      </c>
      <c r="BC50" s="1" t="str">
        <f t="shared" si="9"/>
        <v/>
      </c>
      <c r="BL50" s="1" t="str">
        <f t="shared" si="10"/>
        <v/>
      </c>
      <c r="BU50" s="1" t="str">
        <f t="shared" si="11"/>
        <v/>
      </c>
      <c r="CD50" s="1" t="str">
        <f t="shared" si="12"/>
        <v/>
      </c>
      <c r="CM50" s="1" t="str">
        <f t="shared" si="13"/>
        <v/>
      </c>
      <c r="CV50" s="1" t="str">
        <f t="shared" si="14"/>
        <v/>
      </c>
      <c r="DE50" s="1" t="str">
        <f t="shared" si="15"/>
        <v/>
      </c>
      <c r="DN50" s="1" t="str">
        <f t="shared" si="16"/>
        <v/>
      </c>
      <c r="DW50" s="1" t="str">
        <f t="shared" si="17"/>
        <v/>
      </c>
      <c r="EF50" s="1" t="str">
        <f t="shared" si="18"/>
        <v/>
      </c>
      <c r="EO50" s="1" t="str">
        <f t="shared" si="19"/>
        <v/>
      </c>
      <c r="EX50" s="1" t="str">
        <f t="shared" si="20"/>
        <v/>
      </c>
      <c r="FG50" s="1" t="str">
        <f t="shared" si="21"/>
        <v/>
      </c>
      <c r="FP50" s="1" t="str">
        <f t="shared" si="22"/>
        <v/>
      </c>
      <c r="FY50" s="1" t="str">
        <f t="shared" si="23"/>
        <v/>
      </c>
      <c r="GH50" s="1" t="str">
        <f t="shared" si="24"/>
        <v/>
      </c>
      <c r="GQ50" s="1" t="str">
        <f t="shared" si="25"/>
        <v/>
      </c>
      <c r="GZ50" s="1" t="str">
        <f t="shared" si="26"/>
        <v/>
      </c>
      <c r="HI50" s="1" t="str">
        <f t="shared" si="27"/>
        <v/>
      </c>
      <c r="HR50" s="1" t="str">
        <f t="shared" si="28"/>
        <v/>
      </c>
      <c r="IA50" s="1" t="str">
        <f t="shared" si="29"/>
        <v/>
      </c>
      <c r="IJ50" s="1" t="str">
        <f t="shared" si="30"/>
        <v/>
      </c>
      <c r="IS50" s="1" t="str">
        <f t="shared" si="31"/>
        <v/>
      </c>
      <c r="JB50" s="1" t="str">
        <f t="shared" si="32"/>
        <v/>
      </c>
      <c r="JK50" s="1" t="str">
        <f t="shared" si="33"/>
        <v/>
      </c>
    </row>
    <row r="51" spans="28:271" ht="28.35" customHeight="1">
      <c r="AB51" s="1" t="str">
        <f t="shared" si="34"/>
        <v/>
      </c>
      <c r="AK51" s="1" t="str">
        <f t="shared" si="7"/>
        <v/>
      </c>
      <c r="AT51" s="1" t="str">
        <f t="shared" si="8"/>
        <v/>
      </c>
      <c r="BC51" s="1" t="str">
        <f t="shared" si="9"/>
        <v/>
      </c>
      <c r="BL51" s="1" t="str">
        <f t="shared" si="10"/>
        <v/>
      </c>
      <c r="BU51" s="1" t="str">
        <f t="shared" si="11"/>
        <v/>
      </c>
      <c r="CD51" s="1" t="str">
        <f t="shared" si="12"/>
        <v/>
      </c>
      <c r="CM51" s="1" t="str">
        <f t="shared" si="13"/>
        <v/>
      </c>
      <c r="CV51" s="1" t="str">
        <f t="shared" si="14"/>
        <v/>
      </c>
      <c r="DE51" s="1" t="str">
        <f t="shared" si="15"/>
        <v/>
      </c>
      <c r="DN51" s="1" t="str">
        <f t="shared" si="16"/>
        <v/>
      </c>
      <c r="DW51" s="1" t="str">
        <f t="shared" si="17"/>
        <v/>
      </c>
      <c r="EF51" s="1" t="str">
        <f t="shared" si="18"/>
        <v/>
      </c>
      <c r="EO51" s="1" t="str">
        <f t="shared" si="19"/>
        <v/>
      </c>
      <c r="EX51" s="1" t="str">
        <f t="shared" si="20"/>
        <v/>
      </c>
      <c r="FG51" s="1" t="str">
        <f t="shared" si="21"/>
        <v/>
      </c>
      <c r="FP51" s="1" t="str">
        <f t="shared" si="22"/>
        <v/>
      </c>
      <c r="FY51" s="1" t="str">
        <f t="shared" si="23"/>
        <v/>
      </c>
      <c r="GH51" s="1" t="str">
        <f t="shared" si="24"/>
        <v/>
      </c>
      <c r="GQ51" s="1" t="str">
        <f t="shared" si="25"/>
        <v/>
      </c>
      <c r="GZ51" s="1" t="str">
        <f t="shared" si="26"/>
        <v/>
      </c>
      <c r="HI51" s="1" t="str">
        <f t="shared" si="27"/>
        <v/>
      </c>
      <c r="HR51" s="1" t="str">
        <f t="shared" si="28"/>
        <v/>
      </c>
      <c r="IA51" s="1" t="str">
        <f t="shared" si="29"/>
        <v/>
      </c>
      <c r="IJ51" s="1" t="str">
        <f t="shared" si="30"/>
        <v/>
      </c>
      <c r="IS51" s="1" t="str">
        <f t="shared" si="31"/>
        <v/>
      </c>
      <c r="JB51" s="1" t="str">
        <f t="shared" si="32"/>
        <v/>
      </c>
      <c r="JK51" s="1" t="str">
        <f t="shared" si="33"/>
        <v/>
      </c>
    </row>
    <row r="52" spans="28:271" ht="28.35" customHeight="1">
      <c r="AB52" s="1" t="str">
        <f t="shared" si="34"/>
        <v/>
      </c>
      <c r="AK52" s="1" t="str">
        <f t="shared" si="7"/>
        <v/>
      </c>
      <c r="AT52" s="1" t="str">
        <f t="shared" si="8"/>
        <v/>
      </c>
      <c r="BC52" s="1" t="str">
        <f t="shared" si="9"/>
        <v/>
      </c>
      <c r="BL52" s="1" t="str">
        <f t="shared" si="10"/>
        <v/>
      </c>
      <c r="BU52" s="1" t="str">
        <f t="shared" si="11"/>
        <v/>
      </c>
      <c r="CD52" s="1" t="str">
        <f t="shared" si="12"/>
        <v/>
      </c>
      <c r="CM52" s="1" t="str">
        <f t="shared" si="13"/>
        <v/>
      </c>
      <c r="CV52" s="1" t="str">
        <f t="shared" si="14"/>
        <v/>
      </c>
      <c r="DE52" s="1" t="str">
        <f t="shared" si="15"/>
        <v/>
      </c>
      <c r="DN52" s="1" t="str">
        <f t="shared" si="16"/>
        <v/>
      </c>
      <c r="DW52" s="1" t="str">
        <f t="shared" si="17"/>
        <v/>
      </c>
      <c r="EF52" s="1" t="str">
        <f t="shared" si="18"/>
        <v/>
      </c>
      <c r="EO52" s="1" t="str">
        <f t="shared" si="19"/>
        <v/>
      </c>
      <c r="EX52" s="1" t="str">
        <f t="shared" si="20"/>
        <v/>
      </c>
      <c r="FG52" s="1" t="str">
        <f t="shared" si="21"/>
        <v/>
      </c>
      <c r="FP52" s="1" t="str">
        <f t="shared" si="22"/>
        <v/>
      </c>
      <c r="FY52" s="1" t="str">
        <f t="shared" si="23"/>
        <v/>
      </c>
      <c r="GH52" s="1" t="str">
        <f t="shared" si="24"/>
        <v/>
      </c>
      <c r="GQ52" s="1" t="str">
        <f t="shared" si="25"/>
        <v/>
      </c>
      <c r="GZ52" s="1" t="str">
        <f t="shared" si="26"/>
        <v/>
      </c>
      <c r="HI52" s="1" t="str">
        <f t="shared" si="27"/>
        <v/>
      </c>
      <c r="HR52" s="1" t="str">
        <f t="shared" si="28"/>
        <v/>
      </c>
      <c r="IA52" s="1" t="str">
        <f t="shared" si="29"/>
        <v/>
      </c>
      <c r="IJ52" s="1" t="str">
        <f t="shared" si="30"/>
        <v/>
      </c>
      <c r="IS52" s="1" t="str">
        <f t="shared" si="31"/>
        <v/>
      </c>
      <c r="JB52" s="1" t="str">
        <f t="shared" si="32"/>
        <v/>
      </c>
      <c r="JK52" s="1" t="str">
        <f t="shared" si="33"/>
        <v/>
      </c>
    </row>
    <row r="53" spans="28:271" ht="28.35" customHeight="1">
      <c r="AB53" s="1" t="str">
        <f t="shared" si="34"/>
        <v/>
      </c>
      <c r="AK53" s="1" t="str">
        <f t="shared" si="7"/>
        <v/>
      </c>
      <c r="AT53" s="1" t="str">
        <f t="shared" si="8"/>
        <v/>
      </c>
      <c r="BC53" s="1" t="str">
        <f t="shared" si="9"/>
        <v/>
      </c>
      <c r="BL53" s="1" t="str">
        <f t="shared" si="10"/>
        <v/>
      </c>
      <c r="BU53" s="1" t="str">
        <f t="shared" si="11"/>
        <v/>
      </c>
      <c r="CD53" s="1" t="str">
        <f t="shared" si="12"/>
        <v/>
      </c>
      <c r="CM53" s="1" t="str">
        <f t="shared" si="13"/>
        <v/>
      </c>
      <c r="CV53" s="1" t="str">
        <f t="shared" si="14"/>
        <v/>
      </c>
      <c r="DE53" s="1" t="str">
        <f t="shared" si="15"/>
        <v/>
      </c>
      <c r="DN53" s="1" t="str">
        <f t="shared" si="16"/>
        <v/>
      </c>
      <c r="DW53" s="1" t="str">
        <f t="shared" si="17"/>
        <v/>
      </c>
      <c r="EF53" s="1" t="str">
        <f t="shared" si="18"/>
        <v/>
      </c>
      <c r="EO53" s="1" t="str">
        <f t="shared" si="19"/>
        <v/>
      </c>
      <c r="EX53" s="1" t="str">
        <f t="shared" si="20"/>
        <v/>
      </c>
      <c r="FG53" s="1" t="str">
        <f t="shared" si="21"/>
        <v/>
      </c>
      <c r="FP53" s="1" t="str">
        <f t="shared" si="22"/>
        <v/>
      </c>
      <c r="FY53" s="1" t="str">
        <f t="shared" si="23"/>
        <v/>
      </c>
      <c r="GH53" s="1" t="str">
        <f t="shared" si="24"/>
        <v/>
      </c>
      <c r="GQ53" s="1" t="str">
        <f t="shared" si="25"/>
        <v/>
      </c>
      <c r="GZ53" s="1" t="str">
        <f t="shared" si="26"/>
        <v/>
      </c>
      <c r="HI53" s="1" t="str">
        <f t="shared" si="27"/>
        <v/>
      </c>
      <c r="HR53" s="1" t="str">
        <f t="shared" si="28"/>
        <v/>
      </c>
      <c r="IA53" s="1" t="str">
        <f t="shared" si="29"/>
        <v/>
      </c>
      <c r="IJ53" s="1" t="str">
        <f t="shared" si="30"/>
        <v/>
      </c>
      <c r="IS53" s="1" t="str">
        <f t="shared" si="31"/>
        <v/>
      </c>
      <c r="JB53" s="1" t="str">
        <f t="shared" si="32"/>
        <v/>
      </c>
      <c r="JK53" s="1" t="str">
        <f t="shared" si="33"/>
        <v/>
      </c>
    </row>
    <row r="54" spans="28:271" ht="28.35" customHeight="1">
      <c r="AB54" s="1" t="str">
        <f t="shared" si="34"/>
        <v/>
      </c>
      <c r="AK54" s="1" t="str">
        <f t="shared" si="7"/>
        <v/>
      </c>
      <c r="AT54" s="1" t="str">
        <f t="shared" si="8"/>
        <v/>
      </c>
      <c r="BC54" s="1" t="str">
        <f t="shared" si="9"/>
        <v/>
      </c>
      <c r="BL54" s="1" t="str">
        <f t="shared" si="10"/>
        <v/>
      </c>
      <c r="BU54" s="1" t="str">
        <f t="shared" si="11"/>
        <v/>
      </c>
      <c r="CD54" s="1" t="str">
        <f t="shared" si="12"/>
        <v/>
      </c>
      <c r="CM54" s="1" t="str">
        <f t="shared" si="13"/>
        <v/>
      </c>
      <c r="CV54" s="1" t="str">
        <f t="shared" si="14"/>
        <v/>
      </c>
      <c r="DE54" s="1" t="str">
        <f t="shared" si="15"/>
        <v/>
      </c>
      <c r="DN54" s="1" t="str">
        <f t="shared" si="16"/>
        <v/>
      </c>
      <c r="DW54" s="1" t="str">
        <f t="shared" si="17"/>
        <v/>
      </c>
      <c r="EF54" s="1" t="str">
        <f t="shared" si="18"/>
        <v/>
      </c>
      <c r="EO54" s="1" t="str">
        <f t="shared" si="19"/>
        <v/>
      </c>
      <c r="EX54" s="1" t="str">
        <f t="shared" si="20"/>
        <v/>
      </c>
      <c r="FG54" s="1" t="str">
        <f t="shared" si="21"/>
        <v/>
      </c>
      <c r="FP54" s="1" t="str">
        <f t="shared" si="22"/>
        <v/>
      </c>
      <c r="FY54" s="1" t="str">
        <f t="shared" si="23"/>
        <v/>
      </c>
      <c r="GH54" s="1" t="str">
        <f t="shared" si="24"/>
        <v/>
      </c>
      <c r="GQ54" s="1" t="str">
        <f t="shared" si="25"/>
        <v/>
      </c>
      <c r="GZ54" s="1" t="str">
        <f t="shared" si="26"/>
        <v/>
      </c>
      <c r="HI54" s="1" t="str">
        <f t="shared" si="27"/>
        <v/>
      </c>
      <c r="HR54" s="1" t="str">
        <f t="shared" si="28"/>
        <v/>
      </c>
      <c r="IA54" s="1" t="str">
        <f t="shared" si="29"/>
        <v/>
      </c>
      <c r="IJ54" s="1" t="str">
        <f t="shared" si="30"/>
        <v/>
      </c>
      <c r="IS54" s="1" t="str">
        <f t="shared" si="31"/>
        <v/>
      </c>
      <c r="JB54" s="1" t="str">
        <f t="shared" si="32"/>
        <v/>
      </c>
      <c r="JK54" s="1" t="str">
        <f t="shared" si="33"/>
        <v/>
      </c>
    </row>
    <row r="55" spans="28:271" ht="28.35" customHeight="1">
      <c r="AB55" s="1" t="str">
        <f t="shared" si="34"/>
        <v/>
      </c>
      <c r="AK55" s="1" t="str">
        <f t="shared" si="7"/>
        <v/>
      </c>
      <c r="AT55" s="1" t="str">
        <f t="shared" si="8"/>
        <v/>
      </c>
      <c r="BC55" s="1" t="str">
        <f t="shared" si="9"/>
        <v/>
      </c>
      <c r="BL55" s="1" t="str">
        <f t="shared" si="10"/>
        <v/>
      </c>
      <c r="BU55" s="1" t="str">
        <f t="shared" si="11"/>
        <v/>
      </c>
      <c r="CD55" s="1" t="str">
        <f t="shared" si="12"/>
        <v/>
      </c>
      <c r="CM55" s="1" t="str">
        <f t="shared" si="13"/>
        <v/>
      </c>
      <c r="CV55" s="1" t="str">
        <f t="shared" si="14"/>
        <v/>
      </c>
      <c r="DE55" s="1" t="str">
        <f t="shared" si="15"/>
        <v/>
      </c>
      <c r="DN55" s="1" t="str">
        <f t="shared" si="16"/>
        <v/>
      </c>
      <c r="DW55" s="1" t="str">
        <f t="shared" si="17"/>
        <v/>
      </c>
      <c r="EF55" s="1" t="str">
        <f t="shared" si="18"/>
        <v/>
      </c>
      <c r="EO55" s="1" t="str">
        <f t="shared" si="19"/>
        <v/>
      </c>
      <c r="EX55" s="1" t="str">
        <f t="shared" si="20"/>
        <v/>
      </c>
      <c r="FG55" s="1" t="str">
        <f t="shared" si="21"/>
        <v/>
      </c>
      <c r="FP55" s="1" t="str">
        <f t="shared" si="22"/>
        <v/>
      </c>
      <c r="FY55" s="1" t="str">
        <f t="shared" si="23"/>
        <v/>
      </c>
      <c r="GH55" s="1" t="str">
        <f t="shared" si="24"/>
        <v/>
      </c>
      <c r="GQ55" s="1" t="str">
        <f t="shared" si="25"/>
        <v/>
      </c>
      <c r="GZ55" s="1" t="str">
        <f t="shared" si="26"/>
        <v/>
      </c>
      <c r="HI55" s="1" t="str">
        <f t="shared" si="27"/>
        <v/>
      </c>
      <c r="HR55" s="1" t="str">
        <f t="shared" si="28"/>
        <v/>
      </c>
      <c r="IA55" s="1" t="str">
        <f t="shared" si="29"/>
        <v/>
      </c>
      <c r="IJ55" s="1" t="str">
        <f t="shared" si="30"/>
        <v/>
      </c>
      <c r="IS55" s="1" t="str">
        <f t="shared" si="31"/>
        <v/>
      </c>
      <c r="JB55" s="1" t="str">
        <f t="shared" si="32"/>
        <v/>
      </c>
      <c r="JK55" s="1" t="str">
        <f t="shared" si="33"/>
        <v/>
      </c>
    </row>
    <row r="56" spans="28:271" ht="28.35" customHeight="1">
      <c r="AB56" s="1" t="str">
        <f t="shared" si="34"/>
        <v/>
      </c>
      <c r="AK56" s="1" t="str">
        <f t="shared" si="7"/>
        <v/>
      </c>
      <c r="AT56" s="1" t="str">
        <f t="shared" si="8"/>
        <v/>
      </c>
      <c r="BC56" s="1" t="str">
        <f t="shared" si="9"/>
        <v/>
      </c>
      <c r="BL56" s="1" t="str">
        <f t="shared" si="10"/>
        <v/>
      </c>
      <c r="BU56" s="1" t="str">
        <f t="shared" si="11"/>
        <v/>
      </c>
      <c r="CD56" s="1" t="str">
        <f t="shared" si="12"/>
        <v/>
      </c>
      <c r="CM56" s="1" t="str">
        <f t="shared" si="13"/>
        <v/>
      </c>
      <c r="CV56" s="1" t="str">
        <f t="shared" si="14"/>
        <v/>
      </c>
      <c r="DE56" s="1" t="str">
        <f t="shared" si="15"/>
        <v/>
      </c>
      <c r="DN56" s="1" t="str">
        <f t="shared" si="16"/>
        <v/>
      </c>
      <c r="DW56" s="1" t="str">
        <f t="shared" si="17"/>
        <v/>
      </c>
      <c r="EF56" s="1" t="str">
        <f t="shared" si="18"/>
        <v/>
      </c>
      <c r="EO56" s="1" t="str">
        <f t="shared" si="19"/>
        <v/>
      </c>
      <c r="EX56" s="1" t="str">
        <f t="shared" si="20"/>
        <v/>
      </c>
      <c r="FG56" s="1" t="str">
        <f t="shared" si="21"/>
        <v/>
      </c>
      <c r="FP56" s="1" t="str">
        <f t="shared" si="22"/>
        <v/>
      </c>
      <c r="FY56" s="1" t="str">
        <f t="shared" si="23"/>
        <v/>
      </c>
      <c r="GH56" s="1" t="str">
        <f t="shared" si="24"/>
        <v/>
      </c>
      <c r="GQ56" s="1" t="str">
        <f t="shared" si="25"/>
        <v/>
      </c>
      <c r="GZ56" s="1" t="str">
        <f t="shared" si="26"/>
        <v/>
      </c>
      <c r="HI56" s="1" t="str">
        <f t="shared" si="27"/>
        <v/>
      </c>
      <c r="HR56" s="1" t="str">
        <f t="shared" si="28"/>
        <v/>
      </c>
      <c r="IA56" s="1" t="str">
        <f t="shared" si="29"/>
        <v/>
      </c>
      <c r="IJ56" s="1" t="str">
        <f t="shared" si="30"/>
        <v/>
      </c>
      <c r="IS56" s="1" t="str">
        <f t="shared" si="31"/>
        <v/>
      </c>
      <c r="JB56" s="1" t="str">
        <f t="shared" si="32"/>
        <v/>
      </c>
      <c r="JK56" s="1" t="str">
        <f t="shared" si="33"/>
        <v/>
      </c>
    </row>
    <row r="57" spans="28:271" ht="28.35" customHeight="1">
      <c r="AB57" s="1" t="str">
        <f t="shared" si="34"/>
        <v/>
      </c>
      <c r="AK57" s="1" t="str">
        <f t="shared" si="7"/>
        <v/>
      </c>
      <c r="AT57" s="1" t="str">
        <f t="shared" si="8"/>
        <v/>
      </c>
      <c r="BC57" s="1" t="str">
        <f t="shared" si="9"/>
        <v/>
      </c>
      <c r="BL57" s="1" t="str">
        <f t="shared" si="10"/>
        <v/>
      </c>
      <c r="BU57" s="1" t="str">
        <f t="shared" si="11"/>
        <v/>
      </c>
      <c r="CD57" s="1" t="str">
        <f t="shared" si="12"/>
        <v/>
      </c>
      <c r="CM57" s="1" t="str">
        <f t="shared" si="13"/>
        <v/>
      </c>
      <c r="CV57" s="1" t="str">
        <f t="shared" si="14"/>
        <v/>
      </c>
      <c r="DE57" s="1" t="str">
        <f t="shared" si="15"/>
        <v/>
      </c>
      <c r="DN57" s="1" t="str">
        <f t="shared" si="16"/>
        <v/>
      </c>
      <c r="DW57" s="1" t="str">
        <f t="shared" si="17"/>
        <v/>
      </c>
      <c r="EF57" s="1" t="str">
        <f t="shared" si="18"/>
        <v/>
      </c>
      <c r="EO57" s="1" t="str">
        <f t="shared" si="19"/>
        <v/>
      </c>
      <c r="EX57" s="1" t="str">
        <f t="shared" si="20"/>
        <v/>
      </c>
      <c r="FG57" s="1" t="str">
        <f t="shared" si="21"/>
        <v/>
      </c>
      <c r="FP57" s="1" t="str">
        <f t="shared" si="22"/>
        <v/>
      </c>
      <c r="FY57" s="1" t="str">
        <f t="shared" si="23"/>
        <v/>
      </c>
      <c r="GH57" s="1" t="str">
        <f t="shared" si="24"/>
        <v/>
      </c>
      <c r="GQ57" s="1" t="str">
        <f t="shared" si="25"/>
        <v/>
      </c>
      <c r="GZ57" s="1" t="str">
        <f t="shared" si="26"/>
        <v/>
      </c>
      <c r="HI57" s="1" t="str">
        <f t="shared" si="27"/>
        <v/>
      </c>
      <c r="HR57" s="1" t="str">
        <f t="shared" si="28"/>
        <v/>
      </c>
      <c r="IA57" s="1" t="str">
        <f t="shared" si="29"/>
        <v/>
      </c>
      <c r="IJ57" s="1" t="str">
        <f t="shared" si="30"/>
        <v/>
      </c>
      <c r="IS57" s="1" t="str">
        <f t="shared" si="31"/>
        <v/>
      </c>
      <c r="JB57" s="1" t="str">
        <f t="shared" si="32"/>
        <v/>
      </c>
      <c r="JK57" s="1" t="str">
        <f t="shared" si="33"/>
        <v/>
      </c>
    </row>
    <row r="58" spans="28:271" ht="28.35" customHeight="1"/>
    <row r="59" spans="28:271" ht="28.35" customHeight="1"/>
    <row r="60" spans="28:271" ht="28.35" customHeight="1"/>
    <row r="61" spans="28:271" ht="28.35" customHeight="1"/>
    <row r="62" spans="28:271" ht="28.35" customHeight="1"/>
    <row r="63" spans="28:271" ht="28.35" customHeight="1"/>
    <row r="64" spans="28:271" ht="28.35" customHeight="1"/>
    <row r="65" ht="28.35" customHeight="1"/>
    <row r="66" ht="28.35" customHeight="1"/>
    <row r="67" ht="28.35" customHeight="1"/>
    <row r="68" ht="28.35" customHeight="1"/>
    <row r="69" ht="28.35" customHeight="1"/>
    <row r="70" ht="28.35" customHeight="1"/>
    <row r="71" ht="28.35" customHeight="1"/>
    <row r="72" ht="28.35" customHeight="1"/>
    <row r="73" ht="28.35" customHeight="1"/>
    <row r="74" ht="28.35" customHeight="1"/>
    <row r="75" ht="28.35" customHeight="1"/>
    <row r="76" ht="28.35" customHeight="1"/>
    <row r="77" ht="28.35" customHeight="1"/>
    <row r="78" ht="28.35" customHeight="1"/>
    <row r="79" ht="28.35" customHeight="1"/>
    <row r="80" ht="28.35" customHeight="1"/>
    <row r="81" ht="28.35" customHeight="1"/>
    <row r="82" ht="28.35" customHeight="1"/>
    <row r="83" ht="28.35" customHeight="1"/>
    <row r="84" ht="28.35" customHeight="1"/>
    <row r="85" ht="28.35" customHeight="1"/>
    <row r="86" ht="28.35" customHeight="1"/>
    <row r="87" ht="28.35" customHeight="1"/>
    <row r="88" ht="28.35" customHeight="1"/>
    <row r="89" ht="28.35" customHeight="1"/>
    <row r="90" ht="28.35" customHeight="1"/>
    <row r="91" ht="28.35" customHeight="1"/>
    <row r="92" ht="28.35" customHeight="1"/>
    <row r="93" ht="28.35" customHeight="1"/>
    <row r="94" ht="28.35" customHeight="1"/>
    <row r="95" ht="28.35" customHeight="1"/>
    <row r="96" ht="28.35" customHeight="1"/>
    <row r="97" ht="28.35" customHeight="1"/>
    <row r="98" ht="28.35" customHeight="1"/>
    <row r="99" ht="28.35" customHeight="1"/>
    <row r="100" ht="28.35" customHeight="1"/>
    <row r="101" ht="28.35" customHeight="1"/>
    <row r="102" ht="28.35" customHeight="1"/>
    <row r="103" ht="28.35" customHeight="1"/>
    <row r="104" ht="28.35" customHeight="1"/>
    <row r="105" ht="28.35" customHeight="1"/>
    <row r="106" ht="28.35" customHeight="1"/>
    <row r="107" ht="28.35" customHeight="1"/>
    <row r="108" ht="28.35" customHeight="1"/>
    <row r="109" ht="28.35" customHeight="1"/>
    <row r="110" ht="28.35" customHeight="1"/>
    <row r="111" ht="28.35" customHeight="1"/>
    <row r="112" ht="28.35" customHeight="1"/>
    <row r="113" ht="28.35" customHeight="1"/>
    <row r="114" ht="28.35" customHeight="1"/>
    <row r="115" ht="28.35" customHeight="1"/>
    <row r="116" ht="28.35" customHeight="1"/>
    <row r="117" ht="28.35" customHeight="1"/>
    <row r="118" ht="28.35" customHeight="1"/>
  </sheetData>
  <sheetProtection algorithmName="SHA-512" hashValue="0hzCrciMatekFkPMaBd5REyA2mS+jszqwJy04EdhLsfHT/3llb/Vgk+mMT0abL38C9j0P60nJd6EfjOhpRIeYA==" saltValue="td0o/0ai6yEca2YRLyXkLA==" spinCount="100000" sheet="1" selectLockedCells="1"/>
  <mergeCells count="230">
    <mergeCell ref="B7:AB7"/>
    <mergeCell ref="B8:D9"/>
    <mergeCell ref="E8:H9"/>
    <mergeCell ref="I8:L9"/>
    <mergeCell ref="M8:P9"/>
    <mergeCell ref="Q8:T9"/>
    <mergeCell ref="U8:X9"/>
    <mergeCell ref="Y8:AB9"/>
    <mergeCell ref="B5:D6"/>
    <mergeCell ref="E5:I6"/>
    <mergeCell ref="J5:K6"/>
    <mergeCell ref="L5:N6"/>
    <mergeCell ref="O5:S6"/>
    <mergeCell ref="T5:AA5"/>
    <mergeCell ref="T6:AA6"/>
    <mergeCell ref="B2:AB4"/>
    <mergeCell ref="Z10:AB10"/>
    <mergeCell ref="B11:D11"/>
    <mergeCell ref="F11:H11"/>
    <mergeCell ref="J11:L11"/>
    <mergeCell ref="N11:P11"/>
    <mergeCell ref="R11:T11"/>
    <mergeCell ref="V11:X11"/>
    <mergeCell ref="Z11:AB11"/>
    <mergeCell ref="B10:D10"/>
    <mergeCell ref="F10:H10"/>
    <mergeCell ref="J10:L10"/>
    <mergeCell ref="N10:P10"/>
    <mergeCell ref="R10:T10"/>
    <mergeCell ref="V10:X10"/>
    <mergeCell ref="Z12:AB12"/>
    <mergeCell ref="B13:D13"/>
    <mergeCell ref="F13:H13"/>
    <mergeCell ref="J13:L13"/>
    <mergeCell ref="N13:P13"/>
    <mergeCell ref="R13:T13"/>
    <mergeCell ref="V13:X13"/>
    <mergeCell ref="Z13:AB13"/>
    <mergeCell ref="B12:D12"/>
    <mergeCell ref="F12:H12"/>
    <mergeCell ref="J12:L12"/>
    <mergeCell ref="N12:P12"/>
    <mergeCell ref="R12:T12"/>
    <mergeCell ref="V12:X12"/>
    <mergeCell ref="Z14:AB14"/>
    <mergeCell ref="B15:D15"/>
    <mergeCell ref="F15:H15"/>
    <mergeCell ref="J15:L15"/>
    <mergeCell ref="N15:P15"/>
    <mergeCell ref="R15:T15"/>
    <mergeCell ref="V15:X15"/>
    <mergeCell ref="Z15:AB15"/>
    <mergeCell ref="B14:D14"/>
    <mergeCell ref="F14:H14"/>
    <mergeCell ref="J14:L14"/>
    <mergeCell ref="N14:P14"/>
    <mergeCell ref="R14:T14"/>
    <mergeCell ref="V14:X14"/>
    <mergeCell ref="Z16:AB16"/>
    <mergeCell ref="B17:D17"/>
    <mergeCell ref="F17:H17"/>
    <mergeCell ref="J17:L17"/>
    <mergeCell ref="N17:P17"/>
    <mergeCell ref="R17:T17"/>
    <mergeCell ref="V17:X17"/>
    <mergeCell ref="Z17:AB17"/>
    <mergeCell ref="B16:D16"/>
    <mergeCell ref="F16:H16"/>
    <mergeCell ref="J16:L16"/>
    <mergeCell ref="N16:P16"/>
    <mergeCell ref="R16:T16"/>
    <mergeCell ref="V16:X16"/>
    <mergeCell ref="Z18:AB18"/>
    <mergeCell ref="B19:D19"/>
    <mergeCell ref="F19:H19"/>
    <mergeCell ref="J19:L19"/>
    <mergeCell ref="N19:P19"/>
    <mergeCell ref="R19:T19"/>
    <mergeCell ref="V19:X19"/>
    <mergeCell ref="Z19:AB19"/>
    <mergeCell ref="B18:D18"/>
    <mergeCell ref="F18:H18"/>
    <mergeCell ref="J18:L18"/>
    <mergeCell ref="N18:P18"/>
    <mergeCell ref="R18:T18"/>
    <mergeCell ref="V18:X18"/>
    <mergeCell ref="Z20:AB20"/>
    <mergeCell ref="B21:D21"/>
    <mergeCell ref="F21:H21"/>
    <mergeCell ref="J21:L21"/>
    <mergeCell ref="N21:P21"/>
    <mergeCell ref="R21:T21"/>
    <mergeCell ref="V21:X21"/>
    <mergeCell ref="Z21:AB21"/>
    <mergeCell ref="B20:D20"/>
    <mergeCell ref="F20:H20"/>
    <mergeCell ref="J20:L20"/>
    <mergeCell ref="N20:P20"/>
    <mergeCell ref="R20:T20"/>
    <mergeCell ref="V20:X20"/>
    <mergeCell ref="Z22:AB22"/>
    <mergeCell ref="B23:D23"/>
    <mergeCell ref="F23:H23"/>
    <mergeCell ref="J23:L23"/>
    <mergeCell ref="N23:P23"/>
    <mergeCell ref="R23:T23"/>
    <mergeCell ref="V23:X23"/>
    <mergeCell ref="Z23:AB23"/>
    <mergeCell ref="B22:D22"/>
    <mergeCell ref="F22:H22"/>
    <mergeCell ref="J22:L22"/>
    <mergeCell ref="N22:P22"/>
    <mergeCell ref="R22:T22"/>
    <mergeCell ref="V22:X22"/>
    <mergeCell ref="Z24:AB24"/>
    <mergeCell ref="B25:D25"/>
    <mergeCell ref="F25:H25"/>
    <mergeCell ref="J25:L25"/>
    <mergeCell ref="N25:P25"/>
    <mergeCell ref="R25:T25"/>
    <mergeCell ref="V25:X25"/>
    <mergeCell ref="Z25:AB25"/>
    <mergeCell ref="B24:D24"/>
    <mergeCell ref="F24:H24"/>
    <mergeCell ref="J24:L24"/>
    <mergeCell ref="N24:P24"/>
    <mergeCell ref="R24:T24"/>
    <mergeCell ref="V24:X24"/>
    <mergeCell ref="Z26:AB26"/>
    <mergeCell ref="B27:D27"/>
    <mergeCell ref="F27:H27"/>
    <mergeCell ref="J27:L27"/>
    <mergeCell ref="N27:P27"/>
    <mergeCell ref="R27:T27"/>
    <mergeCell ref="V27:X27"/>
    <mergeCell ref="Z27:AB27"/>
    <mergeCell ref="B26:D26"/>
    <mergeCell ref="F26:H26"/>
    <mergeCell ref="J26:L26"/>
    <mergeCell ref="N26:P26"/>
    <mergeCell ref="R26:T26"/>
    <mergeCell ref="V26:X26"/>
    <mergeCell ref="Z28:AB28"/>
    <mergeCell ref="B29:D29"/>
    <mergeCell ref="F29:H29"/>
    <mergeCell ref="J29:L29"/>
    <mergeCell ref="N29:P29"/>
    <mergeCell ref="R29:T29"/>
    <mergeCell ref="V29:X29"/>
    <mergeCell ref="Z29:AB29"/>
    <mergeCell ref="B28:D28"/>
    <mergeCell ref="F28:H28"/>
    <mergeCell ref="J28:L28"/>
    <mergeCell ref="N28:P28"/>
    <mergeCell ref="R28:T28"/>
    <mergeCell ref="V28:X28"/>
    <mergeCell ref="Z30:AB30"/>
    <mergeCell ref="B31:D31"/>
    <mergeCell ref="F31:H31"/>
    <mergeCell ref="J31:L31"/>
    <mergeCell ref="N31:P31"/>
    <mergeCell ref="R31:T31"/>
    <mergeCell ref="V31:X31"/>
    <mergeCell ref="Z31:AB31"/>
    <mergeCell ref="B30:D30"/>
    <mergeCell ref="F30:H30"/>
    <mergeCell ref="J30:L30"/>
    <mergeCell ref="N30:P30"/>
    <mergeCell ref="R30:T30"/>
    <mergeCell ref="V30:X30"/>
    <mergeCell ref="Z32:AB32"/>
    <mergeCell ref="B33:D33"/>
    <mergeCell ref="F33:H33"/>
    <mergeCell ref="J33:L33"/>
    <mergeCell ref="N33:P33"/>
    <mergeCell ref="R33:T33"/>
    <mergeCell ref="V33:X33"/>
    <mergeCell ref="Z33:AB33"/>
    <mergeCell ref="B32:D32"/>
    <mergeCell ref="F32:H32"/>
    <mergeCell ref="J32:L32"/>
    <mergeCell ref="N32:P32"/>
    <mergeCell ref="R32:T32"/>
    <mergeCell ref="V32:X32"/>
    <mergeCell ref="Z34:AB34"/>
    <mergeCell ref="B35:D35"/>
    <mergeCell ref="F35:H35"/>
    <mergeCell ref="J35:L35"/>
    <mergeCell ref="N35:P35"/>
    <mergeCell ref="R35:T35"/>
    <mergeCell ref="V35:X35"/>
    <mergeCell ref="Z35:AB35"/>
    <mergeCell ref="B34:D34"/>
    <mergeCell ref="F34:H34"/>
    <mergeCell ref="J34:L34"/>
    <mergeCell ref="N34:P34"/>
    <mergeCell ref="R34:T34"/>
    <mergeCell ref="V34:X34"/>
    <mergeCell ref="Z36:AB36"/>
    <mergeCell ref="B37:D37"/>
    <mergeCell ref="F37:H37"/>
    <mergeCell ref="J37:L37"/>
    <mergeCell ref="N37:P37"/>
    <mergeCell ref="R37:T37"/>
    <mergeCell ref="V37:X37"/>
    <mergeCell ref="Z37:AB37"/>
    <mergeCell ref="B36:D36"/>
    <mergeCell ref="F36:H36"/>
    <mergeCell ref="J36:L36"/>
    <mergeCell ref="N36:P36"/>
    <mergeCell ref="R36:T36"/>
    <mergeCell ref="V36:X36"/>
    <mergeCell ref="B41:D41"/>
    <mergeCell ref="R41:T41"/>
    <mergeCell ref="Z41:AB41"/>
    <mergeCell ref="Z38:AB38"/>
    <mergeCell ref="B39:D39"/>
    <mergeCell ref="F39:H39"/>
    <mergeCell ref="J39:L39"/>
    <mergeCell ref="N39:P39"/>
    <mergeCell ref="R39:T39"/>
    <mergeCell ref="V39:X39"/>
    <mergeCell ref="Z39:AB39"/>
    <mergeCell ref="B38:D38"/>
    <mergeCell ref="F38:H38"/>
    <mergeCell ref="J38:L38"/>
    <mergeCell ref="N38:P38"/>
    <mergeCell ref="R38:T38"/>
    <mergeCell ref="V38:X38"/>
    <mergeCell ref="Z40:AB40"/>
  </mergeCells>
  <phoneticPr fontId="12" type="noConversion"/>
  <printOptions horizontalCentered="1"/>
  <pageMargins left="0.19685039370078741" right="0.19685039370078741" top="0.19685039370078741" bottom="0.19685039370078741" header="0.31496062992125984" footer="0.31496062992125984"/>
  <pageSetup paperSize="9" scale="8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0568-D960-45E4-AD3D-C05769D8454C}">
  <sheetPr codeName="工作表3"/>
  <dimension ref="A1:JL60"/>
  <sheetViews>
    <sheetView zoomScale="85" zoomScaleNormal="85" workbookViewId="0">
      <pane xSplit="2" ySplit="2" topLeftCell="C15" activePane="bottomRight" state="frozen"/>
      <selection activeCell="AE3" sqref="AE3"/>
      <selection pane="topRight" activeCell="AE3" sqref="AE3"/>
      <selection pane="bottomLeft" activeCell="AE3" sqref="AE3"/>
      <selection pane="bottomRight" activeCell="L33" sqref="L33"/>
    </sheetView>
  </sheetViews>
  <sheetFormatPr defaultColWidth="10" defaultRowHeight="18.75"/>
  <cols>
    <col min="1" max="1" width="13.42578125" style="21" bestFit="1" customWidth="1"/>
    <col min="2" max="2" width="13.5703125" style="16" customWidth="1"/>
    <col min="3" max="3" width="24.28515625" style="20" customWidth="1"/>
    <col min="4" max="4" width="10.42578125" style="17" bestFit="1" customWidth="1"/>
    <col min="5" max="6" width="19" style="19" bestFit="1" customWidth="1"/>
    <col min="7" max="7" width="13.42578125" style="18" bestFit="1" customWidth="1"/>
    <col min="8" max="8" width="13.42578125" style="16" bestFit="1" customWidth="1"/>
    <col min="9" max="9" width="13.42578125" style="17" bestFit="1" customWidth="1"/>
    <col min="10" max="10" width="13.42578125" style="16" bestFit="1" customWidth="1"/>
    <col min="11" max="11" width="1.7109375" style="15" customWidth="1"/>
    <col min="12" max="12" width="24.28515625" style="20" bestFit="1" customWidth="1"/>
    <col min="13" max="13" width="10.42578125" style="17" bestFit="1" customWidth="1"/>
    <col min="14" max="15" width="19" style="19" bestFit="1" customWidth="1"/>
    <col min="16" max="16" width="13.42578125" style="18" bestFit="1" customWidth="1"/>
    <col min="17" max="17" width="13.42578125" style="16" bestFit="1" customWidth="1"/>
    <col min="18" max="18" width="13.42578125" style="17" bestFit="1" customWidth="1"/>
    <col min="19" max="19" width="13.42578125" style="16" bestFit="1" customWidth="1"/>
    <col min="20" max="20" width="1.7109375" style="15" customWidth="1"/>
    <col min="21" max="21" width="24.28515625" style="20" bestFit="1" customWidth="1"/>
    <col min="22" max="22" width="10.42578125" style="17" bestFit="1" customWidth="1"/>
    <col min="23" max="24" width="19" style="19" bestFit="1" customWidth="1"/>
    <col min="25" max="25" width="14.42578125" style="18" bestFit="1" customWidth="1"/>
    <col min="26" max="26" width="13.42578125" style="16" bestFit="1" customWidth="1"/>
    <col min="27" max="27" width="13.42578125" style="17" bestFit="1" customWidth="1"/>
    <col min="28" max="28" width="13.42578125" style="16" bestFit="1" customWidth="1"/>
    <col min="29" max="29" width="1.7109375" style="15" customWidth="1"/>
    <col min="30" max="30" width="24.28515625" style="20" bestFit="1" customWidth="1"/>
    <col min="31" max="31" width="10.42578125" style="17" bestFit="1" customWidth="1"/>
    <col min="32" max="33" width="19" style="19" bestFit="1" customWidth="1"/>
    <col min="34" max="34" width="13.42578125" style="18" bestFit="1" customWidth="1"/>
    <col min="35" max="35" width="13.42578125" style="16" bestFit="1" customWidth="1"/>
    <col min="36" max="36" width="13.42578125" style="17" bestFit="1" customWidth="1"/>
    <col min="37" max="37" width="13.42578125" style="16" bestFit="1" customWidth="1"/>
    <col min="38" max="38" width="1.7109375" style="15" customWidth="1"/>
    <col min="39" max="39" width="24.28515625" style="20" bestFit="1" customWidth="1"/>
    <col min="40" max="40" width="10.42578125" style="17" bestFit="1" customWidth="1"/>
    <col min="41" max="42" width="19" style="19" bestFit="1" customWidth="1"/>
    <col min="43" max="43" width="13.42578125" style="18" bestFit="1" customWidth="1"/>
    <col min="44" max="44" width="13.42578125" style="16" bestFit="1" customWidth="1"/>
    <col min="45" max="45" width="13.42578125" style="17" bestFit="1" customWidth="1"/>
    <col min="46" max="46" width="13.42578125" style="16" bestFit="1" customWidth="1"/>
    <col min="47" max="47" width="1.7109375" style="15" customWidth="1"/>
    <col min="48" max="48" width="24.28515625" style="20" bestFit="1" customWidth="1"/>
    <col min="49" max="49" width="10.42578125" style="17" bestFit="1" customWidth="1"/>
    <col min="50" max="51" width="19" style="19" bestFit="1" customWidth="1"/>
    <col min="52" max="52" width="13.42578125" style="18" bestFit="1" customWidth="1"/>
    <col min="53" max="53" width="13.42578125" style="16" bestFit="1" customWidth="1"/>
    <col min="54" max="54" width="13.42578125" style="17" bestFit="1" customWidth="1"/>
    <col min="55" max="55" width="13.42578125" style="16" bestFit="1" customWidth="1"/>
    <col min="56" max="56" width="1.7109375" style="15" customWidth="1"/>
    <col min="57" max="57" width="24.28515625" style="20" bestFit="1" customWidth="1"/>
    <col min="58" max="58" width="10.42578125" style="17" bestFit="1" customWidth="1"/>
    <col min="59" max="60" width="19" style="19" bestFit="1" customWidth="1"/>
    <col min="61" max="61" width="13.42578125" style="18" bestFit="1" customWidth="1"/>
    <col min="62" max="62" width="13.42578125" style="16" bestFit="1" customWidth="1"/>
    <col min="63" max="63" width="13.42578125" style="17" bestFit="1" customWidth="1"/>
    <col min="64" max="64" width="13.42578125" style="16" bestFit="1" customWidth="1"/>
    <col min="65" max="65" width="1.7109375" style="15" customWidth="1"/>
    <col min="66" max="66" width="24.28515625" style="20" bestFit="1" customWidth="1"/>
    <col min="67" max="67" width="10.42578125" style="17" bestFit="1" customWidth="1"/>
    <col min="68" max="69" width="19" style="19" bestFit="1" customWidth="1"/>
    <col min="70" max="70" width="13.42578125" style="18" bestFit="1" customWidth="1"/>
    <col min="71" max="71" width="13.42578125" style="16" bestFit="1" customWidth="1"/>
    <col min="72" max="72" width="15.140625" style="17" bestFit="1" customWidth="1"/>
    <col min="73" max="73" width="13.42578125" style="16" bestFit="1" customWidth="1"/>
    <col min="74" max="74" width="1.7109375" style="15" customWidth="1"/>
    <col min="75" max="75" width="24.28515625" style="20" bestFit="1" customWidth="1"/>
    <col min="76" max="76" width="10.42578125" style="17" bestFit="1" customWidth="1"/>
    <col min="77" max="78" width="19" style="19" bestFit="1" customWidth="1"/>
    <col min="79" max="79" width="13.42578125" style="18" bestFit="1" customWidth="1"/>
    <col min="80" max="80" width="15.140625" style="16" bestFit="1" customWidth="1"/>
    <col min="81" max="81" width="13.42578125" style="17" bestFit="1" customWidth="1"/>
    <col min="82" max="82" width="13.42578125" style="16" bestFit="1" customWidth="1"/>
    <col min="83" max="83" width="1.7109375" style="15" customWidth="1"/>
    <col min="84" max="84" width="24.28515625" style="20" bestFit="1" customWidth="1"/>
    <col min="85" max="85" width="10.42578125" style="17" bestFit="1" customWidth="1"/>
    <col min="86" max="87" width="19" style="19" bestFit="1" customWidth="1"/>
    <col min="88" max="88" width="13.42578125" style="18" bestFit="1" customWidth="1"/>
    <col min="89" max="89" width="13.42578125" style="16" bestFit="1" customWidth="1"/>
    <col min="90" max="90" width="13.42578125" style="17" bestFit="1" customWidth="1"/>
    <col min="91" max="91" width="13.42578125" style="16" bestFit="1" customWidth="1"/>
    <col min="92" max="92" width="1.7109375" style="15" customWidth="1"/>
    <col min="93" max="93" width="24.28515625" style="20" bestFit="1" customWidth="1"/>
    <col min="94" max="94" width="10.42578125" style="17" bestFit="1" customWidth="1"/>
    <col min="95" max="96" width="19" style="19" bestFit="1" customWidth="1"/>
    <col min="97" max="97" width="14.42578125" style="18" bestFit="1" customWidth="1"/>
    <col min="98" max="98" width="13.42578125" style="16" bestFit="1" customWidth="1"/>
    <col min="99" max="99" width="13.42578125" style="17" bestFit="1" customWidth="1"/>
    <col min="100" max="100" width="13.42578125" style="16" bestFit="1" customWidth="1"/>
    <col min="101" max="101" width="1.7109375" style="15" customWidth="1"/>
    <col min="102" max="102" width="24.28515625" style="20" bestFit="1" customWidth="1"/>
    <col min="103" max="103" width="10.42578125" style="17" bestFit="1" customWidth="1"/>
    <col min="104" max="105" width="19" style="19" bestFit="1" customWidth="1"/>
    <col min="106" max="106" width="13.42578125" style="18" bestFit="1" customWidth="1"/>
    <col min="107" max="107" width="13.42578125" style="16" bestFit="1" customWidth="1"/>
    <col min="108" max="108" width="13.42578125" style="17" bestFit="1" customWidth="1"/>
    <col min="109" max="109" width="13.42578125" style="16" bestFit="1" customWidth="1"/>
    <col min="110" max="110" width="1.7109375" style="15" customWidth="1"/>
    <col min="111" max="111" width="24.28515625" style="20" bestFit="1" customWidth="1"/>
    <col min="112" max="112" width="10.42578125" style="17" bestFit="1" customWidth="1"/>
    <col min="113" max="114" width="19" style="19" bestFit="1" customWidth="1"/>
    <col min="115" max="115" width="14.42578125" style="18" bestFit="1" customWidth="1"/>
    <col min="116" max="116" width="13.42578125" style="16" bestFit="1" customWidth="1"/>
    <col min="117" max="117" width="13.42578125" style="17" bestFit="1" customWidth="1"/>
    <col min="118" max="118" width="13.42578125" style="16" bestFit="1" customWidth="1"/>
    <col min="119" max="119" width="1.7109375" style="15" customWidth="1"/>
    <col min="120" max="120" width="24.28515625" style="20" bestFit="1" customWidth="1"/>
    <col min="121" max="121" width="10.42578125" style="17" bestFit="1" customWidth="1"/>
    <col min="122" max="123" width="19" style="19" bestFit="1" customWidth="1"/>
    <col min="124" max="124" width="14.42578125" style="18" bestFit="1" customWidth="1"/>
    <col min="125" max="125" width="13.42578125" style="16" bestFit="1" customWidth="1"/>
    <col min="126" max="126" width="13.42578125" style="17" bestFit="1" customWidth="1"/>
    <col min="127" max="127" width="13.42578125" style="16" bestFit="1" customWidth="1"/>
    <col min="128" max="128" width="1.7109375" style="15" customWidth="1"/>
    <col min="129" max="129" width="24.28515625" style="20" bestFit="1" customWidth="1"/>
    <col min="130" max="130" width="10.42578125" style="17" bestFit="1" customWidth="1"/>
    <col min="131" max="132" width="19" style="19" bestFit="1" customWidth="1"/>
    <col min="133" max="133" width="13.42578125" style="18" bestFit="1" customWidth="1"/>
    <col min="134" max="134" width="13.42578125" style="16" bestFit="1" customWidth="1"/>
    <col min="135" max="135" width="13.42578125" style="17" bestFit="1" customWidth="1"/>
    <col min="136" max="136" width="13.42578125" style="16" bestFit="1" customWidth="1"/>
    <col min="137" max="137" width="1.7109375" style="15" customWidth="1"/>
    <col min="138" max="138" width="24.28515625" style="20" bestFit="1" customWidth="1"/>
    <col min="139" max="139" width="10.42578125" style="17" bestFit="1" customWidth="1"/>
    <col min="140" max="141" width="19" style="19" bestFit="1" customWidth="1"/>
    <col min="142" max="142" width="13.42578125" style="18" bestFit="1" customWidth="1"/>
    <col min="143" max="143" width="13.42578125" style="16" bestFit="1" customWidth="1"/>
    <col min="144" max="144" width="13.42578125" style="17" bestFit="1" customWidth="1"/>
    <col min="145" max="145" width="13.42578125" style="16" bestFit="1" customWidth="1"/>
    <col min="146" max="146" width="1.7109375" style="15" customWidth="1"/>
    <col min="147" max="147" width="24.28515625" style="20" bestFit="1" customWidth="1"/>
    <col min="148" max="148" width="10.42578125" style="17" bestFit="1" customWidth="1"/>
    <col min="149" max="150" width="19" style="19" bestFit="1" customWidth="1"/>
    <col min="151" max="151" width="13.42578125" style="18" bestFit="1" customWidth="1"/>
    <col min="152" max="152" width="13.42578125" style="16" bestFit="1" customWidth="1"/>
    <col min="153" max="153" width="13.42578125" style="17" bestFit="1" customWidth="1"/>
    <col min="154" max="154" width="13.42578125" style="16" bestFit="1" customWidth="1"/>
    <col min="155" max="155" width="1.7109375" style="15" customWidth="1"/>
    <col min="156" max="156" width="24.28515625" style="20" bestFit="1" customWidth="1"/>
    <col min="157" max="157" width="10.42578125" style="17" bestFit="1" customWidth="1"/>
    <col min="158" max="159" width="19" style="19" bestFit="1" customWidth="1"/>
    <col min="160" max="160" width="13.42578125" style="18" bestFit="1" customWidth="1"/>
    <col min="161" max="161" width="13.42578125" style="16" bestFit="1" customWidth="1"/>
    <col min="162" max="162" width="13.42578125" style="17" bestFit="1" customWidth="1"/>
    <col min="163" max="163" width="13.42578125" style="16" bestFit="1" customWidth="1"/>
    <col min="164" max="164" width="1.7109375" style="15" customWidth="1"/>
    <col min="165" max="165" width="24.28515625" style="20" customWidth="1"/>
    <col min="166" max="166" width="10.42578125" style="17" customWidth="1"/>
    <col min="167" max="168" width="12.28515625" style="19" bestFit="1" customWidth="1"/>
    <col min="169" max="169" width="13.42578125" style="18" bestFit="1" customWidth="1"/>
    <col min="170" max="170" width="13.42578125" style="16" bestFit="1" customWidth="1"/>
    <col min="171" max="171" width="13.42578125" style="17" bestFit="1" customWidth="1"/>
    <col min="172" max="172" width="13.42578125" style="16" bestFit="1" customWidth="1"/>
    <col min="173" max="173" width="1.7109375" style="15" customWidth="1"/>
    <col min="174" max="174" width="24.28515625" style="20" customWidth="1"/>
    <col min="175" max="175" width="10.42578125" style="17" customWidth="1"/>
    <col min="176" max="177" width="19" style="19" bestFit="1" customWidth="1"/>
    <col min="178" max="178" width="13.42578125" style="18" bestFit="1" customWidth="1"/>
    <col min="179" max="179" width="13.42578125" style="16" bestFit="1" customWidth="1"/>
    <col min="180" max="180" width="13.42578125" style="17" bestFit="1" customWidth="1"/>
    <col min="181" max="181" width="13.42578125" style="16" bestFit="1" customWidth="1"/>
    <col min="182" max="182" width="1.7109375" style="15" customWidth="1"/>
    <col min="183" max="183" width="24.28515625" style="20" customWidth="1"/>
    <col min="184" max="184" width="10.42578125" style="17" customWidth="1"/>
    <col min="185" max="186" width="12.28515625" style="19" bestFit="1" customWidth="1"/>
    <col min="187" max="187" width="13.42578125" style="18" bestFit="1" customWidth="1"/>
    <col min="188" max="188" width="13.42578125" style="16" bestFit="1" customWidth="1"/>
    <col min="189" max="189" width="13.42578125" style="17" bestFit="1" customWidth="1"/>
    <col min="190" max="190" width="13.42578125" style="16" bestFit="1" customWidth="1"/>
    <col min="191" max="191" width="1.7109375" style="15" customWidth="1"/>
    <col min="192" max="192" width="24.28515625" style="20" customWidth="1"/>
    <col min="193" max="193" width="10.42578125" style="17" customWidth="1"/>
    <col min="194" max="195" width="19" style="19" customWidth="1"/>
    <col min="196" max="196" width="13.42578125" style="18" customWidth="1"/>
    <col min="197" max="197" width="13.42578125" style="16" customWidth="1"/>
    <col min="198" max="198" width="13.42578125" style="17" customWidth="1"/>
    <col min="199" max="199" width="13.42578125" style="16" customWidth="1"/>
    <col min="200" max="200" width="1.7109375" style="15" customWidth="1"/>
    <col min="201" max="201" width="24.28515625" style="20" customWidth="1"/>
    <col min="202" max="202" width="10.42578125" style="17" customWidth="1"/>
    <col min="203" max="204" width="19" style="19" customWidth="1"/>
    <col min="205" max="205" width="13.42578125" style="18" customWidth="1"/>
    <col min="206" max="206" width="13.42578125" style="16" customWidth="1"/>
    <col min="207" max="207" width="13.42578125" style="17" customWidth="1"/>
    <col min="208" max="208" width="13.42578125" style="16" customWidth="1"/>
    <col min="209" max="209" width="1.7109375" style="15" customWidth="1"/>
    <col min="210" max="210" width="24.28515625" style="20" customWidth="1"/>
    <col min="211" max="211" width="10.42578125" style="17" customWidth="1"/>
    <col min="212" max="213" width="19" style="19" customWidth="1"/>
    <col min="214" max="214" width="13.42578125" style="18" customWidth="1"/>
    <col min="215" max="215" width="13.42578125" style="16" customWidth="1"/>
    <col min="216" max="216" width="13.42578125" style="17" customWidth="1"/>
    <col min="217" max="217" width="13.42578125" style="16" customWidth="1"/>
    <col min="218" max="218" width="1.7109375" style="15" customWidth="1"/>
    <col min="219" max="219" width="24.28515625" style="20" customWidth="1"/>
    <col min="220" max="220" width="10.42578125" style="17" customWidth="1"/>
    <col min="221" max="222" width="19" style="19" customWidth="1"/>
    <col min="223" max="223" width="13.42578125" style="18" customWidth="1"/>
    <col min="224" max="224" width="13.42578125" style="16" customWidth="1"/>
    <col min="225" max="225" width="13.42578125" style="17" customWidth="1"/>
    <col min="226" max="226" width="13.42578125" style="16" customWidth="1"/>
    <col min="227" max="227" width="1.7109375" style="15" customWidth="1"/>
    <col min="228" max="228" width="24.28515625" style="20" customWidth="1"/>
    <col min="229" max="229" width="10.42578125" style="17" customWidth="1"/>
    <col min="230" max="231" width="19" style="19" customWidth="1"/>
    <col min="232" max="232" width="13.42578125" style="18" customWidth="1"/>
    <col min="233" max="233" width="13.42578125" style="16" customWidth="1"/>
    <col min="234" max="234" width="13.42578125" style="17" customWidth="1"/>
    <col min="235" max="235" width="13.42578125" style="16" customWidth="1"/>
    <col min="236" max="236" width="1.7109375" style="15" customWidth="1"/>
    <col min="237" max="237" width="24.28515625" style="20" customWidth="1"/>
    <col min="238" max="238" width="10.42578125" style="17" customWidth="1"/>
    <col min="239" max="240" width="19" style="19" customWidth="1"/>
    <col min="241" max="241" width="13.42578125" style="18" customWidth="1"/>
    <col min="242" max="242" width="13.42578125" style="16" customWidth="1"/>
    <col min="243" max="243" width="13.42578125" style="17" customWidth="1"/>
    <col min="244" max="244" width="13.42578125" style="16" customWidth="1"/>
    <col min="245" max="245" width="1.7109375" style="15" customWidth="1"/>
    <col min="246" max="246" width="24.28515625" style="20" customWidth="1"/>
    <col min="247" max="247" width="10.42578125" style="17" customWidth="1"/>
    <col min="248" max="249" width="19" style="19" customWidth="1"/>
    <col min="250" max="250" width="13.42578125" style="18" customWidth="1"/>
    <col min="251" max="251" width="13.42578125" style="16" customWidth="1"/>
    <col min="252" max="252" width="13.42578125" style="17" customWidth="1"/>
    <col min="253" max="253" width="13.42578125" style="16" customWidth="1"/>
    <col min="254" max="254" width="1.7109375" style="15" customWidth="1"/>
    <col min="255" max="255" width="24.28515625" style="20" customWidth="1"/>
    <col min="256" max="256" width="10.42578125" style="17" customWidth="1"/>
    <col min="257" max="258" width="19" style="19" customWidth="1"/>
    <col min="259" max="259" width="13.42578125" style="18" customWidth="1"/>
    <col min="260" max="260" width="13.42578125" style="16" customWidth="1"/>
    <col min="261" max="261" width="13.42578125" style="17" customWidth="1"/>
    <col min="262" max="262" width="13.42578125" style="16" customWidth="1"/>
    <col min="263" max="263" width="1.7109375" style="15" customWidth="1"/>
    <col min="264" max="264" width="24.28515625" style="20" customWidth="1"/>
    <col min="265" max="265" width="10.42578125" style="17" customWidth="1"/>
    <col min="266" max="267" width="19" style="19" customWidth="1"/>
    <col min="268" max="268" width="13.42578125" style="18" customWidth="1"/>
    <col min="269" max="269" width="13.42578125" style="16" customWidth="1"/>
    <col min="270" max="270" width="13.42578125" style="17" customWidth="1"/>
    <col min="271" max="271" width="13.42578125" style="16" customWidth="1"/>
    <col min="272" max="272" width="1.7109375" style="15" customWidth="1"/>
    <col min="273" max="16384" width="10" style="14"/>
  </cols>
  <sheetData>
    <row r="1" spans="1:272">
      <c r="A1" s="23">
        <f>COLUMN()</f>
        <v>1</v>
      </c>
      <c r="B1" s="23">
        <f>COLUMN()</f>
        <v>2</v>
      </c>
      <c r="C1" s="23">
        <f>COLUMN()</f>
        <v>3</v>
      </c>
      <c r="D1" s="23">
        <f>COLUMN()</f>
        <v>4</v>
      </c>
      <c r="E1" s="23">
        <f>COLUMN()</f>
        <v>5</v>
      </c>
      <c r="F1" s="23">
        <f>COLUMN()</f>
        <v>6</v>
      </c>
      <c r="G1" s="23">
        <f>COLUMN()</f>
        <v>7</v>
      </c>
      <c r="H1" s="23">
        <f>COLUMN()</f>
        <v>8</v>
      </c>
      <c r="I1" s="23">
        <f>COLUMN()</f>
        <v>9</v>
      </c>
      <c r="J1" s="23">
        <f>COLUMN()</f>
        <v>10</v>
      </c>
      <c r="K1" s="23">
        <f>COLUMN()</f>
        <v>11</v>
      </c>
      <c r="L1" s="23">
        <f>COLUMN()</f>
        <v>12</v>
      </c>
      <c r="M1" s="23">
        <f>COLUMN()</f>
        <v>13</v>
      </c>
      <c r="N1" s="23">
        <f>COLUMN()</f>
        <v>14</v>
      </c>
      <c r="O1" s="23">
        <f>COLUMN()</f>
        <v>15</v>
      </c>
      <c r="P1" s="23">
        <f>COLUMN()</f>
        <v>16</v>
      </c>
      <c r="Q1" s="23">
        <f>COLUMN()</f>
        <v>17</v>
      </c>
      <c r="R1" s="23">
        <f>COLUMN()</f>
        <v>18</v>
      </c>
      <c r="S1" s="23">
        <f>COLUMN()</f>
        <v>19</v>
      </c>
      <c r="T1" s="23">
        <f>COLUMN()</f>
        <v>20</v>
      </c>
      <c r="U1" s="23">
        <f>COLUMN()</f>
        <v>21</v>
      </c>
      <c r="V1" s="23">
        <f>COLUMN()</f>
        <v>22</v>
      </c>
      <c r="W1" s="23">
        <f>COLUMN()</f>
        <v>23</v>
      </c>
      <c r="X1" s="23">
        <f>COLUMN()</f>
        <v>24</v>
      </c>
      <c r="Y1" s="23">
        <f>COLUMN()</f>
        <v>25</v>
      </c>
      <c r="Z1" s="23">
        <f>COLUMN()</f>
        <v>26</v>
      </c>
      <c r="AA1" s="23">
        <f>COLUMN()</f>
        <v>27</v>
      </c>
      <c r="AB1" s="23">
        <f>COLUMN()</f>
        <v>28</v>
      </c>
      <c r="AC1" s="23">
        <f>COLUMN()</f>
        <v>29</v>
      </c>
      <c r="AD1" s="23">
        <f>COLUMN()</f>
        <v>30</v>
      </c>
      <c r="AE1" s="23">
        <f>COLUMN()</f>
        <v>31</v>
      </c>
      <c r="AF1" s="23">
        <f>COLUMN()</f>
        <v>32</v>
      </c>
      <c r="AG1" s="23">
        <f>COLUMN()</f>
        <v>33</v>
      </c>
      <c r="AH1" s="23">
        <f>COLUMN()</f>
        <v>34</v>
      </c>
      <c r="AI1" s="23">
        <f>COLUMN()</f>
        <v>35</v>
      </c>
      <c r="AJ1" s="23">
        <f>COLUMN()</f>
        <v>36</v>
      </c>
      <c r="AK1" s="23">
        <f>COLUMN()</f>
        <v>37</v>
      </c>
      <c r="AL1" s="23">
        <f>COLUMN()</f>
        <v>38</v>
      </c>
      <c r="AM1" s="23">
        <f>COLUMN()</f>
        <v>39</v>
      </c>
      <c r="AN1" s="23">
        <f>COLUMN()</f>
        <v>40</v>
      </c>
      <c r="AO1" s="23">
        <f>COLUMN()</f>
        <v>41</v>
      </c>
      <c r="AP1" s="23">
        <f>COLUMN()</f>
        <v>42</v>
      </c>
      <c r="AQ1" s="23">
        <f>COLUMN()</f>
        <v>43</v>
      </c>
      <c r="AR1" s="23">
        <f>COLUMN()</f>
        <v>44</v>
      </c>
      <c r="AS1" s="23">
        <f>COLUMN()</f>
        <v>45</v>
      </c>
      <c r="AT1" s="23">
        <f>COLUMN()</f>
        <v>46</v>
      </c>
      <c r="AU1" s="23">
        <f>COLUMN()</f>
        <v>47</v>
      </c>
      <c r="AV1" s="23">
        <f>COLUMN()</f>
        <v>48</v>
      </c>
      <c r="AW1" s="23">
        <f>COLUMN()</f>
        <v>49</v>
      </c>
      <c r="AX1" s="23">
        <f>COLUMN()</f>
        <v>50</v>
      </c>
      <c r="AY1" s="23">
        <f>COLUMN()</f>
        <v>51</v>
      </c>
      <c r="AZ1" s="23">
        <f>COLUMN()</f>
        <v>52</v>
      </c>
      <c r="BA1" s="23">
        <f>COLUMN()</f>
        <v>53</v>
      </c>
      <c r="BB1" s="23">
        <f>COLUMN()</f>
        <v>54</v>
      </c>
      <c r="BC1" s="23">
        <f>COLUMN()</f>
        <v>55</v>
      </c>
      <c r="BD1" s="23">
        <f>COLUMN()</f>
        <v>56</v>
      </c>
      <c r="BE1" s="23">
        <f>COLUMN()</f>
        <v>57</v>
      </c>
      <c r="BF1" s="23">
        <f>COLUMN()</f>
        <v>58</v>
      </c>
      <c r="BG1" s="23">
        <f>COLUMN()</f>
        <v>59</v>
      </c>
      <c r="BH1" s="23">
        <f>COLUMN()</f>
        <v>60</v>
      </c>
      <c r="BI1" s="23">
        <f>COLUMN()</f>
        <v>61</v>
      </c>
      <c r="BJ1" s="23">
        <f>COLUMN()</f>
        <v>62</v>
      </c>
      <c r="BK1" s="23">
        <f>COLUMN()</f>
        <v>63</v>
      </c>
      <c r="BL1" s="23">
        <f>COLUMN()</f>
        <v>64</v>
      </c>
      <c r="BM1" s="23">
        <f>COLUMN()</f>
        <v>65</v>
      </c>
      <c r="BN1" s="23">
        <f>COLUMN()</f>
        <v>66</v>
      </c>
      <c r="BO1" s="23">
        <f>COLUMN()</f>
        <v>67</v>
      </c>
      <c r="BP1" s="23">
        <f>COLUMN()</f>
        <v>68</v>
      </c>
      <c r="BQ1" s="23">
        <f>COLUMN()</f>
        <v>69</v>
      </c>
      <c r="BR1" s="23">
        <f>COLUMN()</f>
        <v>70</v>
      </c>
      <c r="BS1" s="23">
        <f>COLUMN()</f>
        <v>71</v>
      </c>
      <c r="BT1" s="23">
        <f>COLUMN()</f>
        <v>72</v>
      </c>
      <c r="BU1" s="23">
        <f>COLUMN()</f>
        <v>73</v>
      </c>
      <c r="BV1" s="23">
        <f>COLUMN()</f>
        <v>74</v>
      </c>
      <c r="BW1" s="23">
        <f>COLUMN()</f>
        <v>75</v>
      </c>
      <c r="BX1" s="23">
        <f>COLUMN()</f>
        <v>76</v>
      </c>
      <c r="BY1" s="23">
        <f>COLUMN()</f>
        <v>77</v>
      </c>
      <c r="BZ1" s="23">
        <f>COLUMN()</f>
        <v>78</v>
      </c>
      <c r="CA1" s="23">
        <f>COLUMN()</f>
        <v>79</v>
      </c>
      <c r="CB1" s="23">
        <f>COLUMN()</f>
        <v>80</v>
      </c>
      <c r="CC1" s="23">
        <f>COLUMN()</f>
        <v>81</v>
      </c>
      <c r="CD1" s="23">
        <f>COLUMN()</f>
        <v>82</v>
      </c>
      <c r="CE1" s="23">
        <f>COLUMN()</f>
        <v>83</v>
      </c>
      <c r="CF1" s="23">
        <f>COLUMN()</f>
        <v>84</v>
      </c>
      <c r="CG1" s="23">
        <f>COLUMN()</f>
        <v>85</v>
      </c>
      <c r="CH1" s="23">
        <f>COLUMN()</f>
        <v>86</v>
      </c>
      <c r="CI1" s="23">
        <f>COLUMN()</f>
        <v>87</v>
      </c>
      <c r="CJ1" s="23">
        <f>COLUMN()</f>
        <v>88</v>
      </c>
      <c r="CK1" s="23">
        <f>COLUMN()</f>
        <v>89</v>
      </c>
      <c r="CL1" s="23">
        <f>COLUMN()</f>
        <v>90</v>
      </c>
      <c r="CM1" s="23">
        <f>COLUMN()</f>
        <v>91</v>
      </c>
      <c r="CN1" s="23">
        <f>COLUMN()</f>
        <v>92</v>
      </c>
      <c r="CO1" s="23">
        <f>COLUMN()</f>
        <v>93</v>
      </c>
      <c r="CP1" s="23">
        <f>COLUMN()</f>
        <v>94</v>
      </c>
      <c r="CQ1" s="23">
        <f>COLUMN()</f>
        <v>95</v>
      </c>
      <c r="CR1" s="23">
        <f>COLUMN()</f>
        <v>96</v>
      </c>
      <c r="CS1" s="23">
        <f>COLUMN()</f>
        <v>97</v>
      </c>
      <c r="CT1" s="23">
        <f>COLUMN()</f>
        <v>98</v>
      </c>
      <c r="CU1" s="23">
        <f>COLUMN()</f>
        <v>99</v>
      </c>
      <c r="CV1" s="23">
        <f>COLUMN()</f>
        <v>100</v>
      </c>
      <c r="CW1" s="23">
        <f>COLUMN()</f>
        <v>101</v>
      </c>
      <c r="CX1" s="23">
        <f>COLUMN()</f>
        <v>102</v>
      </c>
      <c r="CY1" s="23">
        <f>COLUMN()</f>
        <v>103</v>
      </c>
      <c r="CZ1" s="23">
        <f>COLUMN()</f>
        <v>104</v>
      </c>
      <c r="DA1" s="23">
        <f>COLUMN()</f>
        <v>105</v>
      </c>
      <c r="DB1" s="23">
        <f>COLUMN()</f>
        <v>106</v>
      </c>
      <c r="DC1" s="23">
        <f>COLUMN()</f>
        <v>107</v>
      </c>
      <c r="DD1" s="23">
        <f>COLUMN()</f>
        <v>108</v>
      </c>
      <c r="DE1" s="23">
        <f>COLUMN()</f>
        <v>109</v>
      </c>
      <c r="DF1" s="23">
        <f>COLUMN()</f>
        <v>110</v>
      </c>
      <c r="DG1" s="23">
        <f>COLUMN()</f>
        <v>111</v>
      </c>
      <c r="DH1" s="23">
        <f>COLUMN()</f>
        <v>112</v>
      </c>
      <c r="DI1" s="23">
        <f>COLUMN()</f>
        <v>113</v>
      </c>
      <c r="DJ1" s="23">
        <f>COLUMN()</f>
        <v>114</v>
      </c>
      <c r="DK1" s="23">
        <f>COLUMN()</f>
        <v>115</v>
      </c>
      <c r="DL1" s="23">
        <f>COLUMN()</f>
        <v>116</v>
      </c>
      <c r="DM1" s="23">
        <f>COLUMN()</f>
        <v>117</v>
      </c>
      <c r="DN1" s="23">
        <f>COLUMN()</f>
        <v>118</v>
      </c>
      <c r="DO1" s="23">
        <f>COLUMN()</f>
        <v>119</v>
      </c>
      <c r="DP1" s="23">
        <f>COLUMN()</f>
        <v>120</v>
      </c>
      <c r="DQ1" s="23">
        <f>COLUMN()</f>
        <v>121</v>
      </c>
      <c r="DR1" s="23">
        <f>COLUMN()</f>
        <v>122</v>
      </c>
      <c r="DS1" s="23">
        <f>COLUMN()</f>
        <v>123</v>
      </c>
      <c r="DT1" s="23">
        <f>COLUMN()</f>
        <v>124</v>
      </c>
      <c r="DU1" s="23">
        <f>COLUMN()</f>
        <v>125</v>
      </c>
      <c r="DV1" s="23">
        <f>COLUMN()</f>
        <v>126</v>
      </c>
      <c r="DW1" s="23">
        <f>COLUMN()</f>
        <v>127</v>
      </c>
      <c r="DX1" s="23">
        <f>COLUMN()</f>
        <v>128</v>
      </c>
      <c r="DY1" s="23">
        <f>COLUMN()</f>
        <v>129</v>
      </c>
      <c r="DZ1" s="23">
        <f>COLUMN()</f>
        <v>130</v>
      </c>
      <c r="EA1" s="23">
        <f>COLUMN()</f>
        <v>131</v>
      </c>
      <c r="EB1" s="23">
        <f>COLUMN()</f>
        <v>132</v>
      </c>
      <c r="EC1" s="23">
        <f>COLUMN()</f>
        <v>133</v>
      </c>
      <c r="ED1" s="23">
        <f>COLUMN()</f>
        <v>134</v>
      </c>
      <c r="EE1" s="23">
        <f>COLUMN()</f>
        <v>135</v>
      </c>
      <c r="EF1" s="23">
        <f>COLUMN()</f>
        <v>136</v>
      </c>
      <c r="EG1" s="23">
        <f>COLUMN()</f>
        <v>137</v>
      </c>
      <c r="EH1" s="23">
        <f>COLUMN()</f>
        <v>138</v>
      </c>
      <c r="EI1" s="23">
        <f>COLUMN()</f>
        <v>139</v>
      </c>
      <c r="EJ1" s="23">
        <f>COLUMN()</f>
        <v>140</v>
      </c>
      <c r="EK1" s="23">
        <f>COLUMN()</f>
        <v>141</v>
      </c>
      <c r="EL1" s="23">
        <f>COLUMN()</f>
        <v>142</v>
      </c>
      <c r="EM1" s="23">
        <f>COLUMN()</f>
        <v>143</v>
      </c>
      <c r="EN1" s="23">
        <f>COLUMN()</f>
        <v>144</v>
      </c>
      <c r="EO1" s="23">
        <f>COLUMN()</f>
        <v>145</v>
      </c>
      <c r="EP1" s="23">
        <f>COLUMN()</f>
        <v>146</v>
      </c>
      <c r="EQ1" s="23">
        <f>COLUMN()</f>
        <v>147</v>
      </c>
      <c r="ER1" s="23">
        <f>COLUMN()</f>
        <v>148</v>
      </c>
      <c r="ES1" s="23">
        <f>COLUMN()</f>
        <v>149</v>
      </c>
      <c r="ET1" s="23">
        <f>COLUMN()</f>
        <v>150</v>
      </c>
      <c r="EU1" s="23">
        <f>COLUMN()</f>
        <v>151</v>
      </c>
      <c r="EV1" s="23">
        <f>COLUMN()</f>
        <v>152</v>
      </c>
      <c r="EW1" s="23">
        <f>COLUMN()</f>
        <v>153</v>
      </c>
      <c r="EX1" s="23">
        <f>COLUMN()</f>
        <v>154</v>
      </c>
      <c r="EY1" s="23">
        <f>COLUMN()</f>
        <v>155</v>
      </c>
      <c r="EZ1" s="23">
        <f>COLUMN()</f>
        <v>156</v>
      </c>
      <c r="FA1" s="23">
        <f>COLUMN()</f>
        <v>157</v>
      </c>
      <c r="FB1" s="23">
        <f>COLUMN()</f>
        <v>158</v>
      </c>
      <c r="FC1" s="23">
        <f>COLUMN()</f>
        <v>159</v>
      </c>
      <c r="FD1" s="23">
        <f>COLUMN()</f>
        <v>160</v>
      </c>
      <c r="FE1" s="23">
        <f>COLUMN()</f>
        <v>161</v>
      </c>
      <c r="FF1" s="23">
        <f>COLUMN()</f>
        <v>162</v>
      </c>
      <c r="FG1" s="23">
        <f>COLUMN()</f>
        <v>163</v>
      </c>
      <c r="FH1" s="23">
        <f>COLUMN()</f>
        <v>164</v>
      </c>
      <c r="FI1" s="23">
        <f>COLUMN()</f>
        <v>165</v>
      </c>
      <c r="FJ1" s="23">
        <f>COLUMN()</f>
        <v>166</v>
      </c>
      <c r="FK1" s="23">
        <f>COLUMN()</f>
        <v>167</v>
      </c>
      <c r="FL1" s="23">
        <f>COLUMN()</f>
        <v>168</v>
      </c>
      <c r="FM1" s="23">
        <f>COLUMN()</f>
        <v>169</v>
      </c>
      <c r="FN1" s="23">
        <f>COLUMN()</f>
        <v>170</v>
      </c>
      <c r="FO1" s="23">
        <f>COLUMN()</f>
        <v>171</v>
      </c>
      <c r="FP1" s="23">
        <f>COLUMN()</f>
        <v>172</v>
      </c>
      <c r="FQ1" s="23">
        <f>COLUMN()</f>
        <v>173</v>
      </c>
      <c r="FR1" s="23">
        <f>COLUMN()</f>
        <v>174</v>
      </c>
      <c r="FS1" s="23">
        <f>COLUMN()</f>
        <v>175</v>
      </c>
      <c r="FT1" s="23">
        <f>COLUMN()</f>
        <v>176</v>
      </c>
      <c r="FU1" s="23">
        <f>COLUMN()</f>
        <v>177</v>
      </c>
      <c r="FV1" s="23">
        <f>COLUMN()</f>
        <v>178</v>
      </c>
      <c r="FW1" s="23">
        <f>COLUMN()</f>
        <v>179</v>
      </c>
      <c r="FX1" s="23">
        <f>COLUMN()</f>
        <v>180</v>
      </c>
      <c r="FY1" s="23">
        <f>COLUMN()</f>
        <v>181</v>
      </c>
      <c r="FZ1" s="23">
        <f>COLUMN()</f>
        <v>182</v>
      </c>
      <c r="GA1" s="23">
        <f>COLUMN()</f>
        <v>183</v>
      </c>
      <c r="GB1" s="23">
        <f>COLUMN()</f>
        <v>184</v>
      </c>
      <c r="GC1" s="23">
        <f>COLUMN()</f>
        <v>185</v>
      </c>
      <c r="GD1" s="23">
        <f>COLUMN()</f>
        <v>186</v>
      </c>
      <c r="GE1" s="23">
        <f>COLUMN()</f>
        <v>187</v>
      </c>
      <c r="GF1" s="23">
        <f>COLUMN()</f>
        <v>188</v>
      </c>
      <c r="GG1" s="23">
        <f>COLUMN()</f>
        <v>189</v>
      </c>
      <c r="GH1" s="23">
        <f>COLUMN()</f>
        <v>190</v>
      </c>
      <c r="GI1" s="23">
        <f>COLUMN()</f>
        <v>191</v>
      </c>
      <c r="GJ1" s="23">
        <f>COLUMN()</f>
        <v>192</v>
      </c>
      <c r="GK1" s="23">
        <f>COLUMN()</f>
        <v>193</v>
      </c>
      <c r="GL1" s="23">
        <f>COLUMN()</f>
        <v>194</v>
      </c>
      <c r="GM1" s="23">
        <f>COLUMN()</f>
        <v>195</v>
      </c>
      <c r="GN1" s="23">
        <f>COLUMN()</f>
        <v>196</v>
      </c>
      <c r="GO1" s="23">
        <f>COLUMN()</f>
        <v>197</v>
      </c>
      <c r="GP1" s="23">
        <f>COLUMN()</f>
        <v>198</v>
      </c>
      <c r="GQ1" s="23">
        <f>COLUMN()</f>
        <v>199</v>
      </c>
      <c r="GR1" s="23">
        <f>COLUMN()</f>
        <v>200</v>
      </c>
      <c r="GS1" s="23">
        <f>COLUMN()</f>
        <v>201</v>
      </c>
      <c r="GT1" s="23">
        <f>COLUMN()</f>
        <v>202</v>
      </c>
      <c r="GU1" s="23">
        <f>COLUMN()</f>
        <v>203</v>
      </c>
      <c r="GV1" s="23">
        <f>COLUMN()</f>
        <v>204</v>
      </c>
      <c r="GW1" s="23">
        <f>COLUMN()</f>
        <v>205</v>
      </c>
      <c r="GX1" s="23">
        <f>COLUMN()</f>
        <v>206</v>
      </c>
      <c r="GY1" s="23">
        <f>COLUMN()</f>
        <v>207</v>
      </c>
      <c r="GZ1" s="23">
        <f>COLUMN()</f>
        <v>208</v>
      </c>
      <c r="HA1" s="23">
        <f>COLUMN()</f>
        <v>209</v>
      </c>
      <c r="HB1" s="23">
        <f>COLUMN()</f>
        <v>210</v>
      </c>
      <c r="HC1" s="23">
        <f>COLUMN()</f>
        <v>211</v>
      </c>
      <c r="HD1" s="23">
        <f>COLUMN()</f>
        <v>212</v>
      </c>
      <c r="HE1" s="23">
        <f>COLUMN()</f>
        <v>213</v>
      </c>
      <c r="HF1" s="23">
        <f>COLUMN()</f>
        <v>214</v>
      </c>
      <c r="HG1" s="23">
        <f>COLUMN()</f>
        <v>215</v>
      </c>
      <c r="HH1" s="23">
        <f>COLUMN()</f>
        <v>216</v>
      </c>
      <c r="HI1" s="23">
        <f>COLUMN()</f>
        <v>217</v>
      </c>
      <c r="HJ1" s="23">
        <f>COLUMN()</f>
        <v>218</v>
      </c>
      <c r="HK1" s="23">
        <f>COLUMN()</f>
        <v>219</v>
      </c>
      <c r="HL1" s="23">
        <f>COLUMN()</f>
        <v>220</v>
      </c>
      <c r="HM1" s="23">
        <f>COLUMN()</f>
        <v>221</v>
      </c>
      <c r="HN1" s="23">
        <f>COLUMN()</f>
        <v>222</v>
      </c>
      <c r="HO1" s="23">
        <f>COLUMN()</f>
        <v>223</v>
      </c>
      <c r="HP1" s="23">
        <f>COLUMN()</f>
        <v>224</v>
      </c>
      <c r="HQ1" s="23">
        <f>COLUMN()</f>
        <v>225</v>
      </c>
      <c r="HR1" s="23">
        <f>COLUMN()</f>
        <v>226</v>
      </c>
      <c r="HS1" s="23">
        <f>COLUMN()</f>
        <v>227</v>
      </c>
      <c r="HT1" s="23">
        <f>COLUMN()</f>
        <v>228</v>
      </c>
      <c r="HU1" s="23">
        <f>COLUMN()</f>
        <v>229</v>
      </c>
      <c r="HV1" s="23">
        <f>COLUMN()</f>
        <v>230</v>
      </c>
      <c r="HW1" s="23">
        <f>COLUMN()</f>
        <v>231</v>
      </c>
      <c r="HX1" s="23">
        <f>COLUMN()</f>
        <v>232</v>
      </c>
      <c r="HY1" s="23">
        <f>COLUMN()</f>
        <v>233</v>
      </c>
      <c r="HZ1" s="23">
        <f>COLUMN()</f>
        <v>234</v>
      </c>
      <c r="IA1" s="23">
        <f>COLUMN()</f>
        <v>235</v>
      </c>
      <c r="IB1" s="23">
        <f>COLUMN()</f>
        <v>236</v>
      </c>
      <c r="IC1" s="23">
        <f>COLUMN()</f>
        <v>237</v>
      </c>
      <c r="ID1" s="23">
        <f>COLUMN()</f>
        <v>238</v>
      </c>
      <c r="IE1" s="23">
        <f>COLUMN()</f>
        <v>239</v>
      </c>
      <c r="IF1" s="23">
        <f>COLUMN()</f>
        <v>240</v>
      </c>
      <c r="IG1" s="23">
        <f>COLUMN()</f>
        <v>241</v>
      </c>
      <c r="IH1" s="23">
        <f>COLUMN()</f>
        <v>242</v>
      </c>
      <c r="II1" s="23">
        <f>COLUMN()</f>
        <v>243</v>
      </c>
      <c r="IJ1" s="23">
        <f>COLUMN()</f>
        <v>244</v>
      </c>
      <c r="IK1" s="23">
        <f>COLUMN()</f>
        <v>245</v>
      </c>
      <c r="IL1" s="23">
        <f>COLUMN()</f>
        <v>246</v>
      </c>
      <c r="IM1" s="23">
        <f>COLUMN()</f>
        <v>247</v>
      </c>
      <c r="IN1" s="23">
        <f>COLUMN()</f>
        <v>248</v>
      </c>
      <c r="IO1" s="23">
        <f>COLUMN()</f>
        <v>249</v>
      </c>
      <c r="IP1" s="23">
        <f>COLUMN()</f>
        <v>250</v>
      </c>
      <c r="IQ1" s="23">
        <f>COLUMN()</f>
        <v>251</v>
      </c>
      <c r="IR1" s="23">
        <f>COLUMN()</f>
        <v>252</v>
      </c>
      <c r="IS1" s="23">
        <f>COLUMN()</f>
        <v>253</v>
      </c>
      <c r="IT1" s="23">
        <f>COLUMN()</f>
        <v>254</v>
      </c>
      <c r="IU1" s="23">
        <f>COLUMN()</f>
        <v>255</v>
      </c>
      <c r="IV1" s="23">
        <f>COLUMN()</f>
        <v>256</v>
      </c>
      <c r="IW1" s="23">
        <f>COLUMN()</f>
        <v>257</v>
      </c>
      <c r="IX1" s="23">
        <f>COLUMN()</f>
        <v>258</v>
      </c>
      <c r="IY1" s="23">
        <f>COLUMN()</f>
        <v>259</v>
      </c>
      <c r="IZ1" s="23">
        <f>COLUMN()</f>
        <v>260</v>
      </c>
      <c r="JA1" s="23">
        <f>COLUMN()</f>
        <v>261</v>
      </c>
      <c r="JB1" s="23">
        <f>COLUMN()</f>
        <v>262</v>
      </c>
      <c r="JC1" s="23">
        <f>COLUMN()</f>
        <v>263</v>
      </c>
      <c r="JD1" s="23">
        <f>COLUMN()</f>
        <v>264</v>
      </c>
      <c r="JE1" s="23">
        <f>COLUMN()</f>
        <v>265</v>
      </c>
      <c r="JF1" s="23">
        <f>COLUMN()</f>
        <v>266</v>
      </c>
      <c r="JG1" s="23">
        <f>COLUMN()</f>
        <v>267</v>
      </c>
      <c r="JH1" s="23">
        <f>COLUMN()</f>
        <v>268</v>
      </c>
      <c r="JI1" s="23">
        <f>COLUMN()</f>
        <v>269</v>
      </c>
      <c r="JJ1" s="23">
        <f>COLUMN()</f>
        <v>270</v>
      </c>
      <c r="JK1" s="23">
        <f>COLUMN()</f>
        <v>271</v>
      </c>
      <c r="JL1" s="23">
        <f>COLUMN()</f>
        <v>272</v>
      </c>
    </row>
    <row r="2" spans="1:272" ht="37.5">
      <c r="A2" s="23" t="s">
        <v>102</v>
      </c>
      <c r="B2" s="23" t="s">
        <v>179</v>
      </c>
      <c r="C2" s="23" t="s">
        <v>101</v>
      </c>
      <c r="D2" s="23" t="s">
        <v>100</v>
      </c>
      <c r="E2" s="23" t="s">
        <v>99</v>
      </c>
      <c r="F2" s="23" t="s">
        <v>98</v>
      </c>
      <c r="G2" s="23" t="s">
        <v>3</v>
      </c>
      <c r="H2" s="23" t="s">
        <v>97</v>
      </c>
      <c r="I2" s="23" t="s">
        <v>96</v>
      </c>
      <c r="J2" s="23" t="s">
        <v>95</v>
      </c>
      <c r="K2" s="29"/>
      <c r="L2" s="23" t="s">
        <v>101</v>
      </c>
      <c r="M2" s="23" t="s">
        <v>100</v>
      </c>
      <c r="N2" s="23" t="s">
        <v>99</v>
      </c>
      <c r="O2" s="23" t="s">
        <v>98</v>
      </c>
      <c r="P2" s="23" t="s">
        <v>3</v>
      </c>
      <c r="Q2" s="23" t="s">
        <v>97</v>
      </c>
      <c r="R2" s="23" t="s">
        <v>96</v>
      </c>
      <c r="S2" s="23" t="s">
        <v>95</v>
      </c>
      <c r="T2" s="29"/>
      <c r="U2" s="23" t="s">
        <v>101</v>
      </c>
      <c r="V2" s="23" t="s">
        <v>100</v>
      </c>
      <c r="W2" s="23" t="s">
        <v>99</v>
      </c>
      <c r="X2" s="23" t="s">
        <v>98</v>
      </c>
      <c r="Y2" s="23" t="s">
        <v>3</v>
      </c>
      <c r="Z2" s="23" t="s">
        <v>97</v>
      </c>
      <c r="AA2" s="23" t="s">
        <v>96</v>
      </c>
      <c r="AB2" s="23" t="s">
        <v>95</v>
      </c>
      <c r="AC2" s="29"/>
      <c r="AD2" s="23" t="s">
        <v>101</v>
      </c>
      <c r="AE2" s="23" t="s">
        <v>100</v>
      </c>
      <c r="AF2" s="23" t="s">
        <v>99</v>
      </c>
      <c r="AG2" s="23" t="s">
        <v>98</v>
      </c>
      <c r="AH2" s="23" t="s">
        <v>3</v>
      </c>
      <c r="AI2" s="23" t="s">
        <v>97</v>
      </c>
      <c r="AJ2" s="23" t="s">
        <v>96</v>
      </c>
      <c r="AK2" s="23" t="s">
        <v>95</v>
      </c>
      <c r="AL2" s="29"/>
      <c r="AM2" s="23" t="s">
        <v>101</v>
      </c>
      <c r="AN2" s="23" t="s">
        <v>100</v>
      </c>
      <c r="AO2" s="23" t="s">
        <v>99</v>
      </c>
      <c r="AP2" s="23" t="s">
        <v>98</v>
      </c>
      <c r="AQ2" s="23" t="s">
        <v>3</v>
      </c>
      <c r="AR2" s="23" t="s">
        <v>97</v>
      </c>
      <c r="AS2" s="23" t="s">
        <v>96</v>
      </c>
      <c r="AT2" s="23" t="s">
        <v>95</v>
      </c>
      <c r="AU2" s="29"/>
      <c r="AV2" s="23" t="s">
        <v>101</v>
      </c>
      <c r="AW2" s="23" t="s">
        <v>100</v>
      </c>
      <c r="AX2" s="23" t="s">
        <v>99</v>
      </c>
      <c r="AY2" s="23" t="s">
        <v>98</v>
      </c>
      <c r="AZ2" s="23" t="s">
        <v>3</v>
      </c>
      <c r="BA2" s="23" t="s">
        <v>97</v>
      </c>
      <c r="BB2" s="23" t="s">
        <v>96</v>
      </c>
      <c r="BC2" s="23" t="s">
        <v>95</v>
      </c>
      <c r="BD2" s="29"/>
      <c r="BE2" s="23" t="s">
        <v>101</v>
      </c>
      <c r="BF2" s="23" t="s">
        <v>100</v>
      </c>
      <c r="BG2" s="23" t="s">
        <v>99</v>
      </c>
      <c r="BH2" s="23" t="s">
        <v>98</v>
      </c>
      <c r="BI2" s="23" t="s">
        <v>3</v>
      </c>
      <c r="BJ2" s="23" t="s">
        <v>97</v>
      </c>
      <c r="BK2" s="23" t="s">
        <v>96</v>
      </c>
      <c r="BL2" s="23" t="s">
        <v>95</v>
      </c>
      <c r="BM2" s="29"/>
      <c r="BN2" s="23" t="s">
        <v>101</v>
      </c>
      <c r="BO2" s="23" t="s">
        <v>100</v>
      </c>
      <c r="BP2" s="23" t="s">
        <v>99</v>
      </c>
      <c r="BQ2" s="23" t="s">
        <v>98</v>
      </c>
      <c r="BR2" s="23" t="s">
        <v>3</v>
      </c>
      <c r="BS2" s="23" t="s">
        <v>97</v>
      </c>
      <c r="BT2" s="23" t="s">
        <v>96</v>
      </c>
      <c r="BU2" s="23" t="s">
        <v>95</v>
      </c>
      <c r="BV2" s="29"/>
      <c r="BW2" s="23" t="s">
        <v>101</v>
      </c>
      <c r="BX2" s="23" t="s">
        <v>100</v>
      </c>
      <c r="BY2" s="23" t="s">
        <v>99</v>
      </c>
      <c r="BZ2" s="23" t="s">
        <v>98</v>
      </c>
      <c r="CA2" s="23" t="s">
        <v>3</v>
      </c>
      <c r="CB2" s="23" t="s">
        <v>97</v>
      </c>
      <c r="CC2" s="23" t="s">
        <v>96</v>
      </c>
      <c r="CD2" s="23" t="s">
        <v>95</v>
      </c>
      <c r="CE2" s="29"/>
      <c r="CF2" s="23" t="s">
        <v>101</v>
      </c>
      <c r="CG2" s="23" t="s">
        <v>100</v>
      </c>
      <c r="CH2" s="23" t="s">
        <v>99</v>
      </c>
      <c r="CI2" s="23" t="s">
        <v>98</v>
      </c>
      <c r="CJ2" s="23" t="s">
        <v>3</v>
      </c>
      <c r="CK2" s="23" t="s">
        <v>97</v>
      </c>
      <c r="CL2" s="23" t="s">
        <v>96</v>
      </c>
      <c r="CM2" s="23" t="s">
        <v>95</v>
      </c>
      <c r="CN2" s="29"/>
      <c r="CO2" s="23" t="s">
        <v>101</v>
      </c>
      <c r="CP2" s="23" t="s">
        <v>100</v>
      </c>
      <c r="CQ2" s="23" t="s">
        <v>99</v>
      </c>
      <c r="CR2" s="23" t="s">
        <v>98</v>
      </c>
      <c r="CS2" s="23" t="s">
        <v>3</v>
      </c>
      <c r="CT2" s="23" t="s">
        <v>97</v>
      </c>
      <c r="CU2" s="23" t="s">
        <v>96</v>
      </c>
      <c r="CV2" s="23" t="s">
        <v>95</v>
      </c>
      <c r="CW2" s="29"/>
      <c r="CX2" s="23" t="s">
        <v>101</v>
      </c>
      <c r="CY2" s="23" t="s">
        <v>100</v>
      </c>
      <c r="CZ2" s="23" t="s">
        <v>99</v>
      </c>
      <c r="DA2" s="23" t="s">
        <v>98</v>
      </c>
      <c r="DB2" s="23" t="s">
        <v>3</v>
      </c>
      <c r="DC2" s="23" t="s">
        <v>97</v>
      </c>
      <c r="DD2" s="23" t="s">
        <v>96</v>
      </c>
      <c r="DE2" s="23" t="s">
        <v>95</v>
      </c>
      <c r="DF2" s="29"/>
      <c r="DG2" s="23" t="s">
        <v>101</v>
      </c>
      <c r="DH2" s="23" t="s">
        <v>100</v>
      </c>
      <c r="DI2" s="23" t="s">
        <v>99</v>
      </c>
      <c r="DJ2" s="23" t="s">
        <v>98</v>
      </c>
      <c r="DK2" s="23" t="s">
        <v>3</v>
      </c>
      <c r="DL2" s="23" t="s">
        <v>97</v>
      </c>
      <c r="DM2" s="23" t="s">
        <v>96</v>
      </c>
      <c r="DN2" s="23" t="s">
        <v>95</v>
      </c>
      <c r="DO2" s="29"/>
      <c r="DP2" s="23" t="s">
        <v>101</v>
      </c>
      <c r="DQ2" s="23" t="s">
        <v>100</v>
      </c>
      <c r="DR2" s="23" t="s">
        <v>99</v>
      </c>
      <c r="DS2" s="23" t="s">
        <v>98</v>
      </c>
      <c r="DT2" s="23" t="s">
        <v>3</v>
      </c>
      <c r="DU2" s="23" t="s">
        <v>97</v>
      </c>
      <c r="DV2" s="23" t="s">
        <v>96</v>
      </c>
      <c r="DW2" s="23" t="s">
        <v>95</v>
      </c>
      <c r="DX2" s="29"/>
      <c r="DY2" s="23" t="s">
        <v>101</v>
      </c>
      <c r="DZ2" s="23" t="s">
        <v>100</v>
      </c>
      <c r="EA2" s="23" t="s">
        <v>99</v>
      </c>
      <c r="EB2" s="23" t="s">
        <v>98</v>
      </c>
      <c r="EC2" s="23" t="s">
        <v>180</v>
      </c>
      <c r="ED2" s="23" t="s">
        <v>181</v>
      </c>
      <c r="EE2" s="23" t="s">
        <v>96</v>
      </c>
      <c r="EF2" s="23" t="s">
        <v>182</v>
      </c>
      <c r="EG2" s="29"/>
      <c r="EH2" s="23" t="s">
        <v>101</v>
      </c>
      <c r="EI2" s="23" t="s">
        <v>100</v>
      </c>
      <c r="EJ2" s="23" t="s">
        <v>99</v>
      </c>
      <c r="EK2" s="23" t="s">
        <v>98</v>
      </c>
      <c r="EL2" s="23" t="s">
        <v>180</v>
      </c>
      <c r="EM2" s="23" t="s">
        <v>181</v>
      </c>
      <c r="EN2" s="23" t="s">
        <v>96</v>
      </c>
      <c r="EO2" s="23" t="s">
        <v>182</v>
      </c>
      <c r="EP2" s="29"/>
      <c r="EQ2" s="23" t="s">
        <v>101</v>
      </c>
      <c r="ER2" s="23" t="s">
        <v>100</v>
      </c>
      <c r="ES2" s="23" t="s">
        <v>99</v>
      </c>
      <c r="ET2" s="23" t="s">
        <v>98</v>
      </c>
      <c r="EU2" s="23" t="s">
        <v>180</v>
      </c>
      <c r="EV2" s="23" t="s">
        <v>181</v>
      </c>
      <c r="EW2" s="23" t="s">
        <v>96</v>
      </c>
      <c r="EX2" s="23" t="s">
        <v>182</v>
      </c>
      <c r="EY2" s="29"/>
      <c r="EZ2" s="23" t="s">
        <v>101</v>
      </c>
      <c r="FA2" s="23" t="s">
        <v>100</v>
      </c>
      <c r="FB2" s="23" t="s">
        <v>99</v>
      </c>
      <c r="FC2" s="23" t="s">
        <v>98</v>
      </c>
      <c r="FD2" s="23" t="s">
        <v>180</v>
      </c>
      <c r="FE2" s="23" t="s">
        <v>181</v>
      </c>
      <c r="FF2" s="23" t="s">
        <v>96</v>
      </c>
      <c r="FG2" s="23" t="s">
        <v>182</v>
      </c>
      <c r="FH2" s="29"/>
      <c r="FI2" s="23" t="s">
        <v>101</v>
      </c>
      <c r="FJ2" s="23" t="s">
        <v>100</v>
      </c>
      <c r="FK2" s="23" t="s">
        <v>99</v>
      </c>
      <c r="FL2" s="23" t="s">
        <v>98</v>
      </c>
      <c r="FM2" s="23" t="s">
        <v>180</v>
      </c>
      <c r="FN2" s="23" t="s">
        <v>181</v>
      </c>
      <c r="FO2" s="23" t="s">
        <v>96</v>
      </c>
      <c r="FP2" s="23" t="s">
        <v>182</v>
      </c>
      <c r="FQ2" s="29"/>
      <c r="FR2" s="23" t="s">
        <v>101</v>
      </c>
      <c r="FS2" s="23" t="s">
        <v>100</v>
      </c>
      <c r="FT2" s="23" t="s">
        <v>99</v>
      </c>
      <c r="FU2" s="23" t="s">
        <v>98</v>
      </c>
      <c r="FV2" s="23" t="s">
        <v>180</v>
      </c>
      <c r="FW2" s="23" t="s">
        <v>181</v>
      </c>
      <c r="FX2" s="23" t="s">
        <v>96</v>
      </c>
      <c r="FY2" s="23" t="s">
        <v>182</v>
      </c>
      <c r="FZ2" s="29"/>
      <c r="GA2" s="23" t="s">
        <v>101</v>
      </c>
      <c r="GB2" s="23" t="s">
        <v>100</v>
      </c>
      <c r="GC2" s="23" t="s">
        <v>99</v>
      </c>
      <c r="GD2" s="23" t="s">
        <v>98</v>
      </c>
      <c r="GE2" s="23" t="s">
        <v>180</v>
      </c>
      <c r="GF2" s="23" t="s">
        <v>181</v>
      </c>
      <c r="GG2" s="23" t="s">
        <v>96</v>
      </c>
      <c r="GH2" s="23" t="s">
        <v>182</v>
      </c>
      <c r="GI2" s="29"/>
      <c r="GJ2" s="23" t="s">
        <v>101</v>
      </c>
      <c r="GK2" s="23" t="s">
        <v>100</v>
      </c>
      <c r="GL2" s="23" t="s">
        <v>99</v>
      </c>
      <c r="GM2" s="23" t="s">
        <v>98</v>
      </c>
      <c r="GN2" s="23" t="s">
        <v>180</v>
      </c>
      <c r="GO2" s="23" t="s">
        <v>181</v>
      </c>
      <c r="GP2" s="23" t="s">
        <v>96</v>
      </c>
      <c r="GQ2" s="23" t="s">
        <v>182</v>
      </c>
      <c r="GR2" s="29"/>
      <c r="GS2" s="23" t="s">
        <v>101</v>
      </c>
      <c r="GT2" s="23" t="s">
        <v>100</v>
      </c>
      <c r="GU2" s="23" t="s">
        <v>99</v>
      </c>
      <c r="GV2" s="23" t="s">
        <v>98</v>
      </c>
      <c r="GW2" s="23" t="s">
        <v>3</v>
      </c>
      <c r="GX2" s="23" t="s">
        <v>97</v>
      </c>
      <c r="GY2" s="23" t="s">
        <v>96</v>
      </c>
      <c r="GZ2" s="23" t="s">
        <v>95</v>
      </c>
      <c r="HA2" s="29"/>
      <c r="HB2" s="23" t="s">
        <v>101</v>
      </c>
      <c r="HC2" s="23" t="s">
        <v>100</v>
      </c>
      <c r="HD2" s="23" t="s">
        <v>99</v>
      </c>
      <c r="HE2" s="23" t="s">
        <v>98</v>
      </c>
      <c r="HF2" s="23" t="s">
        <v>3</v>
      </c>
      <c r="HG2" s="23" t="s">
        <v>97</v>
      </c>
      <c r="HH2" s="23" t="s">
        <v>96</v>
      </c>
      <c r="HI2" s="23" t="s">
        <v>95</v>
      </c>
      <c r="HJ2" s="29"/>
      <c r="HK2" s="23" t="s">
        <v>101</v>
      </c>
      <c r="HL2" s="23" t="s">
        <v>100</v>
      </c>
      <c r="HM2" s="23" t="s">
        <v>99</v>
      </c>
      <c r="HN2" s="23" t="s">
        <v>98</v>
      </c>
      <c r="HO2" s="23" t="s">
        <v>3</v>
      </c>
      <c r="HP2" s="23" t="s">
        <v>97</v>
      </c>
      <c r="HQ2" s="23" t="s">
        <v>96</v>
      </c>
      <c r="HR2" s="23" t="s">
        <v>95</v>
      </c>
      <c r="HS2" s="29"/>
      <c r="HT2" s="23" t="s">
        <v>101</v>
      </c>
      <c r="HU2" s="23" t="s">
        <v>100</v>
      </c>
      <c r="HV2" s="23" t="s">
        <v>99</v>
      </c>
      <c r="HW2" s="23" t="s">
        <v>98</v>
      </c>
      <c r="HX2" s="23" t="s">
        <v>3</v>
      </c>
      <c r="HY2" s="23" t="s">
        <v>97</v>
      </c>
      <c r="HZ2" s="23" t="s">
        <v>96</v>
      </c>
      <c r="IA2" s="23" t="s">
        <v>95</v>
      </c>
      <c r="IB2" s="29"/>
      <c r="IC2" s="23" t="s">
        <v>101</v>
      </c>
      <c r="ID2" s="23" t="s">
        <v>100</v>
      </c>
      <c r="IE2" s="23" t="s">
        <v>99</v>
      </c>
      <c r="IF2" s="23" t="s">
        <v>98</v>
      </c>
      <c r="IG2" s="23" t="s">
        <v>3</v>
      </c>
      <c r="IH2" s="23" t="s">
        <v>97</v>
      </c>
      <c r="II2" s="23" t="s">
        <v>96</v>
      </c>
      <c r="IJ2" s="23" t="s">
        <v>95</v>
      </c>
      <c r="IK2" s="29"/>
      <c r="IL2" s="23" t="s">
        <v>101</v>
      </c>
      <c r="IM2" s="23" t="s">
        <v>100</v>
      </c>
      <c r="IN2" s="23" t="s">
        <v>99</v>
      </c>
      <c r="IO2" s="23" t="s">
        <v>98</v>
      </c>
      <c r="IP2" s="23" t="s">
        <v>3</v>
      </c>
      <c r="IQ2" s="23" t="s">
        <v>97</v>
      </c>
      <c r="IR2" s="23" t="s">
        <v>96</v>
      </c>
      <c r="IS2" s="23" t="s">
        <v>95</v>
      </c>
      <c r="IT2" s="29"/>
      <c r="IU2" s="23" t="s">
        <v>101</v>
      </c>
      <c r="IV2" s="23" t="s">
        <v>100</v>
      </c>
      <c r="IW2" s="23" t="s">
        <v>99</v>
      </c>
      <c r="IX2" s="23" t="s">
        <v>98</v>
      </c>
      <c r="IY2" s="23" t="s">
        <v>3</v>
      </c>
      <c r="IZ2" s="23" t="s">
        <v>97</v>
      </c>
      <c r="JA2" s="23" t="s">
        <v>96</v>
      </c>
      <c r="JB2" s="23" t="s">
        <v>95</v>
      </c>
      <c r="JC2" s="29"/>
      <c r="JD2" s="23" t="s">
        <v>101</v>
      </c>
      <c r="JE2" s="23" t="s">
        <v>100</v>
      </c>
      <c r="JF2" s="23" t="s">
        <v>99</v>
      </c>
      <c r="JG2" s="23" t="s">
        <v>98</v>
      </c>
      <c r="JH2" s="23" t="s">
        <v>3</v>
      </c>
      <c r="JI2" s="23" t="s">
        <v>97</v>
      </c>
      <c r="JJ2" s="23" t="s">
        <v>96</v>
      </c>
      <c r="JK2" s="23" t="s">
        <v>95</v>
      </c>
      <c r="JL2" s="29"/>
    </row>
    <row r="3" spans="1:272">
      <c r="A3" s="28" t="s">
        <v>94</v>
      </c>
      <c r="B3" s="23" t="s">
        <v>43</v>
      </c>
      <c r="C3" s="27">
        <v>45233</v>
      </c>
      <c r="D3" s="24" t="s">
        <v>86</v>
      </c>
      <c r="E3" s="26">
        <v>57000</v>
      </c>
      <c r="F3" s="26">
        <v>120000</v>
      </c>
      <c r="G3" s="25">
        <f>IF(OR(E3="",F3=""),"",F3-E3)</f>
        <v>63000</v>
      </c>
      <c r="H3" s="23">
        <v>44000</v>
      </c>
      <c r="I3" s="24">
        <v>40646</v>
      </c>
      <c r="J3" s="23">
        <f t="shared" ref="J3:J56" si="0">IF(I3=0,"",IF(SIGN(I3-H3)=-1,I3,I3-H3))</f>
        <v>40646</v>
      </c>
      <c r="K3" s="22"/>
      <c r="L3" s="27">
        <v>45236</v>
      </c>
      <c r="M3" s="24" t="s">
        <v>86</v>
      </c>
      <c r="N3" s="26">
        <v>144000</v>
      </c>
      <c r="O3" s="26">
        <v>144000</v>
      </c>
      <c r="P3" s="25">
        <f t="shared" ref="P3:P56" si="1">IF(OR(N3="",O3=""),"",O3-N3)</f>
        <v>0</v>
      </c>
      <c r="Q3" s="23">
        <f t="shared" ref="Q3:Q56" si="2">IF(I3="","",I3)</f>
        <v>40646</v>
      </c>
      <c r="R3" s="24">
        <v>48807</v>
      </c>
      <c r="S3" s="23">
        <f t="shared" ref="S3:S56" si="3">IF(R3=0,"",IF(SIGN(R3-Q3)=-1,R3,R3-Q3))</f>
        <v>8161</v>
      </c>
      <c r="T3" s="22"/>
      <c r="U3" s="27">
        <v>45237</v>
      </c>
      <c r="V3" s="24" t="s">
        <v>86</v>
      </c>
      <c r="W3" s="26">
        <v>144000</v>
      </c>
      <c r="X3" s="26">
        <v>144000</v>
      </c>
      <c r="Y3" s="25">
        <f t="shared" ref="Y3:Y56" si="4">IF(OR(W3="",X3=""),"",X3-W3)</f>
        <v>0</v>
      </c>
      <c r="Z3" s="23">
        <f t="shared" ref="Z3:Z56" si="5">IF(R3="","",R3)</f>
        <v>48807</v>
      </c>
      <c r="AA3" s="24">
        <v>48807</v>
      </c>
      <c r="AB3" s="23">
        <f t="shared" ref="AB3:AB56" si="6">IF(AA3=0,"",IF(SIGN(AA3-Z3)=-1,AA3,AA3-Z3))</f>
        <v>0</v>
      </c>
      <c r="AC3" s="22"/>
      <c r="AD3" s="27">
        <v>45238</v>
      </c>
      <c r="AE3" s="24" t="s">
        <v>86</v>
      </c>
      <c r="AF3" s="26">
        <v>144000</v>
      </c>
      <c r="AG3" s="26">
        <v>144000</v>
      </c>
      <c r="AH3" s="25">
        <f t="shared" ref="AH3:AH56" si="7">IF(OR(AF3="",AG3=""),"",AG3-AF3)</f>
        <v>0</v>
      </c>
      <c r="AI3" s="23">
        <f t="shared" ref="AI3:AI56" si="8">IF(AA3="","",AA3)</f>
        <v>48807</v>
      </c>
      <c r="AJ3" s="24">
        <v>48807</v>
      </c>
      <c r="AK3" s="23">
        <f t="shared" ref="AK3:AK56" si="9">IF(AJ3=0,"",IF(SIGN(AJ3-AI3)=-1,AJ3,AJ3-AI3))</f>
        <v>0</v>
      </c>
      <c r="AL3" s="22"/>
      <c r="AM3" s="27">
        <v>45240</v>
      </c>
      <c r="AN3" s="24" t="s">
        <v>86</v>
      </c>
      <c r="AO3" s="26">
        <v>6000</v>
      </c>
      <c r="AP3" s="26">
        <v>45000</v>
      </c>
      <c r="AQ3" s="25">
        <f t="shared" ref="AQ3:AQ56" si="10">IF(OR(AO3="",AP3=""),"",AP3-AO3)</f>
        <v>39000</v>
      </c>
      <c r="AR3" s="23">
        <f t="shared" ref="AR3:AR56" si="11">IF(AJ3="","",AJ3)</f>
        <v>48807</v>
      </c>
      <c r="AS3" s="24">
        <v>45739</v>
      </c>
      <c r="AT3" s="23">
        <f t="shared" ref="AT3:AT56" si="12">IF(AS3=0,"",IF(SIGN(AS3-AR3)=-1,AS3,AS3-AR3))</f>
        <v>45739</v>
      </c>
      <c r="AU3" s="22"/>
      <c r="AV3" s="27">
        <v>45243</v>
      </c>
      <c r="AW3" s="24" t="s">
        <v>86</v>
      </c>
      <c r="AX3" s="26">
        <v>98000</v>
      </c>
      <c r="AY3" s="26">
        <v>136000</v>
      </c>
      <c r="AZ3" s="25">
        <f t="shared" ref="AZ3:AZ56" si="13">IF(OR(AX3="",AY3=""),"",AY3-AX3)</f>
        <v>38000</v>
      </c>
      <c r="BA3" s="23">
        <f t="shared" ref="BA3:BA56" si="14">IF(AS3="","",AS3)</f>
        <v>45739</v>
      </c>
      <c r="BB3" s="24">
        <v>136511</v>
      </c>
      <c r="BC3" s="23">
        <f t="shared" ref="BC3:BC56" si="15">IF(BB3=0,"",IF(SIGN(BB3-BA3)=-1,BB3,BB3-BA3))</f>
        <v>90772</v>
      </c>
      <c r="BD3" s="22"/>
      <c r="BE3" s="27">
        <v>45244</v>
      </c>
      <c r="BF3" s="24" t="s">
        <v>86</v>
      </c>
      <c r="BG3" s="26">
        <v>148000</v>
      </c>
      <c r="BH3" s="26">
        <v>174000</v>
      </c>
      <c r="BI3" s="25">
        <f t="shared" ref="BI3:BI56" si="16">IF(OR(BG3="",BH3=""),"",BH3-BG3)</f>
        <v>26000</v>
      </c>
      <c r="BJ3" s="23">
        <f t="shared" ref="BJ3:BJ56" si="17">IF(BB3="","",BB3)</f>
        <v>136511</v>
      </c>
      <c r="BK3" s="24">
        <v>174524</v>
      </c>
      <c r="BL3" s="23">
        <f t="shared" ref="BL3:BL56" si="18">IF(BK3=0,"",IF(SIGN(BK3-BJ3)=-1,BK3,BK3-BJ3))</f>
        <v>38013</v>
      </c>
      <c r="BM3" s="22"/>
      <c r="BN3" s="27">
        <v>45245</v>
      </c>
      <c r="BO3" s="24" t="s">
        <v>86</v>
      </c>
      <c r="BP3" s="26">
        <v>174000</v>
      </c>
      <c r="BQ3" s="26">
        <v>210000</v>
      </c>
      <c r="BR3" s="25">
        <f t="shared" ref="BR3:BR56" si="19">IF(OR(BP3="",BQ3=""),"",BQ3-BP3)</f>
        <v>36000</v>
      </c>
      <c r="BS3" s="23">
        <f t="shared" ref="BS3:BS56" si="20">IF(BK3="","",BK3)</f>
        <v>174524</v>
      </c>
      <c r="BT3" s="24">
        <v>210925</v>
      </c>
      <c r="BU3" s="23">
        <f t="shared" ref="BU3:BU56" si="21">IF(BT3=0,"",IF(SIGN(BT3-BS3)=-1,BT3,BT3-BS3))</f>
        <v>36401</v>
      </c>
      <c r="BV3" s="22"/>
      <c r="BW3" s="27">
        <v>45246</v>
      </c>
      <c r="BX3" s="24" t="s">
        <v>86</v>
      </c>
      <c r="BY3" s="26">
        <v>227000</v>
      </c>
      <c r="BZ3" s="26">
        <v>264000</v>
      </c>
      <c r="CA3" s="25">
        <f t="shared" ref="CA3:CA56" si="22">IF(OR(BY3="",BZ3=""),"",BZ3-BY3)</f>
        <v>37000</v>
      </c>
      <c r="CB3" s="23">
        <f t="shared" ref="CB3:CB56" si="23">IF(BT3="","",BT3)</f>
        <v>210925</v>
      </c>
      <c r="CC3" s="24">
        <v>264761</v>
      </c>
      <c r="CD3" s="23">
        <f t="shared" ref="CD3:CD56" si="24">IF(CC3=0,"",IF(SIGN(CC3-CB3)=-1,CC3,CC3-CB3))</f>
        <v>53836</v>
      </c>
      <c r="CE3" s="22"/>
      <c r="CF3" s="27">
        <v>45247</v>
      </c>
      <c r="CG3" s="24" t="s">
        <v>86</v>
      </c>
      <c r="CH3" s="26">
        <v>281000</v>
      </c>
      <c r="CI3" s="26">
        <v>318000</v>
      </c>
      <c r="CJ3" s="25">
        <f t="shared" ref="CJ3:CJ56" si="25">IF(OR(CH3="",CI3=""),"",CI3-CH3)</f>
        <v>37000</v>
      </c>
      <c r="CK3" s="23">
        <f t="shared" ref="CK3:CK56" si="26">IF(CC3="","",CC3)</f>
        <v>264761</v>
      </c>
      <c r="CL3" s="24">
        <v>318062</v>
      </c>
      <c r="CM3" s="23">
        <f t="shared" ref="CM3:CM56" si="27">IF(CL3=0,"",IF(SIGN(CL3-CK3)=-1,CL3,CL3-CK3))</f>
        <v>53301</v>
      </c>
      <c r="CN3" s="22"/>
      <c r="CO3" s="27">
        <v>45250</v>
      </c>
      <c r="CP3" s="24" t="s">
        <v>86</v>
      </c>
      <c r="CQ3" s="26">
        <v>372000</v>
      </c>
      <c r="CR3" s="26">
        <v>409000</v>
      </c>
      <c r="CS3" s="25">
        <f t="shared" ref="CS3:CS56" si="28">IF(OR(CQ3="",CR3=""),"",CR3-CQ3)</f>
        <v>37000</v>
      </c>
      <c r="CT3" s="23">
        <f t="shared" ref="CT3:CT56" si="29">IF(CL3="","",CL3)</f>
        <v>318062</v>
      </c>
      <c r="CU3" s="24">
        <v>409050</v>
      </c>
      <c r="CV3" s="23">
        <f t="shared" ref="CV3:CV56" si="30">IF(CU3=0,"",IF(SIGN(CU3-CT3)=-1,CU3,CU3-CT3))</f>
        <v>90988</v>
      </c>
      <c r="CW3" s="22"/>
      <c r="CX3" s="27">
        <v>45251</v>
      </c>
      <c r="CY3" s="24" t="s">
        <v>86</v>
      </c>
      <c r="CZ3" s="26">
        <v>425000</v>
      </c>
      <c r="DA3" s="26">
        <v>458000</v>
      </c>
      <c r="DB3" s="25">
        <f t="shared" ref="DB3:DB56" si="31">IF(OR(CZ3="",DA3=""),"",DA3-CZ3)</f>
        <v>33000</v>
      </c>
      <c r="DC3" s="23">
        <f t="shared" ref="DC3:DC56" si="32">IF(CU3="","",CU3)</f>
        <v>409050</v>
      </c>
      <c r="DD3" s="24">
        <v>458898</v>
      </c>
      <c r="DE3" s="23">
        <f t="shared" ref="DE3:DE56" si="33">IF(DD3=0,"",IF(SIGN(DD3-DC3)=-1,DD3,DD3-DC3))</f>
        <v>49848</v>
      </c>
      <c r="DF3" s="22"/>
      <c r="DG3" s="27">
        <v>45252</v>
      </c>
      <c r="DH3" s="24" t="s">
        <v>86</v>
      </c>
      <c r="DI3" s="26">
        <v>475000</v>
      </c>
      <c r="DJ3" s="26">
        <v>513000</v>
      </c>
      <c r="DK3" s="25">
        <f t="shared" ref="DK3:DK56" si="34">IF(OR(DI3="",DJ3=""),"",DJ3-DI3)</f>
        <v>38000</v>
      </c>
      <c r="DL3" s="23">
        <f t="shared" ref="DL3:DL56" si="35">IF(DD3="","",DD3)</f>
        <v>458898</v>
      </c>
      <c r="DM3" s="24">
        <v>513163</v>
      </c>
      <c r="DN3" s="23">
        <f t="shared" ref="DN3:DN56" si="36">IF(DM3=0,"",IF(SIGN(DM3-DL3)=-1,DM3,DM3-DL3))</f>
        <v>54265</v>
      </c>
      <c r="DO3" s="22"/>
      <c r="DP3" s="27">
        <v>45253</v>
      </c>
      <c r="DQ3" s="24" t="s">
        <v>86</v>
      </c>
      <c r="DR3" s="26">
        <v>530000</v>
      </c>
      <c r="DS3" s="26">
        <v>568000</v>
      </c>
      <c r="DT3" s="25">
        <f t="shared" ref="DT3:DT56" si="37">IF(OR(DR3="",DS3=""),"",DS3-DR3)</f>
        <v>38000</v>
      </c>
      <c r="DU3" s="23">
        <f t="shared" ref="DU3:DU56" si="38">IF(DM3="","",DM3)</f>
        <v>513163</v>
      </c>
      <c r="DV3" s="24">
        <v>568095</v>
      </c>
      <c r="DW3" s="23">
        <f t="shared" ref="DW3:DW56" si="39">IF(DV3=0,"",IF(SIGN(DV3-DU3)=-1,DV3,DV3-DU3))</f>
        <v>54932</v>
      </c>
      <c r="DX3" s="22"/>
      <c r="DY3" s="27">
        <v>45254</v>
      </c>
      <c r="DZ3" s="24" t="s">
        <v>86</v>
      </c>
      <c r="EA3" s="26">
        <v>584000</v>
      </c>
      <c r="EB3" s="26">
        <v>622000</v>
      </c>
      <c r="EC3" s="25">
        <f t="shared" ref="EC3:EC56" si="40">IF(OR(EA3="",EB3=""),"",EB3-EA3)</f>
        <v>38000</v>
      </c>
      <c r="ED3" s="23">
        <f t="shared" ref="ED3:ED56" si="41">IF(DV3="","",DV3)</f>
        <v>568095</v>
      </c>
      <c r="EE3" s="24">
        <v>622395</v>
      </c>
      <c r="EF3" s="23">
        <f t="shared" ref="EF3:EF56" si="42">IF(EE3=0,"",IF(SIGN(EE3-ED3)=-1,EE3,EE3-ED3))</f>
        <v>54300</v>
      </c>
      <c r="EG3" s="22"/>
      <c r="EH3" s="27">
        <v>45257</v>
      </c>
      <c r="EI3" s="24" t="s">
        <v>86</v>
      </c>
      <c r="EJ3" s="26">
        <v>675000</v>
      </c>
      <c r="EK3" s="26">
        <v>712000</v>
      </c>
      <c r="EL3" s="25">
        <f t="shared" ref="EL3:EL56" si="43">IF(OR(EJ3="",EK3=""),"",EK3-EJ3)</f>
        <v>37000</v>
      </c>
      <c r="EM3" s="23">
        <f t="shared" ref="EM3:EM56" si="44">IF(EE3="","",EE3)</f>
        <v>622395</v>
      </c>
      <c r="EN3" s="24">
        <v>712098</v>
      </c>
      <c r="EO3" s="23">
        <f t="shared" ref="EO3:EO56" si="45">IF(EN3=0,"",IF(SIGN(EN3-EM3)=-1,EN3,EN3-EM3))</f>
        <v>89703</v>
      </c>
      <c r="EP3" s="22"/>
      <c r="EQ3" s="27">
        <v>45258</v>
      </c>
      <c r="ER3" s="24" t="s">
        <v>86</v>
      </c>
      <c r="ES3" s="26">
        <v>728000</v>
      </c>
      <c r="ET3" s="26">
        <v>764000</v>
      </c>
      <c r="EU3" s="25">
        <f t="shared" ref="EU3:EU56" si="46">IF(OR(ES3="",ET3=""),"",ET3-ES3)</f>
        <v>36000</v>
      </c>
      <c r="EV3" s="23">
        <f t="shared" ref="EV3:EV56" si="47">IF(EN3="","",EN3)</f>
        <v>712098</v>
      </c>
      <c r="EW3" s="24">
        <v>764890</v>
      </c>
      <c r="EX3" s="23">
        <f t="shared" ref="EX3:EX56" si="48">IF(EW3=0,"",IF(SIGN(EW3-EV3)=-1,EW3,EW3-EV3))</f>
        <v>52792</v>
      </c>
      <c r="EY3" s="22"/>
      <c r="EZ3" s="27">
        <v>45259</v>
      </c>
      <c r="FA3" s="24" t="s">
        <v>86</v>
      </c>
      <c r="FB3" s="26">
        <v>781000</v>
      </c>
      <c r="FC3" s="26">
        <v>797000</v>
      </c>
      <c r="FD3" s="25">
        <f t="shared" ref="FD3:FD56" si="49">IF(OR(FB3="",FC3=""),"",FC3-FB3)</f>
        <v>16000</v>
      </c>
      <c r="FE3" s="23">
        <f t="shared" ref="FE3:FE56" si="50">IF(EW3="","",EW3)</f>
        <v>764890</v>
      </c>
      <c r="FF3" s="24">
        <v>797384</v>
      </c>
      <c r="FG3" s="23">
        <f t="shared" ref="FG3:FG56" si="51">IF(FF3=0,"",IF(SIGN(FF3-FE3)=-1,FF3,FF3-FE3))</f>
        <v>32494</v>
      </c>
      <c r="FH3" s="22"/>
      <c r="FI3" s="27">
        <v>45260</v>
      </c>
      <c r="FJ3" s="24" t="s">
        <v>86</v>
      </c>
      <c r="FK3" s="26">
        <v>801000</v>
      </c>
      <c r="FL3" s="26">
        <v>837000</v>
      </c>
      <c r="FM3" s="25">
        <f t="shared" ref="FM3:FM56" si="52">IF(OR(FK3="",FL3=""),"",FL3-FK3)</f>
        <v>36000</v>
      </c>
      <c r="FN3" s="23">
        <f t="shared" ref="FN3:FN56" si="53">IF(FF3="","",FF3)</f>
        <v>797384</v>
      </c>
      <c r="FO3" s="24">
        <v>837669</v>
      </c>
      <c r="FP3" s="23">
        <f t="shared" ref="FP3:FP56" si="54">IF(FO3=0,"",IF(SIGN(FO3-FN3)=-1,FO3,FO3-FN3))</f>
        <v>40285</v>
      </c>
      <c r="FQ3" s="22"/>
      <c r="FR3" s="27"/>
      <c r="FS3" s="24"/>
      <c r="FT3" s="26"/>
      <c r="FU3" s="26"/>
      <c r="FV3" s="25" t="str">
        <f t="shared" ref="FV3:FV56" si="55">IF(OR(FT3="",FU3=""),"",FU3-FT3)</f>
        <v/>
      </c>
      <c r="FW3" s="23">
        <f t="shared" ref="FW3:FW56" si="56">IF(FO3="","",FO3)</f>
        <v>837669</v>
      </c>
      <c r="FX3" s="24"/>
      <c r="FY3" s="23" t="str">
        <f t="shared" ref="FY3:FY56" si="57">IF(FX3=0,"",IF(SIGN(FX3-FW3)=-1,FX3,FX3-FW3))</f>
        <v/>
      </c>
      <c r="FZ3" s="22"/>
      <c r="GA3" s="27"/>
      <c r="GB3" s="24"/>
      <c r="GC3" s="26"/>
      <c r="GD3" s="26"/>
      <c r="GE3" s="25" t="str">
        <f t="shared" ref="GE3:GE56" si="58">IF(OR(GC3="",GD3=""),"",GD3-GC3)</f>
        <v/>
      </c>
      <c r="GF3" s="23" t="str">
        <f t="shared" ref="GF3:GF56" si="59">IF(FX3="","",FX3)</f>
        <v/>
      </c>
      <c r="GG3" s="24"/>
      <c r="GH3" s="23" t="str">
        <f t="shared" ref="GH3:GH56" si="60">IF(GG3=0,"",IF(SIGN(GG3-GF3)=-1,GG3,GG3-GF3))</f>
        <v/>
      </c>
      <c r="GI3" s="22"/>
      <c r="GJ3" s="27"/>
      <c r="GK3" s="24"/>
      <c r="GL3" s="26"/>
      <c r="GM3" s="26"/>
      <c r="GN3" s="25" t="str">
        <f t="shared" ref="GN3:GN56" si="61">IF(OR(GL3="",GM3=""),"",GM3-GL3)</f>
        <v/>
      </c>
      <c r="GO3" s="23" t="str">
        <f t="shared" ref="GO3:GO56" si="62">IF(GG3="","",GG3)</f>
        <v/>
      </c>
      <c r="GP3" s="24"/>
      <c r="GQ3" s="23" t="str">
        <f t="shared" ref="GQ3:GQ56" si="63">IF(GP3=0,"",IF(SIGN(GP3-GO3)=-1,GP3,GP3-GO3))</f>
        <v/>
      </c>
      <c r="GR3" s="22"/>
      <c r="GS3" s="27"/>
      <c r="GT3" s="24"/>
      <c r="GU3" s="26"/>
      <c r="GV3" s="26"/>
      <c r="GW3" s="25" t="str">
        <f>IF(OR(GU3="",GV3=""),"",GV3-GU3)</f>
        <v/>
      </c>
      <c r="GX3" s="23" t="str">
        <f t="shared" ref="GX3:GX56" si="64">IF(GP3="","",GP3)</f>
        <v/>
      </c>
      <c r="GY3" s="24"/>
      <c r="GZ3" s="23" t="str">
        <f>IF(GY3=0,"",IF(SIGN(GY3-GX3)=-1,GY3,GY3-GX3))</f>
        <v/>
      </c>
      <c r="HA3" s="22"/>
      <c r="HB3" s="27"/>
      <c r="HC3" s="24"/>
      <c r="HD3" s="26"/>
      <c r="HE3" s="26"/>
      <c r="HF3" s="25" t="str">
        <f t="shared" ref="HF3:HF56" si="65">IF(OR(HD3="",HE3=""),"",HE3-HD3)</f>
        <v/>
      </c>
      <c r="HG3" s="23" t="str">
        <f t="shared" ref="HG3:HG56" si="66">IF(GY3="","",GY3)</f>
        <v/>
      </c>
      <c r="HH3" s="24"/>
      <c r="HI3" s="23" t="str">
        <f t="shared" ref="HI3:HI56" si="67">IF(HH3=0,"",IF(SIGN(HH3-HG3)=-1,HH3,HH3-HG3))</f>
        <v/>
      </c>
      <c r="HJ3" s="22"/>
      <c r="HK3" s="27"/>
      <c r="HL3" s="24"/>
      <c r="HM3" s="26"/>
      <c r="HN3" s="26"/>
      <c r="HO3" s="25" t="str">
        <f t="shared" ref="HO3:HO56" si="68">IF(OR(HM3="",HN3=""),"",HN3-HM3)</f>
        <v/>
      </c>
      <c r="HP3" s="23" t="str">
        <f t="shared" ref="HP3:HP56" si="69">IF(HH3="","",HH3)</f>
        <v/>
      </c>
      <c r="HQ3" s="24"/>
      <c r="HR3" s="23" t="str">
        <f t="shared" ref="HR3:HR56" si="70">IF(HQ3=0,"",IF(SIGN(HQ3-HP3)=-1,HQ3,HQ3-HP3))</f>
        <v/>
      </c>
      <c r="HS3" s="22"/>
      <c r="HT3" s="27"/>
      <c r="HU3" s="24"/>
      <c r="HV3" s="26"/>
      <c r="HW3" s="26"/>
      <c r="HX3" s="25" t="str">
        <f t="shared" ref="HX3:HX56" si="71">IF(OR(HV3="",HW3=""),"",HW3-HV3)</f>
        <v/>
      </c>
      <c r="HY3" s="23" t="str">
        <f t="shared" ref="HY3:HY56" si="72">IF(HQ3="","",HQ3)</f>
        <v/>
      </c>
      <c r="HZ3" s="24"/>
      <c r="IA3" s="23" t="str">
        <f t="shared" ref="IA3:IA56" si="73">IF(HZ3=0,"",IF(SIGN(HZ3-HY3)=-1,HZ3,HZ3-HY3))</f>
        <v/>
      </c>
      <c r="IB3" s="22"/>
      <c r="IC3" s="27"/>
      <c r="ID3" s="24"/>
      <c r="IE3" s="26"/>
      <c r="IF3" s="26"/>
      <c r="IG3" s="25" t="str">
        <f t="shared" ref="IG3:IG56" si="74">IF(OR(IE3="",IF3=""),"",IF3-IE3)</f>
        <v/>
      </c>
      <c r="IH3" s="23" t="str">
        <f t="shared" ref="IH3:IH56" si="75">IF(HZ3="","",HZ3)</f>
        <v/>
      </c>
      <c r="II3" s="24"/>
      <c r="IJ3" s="23" t="str">
        <f t="shared" ref="IJ3:IJ56" si="76">IF(II3=0,"",IF(SIGN(II3-IH3)=-1,II3,II3-IH3))</f>
        <v/>
      </c>
      <c r="IK3" s="22"/>
      <c r="IL3" s="27"/>
      <c r="IM3" s="24"/>
      <c r="IN3" s="26"/>
      <c r="IO3" s="26"/>
      <c r="IP3" s="25" t="str">
        <f t="shared" ref="IP3:IP56" si="77">IF(OR(IN3="",IO3=""),"",IO3-IN3)</f>
        <v/>
      </c>
      <c r="IQ3" s="23" t="str">
        <f t="shared" ref="IQ3:IQ56" si="78">IF(II3="","",II3)</f>
        <v/>
      </c>
      <c r="IR3" s="24"/>
      <c r="IS3" s="23" t="str">
        <f t="shared" ref="IS3:IS56" si="79">IF(IR3=0,"",IF(SIGN(IR3-IQ3)=-1,IR3,IR3-IQ3))</f>
        <v/>
      </c>
      <c r="IT3" s="22"/>
      <c r="IU3" s="27"/>
      <c r="IV3" s="24"/>
      <c r="IW3" s="26"/>
      <c r="IX3" s="26"/>
      <c r="IY3" s="25" t="str">
        <f t="shared" ref="IY3:IY56" si="80">IF(OR(IW3="",IX3=""),"",IX3-IW3)</f>
        <v/>
      </c>
      <c r="IZ3" s="23" t="str">
        <f t="shared" ref="IZ3:IZ56" si="81">IF(IR3="","",IR3)</f>
        <v/>
      </c>
      <c r="JA3" s="24"/>
      <c r="JB3" s="23" t="str">
        <f t="shared" ref="JB3:JB56" si="82">IF(JA3=0,"",IF(SIGN(JA3-IZ3)=-1,JA3,JA3-IZ3))</f>
        <v/>
      </c>
      <c r="JC3" s="22"/>
      <c r="JD3" s="27"/>
      <c r="JE3" s="24"/>
      <c r="JF3" s="26"/>
      <c r="JG3" s="26"/>
      <c r="JH3" s="25" t="str">
        <f>IF(OR(JF3="",JG3=""),"",JG3-JF3)</f>
        <v/>
      </c>
      <c r="JI3" s="23" t="str">
        <f t="shared" ref="JI3:JI56" si="83">IF(JA3="","",JA3)</f>
        <v/>
      </c>
      <c r="JJ3" s="24"/>
      <c r="JK3" s="23" t="str">
        <f t="shared" ref="JK3:JK56" si="84">IF(JJ3=0,"",IF(SIGN(JJ3-JI3)=-1,JJ3,JJ3-JI3))</f>
        <v/>
      </c>
      <c r="JL3" s="22"/>
    </row>
    <row r="4" spans="1:272">
      <c r="A4" s="28" t="s">
        <v>93</v>
      </c>
      <c r="B4" s="23" t="s">
        <v>24</v>
      </c>
      <c r="C4" s="27">
        <v>45233</v>
      </c>
      <c r="D4" s="24" t="s">
        <v>86</v>
      </c>
      <c r="E4" s="26">
        <v>8000</v>
      </c>
      <c r="F4" s="26">
        <v>14000</v>
      </c>
      <c r="G4" s="25">
        <f t="shared" ref="G4:G56" si="85">IF(OR(F4="",E4=""),"",F4-E4)</f>
        <v>6000</v>
      </c>
      <c r="H4" s="23">
        <v>86472</v>
      </c>
      <c r="I4" s="24">
        <v>14217</v>
      </c>
      <c r="J4" s="23">
        <f t="shared" si="0"/>
        <v>14217</v>
      </c>
      <c r="K4" s="22"/>
      <c r="L4" s="27">
        <v>45240</v>
      </c>
      <c r="M4" s="24" t="s">
        <v>86</v>
      </c>
      <c r="N4" s="26">
        <v>0</v>
      </c>
      <c r="O4" s="26">
        <v>248000</v>
      </c>
      <c r="P4" s="25">
        <f t="shared" si="1"/>
        <v>248000</v>
      </c>
      <c r="Q4" s="23">
        <f t="shared" si="2"/>
        <v>14217</v>
      </c>
      <c r="R4" s="24">
        <v>31421</v>
      </c>
      <c r="S4" s="23">
        <f t="shared" si="3"/>
        <v>17204</v>
      </c>
      <c r="T4" s="22"/>
      <c r="U4" s="27">
        <v>45243</v>
      </c>
      <c r="V4" s="24" t="s">
        <v>86</v>
      </c>
      <c r="W4" s="26">
        <v>704000</v>
      </c>
      <c r="X4" s="26">
        <v>1016000</v>
      </c>
      <c r="Y4" s="25">
        <f t="shared" si="4"/>
        <v>312000</v>
      </c>
      <c r="Z4" s="23">
        <f t="shared" si="5"/>
        <v>31421</v>
      </c>
      <c r="AA4" s="24">
        <v>127649</v>
      </c>
      <c r="AB4" s="23">
        <f t="shared" si="6"/>
        <v>96228</v>
      </c>
      <c r="AC4" s="22"/>
      <c r="AD4" s="27">
        <v>45244</v>
      </c>
      <c r="AE4" s="24" t="s">
        <v>86</v>
      </c>
      <c r="AF4" s="26">
        <v>1152000</v>
      </c>
      <c r="AG4" s="26">
        <v>1416000</v>
      </c>
      <c r="AH4" s="25">
        <f t="shared" si="7"/>
        <v>264000</v>
      </c>
      <c r="AI4" s="23">
        <f t="shared" si="8"/>
        <v>127649</v>
      </c>
      <c r="AJ4" s="24">
        <v>177400</v>
      </c>
      <c r="AK4" s="23">
        <f t="shared" si="9"/>
        <v>49751</v>
      </c>
      <c r="AL4" s="22"/>
      <c r="AM4" s="27">
        <v>45245</v>
      </c>
      <c r="AN4" s="24" t="s">
        <v>86</v>
      </c>
      <c r="AO4" s="26">
        <v>1560000</v>
      </c>
      <c r="AP4" s="26">
        <v>1872000</v>
      </c>
      <c r="AQ4" s="25">
        <f t="shared" si="10"/>
        <v>312000</v>
      </c>
      <c r="AR4" s="23">
        <f t="shared" si="11"/>
        <v>177400</v>
      </c>
      <c r="AS4" s="24">
        <v>234031</v>
      </c>
      <c r="AT4" s="23">
        <f t="shared" si="12"/>
        <v>56631</v>
      </c>
      <c r="AU4" s="22"/>
      <c r="AV4" s="27">
        <v>45246</v>
      </c>
      <c r="AW4" s="24" t="s">
        <v>86</v>
      </c>
      <c r="AX4" s="26">
        <v>2008000</v>
      </c>
      <c r="AY4" s="26">
        <v>2072000</v>
      </c>
      <c r="AZ4" s="25">
        <f t="shared" si="13"/>
        <v>64000</v>
      </c>
      <c r="BA4" s="23">
        <f t="shared" si="14"/>
        <v>234031</v>
      </c>
      <c r="BB4" s="24">
        <v>259820</v>
      </c>
      <c r="BC4" s="23">
        <f t="shared" si="15"/>
        <v>25789</v>
      </c>
      <c r="BD4" s="22"/>
      <c r="BE4" s="27">
        <v>45247</v>
      </c>
      <c r="BF4" s="24" t="s">
        <v>86</v>
      </c>
      <c r="BG4" s="26">
        <v>0</v>
      </c>
      <c r="BH4" s="26">
        <v>46000</v>
      </c>
      <c r="BI4" s="25">
        <f t="shared" si="16"/>
        <v>46000</v>
      </c>
      <c r="BJ4" s="23">
        <f t="shared" si="17"/>
        <v>259820</v>
      </c>
      <c r="BK4" s="24">
        <v>23755</v>
      </c>
      <c r="BL4" s="23">
        <f t="shared" si="18"/>
        <v>23755</v>
      </c>
      <c r="BM4" s="22"/>
      <c r="BN4" s="27">
        <v>45250</v>
      </c>
      <c r="BO4" s="24" t="s">
        <v>86</v>
      </c>
      <c r="BP4" s="26">
        <v>101000</v>
      </c>
      <c r="BQ4" s="26">
        <v>174000</v>
      </c>
      <c r="BR4" s="25">
        <f t="shared" si="19"/>
        <v>73000</v>
      </c>
      <c r="BS4" s="23">
        <f t="shared" si="20"/>
        <v>23755</v>
      </c>
      <c r="BT4" s="24">
        <v>87633</v>
      </c>
      <c r="BU4" s="23">
        <f t="shared" si="21"/>
        <v>63878</v>
      </c>
      <c r="BV4" s="22"/>
      <c r="BW4" s="27">
        <v>45251</v>
      </c>
      <c r="BX4" s="24" t="s">
        <v>86</v>
      </c>
      <c r="BY4" s="26">
        <v>202000</v>
      </c>
      <c r="BZ4" s="26">
        <v>280000</v>
      </c>
      <c r="CA4" s="25">
        <f t="shared" si="22"/>
        <v>78000</v>
      </c>
      <c r="CB4" s="23">
        <f t="shared" si="23"/>
        <v>87633</v>
      </c>
      <c r="CC4" s="24">
        <v>140162</v>
      </c>
      <c r="CD4" s="23">
        <f t="shared" si="24"/>
        <v>52529</v>
      </c>
      <c r="CE4" s="22"/>
      <c r="CF4" s="27">
        <v>45252</v>
      </c>
      <c r="CG4" s="24" t="s">
        <v>86</v>
      </c>
      <c r="CH4" s="26">
        <v>312000</v>
      </c>
      <c r="CI4" s="26">
        <v>390000</v>
      </c>
      <c r="CJ4" s="25">
        <f t="shared" si="25"/>
        <v>78000</v>
      </c>
      <c r="CK4" s="23">
        <f t="shared" si="26"/>
        <v>140162</v>
      </c>
      <c r="CL4" s="24">
        <v>195200</v>
      </c>
      <c r="CM4" s="23">
        <f t="shared" si="27"/>
        <v>55038</v>
      </c>
      <c r="CN4" s="22"/>
      <c r="CO4" s="27">
        <v>45253</v>
      </c>
      <c r="CP4" s="24" t="s">
        <v>86</v>
      </c>
      <c r="CQ4" s="26">
        <v>414000</v>
      </c>
      <c r="CR4" s="26">
        <v>448000</v>
      </c>
      <c r="CS4" s="25">
        <f t="shared" si="28"/>
        <v>34000</v>
      </c>
      <c r="CT4" s="23">
        <f t="shared" si="29"/>
        <v>195200</v>
      </c>
      <c r="CU4" s="24">
        <v>224629</v>
      </c>
      <c r="CV4" s="23">
        <f t="shared" si="30"/>
        <v>29429</v>
      </c>
      <c r="CW4" s="22"/>
      <c r="CX4" s="27">
        <v>45254</v>
      </c>
      <c r="CY4" s="24" t="s">
        <v>86</v>
      </c>
      <c r="CZ4" s="26">
        <v>482000</v>
      </c>
      <c r="DA4" s="26">
        <v>564000</v>
      </c>
      <c r="DB4" s="25">
        <f t="shared" si="31"/>
        <v>82000</v>
      </c>
      <c r="DC4" s="23">
        <f t="shared" si="32"/>
        <v>224629</v>
      </c>
      <c r="DD4" s="24">
        <v>282244</v>
      </c>
      <c r="DE4" s="23">
        <f t="shared" si="33"/>
        <v>57615</v>
      </c>
      <c r="DF4" s="22"/>
      <c r="DG4" s="27">
        <v>45257</v>
      </c>
      <c r="DH4" s="24" t="s">
        <v>86</v>
      </c>
      <c r="DI4" s="26">
        <v>684000</v>
      </c>
      <c r="DJ4" s="26">
        <v>752000</v>
      </c>
      <c r="DK4" s="25">
        <f t="shared" si="34"/>
        <v>68000</v>
      </c>
      <c r="DL4" s="23">
        <f t="shared" si="35"/>
        <v>282244</v>
      </c>
      <c r="DM4" s="24">
        <v>376865</v>
      </c>
      <c r="DN4" s="23">
        <f t="shared" si="36"/>
        <v>94621</v>
      </c>
      <c r="DP4" s="27">
        <v>45258</v>
      </c>
      <c r="DQ4" s="24" t="s">
        <v>86</v>
      </c>
      <c r="DR4" s="26">
        <v>786000</v>
      </c>
      <c r="DS4" s="26">
        <v>870000</v>
      </c>
      <c r="DT4" s="25">
        <f t="shared" si="37"/>
        <v>84000</v>
      </c>
      <c r="DU4" s="23">
        <f t="shared" si="38"/>
        <v>376865</v>
      </c>
      <c r="DV4" s="24">
        <v>435514</v>
      </c>
      <c r="DW4" s="23">
        <f t="shared" si="39"/>
        <v>58649</v>
      </c>
      <c r="DY4" s="27">
        <v>45259</v>
      </c>
      <c r="DZ4" s="24" t="s">
        <v>86</v>
      </c>
      <c r="EA4" s="26">
        <v>906000</v>
      </c>
      <c r="EB4" s="26">
        <v>990000</v>
      </c>
      <c r="EC4" s="25">
        <f t="shared" si="40"/>
        <v>84000</v>
      </c>
      <c r="ED4" s="23">
        <f t="shared" si="41"/>
        <v>435514</v>
      </c>
      <c r="EE4" s="24">
        <v>495070</v>
      </c>
      <c r="EF4" s="23">
        <f t="shared" si="42"/>
        <v>59556</v>
      </c>
      <c r="EG4" s="22"/>
      <c r="EH4" s="27">
        <v>45260</v>
      </c>
      <c r="EI4" s="24" t="s">
        <v>86</v>
      </c>
      <c r="EJ4" s="26">
        <v>998000</v>
      </c>
      <c r="EK4" s="26">
        <v>1080000</v>
      </c>
      <c r="EL4" s="25">
        <f t="shared" si="43"/>
        <v>82000</v>
      </c>
      <c r="EM4" s="23">
        <f t="shared" si="44"/>
        <v>495070</v>
      </c>
      <c r="EN4" s="24">
        <v>540750</v>
      </c>
      <c r="EO4" s="23">
        <f t="shared" si="45"/>
        <v>45680</v>
      </c>
      <c r="EP4" s="22"/>
      <c r="EQ4" s="27"/>
      <c r="ER4" s="24"/>
      <c r="ES4" s="26"/>
      <c r="ET4" s="26"/>
      <c r="EU4" s="25" t="str">
        <f t="shared" si="46"/>
        <v/>
      </c>
      <c r="EV4" s="23">
        <f t="shared" si="47"/>
        <v>540750</v>
      </c>
      <c r="EW4" s="24"/>
      <c r="EX4" s="23" t="str">
        <f t="shared" si="48"/>
        <v/>
      </c>
      <c r="EY4" s="22"/>
      <c r="EZ4" s="27"/>
      <c r="FA4" s="24"/>
      <c r="FB4" s="26"/>
      <c r="FC4" s="26"/>
      <c r="FD4" s="25" t="str">
        <f t="shared" si="49"/>
        <v/>
      </c>
      <c r="FE4" s="23" t="str">
        <f t="shared" si="50"/>
        <v/>
      </c>
      <c r="FF4" s="24"/>
      <c r="FG4" s="23" t="str">
        <f t="shared" si="51"/>
        <v/>
      </c>
      <c r="FH4" s="22"/>
      <c r="FI4" s="27"/>
      <c r="FJ4" s="24"/>
      <c r="FK4" s="26"/>
      <c r="FL4" s="26"/>
      <c r="FM4" s="25" t="str">
        <f t="shared" si="52"/>
        <v/>
      </c>
      <c r="FN4" s="23" t="str">
        <f t="shared" si="53"/>
        <v/>
      </c>
      <c r="FO4" s="24"/>
      <c r="FP4" s="23" t="str">
        <f t="shared" si="54"/>
        <v/>
      </c>
      <c r="FQ4" s="22"/>
      <c r="FR4" s="27"/>
      <c r="FS4" s="24"/>
      <c r="FT4" s="26"/>
      <c r="FU4" s="26"/>
      <c r="FV4" s="25" t="str">
        <f t="shared" si="55"/>
        <v/>
      </c>
      <c r="FW4" s="23" t="str">
        <f t="shared" si="56"/>
        <v/>
      </c>
      <c r="FX4" s="24"/>
      <c r="FY4" s="23" t="str">
        <f t="shared" si="57"/>
        <v/>
      </c>
      <c r="FZ4" s="22"/>
      <c r="GA4" s="27"/>
      <c r="GB4" s="24"/>
      <c r="GC4" s="26"/>
      <c r="GD4" s="26"/>
      <c r="GE4" s="25" t="str">
        <f t="shared" si="58"/>
        <v/>
      </c>
      <c r="GF4" s="23" t="str">
        <f t="shared" si="59"/>
        <v/>
      </c>
      <c r="GG4" s="24"/>
      <c r="GH4" s="23" t="str">
        <f t="shared" si="60"/>
        <v/>
      </c>
      <c r="GI4" s="22"/>
      <c r="GJ4" s="27"/>
      <c r="GK4" s="24"/>
      <c r="GL4" s="26"/>
      <c r="GM4" s="26"/>
      <c r="GN4" s="25" t="str">
        <f t="shared" si="61"/>
        <v/>
      </c>
      <c r="GO4" s="23" t="str">
        <f t="shared" si="62"/>
        <v/>
      </c>
      <c r="GP4" s="24"/>
      <c r="GQ4" s="23" t="str">
        <f>IF(GP4=0,"",IF(SIGN(GP4-GO4)=-1,GP4,GP4-GO4))</f>
        <v/>
      </c>
      <c r="GR4" s="22"/>
      <c r="GS4" s="27"/>
      <c r="GT4" s="24"/>
      <c r="GU4" s="26"/>
      <c r="GV4" s="26"/>
      <c r="GW4" s="25" t="str">
        <f t="shared" ref="GW4:GW56" si="86">IF(OR(GU4="",GV4=""),"",GV4-GU4)</f>
        <v/>
      </c>
      <c r="GX4" s="23" t="str">
        <f>IF(GP4="","",GP4)</f>
        <v/>
      </c>
      <c r="GY4" s="24"/>
      <c r="GZ4" s="23" t="str">
        <f t="shared" ref="GZ4:GZ56" si="87">IF(GY4=0,"",IF(SIGN(GY4-GX4)=-1,GY4,GY4-GX4))</f>
        <v/>
      </c>
      <c r="HA4" s="22"/>
      <c r="HB4" s="27"/>
      <c r="HC4" s="24"/>
      <c r="HD4" s="26"/>
      <c r="HE4" s="26"/>
      <c r="HF4" s="25" t="str">
        <f t="shared" si="65"/>
        <v/>
      </c>
      <c r="HG4" s="23" t="str">
        <f t="shared" si="66"/>
        <v/>
      </c>
      <c r="HH4" s="24"/>
      <c r="HI4" s="23" t="str">
        <f t="shared" si="67"/>
        <v/>
      </c>
      <c r="HJ4" s="22"/>
      <c r="HK4" s="27"/>
      <c r="HL4" s="24"/>
      <c r="HM4" s="26"/>
      <c r="HN4" s="26"/>
      <c r="HO4" s="25" t="str">
        <f t="shared" si="68"/>
        <v/>
      </c>
      <c r="HP4" s="23" t="str">
        <f t="shared" si="69"/>
        <v/>
      </c>
      <c r="HQ4" s="24"/>
      <c r="HR4" s="23" t="str">
        <f t="shared" si="70"/>
        <v/>
      </c>
      <c r="HS4" s="22"/>
      <c r="HT4" s="27"/>
      <c r="HU4" s="24"/>
      <c r="HV4" s="26"/>
      <c r="HW4" s="26"/>
      <c r="HX4" s="25" t="str">
        <f t="shared" si="71"/>
        <v/>
      </c>
      <c r="HY4" s="23" t="str">
        <f t="shared" si="72"/>
        <v/>
      </c>
      <c r="HZ4" s="24"/>
      <c r="IA4" s="23" t="str">
        <f t="shared" si="73"/>
        <v/>
      </c>
      <c r="IB4" s="22"/>
      <c r="IC4" s="27"/>
      <c r="ID4" s="24"/>
      <c r="IE4" s="26"/>
      <c r="IF4" s="26"/>
      <c r="IG4" s="25" t="str">
        <f t="shared" si="74"/>
        <v/>
      </c>
      <c r="IH4" s="23" t="str">
        <f t="shared" si="75"/>
        <v/>
      </c>
      <c r="II4" s="24"/>
      <c r="IJ4" s="23" t="str">
        <f t="shared" si="76"/>
        <v/>
      </c>
      <c r="IK4" s="22"/>
      <c r="IL4" s="27"/>
      <c r="IM4" s="24"/>
      <c r="IN4" s="26"/>
      <c r="IO4" s="26"/>
      <c r="IP4" s="25" t="str">
        <f t="shared" si="77"/>
        <v/>
      </c>
      <c r="IQ4" s="23" t="str">
        <f t="shared" si="78"/>
        <v/>
      </c>
      <c r="IR4" s="24"/>
      <c r="IS4" s="23" t="str">
        <f t="shared" si="79"/>
        <v/>
      </c>
      <c r="IT4" s="22"/>
      <c r="IU4" s="27"/>
      <c r="IV4" s="24"/>
      <c r="IW4" s="26"/>
      <c r="IX4" s="26"/>
      <c r="IY4" s="25" t="str">
        <f t="shared" si="80"/>
        <v/>
      </c>
      <c r="IZ4" s="23" t="str">
        <f t="shared" si="81"/>
        <v/>
      </c>
      <c r="JA4" s="24"/>
      <c r="JB4" s="23" t="str">
        <f t="shared" si="82"/>
        <v/>
      </c>
      <c r="JC4" s="22"/>
      <c r="JD4" s="27"/>
      <c r="JE4" s="24"/>
      <c r="JF4" s="26"/>
      <c r="JG4" s="26"/>
      <c r="JH4" s="25" t="str">
        <f t="shared" ref="JH4:JH56" si="88">IF(OR(JF4="",JG4=""),"",JG4-JF4)</f>
        <v/>
      </c>
      <c r="JI4" s="23" t="str">
        <f>IF(JA4="","",JA4)</f>
        <v/>
      </c>
      <c r="JJ4" s="24"/>
      <c r="JK4" s="23" t="str">
        <f t="shared" si="84"/>
        <v/>
      </c>
      <c r="JL4" s="22"/>
    </row>
    <row r="5" spans="1:272">
      <c r="A5" s="28" t="s">
        <v>92</v>
      </c>
      <c r="B5" s="23" t="s">
        <v>30</v>
      </c>
      <c r="C5" s="27">
        <v>45231</v>
      </c>
      <c r="D5" s="24" t="s">
        <v>67</v>
      </c>
      <c r="E5" s="26">
        <v>15000</v>
      </c>
      <c r="F5" s="26">
        <v>41000</v>
      </c>
      <c r="G5" s="25">
        <f t="shared" si="85"/>
        <v>26000</v>
      </c>
      <c r="H5" s="23">
        <v>11825</v>
      </c>
      <c r="I5" s="24">
        <v>41426</v>
      </c>
      <c r="J5" s="23">
        <f t="shared" si="0"/>
        <v>29601</v>
      </c>
      <c r="K5" s="22"/>
      <c r="L5" s="27">
        <v>45232</v>
      </c>
      <c r="M5" s="24" t="s">
        <v>67</v>
      </c>
      <c r="N5" s="26">
        <v>52000</v>
      </c>
      <c r="O5" s="26">
        <v>77000</v>
      </c>
      <c r="P5" s="25">
        <f t="shared" si="1"/>
        <v>25000</v>
      </c>
      <c r="Q5" s="23">
        <f t="shared" si="2"/>
        <v>41426</v>
      </c>
      <c r="R5" s="24">
        <v>77816</v>
      </c>
      <c r="S5" s="23">
        <f t="shared" si="3"/>
        <v>36390</v>
      </c>
      <c r="T5" s="22"/>
      <c r="U5" s="27">
        <v>45233</v>
      </c>
      <c r="V5" s="24" t="s">
        <v>67</v>
      </c>
      <c r="W5" s="26">
        <v>89000</v>
      </c>
      <c r="X5" s="26">
        <v>114000</v>
      </c>
      <c r="Y5" s="25">
        <f t="shared" si="4"/>
        <v>25000</v>
      </c>
      <c r="Z5" s="23">
        <f t="shared" si="5"/>
        <v>77816</v>
      </c>
      <c r="AA5" s="24">
        <v>114759</v>
      </c>
      <c r="AB5" s="23">
        <f t="shared" si="6"/>
        <v>36943</v>
      </c>
      <c r="AC5" s="22"/>
      <c r="AD5" s="27">
        <v>45236</v>
      </c>
      <c r="AE5" s="24" t="s">
        <v>67</v>
      </c>
      <c r="AF5" s="26">
        <v>150000</v>
      </c>
      <c r="AG5" s="26">
        <v>176000</v>
      </c>
      <c r="AH5" s="25">
        <f t="shared" si="7"/>
        <v>26000</v>
      </c>
      <c r="AI5" s="23">
        <f t="shared" si="8"/>
        <v>114759</v>
      </c>
      <c r="AJ5" s="24">
        <v>176673</v>
      </c>
      <c r="AK5" s="23">
        <f t="shared" si="9"/>
        <v>61914</v>
      </c>
      <c r="AL5" s="22"/>
      <c r="AM5" s="27">
        <v>45237</v>
      </c>
      <c r="AN5" s="24" t="s">
        <v>67</v>
      </c>
      <c r="AO5" s="26">
        <v>187000</v>
      </c>
      <c r="AP5" s="26">
        <v>210000</v>
      </c>
      <c r="AQ5" s="25">
        <f t="shared" si="10"/>
        <v>23000</v>
      </c>
      <c r="AR5" s="23">
        <f t="shared" si="11"/>
        <v>176673</v>
      </c>
      <c r="AS5" s="24">
        <v>210755</v>
      </c>
      <c r="AT5" s="23">
        <f t="shared" si="12"/>
        <v>34082</v>
      </c>
      <c r="AU5" s="22"/>
      <c r="AV5" s="27">
        <v>45238</v>
      </c>
      <c r="AW5" s="24" t="s">
        <v>67</v>
      </c>
      <c r="AX5" s="26">
        <v>221000</v>
      </c>
      <c r="AY5" s="26">
        <v>246000</v>
      </c>
      <c r="AZ5" s="25">
        <f t="shared" si="13"/>
        <v>25000</v>
      </c>
      <c r="BA5" s="23">
        <f t="shared" si="14"/>
        <v>210755</v>
      </c>
      <c r="BB5" s="24">
        <v>246870</v>
      </c>
      <c r="BC5" s="23">
        <f t="shared" si="15"/>
        <v>36115</v>
      </c>
      <c r="BD5" s="22"/>
      <c r="BE5" s="27">
        <v>45239</v>
      </c>
      <c r="BF5" s="24" t="s">
        <v>67</v>
      </c>
      <c r="BG5" s="26">
        <v>249000</v>
      </c>
      <c r="BH5" s="26">
        <v>275000</v>
      </c>
      <c r="BI5" s="25">
        <f t="shared" si="16"/>
        <v>26000</v>
      </c>
      <c r="BJ5" s="23">
        <f t="shared" si="17"/>
        <v>246870</v>
      </c>
      <c r="BK5" s="24">
        <v>275279</v>
      </c>
      <c r="BL5" s="23">
        <f t="shared" si="18"/>
        <v>28409</v>
      </c>
      <c r="BM5" s="22"/>
      <c r="BN5" s="27">
        <v>45240</v>
      </c>
      <c r="BO5" s="24" t="s">
        <v>67</v>
      </c>
      <c r="BP5" s="26">
        <v>277000</v>
      </c>
      <c r="BQ5" s="26">
        <v>303000</v>
      </c>
      <c r="BR5" s="25">
        <f t="shared" si="19"/>
        <v>26000</v>
      </c>
      <c r="BS5" s="23">
        <f t="shared" si="20"/>
        <v>275279</v>
      </c>
      <c r="BT5" s="24">
        <v>303696</v>
      </c>
      <c r="BU5" s="23">
        <f t="shared" si="21"/>
        <v>28417</v>
      </c>
      <c r="BV5" s="22"/>
      <c r="BW5" s="27">
        <v>45243</v>
      </c>
      <c r="BX5" s="24" t="s">
        <v>67</v>
      </c>
      <c r="BY5" s="26">
        <v>332000</v>
      </c>
      <c r="BZ5" s="26">
        <v>357000</v>
      </c>
      <c r="CA5" s="25">
        <f t="shared" si="22"/>
        <v>25000</v>
      </c>
      <c r="CB5" s="23">
        <f t="shared" si="23"/>
        <v>303696</v>
      </c>
      <c r="CC5" s="24">
        <v>357245</v>
      </c>
      <c r="CD5" s="23">
        <f t="shared" si="24"/>
        <v>53549</v>
      </c>
      <c r="CE5" s="22"/>
      <c r="CF5" s="27">
        <v>45244</v>
      </c>
      <c r="CG5" s="24" t="s">
        <v>67</v>
      </c>
      <c r="CH5" s="26">
        <v>359000</v>
      </c>
      <c r="CI5" s="26">
        <v>377000</v>
      </c>
      <c r="CJ5" s="25">
        <f t="shared" si="25"/>
        <v>18000</v>
      </c>
      <c r="CK5" s="23">
        <f t="shared" si="26"/>
        <v>357245</v>
      </c>
      <c r="CL5" s="24">
        <v>377098</v>
      </c>
      <c r="CM5" s="23">
        <f t="shared" si="27"/>
        <v>19853</v>
      </c>
      <c r="CN5" s="22"/>
      <c r="CO5" s="27">
        <v>45245</v>
      </c>
      <c r="CP5" s="24" t="s">
        <v>67</v>
      </c>
      <c r="CQ5" s="26">
        <v>377000</v>
      </c>
      <c r="CR5" s="26">
        <v>391000</v>
      </c>
      <c r="CS5" s="25">
        <f t="shared" si="28"/>
        <v>14000</v>
      </c>
      <c r="CT5" s="23">
        <f t="shared" si="29"/>
        <v>377098</v>
      </c>
      <c r="CU5" s="24">
        <v>391148</v>
      </c>
      <c r="CV5" s="23">
        <f t="shared" si="30"/>
        <v>14050</v>
      </c>
      <c r="CW5" s="22"/>
      <c r="CX5" s="27">
        <v>45246</v>
      </c>
      <c r="CY5" s="24" t="s">
        <v>67</v>
      </c>
      <c r="CZ5" s="26">
        <v>393000</v>
      </c>
      <c r="DA5" s="26">
        <v>419000</v>
      </c>
      <c r="DB5" s="25">
        <f t="shared" si="31"/>
        <v>26000</v>
      </c>
      <c r="DC5" s="23">
        <f t="shared" si="32"/>
        <v>391148</v>
      </c>
      <c r="DD5" s="24">
        <v>419505</v>
      </c>
      <c r="DE5" s="23">
        <f t="shared" si="33"/>
        <v>28357</v>
      </c>
      <c r="DF5" s="22"/>
      <c r="DG5" s="27">
        <v>45247</v>
      </c>
      <c r="DH5" s="24" t="s">
        <v>67</v>
      </c>
      <c r="DI5" s="26">
        <v>421000</v>
      </c>
      <c r="DJ5" s="26">
        <v>447000</v>
      </c>
      <c r="DK5" s="25">
        <f t="shared" si="34"/>
        <v>26000</v>
      </c>
      <c r="DL5" s="23">
        <f t="shared" si="35"/>
        <v>419505</v>
      </c>
      <c r="DM5" s="24">
        <v>447560</v>
      </c>
      <c r="DN5" s="23">
        <f t="shared" si="36"/>
        <v>28055</v>
      </c>
      <c r="DO5" s="22"/>
      <c r="DP5" s="27">
        <v>45250</v>
      </c>
      <c r="DQ5" s="24" t="s">
        <v>67</v>
      </c>
      <c r="DR5" s="26">
        <v>450000</v>
      </c>
      <c r="DS5" s="26">
        <v>475000</v>
      </c>
      <c r="DT5" s="25">
        <f t="shared" si="37"/>
        <v>25000</v>
      </c>
      <c r="DU5" s="23">
        <f t="shared" si="38"/>
        <v>447560</v>
      </c>
      <c r="DV5" s="24">
        <v>475793</v>
      </c>
      <c r="DW5" s="23">
        <f t="shared" si="39"/>
        <v>28233</v>
      </c>
      <c r="DX5" s="22"/>
      <c r="DY5" s="27">
        <v>45251</v>
      </c>
      <c r="DZ5" s="24" t="s">
        <v>67</v>
      </c>
      <c r="EA5" s="26">
        <v>478000</v>
      </c>
      <c r="EB5" s="26">
        <v>504000</v>
      </c>
      <c r="EC5" s="25">
        <f t="shared" si="40"/>
        <v>26000</v>
      </c>
      <c r="ED5" s="23">
        <f t="shared" si="41"/>
        <v>475793</v>
      </c>
      <c r="EE5" s="24">
        <v>504075</v>
      </c>
      <c r="EF5" s="23">
        <f t="shared" si="42"/>
        <v>28282</v>
      </c>
      <c r="EG5" s="22"/>
      <c r="EH5" s="27">
        <v>45252</v>
      </c>
      <c r="EI5" s="24" t="s">
        <v>67</v>
      </c>
      <c r="EJ5" s="26">
        <v>506000</v>
      </c>
      <c r="EK5" s="26">
        <v>532000</v>
      </c>
      <c r="EL5" s="25">
        <f t="shared" si="43"/>
        <v>26000</v>
      </c>
      <c r="EM5" s="23">
        <f t="shared" si="44"/>
        <v>504075</v>
      </c>
      <c r="EN5" s="24">
        <v>532599</v>
      </c>
      <c r="EO5" s="23">
        <f t="shared" si="45"/>
        <v>28524</v>
      </c>
      <c r="EP5" s="22"/>
      <c r="EQ5" s="27">
        <v>45253</v>
      </c>
      <c r="ER5" s="24" t="s">
        <v>67</v>
      </c>
      <c r="ES5" s="26">
        <v>535000</v>
      </c>
      <c r="ET5" s="26">
        <v>544000</v>
      </c>
      <c r="EU5" s="25">
        <f t="shared" si="46"/>
        <v>9000</v>
      </c>
      <c r="EV5" s="23">
        <f t="shared" si="47"/>
        <v>532599</v>
      </c>
      <c r="EW5" s="24">
        <v>544944</v>
      </c>
      <c r="EX5" s="23">
        <f t="shared" si="48"/>
        <v>12345</v>
      </c>
      <c r="EY5" s="22"/>
      <c r="EZ5" s="27">
        <v>45254</v>
      </c>
      <c r="FA5" s="24" t="s">
        <v>67</v>
      </c>
      <c r="FB5" s="26">
        <v>549000</v>
      </c>
      <c r="FC5" s="26">
        <v>574000</v>
      </c>
      <c r="FD5" s="25">
        <f t="shared" si="49"/>
        <v>25000</v>
      </c>
      <c r="FE5" s="23">
        <f t="shared" si="50"/>
        <v>544944</v>
      </c>
      <c r="FF5" s="24">
        <v>574416</v>
      </c>
      <c r="FG5" s="23">
        <f t="shared" si="51"/>
        <v>29472</v>
      </c>
      <c r="FH5" s="22"/>
      <c r="FI5" s="27">
        <v>45257</v>
      </c>
      <c r="FJ5" s="24" t="s">
        <v>67</v>
      </c>
      <c r="FK5" s="26">
        <v>602000</v>
      </c>
      <c r="FL5" s="26">
        <v>626000</v>
      </c>
      <c r="FM5" s="25">
        <f t="shared" si="52"/>
        <v>24000</v>
      </c>
      <c r="FN5" s="23">
        <f t="shared" si="53"/>
        <v>574416</v>
      </c>
      <c r="FO5" s="24">
        <v>626900</v>
      </c>
      <c r="FP5" s="23">
        <f t="shared" si="54"/>
        <v>52484</v>
      </c>
      <c r="FQ5" s="22"/>
      <c r="FR5" s="27"/>
      <c r="FS5" s="24"/>
      <c r="FT5" s="26"/>
      <c r="FU5" s="26"/>
      <c r="FV5" s="25" t="str">
        <f t="shared" si="55"/>
        <v/>
      </c>
      <c r="FW5" s="23">
        <f t="shared" si="56"/>
        <v>626900</v>
      </c>
      <c r="FX5" s="24"/>
      <c r="FY5" s="23" t="str">
        <f t="shared" si="57"/>
        <v/>
      </c>
      <c r="FZ5" s="22"/>
      <c r="GA5" s="27"/>
      <c r="GB5" s="24"/>
      <c r="GC5" s="26"/>
      <c r="GD5" s="26"/>
      <c r="GE5" s="25" t="str">
        <f t="shared" si="58"/>
        <v/>
      </c>
      <c r="GF5" s="23" t="str">
        <f t="shared" si="59"/>
        <v/>
      </c>
      <c r="GG5" s="24"/>
      <c r="GH5" s="23" t="str">
        <f t="shared" si="60"/>
        <v/>
      </c>
      <c r="GI5" s="22"/>
      <c r="GJ5" s="27"/>
      <c r="GK5" s="24"/>
      <c r="GL5" s="26"/>
      <c r="GM5" s="26"/>
      <c r="GN5" s="25" t="str">
        <f t="shared" si="61"/>
        <v/>
      </c>
      <c r="GO5" s="23" t="str">
        <f t="shared" si="62"/>
        <v/>
      </c>
      <c r="GP5" s="24"/>
      <c r="GQ5" s="23" t="str">
        <f t="shared" si="63"/>
        <v/>
      </c>
      <c r="GR5" s="22"/>
      <c r="GS5" s="27"/>
      <c r="GT5" s="24"/>
      <c r="GU5" s="26"/>
      <c r="GV5" s="26"/>
      <c r="GW5" s="25" t="str">
        <f>IF(OR(GU5="",GV5=""),"",GV5-GU5)</f>
        <v/>
      </c>
      <c r="GX5" s="23" t="str">
        <f>IF(GP5="","",GP5)</f>
        <v/>
      </c>
      <c r="GY5" s="24"/>
      <c r="GZ5" s="23" t="str">
        <f t="shared" si="87"/>
        <v/>
      </c>
      <c r="HA5" s="22"/>
      <c r="HB5" s="27"/>
      <c r="HC5" s="24"/>
      <c r="HD5" s="26"/>
      <c r="HE5" s="26"/>
      <c r="HF5" s="25" t="str">
        <f t="shared" si="65"/>
        <v/>
      </c>
      <c r="HG5" s="23" t="str">
        <f t="shared" si="66"/>
        <v/>
      </c>
      <c r="HH5" s="24"/>
      <c r="HI5" s="23" t="str">
        <f t="shared" si="67"/>
        <v/>
      </c>
      <c r="HJ5" s="22"/>
      <c r="HK5" s="27"/>
      <c r="HL5" s="24"/>
      <c r="HM5" s="26"/>
      <c r="HN5" s="26"/>
      <c r="HO5" s="25" t="str">
        <f t="shared" si="68"/>
        <v/>
      </c>
      <c r="HP5" s="23" t="str">
        <f t="shared" si="69"/>
        <v/>
      </c>
      <c r="HQ5" s="24"/>
      <c r="HR5" s="23" t="str">
        <f t="shared" si="70"/>
        <v/>
      </c>
      <c r="HS5" s="22"/>
      <c r="HT5" s="27"/>
      <c r="HU5" s="24"/>
      <c r="HV5" s="26"/>
      <c r="HW5" s="26"/>
      <c r="HX5" s="25" t="str">
        <f t="shared" si="71"/>
        <v/>
      </c>
      <c r="HY5" s="23" t="str">
        <f t="shared" si="72"/>
        <v/>
      </c>
      <c r="HZ5" s="24"/>
      <c r="IA5" s="23" t="str">
        <f t="shared" si="73"/>
        <v/>
      </c>
      <c r="IB5" s="22"/>
      <c r="IC5" s="27"/>
      <c r="ID5" s="24"/>
      <c r="IE5" s="26"/>
      <c r="IF5" s="26"/>
      <c r="IG5" s="25" t="str">
        <f t="shared" si="74"/>
        <v/>
      </c>
      <c r="IH5" s="23" t="str">
        <f t="shared" si="75"/>
        <v/>
      </c>
      <c r="II5" s="24"/>
      <c r="IJ5" s="23" t="str">
        <f t="shared" si="76"/>
        <v/>
      </c>
      <c r="IK5" s="22"/>
      <c r="IL5" s="27"/>
      <c r="IM5" s="24"/>
      <c r="IN5" s="26"/>
      <c r="IO5" s="26"/>
      <c r="IP5" s="25" t="str">
        <f t="shared" si="77"/>
        <v/>
      </c>
      <c r="IQ5" s="23" t="str">
        <f t="shared" si="78"/>
        <v/>
      </c>
      <c r="IR5" s="24"/>
      <c r="IS5" s="23" t="str">
        <f t="shared" si="79"/>
        <v/>
      </c>
      <c r="IT5" s="22"/>
      <c r="IU5" s="27"/>
      <c r="IV5" s="24"/>
      <c r="IW5" s="26"/>
      <c r="IX5" s="26"/>
      <c r="IY5" s="25" t="str">
        <f t="shared" si="80"/>
        <v/>
      </c>
      <c r="IZ5" s="23" t="str">
        <f t="shared" si="81"/>
        <v/>
      </c>
      <c r="JA5" s="24"/>
      <c r="JB5" s="23" t="str">
        <f t="shared" si="82"/>
        <v/>
      </c>
      <c r="JC5" s="22"/>
      <c r="JD5" s="27"/>
      <c r="JE5" s="24"/>
      <c r="JF5" s="26"/>
      <c r="JG5" s="26"/>
      <c r="JH5" s="25" t="str">
        <f t="shared" si="88"/>
        <v/>
      </c>
      <c r="JI5" s="23" t="str">
        <f t="shared" si="83"/>
        <v/>
      </c>
      <c r="JJ5" s="24"/>
      <c r="JK5" s="23" t="str">
        <f t="shared" si="84"/>
        <v/>
      </c>
      <c r="JL5" s="22"/>
    </row>
    <row r="6" spans="1:272">
      <c r="A6" s="28" t="s">
        <v>91</v>
      </c>
      <c r="B6" s="23" t="s">
        <v>24</v>
      </c>
      <c r="C6" s="27">
        <v>45231</v>
      </c>
      <c r="D6" s="24" t="s">
        <v>67</v>
      </c>
      <c r="E6" s="26">
        <v>70000</v>
      </c>
      <c r="F6" s="26">
        <v>230000</v>
      </c>
      <c r="G6" s="25">
        <f t="shared" si="85"/>
        <v>160000</v>
      </c>
      <c r="H6" s="23">
        <v>10838</v>
      </c>
      <c r="I6" s="24">
        <v>46100</v>
      </c>
      <c r="J6" s="23">
        <f t="shared" si="0"/>
        <v>35262</v>
      </c>
      <c r="K6" s="22"/>
      <c r="L6" s="27">
        <v>45232</v>
      </c>
      <c r="M6" s="24" t="s">
        <v>67</v>
      </c>
      <c r="N6" s="26">
        <v>295000</v>
      </c>
      <c r="O6" s="26">
        <v>465000</v>
      </c>
      <c r="P6" s="25">
        <f t="shared" si="1"/>
        <v>170000</v>
      </c>
      <c r="Q6" s="23">
        <f t="shared" si="2"/>
        <v>46100</v>
      </c>
      <c r="R6" s="24">
        <v>93503</v>
      </c>
      <c r="S6" s="23">
        <f t="shared" si="3"/>
        <v>47403</v>
      </c>
      <c r="T6" s="22"/>
      <c r="U6" s="27">
        <v>45233</v>
      </c>
      <c r="V6" s="24" t="s">
        <v>67</v>
      </c>
      <c r="W6" s="26">
        <v>485000</v>
      </c>
      <c r="X6" s="26">
        <v>600000</v>
      </c>
      <c r="Y6" s="25">
        <f t="shared" si="4"/>
        <v>115000</v>
      </c>
      <c r="Z6" s="23">
        <f t="shared" si="5"/>
        <v>93503</v>
      </c>
      <c r="AA6" s="24">
        <v>120149</v>
      </c>
      <c r="AB6" s="23">
        <f t="shared" si="6"/>
        <v>26646</v>
      </c>
      <c r="AC6" s="22"/>
      <c r="AD6" s="27">
        <v>45236</v>
      </c>
      <c r="AE6" s="24" t="s">
        <v>67</v>
      </c>
      <c r="AF6" s="26">
        <v>0</v>
      </c>
      <c r="AG6" s="26">
        <v>5000</v>
      </c>
      <c r="AH6" s="25">
        <f t="shared" si="7"/>
        <v>5000</v>
      </c>
      <c r="AI6" s="23">
        <f t="shared" si="8"/>
        <v>120149</v>
      </c>
      <c r="AJ6" s="24">
        <v>5058</v>
      </c>
      <c r="AK6" s="23">
        <f t="shared" si="9"/>
        <v>5058</v>
      </c>
      <c r="AL6" s="22"/>
      <c r="AM6" s="27">
        <v>45237</v>
      </c>
      <c r="AN6" s="24" t="s">
        <v>67</v>
      </c>
      <c r="AO6" s="26">
        <v>8000</v>
      </c>
      <c r="AP6" s="26">
        <v>27000</v>
      </c>
      <c r="AQ6" s="25">
        <f t="shared" si="10"/>
        <v>19000</v>
      </c>
      <c r="AR6" s="23">
        <f t="shared" si="11"/>
        <v>5058</v>
      </c>
      <c r="AS6" s="24">
        <v>27099</v>
      </c>
      <c r="AT6" s="23">
        <f t="shared" si="12"/>
        <v>22041</v>
      </c>
      <c r="AU6" s="22"/>
      <c r="AV6" s="27">
        <v>45238</v>
      </c>
      <c r="AW6" s="24" t="s">
        <v>67</v>
      </c>
      <c r="AX6" s="26">
        <v>28000</v>
      </c>
      <c r="AY6" s="26">
        <v>54000</v>
      </c>
      <c r="AZ6" s="25">
        <f t="shared" si="13"/>
        <v>26000</v>
      </c>
      <c r="BA6" s="23">
        <f t="shared" si="14"/>
        <v>27099</v>
      </c>
      <c r="BB6" s="24">
        <v>54123</v>
      </c>
      <c r="BC6" s="23">
        <f t="shared" si="15"/>
        <v>27024</v>
      </c>
      <c r="BD6" s="22"/>
      <c r="BE6" s="27">
        <v>45239</v>
      </c>
      <c r="BF6" s="24" t="s">
        <v>67</v>
      </c>
      <c r="BG6" s="26">
        <v>56000</v>
      </c>
      <c r="BH6" s="26">
        <v>69000</v>
      </c>
      <c r="BI6" s="25">
        <f t="shared" si="16"/>
        <v>13000</v>
      </c>
      <c r="BJ6" s="23">
        <f t="shared" si="17"/>
        <v>54123</v>
      </c>
      <c r="BK6" s="24">
        <v>69212</v>
      </c>
      <c r="BL6" s="23">
        <f t="shared" si="18"/>
        <v>15089</v>
      </c>
      <c r="BM6" s="22"/>
      <c r="BN6" s="27">
        <v>45240</v>
      </c>
      <c r="BO6" s="24" t="s">
        <v>67</v>
      </c>
      <c r="BP6" s="26">
        <v>69000</v>
      </c>
      <c r="BQ6" s="26">
        <v>69000</v>
      </c>
      <c r="BR6" s="25">
        <f t="shared" si="19"/>
        <v>0</v>
      </c>
      <c r="BS6" s="23">
        <f t="shared" si="20"/>
        <v>69212</v>
      </c>
      <c r="BT6" s="24">
        <v>69212</v>
      </c>
      <c r="BU6" s="23">
        <f t="shared" si="21"/>
        <v>0</v>
      </c>
      <c r="BV6" s="22"/>
      <c r="BW6" s="27">
        <v>45243</v>
      </c>
      <c r="BX6" s="24" t="s">
        <v>67</v>
      </c>
      <c r="BY6" s="26">
        <v>69000</v>
      </c>
      <c r="BZ6" s="26">
        <v>81000</v>
      </c>
      <c r="CA6" s="25">
        <f t="shared" si="22"/>
        <v>12000</v>
      </c>
      <c r="CB6" s="23">
        <f t="shared" si="23"/>
        <v>69212</v>
      </c>
      <c r="CC6" s="24">
        <v>81357</v>
      </c>
      <c r="CD6" s="23">
        <f t="shared" si="24"/>
        <v>12145</v>
      </c>
      <c r="CE6" s="22"/>
      <c r="CF6" s="27">
        <v>45244</v>
      </c>
      <c r="CG6" s="24" t="s">
        <v>67</v>
      </c>
      <c r="CH6" s="26">
        <v>84000</v>
      </c>
      <c r="CI6" s="26">
        <v>109000</v>
      </c>
      <c r="CJ6" s="25">
        <f t="shared" si="25"/>
        <v>25000</v>
      </c>
      <c r="CK6" s="23">
        <f t="shared" si="26"/>
        <v>81357</v>
      </c>
      <c r="CL6" s="24">
        <v>109684</v>
      </c>
      <c r="CM6" s="23">
        <f t="shared" si="27"/>
        <v>28327</v>
      </c>
      <c r="CN6" s="22"/>
      <c r="CO6" s="27">
        <v>45245</v>
      </c>
      <c r="CP6" s="24" t="s">
        <v>67</v>
      </c>
      <c r="CQ6" s="26">
        <v>117000</v>
      </c>
      <c r="CR6" s="26">
        <v>142000</v>
      </c>
      <c r="CS6" s="25">
        <f t="shared" si="28"/>
        <v>25000</v>
      </c>
      <c r="CT6" s="23">
        <f t="shared" si="29"/>
        <v>109684</v>
      </c>
      <c r="CU6" s="24">
        <v>142625</v>
      </c>
      <c r="CV6" s="23">
        <f t="shared" si="30"/>
        <v>32941</v>
      </c>
      <c r="CW6" s="22"/>
      <c r="CX6" s="27">
        <v>45246</v>
      </c>
      <c r="CY6" s="24" t="s">
        <v>67</v>
      </c>
      <c r="CZ6" s="26">
        <v>144000</v>
      </c>
      <c r="DA6" s="26">
        <v>167000</v>
      </c>
      <c r="DB6" s="25">
        <f t="shared" si="31"/>
        <v>23000</v>
      </c>
      <c r="DC6" s="23">
        <f t="shared" si="32"/>
        <v>142625</v>
      </c>
      <c r="DD6" s="24">
        <v>167051</v>
      </c>
      <c r="DE6" s="23">
        <f t="shared" si="33"/>
        <v>24426</v>
      </c>
      <c r="DF6" s="22"/>
      <c r="DG6" s="27">
        <v>45247</v>
      </c>
      <c r="DH6" s="24" t="s">
        <v>67</v>
      </c>
      <c r="DI6" s="26">
        <v>169000</v>
      </c>
      <c r="DJ6" s="26">
        <v>195000</v>
      </c>
      <c r="DK6" s="25">
        <f t="shared" si="34"/>
        <v>26000</v>
      </c>
      <c r="DL6" s="23">
        <f t="shared" si="35"/>
        <v>167051</v>
      </c>
      <c r="DM6" s="24">
        <v>195349</v>
      </c>
      <c r="DN6" s="23">
        <f t="shared" si="36"/>
        <v>28298</v>
      </c>
      <c r="DO6" s="22"/>
      <c r="DP6" s="27">
        <v>45250</v>
      </c>
      <c r="DQ6" s="24" t="s">
        <v>67</v>
      </c>
      <c r="DR6" s="26">
        <v>198000</v>
      </c>
      <c r="DS6" s="26">
        <v>223000</v>
      </c>
      <c r="DT6" s="25">
        <f t="shared" si="37"/>
        <v>25000</v>
      </c>
      <c r="DU6" s="23">
        <f t="shared" si="38"/>
        <v>195349</v>
      </c>
      <c r="DV6" s="24">
        <v>223674</v>
      </c>
      <c r="DW6" s="23">
        <f t="shared" si="39"/>
        <v>28325</v>
      </c>
      <c r="DX6" s="22"/>
      <c r="DY6" s="27">
        <v>45251</v>
      </c>
      <c r="DZ6" s="24" t="s">
        <v>67</v>
      </c>
      <c r="EA6" s="26">
        <v>226000</v>
      </c>
      <c r="EB6" s="26">
        <v>251000</v>
      </c>
      <c r="EC6" s="25">
        <f t="shared" si="40"/>
        <v>25000</v>
      </c>
      <c r="ED6" s="23">
        <f t="shared" si="41"/>
        <v>223674</v>
      </c>
      <c r="EE6" s="24">
        <v>251598</v>
      </c>
      <c r="EF6" s="23">
        <f t="shared" si="42"/>
        <v>27924</v>
      </c>
      <c r="EG6" s="22"/>
      <c r="EH6" s="27">
        <v>45252</v>
      </c>
      <c r="EI6" s="24" t="s">
        <v>67</v>
      </c>
      <c r="EJ6" s="26">
        <v>254000</v>
      </c>
      <c r="EK6" s="26">
        <v>280000</v>
      </c>
      <c r="EL6" s="25">
        <f t="shared" si="43"/>
        <v>26000</v>
      </c>
      <c r="EM6" s="23">
        <f t="shared" si="44"/>
        <v>251598</v>
      </c>
      <c r="EN6" s="24">
        <v>280130</v>
      </c>
      <c r="EO6" s="23">
        <f t="shared" si="45"/>
        <v>28532</v>
      </c>
      <c r="EP6" s="22"/>
      <c r="EQ6" s="27">
        <v>45253</v>
      </c>
      <c r="ER6" s="24" t="s">
        <v>67</v>
      </c>
      <c r="ES6" s="26">
        <v>283000</v>
      </c>
      <c r="ET6" s="26">
        <v>283000</v>
      </c>
      <c r="EU6" s="25">
        <f t="shared" si="46"/>
        <v>0</v>
      </c>
      <c r="EV6" s="23">
        <f t="shared" si="47"/>
        <v>280130</v>
      </c>
      <c r="EW6" s="24">
        <v>283493</v>
      </c>
      <c r="EX6" s="23">
        <f t="shared" si="48"/>
        <v>3363</v>
      </c>
      <c r="EY6" s="22"/>
      <c r="EZ6" s="27">
        <v>45254</v>
      </c>
      <c r="FA6" s="24" t="s">
        <v>67</v>
      </c>
      <c r="FB6" s="26">
        <v>284000</v>
      </c>
      <c r="FC6" s="26">
        <v>311000</v>
      </c>
      <c r="FD6" s="25">
        <f t="shared" si="49"/>
        <v>27000</v>
      </c>
      <c r="FE6" s="23">
        <f t="shared" si="50"/>
        <v>283493</v>
      </c>
      <c r="FF6" s="24">
        <v>311027</v>
      </c>
      <c r="FG6" s="23">
        <f t="shared" si="51"/>
        <v>27534</v>
      </c>
      <c r="FH6" s="22"/>
      <c r="FI6" s="27">
        <v>45257</v>
      </c>
      <c r="FJ6" s="24" t="s">
        <v>67</v>
      </c>
      <c r="FK6" s="26">
        <v>312000</v>
      </c>
      <c r="FL6" s="26">
        <v>319000</v>
      </c>
      <c r="FM6" s="25">
        <f t="shared" si="52"/>
        <v>7000</v>
      </c>
      <c r="FN6" s="23">
        <f t="shared" si="53"/>
        <v>311027</v>
      </c>
      <c r="FO6" s="24">
        <v>319000</v>
      </c>
      <c r="FP6" s="23">
        <f t="shared" si="54"/>
        <v>7973</v>
      </c>
      <c r="FQ6" s="22"/>
      <c r="FR6" s="27">
        <v>45258</v>
      </c>
      <c r="FS6" s="24" t="s">
        <v>67</v>
      </c>
      <c r="FT6" s="26">
        <v>0</v>
      </c>
      <c r="FU6" s="26">
        <v>23000</v>
      </c>
      <c r="FV6" s="25">
        <f t="shared" si="55"/>
        <v>23000</v>
      </c>
      <c r="FW6" s="23">
        <f t="shared" si="56"/>
        <v>319000</v>
      </c>
      <c r="FX6" s="24">
        <v>4670</v>
      </c>
      <c r="FY6" s="23">
        <f t="shared" si="57"/>
        <v>4670</v>
      </c>
      <c r="FZ6" s="22"/>
      <c r="GA6" s="27">
        <v>45259</v>
      </c>
      <c r="GB6" s="24" t="s">
        <v>67</v>
      </c>
      <c r="GC6" s="26">
        <v>40000</v>
      </c>
      <c r="GD6" s="26">
        <v>40000</v>
      </c>
      <c r="GE6" s="25">
        <f t="shared" si="58"/>
        <v>0</v>
      </c>
      <c r="GF6" s="23">
        <f t="shared" si="59"/>
        <v>4670</v>
      </c>
      <c r="GG6" s="24">
        <v>8433</v>
      </c>
      <c r="GH6" s="23">
        <f t="shared" si="60"/>
        <v>3763</v>
      </c>
      <c r="GI6" s="22"/>
      <c r="GJ6" s="27">
        <v>45260</v>
      </c>
      <c r="GK6" s="24" t="s">
        <v>67</v>
      </c>
      <c r="GL6" s="26">
        <v>40000</v>
      </c>
      <c r="GM6" s="26">
        <v>40000</v>
      </c>
      <c r="GN6" s="25">
        <f t="shared" si="61"/>
        <v>0</v>
      </c>
      <c r="GO6" s="23">
        <f t="shared" si="62"/>
        <v>8433</v>
      </c>
      <c r="GP6" s="24">
        <v>8575</v>
      </c>
      <c r="GQ6" s="23">
        <f t="shared" si="63"/>
        <v>142</v>
      </c>
      <c r="GR6" s="22"/>
      <c r="GS6" s="27"/>
      <c r="GT6" s="24"/>
      <c r="GU6" s="26"/>
      <c r="GV6" s="26"/>
      <c r="GW6" s="25" t="str">
        <f t="shared" si="86"/>
        <v/>
      </c>
      <c r="GX6" s="23">
        <f t="shared" si="64"/>
        <v>8575</v>
      </c>
      <c r="GY6" s="24"/>
      <c r="GZ6" s="23" t="str">
        <f t="shared" si="87"/>
        <v/>
      </c>
      <c r="HA6" s="22"/>
      <c r="HB6" s="27"/>
      <c r="HC6" s="24"/>
      <c r="HD6" s="26"/>
      <c r="HE6" s="26"/>
      <c r="HF6" s="25" t="str">
        <f t="shared" si="65"/>
        <v/>
      </c>
      <c r="HG6" s="23" t="str">
        <f t="shared" si="66"/>
        <v/>
      </c>
      <c r="HH6" s="24"/>
      <c r="HI6" s="23" t="str">
        <f t="shared" si="67"/>
        <v/>
      </c>
      <c r="HJ6" s="22"/>
      <c r="HK6" s="27"/>
      <c r="HL6" s="24"/>
      <c r="HM6" s="26"/>
      <c r="HN6" s="26"/>
      <c r="HO6" s="25" t="str">
        <f t="shared" si="68"/>
        <v/>
      </c>
      <c r="HP6" s="23" t="str">
        <f t="shared" si="69"/>
        <v/>
      </c>
      <c r="HQ6" s="24"/>
      <c r="HR6" s="23" t="str">
        <f t="shared" si="70"/>
        <v/>
      </c>
      <c r="HS6" s="22"/>
      <c r="HT6" s="27"/>
      <c r="HU6" s="24"/>
      <c r="HV6" s="26"/>
      <c r="HW6" s="26"/>
      <c r="HX6" s="25" t="str">
        <f t="shared" si="71"/>
        <v/>
      </c>
      <c r="HY6" s="23" t="str">
        <f t="shared" si="72"/>
        <v/>
      </c>
      <c r="HZ6" s="24"/>
      <c r="IA6" s="23" t="str">
        <f t="shared" si="73"/>
        <v/>
      </c>
      <c r="IB6" s="22"/>
      <c r="IC6" s="27"/>
      <c r="ID6" s="24"/>
      <c r="IE6" s="26"/>
      <c r="IF6" s="26"/>
      <c r="IG6" s="25" t="str">
        <f t="shared" si="74"/>
        <v/>
      </c>
      <c r="IH6" s="23" t="str">
        <f t="shared" si="75"/>
        <v/>
      </c>
      <c r="II6" s="24"/>
      <c r="IJ6" s="23" t="str">
        <f t="shared" si="76"/>
        <v/>
      </c>
      <c r="IK6" s="22"/>
      <c r="IL6" s="27"/>
      <c r="IM6" s="24"/>
      <c r="IN6" s="26"/>
      <c r="IO6" s="26"/>
      <c r="IP6" s="25" t="str">
        <f t="shared" si="77"/>
        <v/>
      </c>
      <c r="IQ6" s="23" t="str">
        <f t="shared" si="78"/>
        <v/>
      </c>
      <c r="IR6" s="24"/>
      <c r="IS6" s="23" t="str">
        <f t="shared" si="79"/>
        <v/>
      </c>
      <c r="IT6" s="22"/>
      <c r="IU6" s="27"/>
      <c r="IV6" s="24"/>
      <c r="IW6" s="26"/>
      <c r="IX6" s="26"/>
      <c r="IY6" s="25" t="str">
        <f t="shared" si="80"/>
        <v/>
      </c>
      <c r="IZ6" s="23" t="str">
        <f t="shared" si="81"/>
        <v/>
      </c>
      <c r="JA6" s="24"/>
      <c r="JB6" s="23" t="str">
        <f t="shared" si="82"/>
        <v/>
      </c>
      <c r="JC6" s="22"/>
      <c r="JD6" s="27"/>
      <c r="JE6" s="24"/>
      <c r="JF6" s="26"/>
      <c r="JG6" s="26"/>
      <c r="JH6" s="25" t="str">
        <f t="shared" si="88"/>
        <v/>
      </c>
      <c r="JI6" s="23" t="str">
        <f t="shared" si="83"/>
        <v/>
      </c>
      <c r="JJ6" s="24"/>
      <c r="JK6" s="23" t="str">
        <f t="shared" si="84"/>
        <v/>
      </c>
      <c r="JL6" s="22"/>
    </row>
    <row r="7" spans="1:272">
      <c r="A7" s="28" t="s">
        <v>90</v>
      </c>
      <c r="B7" s="23" t="s">
        <v>43</v>
      </c>
      <c r="C7" s="27">
        <v>45231</v>
      </c>
      <c r="D7" s="24" t="s">
        <v>53</v>
      </c>
      <c r="E7" s="26">
        <v>365000</v>
      </c>
      <c r="F7" s="26">
        <v>480000</v>
      </c>
      <c r="G7" s="25">
        <f t="shared" si="85"/>
        <v>115000</v>
      </c>
      <c r="H7" s="23">
        <v>56949</v>
      </c>
      <c r="I7" s="24">
        <v>96963</v>
      </c>
      <c r="J7" s="23">
        <f t="shared" si="0"/>
        <v>40014</v>
      </c>
      <c r="K7" s="22"/>
      <c r="L7" s="27">
        <v>45232</v>
      </c>
      <c r="M7" s="24" t="s">
        <v>53</v>
      </c>
      <c r="N7" s="26">
        <v>535000</v>
      </c>
      <c r="O7" s="26">
        <v>575000</v>
      </c>
      <c r="P7" s="25">
        <f t="shared" si="1"/>
        <v>40000</v>
      </c>
      <c r="Q7" s="23">
        <f t="shared" si="2"/>
        <v>96963</v>
      </c>
      <c r="R7" s="24">
        <v>115702</v>
      </c>
      <c r="S7" s="23">
        <f t="shared" si="3"/>
        <v>18739</v>
      </c>
      <c r="T7" s="22"/>
      <c r="U7" s="27">
        <v>45251</v>
      </c>
      <c r="V7" s="24" t="s">
        <v>53</v>
      </c>
      <c r="W7" s="26">
        <v>0</v>
      </c>
      <c r="X7" s="26">
        <v>8000</v>
      </c>
      <c r="Y7" s="25">
        <f t="shared" si="4"/>
        <v>8000</v>
      </c>
      <c r="Z7" s="23">
        <f t="shared" si="5"/>
        <v>115702</v>
      </c>
      <c r="AA7" s="24">
        <v>8871</v>
      </c>
      <c r="AB7" s="23">
        <f t="shared" si="6"/>
        <v>8871</v>
      </c>
      <c r="AC7" s="22"/>
      <c r="AD7" s="27">
        <v>45252</v>
      </c>
      <c r="AE7" s="24" t="s">
        <v>53</v>
      </c>
      <c r="AF7" s="26">
        <v>11000</v>
      </c>
      <c r="AG7" s="26">
        <v>18000</v>
      </c>
      <c r="AH7" s="25">
        <f t="shared" si="7"/>
        <v>7000</v>
      </c>
      <c r="AI7" s="23">
        <f t="shared" si="8"/>
        <v>8871</v>
      </c>
      <c r="AJ7" s="24">
        <v>18738</v>
      </c>
      <c r="AK7" s="23">
        <f t="shared" si="9"/>
        <v>9867</v>
      </c>
      <c r="AL7" s="22"/>
      <c r="AM7" s="27">
        <v>45253</v>
      </c>
      <c r="AN7" s="24" t="s">
        <v>53</v>
      </c>
      <c r="AO7" s="26">
        <v>21000</v>
      </c>
      <c r="AP7" s="26">
        <v>34000</v>
      </c>
      <c r="AQ7" s="25">
        <f t="shared" si="10"/>
        <v>13000</v>
      </c>
      <c r="AR7" s="23">
        <f t="shared" si="11"/>
        <v>18738</v>
      </c>
      <c r="AS7" s="24">
        <v>34418</v>
      </c>
      <c r="AT7" s="23">
        <f t="shared" si="12"/>
        <v>15680</v>
      </c>
      <c r="AU7" s="22"/>
      <c r="AV7" s="27">
        <v>45254</v>
      </c>
      <c r="AW7" s="24" t="s">
        <v>53</v>
      </c>
      <c r="AX7" s="26">
        <v>0</v>
      </c>
      <c r="AY7" s="26">
        <v>14000</v>
      </c>
      <c r="AZ7" s="25">
        <f t="shared" si="13"/>
        <v>14000</v>
      </c>
      <c r="BA7" s="23">
        <f t="shared" si="14"/>
        <v>34418</v>
      </c>
      <c r="BB7" s="24">
        <v>14800</v>
      </c>
      <c r="BC7" s="23">
        <f t="shared" si="15"/>
        <v>14800</v>
      </c>
      <c r="BD7" s="22"/>
      <c r="BE7" s="27">
        <v>45257</v>
      </c>
      <c r="BF7" s="24" t="s">
        <v>53</v>
      </c>
      <c r="BG7" s="26">
        <v>26000</v>
      </c>
      <c r="BH7" s="26">
        <v>52000</v>
      </c>
      <c r="BI7" s="25">
        <f t="shared" si="16"/>
        <v>26000</v>
      </c>
      <c r="BJ7" s="23">
        <f t="shared" si="17"/>
        <v>14800</v>
      </c>
      <c r="BK7" s="24">
        <v>52968</v>
      </c>
      <c r="BL7" s="23">
        <f t="shared" si="18"/>
        <v>38168</v>
      </c>
      <c r="BM7" s="22"/>
      <c r="BN7" s="27">
        <v>45258</v>
      </c>
      <c r="BO7" s="24" t="s">
        <v>53</v>
      </c>
      <c r="BP7" s="26">
        <v>64000</v>
      </c>
      <c r="BQ7" s="26">
        <v>91000</v>
      </c>
      <c r="BR7" s="25">
        <f t="shared" si="19"/>
        <v>27000</v>
      </c>
      <c r="BS7" s="23">
        <f t="shared" si="20"/>
        <v>52968</v>
      </c>
      <c r="BT7" s="24">
        <v>91719</v>
      </c>
      <c r="BU7" s="23">
        <f t="shared" si="21"/>
        <v>38751</v>
      </c>
      <c r="BV7" s="22"/>
      <c r="BW7" s="27">
        <v>45259</v>
      </c>
      <c r="BX7" s="24" t="s">
        <v>53</v>
      </c>
      <c r="BY7" s="26">
        <v>103000</v>
      </c>
      <c r="BZ7" s="26">
        <v>130000</v>
      </c>
      <c r="CA7" s="25">
        <f t="shared" si="22"/>
        <v>27000</v>
      </c>
      <c r="CB7" s="23">
        <f t="shared" si="23"/>
        <v>91719</v>
      </c>
      <c r="CC7" s="24">
        <v>130792</v>
      </c>
      <c r="CD7" s="23">
        <f t="shared" si="24"/>
        <v>39073</v>
      </c>
      <c r="CE7" s="22"/>
      <c r="CF7" s="27">
        <v>45260</v>
      </c>
      <c r="CG7" s="24" t="s">
        <v>53</v>
      </c>
      <c r="CH7" s="26">
        <v>133000</v>
      </c>
      <c r="CI7" s="26">
        <v>157000</v>
      </c>
      <c r="CJ7" s="25">
        <f t="shared" si="25"/>
        <v>24000</v>
      </c>
      <c r="CK7" s="23">
        <f t="shared" si="26"/>
        <v>130792</v>
      </c>
      <c r="CL7" s="24">
        <v>157493</v>
      </c>
      <c r="CM7" s="23">
        <f t="shared" si="27"/>
        <v>26701</v>
      </c>
      <c r="CN7" s="22"/>
      <c r="CO7" s="27"/>
      <c r="CP7" s="24"/>
      <c r="CQ7" s="26"/>
      <c r="CR7" s="26"/>
      <c r="CS7" s="25" t="str">
        <f t="shared" si="28"/>
        <v/>
      </c>
      <c r="CT7" s="23">
        <f t="shared" si="29"/>
        <v>157493</v>
      </c>
      <c r="CU7" s="24"/>
      <c r="CV7" s="23" t="str">
        <f t="shared" si="30"/>
        <v/>
      </c>
      <c r="CW7" s="22"/>
      <c r="CX7" s="27"/>
      <c r="CY7" s="24"/>
      <c r="CZ7" s="26"/>
      <c r="DA7" s="26"/>
      <c r="DB7" s="25" t="str">
        <f t="shared" si="31"/>
        <v/>
      </c>
      <c r="DC7" s="23" t="str">
        <f t="shared" si="32"/>
        <v/>
      </c>
      <c r="DD7" s="24"/>
      <c r="DE7" s="23" t="str">
        <f t="shared" si="33"/>
        <v/>
      </c>
      <c r="DF7" s="22"/>
      <c r="DG7" s="27"/>
      <c r="DH7" s="24"/>
      <c r="DI7" s="26"/>
      <c r="DJ7" s="26"/>
      <c r="DK7" s="25" t="str">
        <f t="shared" si="34"/>
        <v/>
      </c>
      <c r="DL7" s="23" t="str">
        <f t="shared" si="35"/>
        <v/>
      </c>
      <c r="DM7" s="24"/>
      <c r="DN7" s="23" t="str">
        <f t="shared" si="36"/>
        <v/>
      </c>
      <c r="DO7" s="22"/>
      <c r="DP7" s="27"/>
      <c r="DQ7" s="24"/>
      <c r="DR7" s="26"/>
      <c r="DS7" s="26"/>
      <c r="DT7" s="25" t="str">
        <f t="shared" si="37"/>
        <v/>
      </c>
      <c r="DU7" s="23" t="str">
        <f t="shared" si="38"/>
        <v/>
      </c>
      <c r="DV7" s="24"/>
      <c r="DW7" s="23" t="str">
        <f t="shared" si="39"/>
        <v/>
      </c>
      <c r="DY7" s="27"/>
      <c r="DZ7" s="24"/>
      <c r="EA7" s="26"/>
      <c r="EB7" s="26"/>
      <c r="EC7" s="25" t="str">
        <f t="shared" si="40"/>
        <v/>
      </c>
      <c r="ED7" s="23" t="str">
        <f t="shared" si="41"/>
        <v/>
      </c>
      <c r="EE7" s="24"/>
      <c r="EF7" s="23" t="str">
        <f t="shared" si="42"/>
        <v/>
      </c>
      <c r="EG7" s="22"/>
      <c r="EH7" s="27"/>
      <c r="EI7" s="24"/>
      <c r="EJ7" s="26"/>
      <c r="EK7" s="26"/>
      <c r="EL7" s="25" t="str">
        <f t="shared" si="43"/>
        <v/>
      </c>
      <c r="EM7" s="23" t="str">
        <f t="shared" si="44"/>
        <v/>
      </c>
      <c r="EN7" s="24"/>
      <c r="EO7" s="23" t="str">
        <f t="shared" si="45"/>
        <v/>
      </c>
      <c r="EP7" s="22"/>
      <c r="EQ7" s="27"/>
      <c r="ER7" s="24"/>
      <c r="ES7" s="26"/>
      <c r="ET7" s="26"/>
      <c r="EU7" s="25" t="str">
        <f t="shared" si="46"/>
        <v/>
      </c>
      <c r="EV7" s="23" t="str">
        <f t="shared" si="47"/>
        <v/>
      </c>
      <c r="EW7" s="24"/>
      <c r="EX7" s="23" t="str">
        <f t="shared" si="48"/>
        <v/>
      </c>
      <c r="EY7" s="22"/>
      <c r="EZ7" s="27"/>
      <c r="FA7" s="24"/>
      <c r="FB7" s="26"/>
      <c r="FC7" s="26"/>
      <c r="FD7" s="25" t="str">
        <f t="shared" si="49"/>
        <v/>
      </c>
      <c r="FE7" s="23" t="str">
        <f t="shared" si="50"/>
        <v/>
      </c>
      <c r="FF7" s="24"/>
      <c r="FG7" s="23" t="str">
        <f t="shared" si="51"/>
        <v/>
      </c>
      <c r="FH7" s="22"/>
      <c r="FI7" s="27"/>
      <c r="FJ7" s="24"/>
      <c r="FK7" s="26"/>
      <c r="FL7" s="26"/>
      <c r="FM7" s="25" t="str">
        <f t="shared" si="52"/>
        <v/>
      </c>
      <c r="FN7" s="23" t="str">
        <f t="shared" si="53"/>
        <v/>
      </c>
      <c r="FO7" s="24"/>
      <c r="FP7" s="23" t="str">
        <f t="shared" si="54"/>
        <v/>
      </c>
      <c r="FQ7" s="22"/>
      <c r="FR7" s="27"/>
      <c r="FS7" s="24"/>
      <c r="FT7" s="26"/>
      <c r="FU7" s="26"/>
      <c r="FV7" s="25" t="str">
        <f t="shared" si="55"/>
        <v/>
      </c>
      <c r="FW7" s="23" t="str">
        <f t="shared" si="56"/>
        <v/>
      </c>
      <c r="FX7" s="24"/>
      <c r="FY7" s="23" t="str">
        <f t="shared" si="57"/>
        <v/>
      </c>
      <c r="FZ7" s="22"/>
      <c r="GA7" s="27"/>
      <c r="GB7" s="24"/>
      <c r="GC7" s="26"/>
      <c r="GD7" s="26"/>
      <c r="GE7" s="25" t="str">
        <f t="shared" si="58"/>
        <v/>
      </c>
      <c r="GF7" s="23" t="str">
        <f t="shared" si="59"/>
        <v/>
      </c>
      <c r="GG7" s="24"/>
      <c r="GH7" s="23" t="str">
        <f t="shared" si="60"/>
        <v/>
      </c>
      <c r="GI7" s="22"/>
      <c r="GJ7" s="27"/>
      <c r="GK7" s="24"/>
      <c r="GL7" s="26"/>
      <c r="GM7" s="26"/>
      <c r="GN7" s="25" t="str">
        <f t="shared" si="61"/>
        <v/>
      </c>
      <c r="GO7" s="23" t="str">
        <f t="shared" si="62"/>
        <v/>
      </c>
      <c r="GP7" s="24"/>
      <c r="GQ7" s="23" t="str">
        <f t="shared" si="63"/>
        <v/>
      </c>
      <c r="GR7" s="22"/>
      <c r="GS7" s="27"/>
      <c r="GT7" s="24"/>
      <c r="GU7" s="26"/>
      <c r="GV7" s="26"/>
      <c r="GW7" s="25" t="str">
        <f t="shared" si="86"/>
        <v/>
      </c>
      <c r="GX7" s="23" t="str">
        <f t="shared" si="64"/>
        <v/>
      </c>
      <c r="GY7" s="24"/>
      <c r="GZ7" s="23" t="str">
        <f>IF(GY7=0,"",IF(SIGN(GY7-GX7)=-1,GY7,GY7-GX7))</f>
        <v/>
      </c>
      <c r="HA7" s="22"/>
      <c r="HB7" s="27"/>
      <c r="HC7" s="24"/>
      <c r="HD7" s="26"/>
      <c r="HE7" s="26"/>
      <c r="HF7" s="25" t="str">
        <f t="shared" si="65"/>
        <v/>
      </c>
      <c r="HG7" s="23" t="str">
        <f t="shared" si="66"/>
        <v/>
      </c>
      <c r="HH7" s="24"/>
      <c r="HI7" s="23" t="str">
        <f t="shared" si="67"/>
        <v/>
      </c>
      <c r="HJ7" s="22"/>
      <c r="HK7" s="27"/>
      <c r="HL7" s="24"/>
      <c r="HM7" s="26"/>
      <c r="HN7" s="26"/>
      <c r="HO7" s="25" t="str">
        <f t="shared" si="68"/>
        <v/>
      </c>
      <c r="HP7" s="23" t="str">
        <f t="shared" si="69"/>
        <v/>
      </c>
      <c r="HQ7" s="24"/>
      <c r="HR7" s="23" t="str">
        <f t="shared" si="70"/>
        <v/>
      </c>
      <c r="HS7" s="22"/>
      <c r="HT7" s="27"/>
      <c r="HU7" s="24"/>
      <c r="HV7" s="26"/>
      <c r="HW7" s="26"/>
      <c r="HX7" s="25" t="str">
        <f t="shared" si="71"/>
        <v/>
      </c>
      <c r="HY7" s="23" t="str">
        <f t="shared" si="72"/>
        <v/>
      </c>
      <c r="HZ7" s="24"/>
      <c r="IA7" s="23" t="str">
        <f t="shared" si="73"/>
        <v/>
      </c>
      <c r="IB7" s="22"/>
      <c r="IC7" s="27"/>
      <c r="ID7" s="24"/>
      <c r="IE7" s="26"/>
      <c r="IF7" s="26"/>
      <c r="IG7" s="25" t="str">
        <f t="shared" si="74"/>
        <v/>
      </c>
      <c r="IH7" s="23" t="str">
        <f t="shared" si="75"/>
        <v/>
      </c>
      <c r="II7" s="24"/>
      <c r="IJ7" s="23" t="str">
        <f t="shared" si="76"/>
        <v/>
      </c>
      <c r="IK7" s="22"/>
      <c r="IL7" s="27"/>
      <c r="IM7" s="24"/>
      <c r="IN7" s="26"/>
      <c r="IO7" s="26"/>
      <c r="IP7" s="25" t="str">
        <f t="shared" si="77"/>
        <v/>
      </c>
      <c r="IQ7" s="23" t="str">
        <f t="shared" si="78"/>
        <v/>
      </c>
      <c r="IR7" s="24"/>
      <c r="IS7" s="23" t="str">
        <f t="shared" si="79"/>
        <v/>
      </c>
      <c r="IT7" s="22"/>
      <c r="IU7" s="27"/>
      <c r="IV7" s="24"/>
      <c r="IW7" s="26"/>
      <c r="IX7" s="26"/>
      <c r="IY7" s="25" t="str">
        <f t="shared" si="80"/>
        <v/>
      </c>
      <c r="IZ7" s="23" t="str">
        <f t="shared" si="81"/>
        <v/>
      </c>
      <c r="JA7" s="24"/>
      <c r="JB7" s="23" t="str">
        <f t="shared" si="82"/>
        <v/>
      </c>
      <c r="JC7" s="22"/>
      <c r="JD7" s="27"/>
      <c r="JE7" s="24"/>
      <c r="JF7" s="26"/>
      <c r="JG7" s="26"/>
      <c r="JH7" s="25" t="str">
        <f t="shared" si="88"/>
        <v/>
      </c>
      <c r="JI7" s="23" t="str">
        <f t="shared" si="83"/>
        <v/>
      </c>
      <c r="JJ7" s="24"/>
      <c r="JK7" s="23" t="str">
        <f t="shared" si="84"/>
        <v/>
      </c>
      <c r="JL7" s="22"/>
    </row>
    <row r="8" spans="1:272">
      <c r="A8" s="28" t="s">
        <v>89</v>
      </c>
      <c r="B8" s="23" t="s">
        <v>27</v>
      </c>
      <c r="C8" s="27">
        <v>45231</v>
      </c>
      <c r="D8" s="24" t="s">
        <v>53</v>
      </c>
      <c r="E8" s="26">
        <v>51000</v>
      </c>
      <c r="F8" s="26">
        <v>68000</v>
      </c>
      <c r="G8" s="25">
        <f t="shared" si="85"/>
        <v>17000</v>
      </c>
      <c r="H8" s="23">
        <v>19554</v>
      </c>
      <c r="I8" s="24">
        <v>34303</v>
      </c>
      <c r="J8" s="23">
        <f t="shared" si="0"/>
        <v>14749</v>
      </c>
      <c r="K8" s="22"/>
      <c r="L8" s="27">
        <v>45232</v>
      </c>
      <c r="M8" s="24" t="s">
        <v>53</v>
      </c>
      <c r="N8" s="26">
        <v>74000</v>
      </c>
      <c r="O8" s="26">
        <v>88000</v>
      </c>
      <c r="P8" s="25">
        <f t="shared" si="1"/>
        <v>14000</v>
      </c>
      <c r="Q8" s="23">
        <f t="shared" si="2"/>
        <v>34303</v>
      </c>
      <c r="R8" s="24">
        <v>44160</v>
      </c>
      <c r="S8" s="23">
        <f t="shared" si="3"/>
        <v>9857</v>
      </c>
      <c r="T8" s="22"/>
      <c r="U8" s="27">
        <v>45233</v>
      </c>
      <c r="V8" s="24" t="s">
        <v>53</v>
      </c>
      <c r="W8" s="26">
        <v>88000</v>
      </c>
      <c r="X8" s="26">
        <v>88000</v>
      </c>
      <c r="Y8" s="25">
        <f t="shared" si="4"/>
        <v>0</v>
      </c>
      <c r="Z8" s="23">
        <f t="shared" si="5"/>
        <v>44160</v>
      </c>
      <c r="AA8" s="24">
        <v>44160</v>
      </c>
      <c r="AB8" s="23">
        <f t="shared" si="6"/>
        <v>0</v>
      </c>
      <c r="AC8" s="22"/>
      <c r="AD8" s="27">
        <v>45236</v>
      </c>
      <c r="AE8" s="24" t="s">
        <v>53</v>
      </c>
      <c r="AF8" s="26">
        <v>0</v>
      </c>
      <c r="AG8" s="26">
        <v>8000</v>
      </c>
      <c r="AH8" s="25">
        <f t="shared" si="7"/>
        <v>8000</v>
      </c>
      <c r="AI8" s="23">
        <f t="shared" si="8"/>
        <v>44160</v>
      </c>
      <c r="AJ8" s="24">
        <v>8223</v>
      </c>
      <c r="AK8" s="23">
        <f t="shared" si="9"/>
        <v>8223</v>
      </c>
      <c r="AL8" s="22"/>
      <c r="AM8" s="27">
        <v>45237</v>
      </c>
      <c r="AN8" s="24" t="s">
        <v>53</v>
      </c>
      <c r="AO8" s="26">
        <v>13000</v>
      </c>
      <c r="AP8" s="26">
        <v>25000</v>
      </c>
      <c r="AQ8" s="25">
        <f t="shared" si="10"/>
        <v>12000</v>
      </c>
      <c r="AR8" s="23">
        <f t="shared" si="11"/>
        <v>8223</v>
      </c>
      <c r="AS8" s="24">
        <v>25365</v>
      </c>
      <c r="AT8" s="23">
        <f t="shared" si="12"/>
        <v>17142</v>
      </c>
      <c r="AU8" s="22"/>
      <c r="AV8" s="27">
        <v>45246</v>
      </c>
      <c r="AW8" s="24" t="s">
        <v>53</v>
      </c>
      <c r="AX8" s="26">
        <v>10000</v>
      </c>
      <c r="AY8" s="26">
        <v>80000</v>
      </c>
      <c r="AZ8" s="25">
        <f t="shared" si="13"/>
        <v>70000</v>
      </c>
      <c r="BA8" s="23">
        <f t="shared" si="14"/>
        <v>25365</v>
      </c>
      <c r="BB8" s="24">
        <v>16618</v>
      </c>
      <c r="BC8" s="23">
        <f t="shared" si="15"/>
        <v>16618</v>
      </c>
      <c r="BD8" s="22"/>
      <c r="BE8" s="27">
        <v>45247</v>
      </c>
      <c r="BF8" s="24" t="s">
        <v>53</v>
      </c>
      <c r="BG8" s="26">
        <v>95000</v>
      </c>
      <c r="BH8" s="26">
        <v>180000</v>
      </c>
      <c r="BI8" s="25">
        <f t="shared" si="16"/>
        <v>85000</v>
      </c>
      <c r="BJ8" s="23">
        <f t="shared" si="17"/>
        <v>16618</v>
      </c>
      <c r="BK8" s="24">
        <v>36146</v>
      </c>
      <c r="BL8" s="23">
        <f t="shared" si="18"/>
        <v>19528</v>
      </c>
      <c r="BM8" s="22"/>
      <c r="BN8" s="27">
        <v>45250</v>
      </c>
      <c r="BO8" s="24" t="s">
        <v>53</v>
      </c>
      <c r="BP8" s="26">
        <v>235000</v>
      </c>
      <c r="BQ8" s="26">
        <v>345000</v>
      </c>
      <c r="BR8" s="25">
        <f t="shared" si="19"/>
        <v>110000</v>
      </c>
      <c r="BS8" s="23">
        <f t="shared" si="20"/>
        <v>36146</v>
      </c>
      <c r="BT8" s="24">
        <v>69800</v>
      </c>
      <c r="BU8" s="23">
        <f t="shared" si="21"/>
        <v>33654</v>
      </c>
      <c r="BV8" s="22"/>
      <c r="BW8" s="27">
        <v>45260</v>
      </c>
      <c r="BX8" s="24" t="s">
        <v>53</v>
      </c>
      <c r="BY8" s="26">
        <v>1000</v>
      </c>
      <c r="BZ8" s="26">
        <v>22000</v>
      </c>
      <c r="CA8" s="25">
        <f t="shared" si="22"/>
        <v>21000</v>
      </c>
      <c r="CB8" s="23">
        <f t="shared" si="23"/>
        <v>69800</v>
      </c>
      <c r="CC8" s="17">
        <v>11323</v>
      </c>
      <c r="CD8" s="23">
        <f t="shared" si="24"/>
        <v>11323</v>
      </c>
      <c r="CE8" s="22"/>
      <c r="CF8" s="27"/>
      <c r="CG8" s="24"/>
      <c r="CH8" s="26"/>
      <c r="CI8" s="26"/>
      <c r="CJ8" s="25" t="str">
        <f t="shared" si="25"/>
        <v/>
      </c>
      <c r="CK8" s="23">
        <f t="shared" si="26"/>
        <v>11323</v>
      </c>
      <c r="CL8" s="24"/>
      <c r="CM8" s="23" t="str">
        <f t="shared" si="27"/>
        <v/>
      </c>
      <c r="CN8" s="22"/>
      <c r="CO8" s="27"/>
      <c r="CP8" s="24"/>
      <c r="CQ8" s="26"/>
      <c r="CR8" s="26"/>
      <c r="CS8" s="25" t="str">
        <f t="shared" si="28"/>
        <v/>
      </c>
      <c r="CT8" s="23" t="str">
        <f t="shared" si="29"/>
        <v/>
      </c>
      <c r="CV8" s="23" t="str">
        <f t="shared" si="30"/>
        <v/>
      </c>
      <c r="CX8" s="27"/>
      <c r="CY8" s="24"/>
      <c r="CZ8" s="26"/>
      <c r="DA8" s="26"/>
      <c r="DB8" s="25" t="str">
        <f t="shared" si="31"/>
        <v/>
      </c>
      <c r="DC8" s="23" t="str">
        <f t="shared" si="32"/>
        <v/>
      </c>
      <c r="DD8" s="24"/>
      <c r="DE8" s="23" t="str">
        <f t="shared" si="33"/>
        <v/>
      </c>
      <c r="DG8" s="27"/>
      <c r="DH8" s="24"/>
      <c r="DI8" s="26"/>
      <c r="DJ8" s="26"/>
      <c r="DK8" s="25" t="str">
        <f t="shared" si="34"/>
        <v/>
      </c>
      <c r="DL8" s="23" t="str">
        <f t="shared" si="35"/>
        <v/>
      </c>
      <c r="DM8" s="24"/>
      <c r="DN8" s="23" t="str">
        <f t="shared" si="36"/>
        <v/>
      </c>
      <c r="DO8" s="22"/>
      <c r="DP8" s="27"/>
      <c r="DQ8" s="24"/>
      <c r="DR8" s="26"/>
      <c r="DS8" s="26"/>
      <c r="DT8" s="25" t="str">
        <f t="shared" si="37"/>
        <v/>
      </c>
      <c r="DU8" s="23" t="str">
        <f t="shared" si="38"/>
        <v/>
      </c>
      <c r="DV8" s="24"/>
      <c r="DW8" s="23" t="str">
        <f t="shared" si="39"/>
        <v/>
      </c>
      <c r="DX8" s="22"/>
      <c r="DY8" s="27"/>
      <c r="DZ8" s="24"/>
      <c r="EA8" s="26"/>
      <c r="EB8" s="26"/>
      <c r="EC8" s="25" t="str">
        <f t="shared" si="40"/>
        <v/>
      </c>
      <c r="ED8" s="23" t="str">
        <f t="shared" si="41"/>
        <v/>
      </c>
      <c r="EE8" s="24"/>
      <c r="EF8" s="23" t="str">
        <f t="shared" si="42"/>
        <v/>
      </c>
      <c r="EG8" s="22"/>
      <c r="EH8" s="27"/>
      <c r="EI8" s="24"/>
      <c r="EJ8" s="26"/>
      <c r="EK8" s="26"/>
      <c r="EL8" s="25" t="str">
        <f t="shared" si="43"/>
        <v/>
      </c>
      <c r="EM8" s="23" t="str">
        <f t="shared" si="44"/>
        <v/>
      </c>
      <c r="EN8" s="24"/>
      <c r="EO8" s="23" t="str">
        <f t="shared" si="45"/>
        <v/>
      </c>
      <c r="EP8" s="22"/>
      <c r="EQ8" s="27"/>
      <c r="ER8" s="24"/>
      <c r="ES8" s="26"/>
      <c r="ET8" s="26"/>
      <c r="EU8" s="25" t="str">
        <f t="shared" si="46"/>
        <v/>
      </c>
      <c r="EV8" s="23" t="str">
        <f t="shared" si="47"/>
        <v/>
      </c>
      <c r="EW8" s="24"/>
      <c r="EX8" s="23" t="str">
        <f t="shared" si="48"/>
        <v/>
      </c>
      <c r="EY8" s="22"/>
      <c r="EZ8" s="27"/>
      <c r="FA8" s="24"/>
      <c r="FB8" s="26"/>
      <c r="FC8" s="26"/>
      <c r="FD8" s="25" t="str">
        <f t="shared" si="49"/>
        <v/>
      </c>
      <c r="FE8" s="23" t="str">
        <f t="shared" si="50"/>
        <v/>
      </c>
      <c r="FF8" s="24"/>
      <c r="FG8" s="23" t="str">
        <f t="shared" si="51"/>
        <v/>
      </c>
      <c r="FH8" s="22"/>
      <c r="FI8" s="27"/>
      <c r="FJ8" s="24"/>
      <c r="FK8" s="26"/>
      <c r="FL8" s="26"/>
      <c r="FM8" s="25" t="str">
        <f t="shared" si="52"/>
        <v/>
      </c>
      <c r="FN8" s="23" t="str">
        <f t="shared" si="53"/>
        <v/>
      </c>
      <c r="FO8" s="24"/>
      <c r="FP8" s="23" t="str">
        <f t="shared" si="54"/>
        <v/>
      </c>
      <c r="FQ8" s="22"/>
      <c r="FR8" s="27"/>
      <c r="FS8" s="24"/>
      <c r="FT8" s="26"/>
      <c r="FU8" s="26"/>
      <c r="FV8" s="25" t="str">
        <f t="shared" si="55"/>
        <v/>
      </c>
      <c r="FW8" s="23" t="str">
        <f t="shared" si="56"/>
        <v/>
      </c>
      <c r="FX8" s="24"/>
      <c r="FY8" s="23" t="str">
        <f t="shared" si="57"/>
        <v/>
      </c>
      <c r="FZ8" s="22"/>
      <c r="GA8" s="27"/>
      <c r="GB8" s="24"/>
      <c r="GC8" s="26"/>
      <c r="GD8" s="26"/>
      <c r="GE8" s="25" t="str">
        <f t="shared" si="58"/>
        <v/>
      </c>
      <c r="GF8" s="23" t="str">
        <f t="shared" si="59"/>
        <v/>
      </c>
      <c r="GG8" s="24"/>
      <c r="GH8" s="23" t="str">
        <f t="shared" si="60"/>
        <v/>
      </c>
      <c r="GI8" s="22"/>
      <c r="GJ8" s="27"/>
      <c r="GK8" s="24"/>
      <c r="GL8" s="26"/>
      <c r="GM8" s="26"/>
      <c r="GN8" s="25" t="str">
        <f t="shared" si="61"/>
        <v/>
      </c>
      <c r="GO8" s="23" t="str">
        <f t="shared" si="62"/>
        <v/>
      </c>
      <c r="GP8" s="24"/>
      <c r="GQ8" s="23" t="str">
        <f t="shared" si="63"/>
        <v/>
      </c>
      <c r="GR8" s="22"/>
      <c r="GS8" s="27"/>
      <c r="GT8" s="24"/>
      <c r="GU8" s="26"/>
      <c r="GV8" s="26"/>
      <c r="GW8" s="25" t="str">
        <f t="shared" si="86"/>
        <v/>
      </c>
      <c r="GX8" s="23" t="str">
        <f t="shared" si="64"/>
        <v/>
      </c>
      <c r="GY8" s="24"/>
      <c r="GZ8" s="23" t="str">
        <f t="shared" si="87"/>
        <v/>
      </c>
      <c r="HA8" s="22"/>
      <c r="HB8" s="27"/>
      <c r="HC8" s="24"/>
      <c r="HD8" s="26"/>
      <c r="HE8" s="26"/>
      <c r="HF8" s="25" t="str">
        <f t="shared" si="65"/>
        <v/>
      </c>
      <c r="HG8" s="23" t="str">
        <f t="shared" si="66"/>
        <v/>
      </c>
      <c r="HH8" s="24"/>
      <c r="HI8" s="23" t="str">
        <f t="shared" si="67"/>
        <v/>
      </c>
      <c r="HJ8" s="22"/>
      <c r="HK8" s="27"/>
      <c r="HL8" s="24"/>
      <c r="HM8" s="26"/>
      <c r="HN8" s="26"/>
      <c r="HO8" s="25" t="str">
        <f t="shared" si="68"/>
        <v/>
      </c>
      <c r="HP8" s="23" t="str">
        <f t="shared" si="69"/>
        <v/>
      </c>
      <c r="HQ8" s="24"/>
      <c r="HR8" s="23" t="str">
        <f t="shared" si="70"/>
        <v/>
      </c>
      <c r="HS8" s="22"/>
      <c r="HT8" s="27"/>
      <c r="HU8" s="24"/>
      <c r="HV8" s="26"/>
      <c r="HW8" s="26"/>
      <c r="HX8" s="25" t="str">
        <f t="shared" si="71"/>
        <v/>
      </c>
      <c r="HY8" s="23" t="str">
        <f t="shared" si="72"/>
        <v/>
      </c>
      <c r="HZ8" s="24"/>
      <c r="IA8" s="23" t="str">
        <f t="shared" si="73"/>
        <v/>
      </c>
      <c r="IB8" s="22"/>
      <c r="IC8" s="27"/>
      <c r="ID8" s="24"/>
      <c r="IE8" s="26"/>
      <c r="IF8" s="26"/>
      <c r="IG8" s="25" t="str">
        <f t="shared" si="74"/>
        <v/>
      </c>
      <c r="IH8" s="23" t="str">
        <f t="shared" si="75"/>
        <v/>
      </c>
      <c r="II8" s="24"/>
      <c r="IJ8" s="23" t="str">
        <f t="shared" si="76"/>
        <v/>
      </c>
      <c r="IK8" s="22"/>
      <c r="IL8" s="27"/>
      <c r="IM8" s="24"/>
      <c r="IN8" s="26"/>
      <c r="IO8" s="26"/>
      <c r="IP8" s="25" t="str">
        <f t="shared" si="77"/>
        <v/>
      </c>
      <c r="IQ8" s="23" t="str">
        <f t="shared" si="78"/>
        <v/>
      </c>
      <c r="IR8" s="24"/>
      <c r="IS8" s="23" t="str">
        <f t="shared" si="79"/>
        <v/>
      </c>
      <c r="IT8" s="22"/>
      <c r="IU8" s="27"/>
      <c r="IV8" s="24"/>
      <c r="IW8" s="26"/>
      <c r="IX8" s="26"/>
      <c r="IY8" s="25" t="str">
        <f t="shared" si="80"/>
        <v/>
      </c>
      <c r="IZ8" s="23" t="str">
        <f t="shared" si="81"/>
        <v/>
      </c>
      <c r="JA8" s="24"/>
      <c r="JB8" s="23" t="str">
        <f t="shared" si="82"/>
        <v/>
      </c>
      <c r="JC8" s="22"/>
      <c r="JD8" s="27"/>
      <c r="JE8" s="24"/>
      <c r="JF8" s="26"/>
      <c r="JG8" s="26"/>
      <c r="JH8" s="25" t="str">
        <f t="shared" si="88"/>
        <v/>
      </c>
      <c r="JI8" s="23" t="str">
        <f t="shared" si="83"/>
        <v/>
      </c>
      <c r="JJ8" s="24"/>
      <c r="JK8" s="23" t="str">
        <f t="shared" si="84"/>
        <v/>
      </c>
      <c r="JL8" s="22"/>
    </row>
    <row r="9" spans="1:272">
      <c r="A9" s="28" t="s">
        <v>88</v>
      </c>
      <c r="B9" s="23" t="s">
        <v>33</v>
      </c>
      <c r="C9" s="27">
        <v>45231</v>
      </c>
      <c r="D9" s="24" t="s">
        <v>86</v>
      </c>
      <c r="E9" s="26">
        <v>140610000</v>
      </c>
      <c r="F9" s="26">
        <v>141420000</v>
      </c>
      <c r="G9" s="25">
        <f t="shared" si="85"/>
        <v>810000</v>
      </c>
      <c r="H9" s="23">
        <v>631792</v>
      </c>
      <c r="I9" s="24">
        <v>820820</v>
      </c>
      <c r="J9" s="23">
        <f t="shared" si="0"/>
        <v>189028</v>
      </c>
      <c r="K9" s="22"/>
      <c r="L9" s="27">
        <v>45232</v>
      </c>
      <c r="M9" s="24" t="s">
        <v>86</v>
      </c>
      <c r="N9" s="26">
        <v>141780000</v>
      </c>
      <c r="O9" s="26">
        <v>142578000</v>
      </c>
      <c r="P9" s="25">
        <f t="shared" si="1"/>
        <v>798000</v>
      </c>
      <c r="Q9" s="23">
        <f t="shared" si="2"/>
        <v>820820</v>
      </c>
      <c r="R9" s="24">
        <v>13763</v>
      </c>
      <c r="S9" s="23">
        <f t="shared" si="3"/>
        <v>13763</v>
      </c>
      <c r="T9" s="22"/>
      <c r="U9" s="27">
        <v>45233</v>
      </c>
      <c r="V9" s="24" t="s">
        <v>86</v>
      </c>
      <c r="W9" s="26">
        <v>142938000</v>
      </c>
      <c r="X9" s="26">
        <v>143760000</v>
      </c>
      <c r="Y9" s="25">
        <f t="shared" si="4"/>
        <v>822000</v>
      </c>
      <c r="Z9" s="23">
        <f t="shared" si="5"/>
        <v>13763</v>
      </c>
      <c r="AA9" s="24">
        <v>210371</v>
      </c>
      <c r="AB9" s="23">
        <f t="shared" si="6"/>
        <v>196608</v>
      </c>
      <c r="AC9" s="22"/>
      <c r="AD9" s="27">
        <v>45236</v>
      </c>
      <c r="AE9" s="24" t="s">
        <v>86</v>
      </c>
      <c r="AF9" s="26">
        <v>144930000</v>
      </c>
      <c r="AG9" s="26">
        <v>145728000</v>
      </c>
      <c r="AH9" s="25">
        <f t="shared" si="7"/>
        <v>798000</v>
      </c>
      <c r="AI9" s="23">
        <f t="shared" si="8"/>
        <v>210371</v>
      </c>
      <c r="AJ9" s="24">
        <v>538845</v>
      </c>
      <c r="AK9" s="23">
        <f t="shared" si="9"/>
        <v>328474</v>
      </c>
      <c r="AL9" s="22"/>
      <c r="AM9" s="27">
        <v>45237</v>
      </c>
      <c r="AN9" s="24" t="s">
        <v>86</v>
      </c>
      <c r="AO9" s="26">
        <v>145758000</v>
      </c>
      <c r="AP9" s="26">
        <v>146448000</v>
      </c>
      <c r="AQ9" s="25">
        <f t="shared" si="10"/>
        <v>690000</v>
      </c>
      <c r="AR9" s="23">
        <f t="shared" si="11"/>
        <v>538845</v>
      </c>
      <c r="AS9" s="24">
        <v>658394</v>
      </c>
      <c r="AT9" s="23">
        <f t="shared" si="12"/>
        <v>119549</v>
      </c>
      <c r="AU9" s="22"/>
      <c r="AV9" s="27">
        <v>45238</v>
      </c>
      <c r="AW9" s="24" t="s">
        <v>86</v>
      </c>
      <c r="AX9" s="26">
        <v>146790000</v>
      </c>
      <c r="AY9" s="26">
        <v>147150000</v>
      </c>
      <c r="AZ9" s="25">
        <f t="shared" si="13"/>
        <v>360000</v>
      </c>
      <c r="BA9" s="23">
        <f t="shared" si="14"/>
        <v>658394</v>
      </c>
      <c r="BB9" s="24">
        <v>775355</v>
      </c>
      <c r="BC9" s="23">
        <f t="shared" si="15"/>
        <v>116961</v>
      </c>
      <c r="BD9" s="22"/>
      <c r="BE9" s="27">
        <v>45239</v>
      </c>
      <c r="BF9" s="24" t="s">
        <v>86</v>
      </c>
      <c r="BG9" s="26">
        <v>147504000</v>
      </c>
      <c r="BH9" s="26">
        <v>147972000</v>
      </c>
      <c r="BI9" s="25">
        <f t="shared" si="16"/>
        <v>468000</v>
      </c>
      <c r="BJ9" s="23">
        <f t="shared" si="17"/>
        <v>775355</v>
      </c>
      <c r="BK9" s="24">
        <v>912691</v>
      </c>
      <c r="BL9" s="23">
        <f t="shared" si="18"/>
        <v>137336</v>
      </c>
      <c r="BM9" s="22"/>
      <c r="BN9" s="27">
        <v>45240</v>
      </c>
      <c r="BO9" s="24" t="s">
        <v>86</v>
      </c>
      <c r="BP9" s="26">
        <v>148326000</v>
      </c>
      <c r="BQ9" s="26">
        <v>149154000</v>
      </c>
      <c r="BR9" s="25">
        <f t="shared" si="19"/>
        <v>828000</v>
      </c>
      <c r="BS9" s="23">
        <f t="shared" si="20"/>
        <v>912691</v>
      </c>
      <c r="BT9" s="24">
        <v>109688</v>
      </c>
      <c r="BU9" s="23">
        <f t="shared" si="21"/>
        <v>109688</v>
      </c>
      <c r="BV9" s="22"/>
      <c r="BW9" s="27">
        <v>45243</v>
      </c>
      <c r="BX9" s="24" t="s">
        <v>86</v>
      </c>
      <c r="BY9" s="26">
        <v>149478000</v>
      </c>
      <c r="BZ9" s="26">
        <v>150006000</v>
      </c>
      <c r="CA9" s="25">
        <f t="shared" si="22"/>
        <v>528000</v>
      </c>
      <c r="CB9" s="23">
        <f t="shared" si="23"/>
        <v>109688</v>
      </c>
      <c r="CC9" s="24">
        <v>251310</v>
      </c>
      <c r="CD9" s="23">
        <f t="shared" si="24"/>
        <v>141622</v>
      </c>
      <c r="CE9" s="22"/>
      <c r="CF9" s="27">
        <v>45244</v>
      </c>
      <c r="CG9" s="24" t="s">
        <v>86</v>
      </c>
      <c r="CH9" s="26">
        <v>150366000</v>
      </c>
      <c r="CI9" s="26">
        <v>150768000</v>
      </c>
      <c r="CJ9" s="25">
        <f t="shared" si="25"/>
        <v>402000</v>
      </c>
      <c r="CK9" s="23">
        <f t="shared" si="26"/>
        <v>251310</v>
      </c>
      <c r="CL9" s="24">
        <v>378898</v>
      </c>
      <c r="CM9" s="23">
        <f t="shared" si="27"/>
        <v>127588</v>
      </c>
      <c r="CN9" s="22"/>
      <c r="CO9" s="27">
        <v>45245</v>
      </c>
      <c r="CP9" s="24" t="s">
        <v>86</v>
      </c>
      <c r="CQ9" s="26">
        <v>151122000</v>
      </c>
      <c r="CR9" s="26">
        <v>151926000</v>
      </c>
      <c r="CS9" s="25">
        <f t="shared" si="28"/>
        <v>804000</v>
      </c>
      <c r="CT9" s="23">
        <f t="shared" si="29"/>
        <v>378898</v>
      </c>
      <c r="CU9" s="24">
        <v>571194</v>
      </c>
      <c r="CV9" s="23">
        <f t="shared" si="30"/>
        <v>192296</v>
      </c>
      <c r="CW9" s="22"/>
      <c r="CX9" s="27">
        <v>45246</v>
      </c>
      <c r="CY9" s="24" t="s">
        <v>86</v>
      </c>
      <c r="CZ9" s="26">
        <v>152286000</v>
      </c>
      <c r="DA9" s="26">
        <v>153102000</v>
      </c>
      <c r="DB9" s="25">
        <f t="shared" si="31"/>
        <v>816000</v>
      </c>
      <c r="DC9" s="23">
        <f t="shared" si="32"/>
        <v>571194</v>
      </c>
      <c r="DD9" s="24">
        <v>767242</v>
      </c>
      <c r="DE9" s="23">
        <f t="shared" si="33"/>
        <v>196048</v>
      </c>
      <c r="DF9" s="22"/>
      <c r="DG9" s="27">
        <v>45247</v>
      </c>
      <c r="DH9" s="24" t="s">
        <v>86</v>
      </c>
      <c r="DI9" s="26">
        <v>153444000</v>
      </c>
      <c r="DJ9" s="26">
        <v>154266000</v>
      </c>
      <c r="DK9" s="25">
        <f t="shared" si="34"/>
        <v>822000</v>
      </c>
      <c r="DL9" s="23">
        <f t="shared" si="35"/>
        <v>767242</v>
      </c>
      <c r="DM9" s="24">
        <v>961899</v>
      </c>
      <c r="DN9" s="23">
        <f t="shared" si="36"/>
        <v>194657</v>
      </c>
      <c r="DO9" s="22"/>
      <c r="DP9" s="27">
        <v>45250</v>
      </c>
      <c r="DQ9" s="24" t="s">
        <v>86</v>
      </c>
      <c r="DR9" s="26">
        <v>154668000</v>
      </c>
      <c r="DS9" s="26">
        <v>155460000</v>
      </c>
      <c r="DT9" s="25">
        <f t="shared" si="37"/>
        <v>792000</v>
      </c>
      <c r="DU9" s="23">
        <f t="shared" si="38"/>
        <v>961899</v>
      </c>
      <c r="DV9" s="24">
        <v>160534</v>
      </c>
      <c r="DW9" s="23">
        <f t="shared" si="39"/>
        <v>160534</v>
      </c>
      <c r="DX9" s="22"/>
      <c r="DY9" s="27">
        <v>45251</v>
      </c>
      <c r="DZ9" s="24" t="s">
        <v>86</v>
      </c>
      <c r="EA9" s="26">
        <v>155808000</v>
      </c>
      <c r="EB9" s="26">
        <v>156624000</v>
      </c>
      <c r="EC9" s="25">
        <f t="shared" si="40"/>
        <v>816000</v>
      </c>
      <c r="ED9" s="23">
        <f t="shared" si="41"/>
        <v>160534</v>
      </c>
      <c r="EE9" s="24">
        <v>354590</v>
      </c>
      <c r="EF9" s="23">
        <f t="shared" si="42"/>
        <v>194056</v>
      </c>
      <c r="EG9" s="22"/>
      <c r="EH9" s="27">
        <v>45252</v>
      </c>
      <c r="EI9" s="24" t="s">
        <v>86</v>
      </c>
      <c r="EJ9" s="26">
        <v>156798000</v>
      </c>
      <c r="EK9" s="26">
        <v>158754000</v>
      </c>
      <c r="EL9" s="25">
        <f t="shared" si="43"/>
        <v>1956000</v>
      </c>
      <c r="EM9" s="23">
        <f t="shared" si="44"/>
        <v>354590</v>
      </c>
      <c r="EN9" s="24">
        <v>709129</v>
      </c>
      <c r="EO9" s="23">
        <f t="shared" si="45"/>
        <v>354539</v>
      </c>
      <c r="EP9" s="22"/>
      <c r="EQ9" s="27">
        <v>45253</v>
      </c>
      <c r="ER9" s="24" t="s">
        <v>86</v>
      </c>
      <c r="ES9" s="26">
        <v>158898000</v>
      </c>
      <c r="ET9" s="26">
        <v>159246000</v>
      </c>
      <c r="EU9" s="25">
        <f t="shared" si="46"/>
        <v>348000</v>
      </c>
      <c r="EV9" s="23">
        <f t="shared" si="47"/>
        <v>709129</v>
      </c>
      <c r="EW9" s="24">
        <v>791845</v>
      </c>
      <c r="EX9" s="23">
        <f t="shared" si="48"/>
        <v>82716</v>
      </c>
      <c r="EY9" s="22"/>
      <c r="EZ9" s="27">
        <v>45254</v>
      </c>
      <c r="FA9" s="24" t="s">
        <v>86</v>
      </c>
      <c r="FB9" s="26">
        <v>159618000</v>
      </c>
      <c r="FC9" s="26">
        <v>160218000</v>
      </c>
      <c r="FD9" s="25">
        <f t="shared" si="49"/>
        <v>600000</v>
      </c>
      <c r="FE9" s="23">
        <f t="shared" si="50"/>
        <v>791845</v>
      </c>
      <c r="FF9" s="24">
        <v>953560</v>
      </c>
      <c r="FG9" s="23">
        <f t="shared" si="51"/>
        <v>161715</v>
      </c>
      <c r="FH9" s="22"/>
      <c r="FI9" s="27">
        <v>45257</v>
      </c>
      <c r="FJ9" s="24" t="s">
        <v>86</v>
      </c>
      <c r="FK9" s="26">
        <v>161364000</v>
      </c>
      <c r="FL9" s="26">
        <v>162156000</v>
      </c>
      <c r="FM9" s="25">
        <f t="shared" si="52"/>
        <v>792000</v>
      </c>
      <c r="FN9" s="23">
        <f t="shared" si="53"/>
        <v>953560</v>
      </c>
      <c r="FO9" s="24">
        <v>276849</v>
      </c>
      <c r="FP9" s="23">
        <f t="shared" si="54"/>
        <v>276849</v>
      </c>
      <c r="FQ9" s="22"/>
      <c r="FR9" s="27">
        <v>45258</v>
      </c>
      <c r="FS9" s="24" t="s">
        <v>86</v>
      </c>
      <c r="FT9" s="26">
        <v>162504000</v>
      </c>
      <c r="FU9" s="26">
        <v>463326000</v>
      </c>
      <c r="FV9" s="25">
        <f t="shared" si="55"/>
        <v>300822000</v>
      </c>
      <c r="FW9" s="23">
        <f t="shared" si="56"/>
        <v>276849</v>
      </c>
      <c r="FX9" s="24">
        <v>471450</v>
      </c>
      <c r="FY9" s="23">
        <f t="shared" si="57"/>
        <v>194601</v>
      </c>
      <c r="FZ9" s="22"/>
      <c r="GA9" s="27">
        <v>45259</v>
      </c>
      <c r="GB9" s="24" t="s">
        <v>86</v>
      </c>
      <c r="GC9" s="26">
        <v>163680000</v>
      </c>
      <c r="GD9" s="26">
        <v>163902000</v>
      </c>
      <c r="GE9" s="25">
        <f t="shared" si="58"/>
        <v>222000</v>
      </c>
      <c r="GF9" s="23">
        <f t="shared" si="59"/>
        <v>471450</v>
      </c>
      <c r="GG9" s="24">
        <v>567283</v>
      </c>
      <c r="GH9" s="23">
        <f t="shared" si="60"/>
        <v>95833</v>
      </c>
      <c r="GI9" s="22"/>
      <c r="GJ9" s="27">
        <v>45260</v>
      </c>
      <c r="GK9" s="24" t="s">
        <v>86</v>
      </c>
      <c r="GL9" s="26">
        <v>163902000</v>
      </c>
      <c r="GM9" s="26">
        <v>164400000</v>
      </c>
      <c r="GN9" s="25">
        <f t="shared" si="61"/>
        <v>498000</v>
      </c>
      <c r="GO9" s="23">
        <f t="shared" si="62"/>
        <v>567283</v>
      </c>
      <c r="GP9" s="24">
        <v>651034</v>
      </c>
      <c r="GQ9" s="23">
        <f t="shared" si="63"/>
        <v>83751</v>
      </c>
      <c r="GR9" s="22"/>
      <c r="GS9" s="27"/>
      <c r="GT9" s="24"/>
      <c r="GU9" s="26"/>
      <c r="GV9" s="26"/>
      <c r="GW9" s="25" t="str">
        <f t="shared" si="86"/>
        <v/>
      </c>
      <c r="GX9" s="23">
        <f t="shared" si="64"/>
        <v>651034</v>
      </c>
      <c r="GY9" s="24"/>
      <c r="GZ9" s="23" t="str">
        <f t="shared" si="87"/>
        <v/>
      </c>
      <c r="HA9" s="22"/>
      <c r="HB9" s="27"/>
      <c r="HC9" s="24"/>
      <c r="HD9" s="26"/>
      <c r="HE9" s="26"/>
      <c r="HF9" s="25" t="str">
        <f t="shared" si="65"/>
        <v/>
      </c>
      <c r="HG9" s="23" t="str">
        <f t="shared" si="66"/>
        <v/>
      </c>
      <c r="HH9" s="24"/>
      <c r="HI9" s="23" t="str">
        <f t="shared" si="67"/>
        <v/>
      </c>
      <c r="HJ9" s="22"/>
      <c r="HK9" s="27"/>
      <c r="HL9" s="24"/>
      <c r="HM9" s="26"/>
      <c r="HN9" s="26"/>
      <c r="HO9" s="25" t="str">
        <f t="shared" si="68"/>
        <v/>
      </c>
      <c r="HP9" s="23" t="str">
        <f t="shared" si="69"/>
        <v/>
      </c>
      <c r="HQ9" s="24"/>
      <c r="HR9" s="23" t="str">
        <f t="shared" si="70"/>
        <v/>
      </c>
      <c r="HS9" s="22"/>
      <c r="HT9" s="27"/>
      <c r="HU9" s="24"/>
      <c r="HV9" s="26"/>
      <c r="HW9" s="26"/>
      <c r="HX9" s="25" t="str">
        <f t="shared" si="71"/>
        <v/>
      </c>
      <c r="HY9" s="23" t="str">
        <f t="shared" si="72"/>
        <v/>
      </c>
      <c r="HZ9" s="24"/>
      <c r="IA9" s="23" t="str">
        <f t="shared" si="73"/>
        <v/>
      </c>
      <c r="IB9" s="22"/>
      <c r="IC9" s="27"/>
      <c r="ID9" s="24"/>
      <c r="IE9" s="26"/>
      <c r="IF9" s="26"/>
      <c r="IG9" s="25" t="str">
        <f t="shared" si="74"/>
        <v/>
      </c>
      <c r="IH9" s="23" t="str">
        <f t="shared" si="75"/>
        <v/>
      </c>
      <c r="II9" s="24"/>
      <c r="IJ9" s="23" t="str">
        <f t="shared" si="76"/>
        <v/>
      </c>
      <c r="IK9" s="22"/>
      <c r="IL9" s="27"/>
      <c r="IM9" s="24"/>
      <c r="IN9" s="26"/>
      <c r="IO9" s="26"/>
      <c r="IP9" s="25" t="str">
        <f t="shared" si="77"/>
        <v/>
      </c>
      <c r="IQ9" s="23" t="str">
        <f t="shared" si="78"/>
        <v/>
      </c>
      <c r="IR9" s="24"/>
      <c r="IS9" s="23" t="str">
        <f t="shared" si="79"/>
        <v/>
      </c>
      <c r="IT9" s="22"/>
      <c r="IU9" s="27"/>
      <c r="IV9" s="24"/>
      <c r="IW9" s="26"/>
      <c r="IX9" s="26"/>
      <c r="IY9" s="25" t="str">
        <f t="shared" si="80"/>
        <v/>
      </c>
      <c r="IZ9" s="23" t="str">
        <f t="shared" si="81"/>
        <v/>
      </c>
      <c r="JA9" s="24"/>
      <c r="JB9" s="23" t="str">
        <f t="shared" si="82"/>
        <v/>
      </c>
      <c r="JC9" s="22"/>
      <c r="JD9" s="27"/>
      <c r="JE9" s="24"/>
      <c r="JF9" s="26"/>
      <c r="JG9" s="26"/>
      <c r="JH9" s="25" t="str">
        <f t="shared" si="88"/>
        <v/>
      </c>
      <c r="JI9" s="23" t="str">
        <f t="shared" si="83"/>
        <v/>
      </c>
      <c r="JJ9" s="24"/>
      <c r="JK9" s="23" t="str">
        <f t="shared" si="84"/>
        <v/>
      </c>
      <c r="JL9" s="22"/>
    </row>
    <row r="10" spans="1:272">
      <c r="A10" s="28" t="s">
        <v>87</v>
      </c>
      <c r="B10" s="23" t="s">
        <v>58</v>
      </c>
      <c r="C10" s="27">
        <v>45231</v>
      </c>
      <c r="D10" s="24" t="s">
        <v>86</v>
      </c>
      <c r="E10" s="26">
        <v>1278000</v>
      </c>
      <c r="F10" s="26">
        <v>1626000</v>
      </c>
      <c r="G10" s="25">
        <f t="shared" si="85"/>
        <v>348000</v>
      </c>
      <c r="H10" s="23">
        <v>186468</v>
      </c>
      <c r="I10" s="24">
        <v>271392</v>
      </c>
      <c r="J10" s="23">
        <f t="shared" si="0"/>
        <v>84924</v>
      </c>
      <c r="K10" s="22"/>
      <c r="L10" s="27">
        <v>45232</v>
      </c>
      <c r="M10" s="24" t="s">
        <v>86</v>
      </c>
      <c r="N10" s="26">
        <v>1782000</v>
      </c>
      <c r="O10" s="26">
        <v>1950000</v>
      </c>
      <c r="P10" s="25">
        <f t="shared" si="1"/>
        <v>168000</v>
      </c>
      <c r="Q10" s="23">
        <f t="shared" si="2"/>
        <v>271392</v>
      </c>
      <c r="R10" s="24">
        <v>325933</v>
      </c>
      <c r="S10" s="23">
        <f t="shared" si="3"/>
        <v>54541</v>
      </c>
      <c r="T10" s="22"/>
      <c r="U10" s="27">
        <v>45233</v>
      </c>
      <c r="V10" s="24" t="s">
        <v>86</v>
      </c>
      <c r="W10" s="26">
        <v>1950000</v>
      </c>
      <c r="X10" s="26">
        <v>2190000</v>
      </c>
      <c r="Y10" s="25">
        <f t="shared" si="4"/>
        <v>240000</v>
      </c>
      <c r="Z10" s="23">
        <f t="shared" si="5"/>
        <v>325933</v>
      </c>
      <c r="AA10" s="24">
        <v>365289</v>
      </c>
      <c r="AB10" s="23">
        <f t="shared" si="6"/>
        <v>39356</v>
      </c>
      <c r="AC10" s="22"/>
      <c r="AD10" s="27">
        <v>45236</v>
      </c>
      <c r="AE10" s="24" t="s">
        <v>86</v>
      </c>
      <c r="AF10" s="26">
        <v>2700000</v>
      </c>
      <c r="AG10" s="26">
        <v>2898000</v>
      </c>
      <c r="AH10" s="25">
        <f t="shared" si="7"/>
        <v>198000</v>
      </c>
      <c r="AI10" s="23">
        <f t="shared" si="8"/>
        <v>365289</v>
      </c>
      <c r="AJ10" s="24">
        <v>483075</v>
      </c>
      <c r="AK10" s="23">
        <f t="shared" si="9"/>
        <v>117786</v>
      </c>
      <c r="AL10" s="22"/>
      <c r="AM10" s="27">
        <v>45237</v>
      </c>
      <c r="AN10" s="24" t="s">
        <v>86</v>
      </c>
      <c r="AO10" s="26">
        <v>3048000</v>
      </c>
      <c r="AP10" s="26">
        <v>3408000</v>
      </c>
      <c r="AQ10" s="25">
        <f t="shared" si="10"/>
        <v>360000</v>
      </c>
      <c r="AR10" s="23">
        <f t="shared" si="11"/>
        <v>483075</v>
      </c>
      <c r="AS10" s="24">
        <v>568435</v>
      </c>
      <c r="AT10" s="23">
        <f t="shared" si="12"/>
        <v>85360</v>
      </c>
      <c r="AU10" s="22"/>
      <c r="AV10" s="27">
        <v>45238</v>
      </c>
      <c r="AW10" s="24" t="s">
        <v>86</v>
      </c>
      <c r="AX10" s="26">
        <v>3552000</v>
      </c>
      <c r="AY10" s="26">
        <v>3834000</v>
      </c>
      <c r="AZ10" s="25">
        <f t="shared" si="13"/>
        <v>282000</v>
      </c>
      <c r="BA10" s="23">
        <f t="shared" si="14"/>
        <v>568435</v>
      </c>
      <c r="BB10" s="24">
        <v>639425</v>
      </c>
      <c r="BC10" s="23">
        <f t="shared" si="15"/>
        <v>70990</v>
      </c>
      <c r="BD10" s="22"/>
      <c r="BE10" s="27">
        <v>45239</v>
      </c>
      <c r="BF10" s="24" t="s">
        <v>86</v>
      </c>
      <c r="BG10" s="26">
        <v>3990000</v>
      </c>
      <c r="BH10" s="26">
        <v>4302000</v>
      </c>
      <c r="BI10" s="25">
        <f t="shared" si="16"/>
        <v>312000</v>
      </c>
      <c r="BJ10" s="23">
        <f t="shared" si="17"/>
        <v>639425</v>
      </c>
      <c r="BK10" s="24">
        <v>717617</v>
      </c>
      <c r="BL10" s="23">
        <f t="shared" si="18"/>
        <v>78192</v>
      </c>
      <c r="BM10" s="22"/>
      <c r="BN10" s="27">
        <v>45240</v>
      </c>
      <c r="BO10" s="24" t="s">
        <v>86</v>
      </c>
      <c r="BP10" s="26">
        <v>4458000</v>
      </c>
      <c r="BQ10" s="26">
        <v>4818000</v>
      </c>
      <c r="BR10" s="25">
        <f t="shared" si="19"/>
        <v>360000</v>
      </c>
      <c r="BS10" s="23">
        <f t="shared" si="20"/>
        <v>717617</v>
      </c>
      <c r="BT10" s="24">
        <v>803566</v>
      </c>
      <c r="BU10" s="23">
        <f t="shared" si="21"/>
        <v>85949</v>
      </c>
      <c r="BV10" s="22"/>
      <c r="BW10" s="27">
        <v>45243</v>
      </c>
      <c r="BX10" s="24" t="s">
        <v>86</v>
      </c>
      <c r="BY10" s="26">
        <v>5220000</v>
      </c>
      <c r="BZ10" s="26">
        <v>5526000</v>
      </c>
      <c r="CA10" s="25">
        <f t="shared" si="22"/>
        <v>306000</v>
      </c>
      <c r="CB10" s="23">
        <f t="shared" si="23"/>
        <v>803566</v>
      </c>
      <c r="CC10" s="24">
        <v>921561</v>
      </c>
      <c r="CD10" s="23">
        <f t="shared" si="24"/>
        <v>117995</v>
      </c>
      <c r="CE10" s="22"/>
      <c r="CF10" s="27">
        <v>45244</v>
      </c>
      <c r="CG10" s="24" t="s">
        <v>86</v>
      </c>
      <c r="CH10" s="26">
        <v>5682000</v>
      </c>
      <c r="CI10" s="26">
        <v>5958000</v>
      </c>
      <c r="CJ10" s="25">
        <f t="shared" si="25"/>
        <v>276000</v>
      </c>
      <c r="CK10" s="23">
        <f t="shared" si="26"/>
        <v>921561</v>
      </c>
      <c r="CL10" s="24">
        <v>993429</v>
      </c>
      <c r="CM10" s="23">
        <f t="shared" si="27"/>
        <v>71868</v>
      </c>
      <c r="CN10" s="22"/>
      <c r="CO10" s="27">
        <v>45247</v>
      </c>
      <c r="CP10" s="24" t="s">
        <v>86</v>
      </c>
      <c r="CQ10" s="26">
        <v>0</v>
      </c>
      <c r="CR10" s="26">
        <v>33000</v>
      </c>
      <c r="CS10" s="25">
        <f t="shared" si="28"/>
        <v>33000</v>
      </c>
      <c r="CT10" s="23">
        <f t="shared" si="29"/>
        <v>993429</v>
      </c>
      <c r="CU10" s="24">
        <v>11608</v>
      </c>
      <c r="CV10" s="23">
        <f t="shared" si="30"/>
        <v>11608</v>
      </c>
      <c r="CW10" s="22"/>
      <c r="CX10" s="27">
        <v>45250</v>
      </c>
      <c r="CY10" s="24" t="s">
        <v>86</v>
      </c>
      <c r="CZ10" s="26">
        <v>150000</v>
      </c>
      <c r="DA10" s="26">
        <v>324000</v>
      </c>
      <c r="DB10" s="25">
        <f t="shared" si="31"/>
        <v>174000</v>
      </c>
      <c r="DC10" s="23">
        <f t="shared" si="32"/>
        <v>11608</v>
      </c>
      <c r="DD10" s="24">
        <v>108317</v>
      </c>
      <c r="DE10" s="23">
        <f t="shared" si="33"/>
        <v>96709</v>
      </c>
      <c r="DF10" s="22"/>
      <c r="DG10" s="27">
        <v>45251</v>
      </c>
      <c r="DH10" s="24" t="s">
        <v>86</v>
      </c>
      <c r="DI10" s="26">
        <v>396000</v>
      </c>
      <c r="DJ10" s="26">
        <v>396000</v>
      </c>
      <c r="DK10" s="25">
        <f t="shared" si="34"/>
        <v>0</v>
      </c>
      <c r="DL10" s="23">
        <f t="shared" si="35"/>
        <v>108317</v>
      </c>
      <c r="DM10" s="24">
        <v>396000</v>
      </c>
      <c r="DN10" s="23">
        <f t="shared" si="36"/>
        <v>287683</v>
      </c>
      <c r="DO10" s="22"/>
      <c r="DP10" s="27">
        <v>45252</v>
      </c>
      <c r="DQ10" s="24" t="s">
        <v>86</v>
      </c>
      <c r="DR10" s="26">
        <v>30000</v>
      </c>
      <c r="DS10" s="26">
        <v>90000</v>
      </c>
      <c r="DT10" s="25">
        <f t="shared" si="37"/>
        <v>60000</v>
      </c>
      <c r="DU10" s="23">
        <f t="shared" si="38"/>
        <v>396000</v>
      </c>
      <c r="DV10" s="24">
        <v>90295</v>
      </c>
      <c r="DW10" s="23">
        <f t="shared" si="39"/>
        <v>90295</v>
      </c>
      <c r="DX10" s="22"/>
      <c r="DY10" s="27">
        <v>45253</v>
      </c>
      <c r="DZ10" s="24" t="s">
        <v>86</v>
      </c>
      <c r="EA10" s="26">
        <v>117000</v>
      </c>
      <c r="EB10" s="26">
        <v>175000</v>
      </c>
      <c r="EC10" s="25">
        <f t="shared" si="40"/>
        <v>58000</v>
      </c>
      <c r="ED10" s="23">
        <f t="shared" si="41"/>
        <v>90295</v>
      </c>
      <c r="EE10" s="24">
        <v>175485</v>
      </c>
      <c r="EF10" s="23">
        <f t="shared" si="42"/>
        <v>85190</v>
      </c>
      <c r="EG10" s="22"/>
      <c r="EH10" s="27">
        <v>45254</v>
      </c>
      <c r="EI10" s="24" t="s">
        <v>86</v>
      </c>
      <c r="EJ10" s="26">
        <v>202000</v>
      </c>
      <c r="EK10" s="26">
        <v>246000</v>
      </c>
      <c r="EL10" s="25">
        <f t="shared" si="43"/>
        <v>44000</v>
      </c>
      <c r="EM10" s="23">
        <f t="shared" si="44"/>
        <v>175485</v>
      </c>
      <c r="EN10" s="24">
        <v>246803</v>
      </c>
      <c r="EO10" s="23">
        <f t="shared" si="45"/>
        <v>71318</v>
      </c>
      <c r="EP10" s="22"/>
      <c r="EQ10" s="27"/>
      <c r="ER10" s="24"/>
      <c r="ES10" s="26"/>
      <c r="ET10" s="26"/>
      <c r="EU10" s="25" t="str">
        <f t="shared" si="46"/>
        <v/>
      </c>
      <c r="EV10" s="23">
        <f t="shared" si="47"/>
        <v>246803</v>
      </c>
      <c r="EW10" s="24"/>
      <c r="EX10" s="23" t="str">
        <f t="shared" si="48"/>
        <v/>
      </c>
      <c r="EY10" s="22"/>
      <c r="EZ10" s="27"/>
      <c r="FA10" s="24"/>
      <c r="FB10" s="26"/>
      <c r="FC10" s="26"/>
      <c r="FD10" s="25" t="str">
        <f t="shared" si="49"/>
        <v/>
      </c>
      <c r="FE10" s="23" t="str">
        <f t="shared" si="50"/>
        <v/>
      </c>
      <c r="FF10" s="24"/>
      <c r="FG10" s="23" t="str">
        <f t="shared" si="51"/>
        <v/>
      </c>
      <c r="FH10" s="22"/>
      <c r="FI10" s="27"/>
      <c r="FJ10" s="24"/>
      <c r="FK10" s="26"/>
      <c r="FL10" s="26"/>
      <c r="FM10" s="25" t="str">
        <f t="shared" si="52"/>
        <v/>
      </c>
      <c r="FN10" s="23" t="str">
        <f t="shared" si="53"/>
        <v/>
      </c>
      <c r="FO10" s="24"/>
      <c r="FP10" s="23" t="str">
        <f t="shared" si="54"/>
        <v/>
      </c>
      <c r="FQ10" s="22"/>
      <c r="FR10" s="27"/>
      <c r="FS10" s="24"/>
      <c r="FT10" s="26"/>
      <c r="FU10" s="26"/>
      <c r="FV10" s="25" t="str">
        <f t="shared" si="55"/>
        <v/>
      </c>
      <c r="FW10" s="23" t="str">
        <f t="shared" si="56"/>
        <v/>
      </c>
      <c r="FX10" s="24"/>
      <c r="FY10" s="23" t="str">
        <f t="shared" si="57"/>
        <v/>
      </c>
      <c r="FZ10" s="22"/>
      <c r="GA10" s="27"/>
      <c r="GB10" s="24"/>
      <c r="GC10" s="26"/>
      <c r="GD10" s="26"/>
      <c r="GE10" s="25" t="str">
        <f t="shared" si="58"/>
        <v/>
      </c>
      <c r="GF10" s="23" t="str">
        <f t="shared" si="59"/>
        <v/>
      </c>
      <c r="GG10" s="24"/>
      <c r="GH10" s="23" t="str">
        <f t="shared" si="60"/>
        <v/>
      </c>
      <c r="GI10" s="22"/>
      <c r="GJ10" s="27"/>
      <c r="GK10" s="24"/>
      <c r="GL10" s="26"/>
      <c r="GM10" s="26"/>
      <c r="GN10" s="25" t="str">
        <f t="shared" si="61"/>
        <v/>
      </c>
      <c r="GO10" s="23" t="str">
        <f t="shared" si="62"/>
        <v/>
      </c>
      <c r="GP10" s="24"/>
      <c r="GQ10" s="23" t="str">
        <f t="shared" si="63"/>
        <v/>
      </c>
      <c r="GR10" s="22"/>
      <c r="GS10" s="27"/>
      <c r="GT10" s="24"/>
      <c r="GU10" s="26"/>
      <c r="GV10" s="26"/>
      <c r="GW10" s="25" t="str">
        <f t="shared" si="86"/>
        <v/>
      </c>
      <c r="GX10" s="23" t="str">
        <f t="shared" si="64"/>
        <v/>
      </c>
      <c r="GY10" s="24"/>
      <c r="GZ10" s="23" t="str">
        <f t="shared" si="87"/>
        <v/>
      </c>
      <c r="HA10" s="22"/>
      <c r="HB10" s="27"/>
      <c r="HC10" s="24"/>
      <c r="HD10" s="26"/>
      <c r="HE10" s="26"/>
      <c r="HF10" s="25" t="str">
        <f t="shared" si="65"/>
        <v/>
      </c>
      <c r="HG10" s="23" t="str">
        <f t="shared" si="66"/>
        <v/>
      </c>
      <c r="HH10" s="24"/>
      <c r="HI10" s="23" t="str">
        <f t="shared" si="67"/>
        <v/>
      </c>
      <c r="HJ10" s="22"/>
      <c r="HK10" s="27"/>
      <c r="HL10" s="24"/>
      <c r="HM10" s="26"/>
      <c r="HN10" s="26"/>
      <c r="HO10" s="25" t="str">
        <f t="shared" si="68"/>
        <v/>
      </c>
      <c r="HP10" s="23" t="str">
        <f t="shared" si="69"/>
        <v/>
      </c>
      <c r="HQ10" s="24"/>
      <c r="HR10" s="23" t="str">
        <f t="shared" si="70"/>
        <v/>
      </c>
      <c r="HS10" s="22"/>
      <c r="HT10" s="27"/>
      <c r="HU10" s="24"/>
      <c r="HV10" s="26"/>
      <c r="HW10" s="26"/>
      <c r="HX10" s="25" t="str">
        <f t="shared" si="71"/>
        <v/>
      </c>
      <c r="HY10" s="23" t="str">
        <f t="shared" si="72"/>
        <v/>
      </c>
      <c r="HZ10" s="24"/>
      <c r="IA10" s="23" t="str">
        <f t="shared" si="73"/>
        <v/>
      </c>
      <c r="IB10" s="22"/>
      <c r="IC10" s="27"/>
      <c r="ID10" s="24"/>
      <c r="IE10" s="26"/>
      <c r="IF10" s="26"/>
      <c r="IG10" s="25" t="str">
        <f t="shared" si="74"/>
        <v/>
      </c>
      <c r="IH10" s="23" t="str">
        <f t="shared" si="75"/>
        <v/>
      </c>
      <c r="II10" s="24"/>
      <c r="IJ10" s="23" t="str">
        <f t="shared" si="76"/>
        <v/>
      </c>
      <c r="IK10" s="22"/>
      <c r="IL10" s="27"/>
      <c r="IM10" s="24"/>
      <c r="IN10" s="26"/>
      <c r="IO10" s="26"/>
      <c r="IP10" s="25" t="str">
        <f t="shared" si="77"/>
        <v/>
      </c>
      <c r="IQ10" s="23" t="str">
        <f t="shared" si="78"/>
        <v/>
      </c>
      <c r="IR10" s="24"/>
      <c r="IS10" s="23" t="str">
        <f t="shared" si="79"/>
        <v/>
      </c>
      <c r="IT10" s="22"/>
      <c r="IU10" s="27"/>
      <c r="IV10" s="24"/>
      <c r="IW10" s="26"/>
      <c r="IX10" s="26"/>
      <c r="IY10" s="25" t="str">
        <f t="shared" si="80"/>
        <v/>
      </c>
      <c r="IZ10" s="23" t="str">
        <f t="shared" si="81"/>
        <v/>
      </c>
      <c r="JA10" s="24"/>
      <c r="JB10" s="23" t="str">
        <f t="shared" si="82"/>
        <v/>
      </c>
      <c r="JC10" s="22"/>
      <c r="JD10" s="27"/>
      <c r="JE10" s="24"/>
      <c r="JF10" s="26"/>
      <c r="JG10" s="26"/>
      <c r="JH10" s="25" t="str">
        <f t="shared" si="88"/>
        <v/>
      </c>
      <c r="JI10" s="23" t="str">
        <f t="shared" si="83"/>
        <v/>
      </c>
      <c r="JJ10" s="24"/>
      <c r="JK10" s="23" t="str">
        <f t="shared" si="84"/>
        <v/>
      </c>
      <c r="JL10" s="22"/>
    </row>
    <row r="11" spans="1:272">
      <c r="A11" s="28" t="s">
        <v>85</v>
      </c>
      <c r="B11" s="23" t="s">
        <v>18</v>
      </c>
      <c r="C11" s="27">
        <v>45231</v>
      </c>
      <c r="D11" s="24" t="s">
        <v>67</v>
      </c>
      <c r="E11" s="26">
        <v>8160000</v>
      </c>
      <c r="F11" s="26">
        <v>8630000</v>
      </c>
      <c r="G11" s="25">
        <f t="shared" si="85"/>
        <v>470000</v>
      </c>
      <c r="H11" s="23">
        <v>797092</v>
      </c>
      <c r="I11" s="24">
        <v>863027</v>
      </c>
      <c r="J11" s="23">
        <f t="shared" si="0"/>
        <v>65935</v>
      </c>
      <c r="K11" s="22"/>
      <c r="L11" s="27">
        <v>45232</v>
      </c>
      <c r="M11" s="24" t="s">
        <v>67</v>
      </c>
      <c r="N11" s="26">
        <v>8822000</v>
      </c>
      <c r="O11" s="26">
        <v>9280000</v>
      </c>
      <c r="P11" s="25">
        <f t="shared" si="1"/>
        <v>458000</v>
      </c>
      <c r="Q11" s="23">
        <f t="shared" si="2"/>
        <v>863027</v>
      </c>
      <c r="R11" s="24">
        <v>928078</v>
      </c>
      <c r="S11" s="23">
        <f t="shared" si="3"/>
        <v>65051</v>
      </c>
      <c r="T11" s="22"/>
      <c r="U11" s="27">
        <v>45233</v>
      </c>
      <c r="V11" s="24" t="s">
        <v>67</v>
      </c>
      <c r="W11" s="26">
        <v>9480000</v>
      </c>
      <c r="X11" s="26">
        <v>9924000</v>
      </c>
      <c r="Y11" s="25">
        <f t="shared" si="4"/>
        <v>444000</v>
      </c>
      <c r="Z11" s="23">
        <f t="shared" si="5"/>
        <v>928078</v>
      </c>
      <c r="AA11" s="24">
        <v>992420</v>
      </c>
      <c r="AB11" s="23">
        <f t="shared" si="6"/>
        <v>64342</v>
      </c>
      <c r="AC11" s="22"/>
      <c r="AD11" s="27">
        <v>45236</v>
      </c>
      <c r="AE11" s="24" t="s">
        <v>67</v>
      </c>
      <c r="AF11" s="26">
        <v>10000000</v>
      </c>
      <c r="AG11" s="26">
        <v>10190000</v>
      </c>
      <c r="AH11" s="25">
        <f t="shared" si="7"/>
        <v>190000</v>
      </c>
      <c r="AI11" s="23">
        <f t="shared" si="8"/>
        <v>992420</v>
      </c>
      <c r="AJ11" s="24">
        <v>119017</v>
      </c>
      <c r="AK11" s="23">
        <f t="shared" si="9"/>
        <v>119017</v>
      </c>
      <c r="AL11" s="22"/>
      <c r="AM11" s="27">
        <v>45237</v>
      </c>
      <c r="AN11" s="24" t="s">
        <v>67</v>
      </c>
      <c r="AO11" s="26">
        <v>10377000</v>
      </c>
      <c r="AP11" s="26">
        <v>10822000</v>
      </c>
      <c r="AQ11" s="25">
        <f t="shared" si="10"/>
        <v>445000</v>
      </c>
      <c r="AR11" s="23">
        <f t="shared" si="11"/>
        <v>119017</v>
      </c>
      <c r="AS11" s="24">
        <v>1082204</v>
      </c>
      <c r="AT11" s="23">
        <f t="shared" si="12"/>
        <v>963187</v>
      </c>
      <c r="AU11" s="22"/>
      <c r="AV11" s="27">
        <v>45238</v>
      </c>
      <c r="AW11" s="24" t="s">
        <v>67</v>
      </c>
      <c r="AX11" s="26">
        <v>10997000</v>
      </c>
      <c r="AY11" s="26">
        <v>11435000</v>
      </c>
      <c r="AZ11" s="25">
        <f t="shared" si="13"/>
        <v>438000</v>
      </c>
      <c r="BA11" s="23">
        <f t="shared" si="14"/>
        <v>1082204</v>
      </c>
      <c r="BB11" s="24">
        <v>1143553</v>
      </c>
      <c r="BC11" s="23">
        <f t="shared" si="15"/>
        <v>61349</v>
      </c>
      <c r="BD11" s="22"/>
      <c r="BE11" s="27">
        <v>45239</v>
      </c>
      <c r="BF11" s="24" t="s">
        <v>67</v>
      </c>
      <c r="BG11" s="26">
        <v>11470000</v>
      </c>
      <c r="BH11" s="26">
        <v>11931000</v>
      </c>
      <c r="BI11" s="25">
        <f t="shared" si="16"/>
        <v>461000</v>
      </c>
      <c r="BJ11" s="23">
        <f t="shared" si="17"/>
        <v>1143553</v>
      </c>
      <c r="BK11" s="24">
        <v>1193176</v>
      </c>
      <c r="BL11" s="23">
        <f t="shared" si="18"/>
        <v>49623</v>
      </c>
      <c r="BM11" s="22"/>
      <c r="BN11" s="27">
        <v>45240</v>
      </c>
      <c r="BO11" s="24" t="s">
        <v>67</v>
      </c>
      <c r="BP11" s="26">
        <v>11970000</v>
      </c>
      <c r="BQ11" s="26">
        <v>12425000</v>
      </c>
      <c r="BR11" s="25">
        <f t="shared" si="19"/>
        <v>455000</v>
      </c>
      <c r="BS11" s="23">
        <f t="shared" si="20"/>
        <v>1193176</v>
      </c>
      <c r="BT11" s="24">
        <v>1242597</v>
      </c>
      <c r="BU11" s="23">
        <f t="shared" si="21"/>
        <v>49421</v>
      </c>
      <c r="BV11" s="22"/>
      <c r="BW11" s="27">
        <v>45243</v>
      </c>
      <c r="BX11" s="24" t="s">
        <v>67</v>
      </c>
      <c r="BY11" s="26">
        <v>12891000</v>
      </c>
      <c r="BZ11" s="26">
        <v>13330000</v>
      </c>
      <c r="CA11" s="25">
        <f t="shared" si="22"/>
        <v>439000</v>
      </c>
      <c r="CB11" s="23">
        <f t="shared" si="23"/>
        <v>1242597</v>
      </c>
      <c r="CC11" s="24">
        <v>1333056</v>
      </c>
      <c r="CD11" s="23">
        <f t="shared" si="24"/>
        <v>90459</v>
      </c>
      <c r="CE11" s="22"/>
      <c r="CF11" s="27">
        <v>45244</v>
      </c>
      <c r="CG11" s="24" t="s">
        <v>67</v>
      </c>
      <c r="CH11" s="26">
        <v>13380000</v>
      </c>
      <c r="CI11" s="26">
        <v>13800000</v>
      </c>
      <c r="CJ11" s="25">
        <f t="shared" si="25"/>
        <v>420000</v>
      </c>
      <c r="CK11" s="23">
        <f t="shared" si="26"/>
        <v>1333056</v>
      </c>
      <c r="CL11" s="24">
        <v>1380019</v>
      </c>
      <c r="CM11" s="23">
        <f t="shared" si="27"/>
        <v>46963</v>
      </c>
      <c r="CN11" s="22"/>
      <c r="CO11" s="27">
        <v>45245</v>
      </c>
      <c r="CP11" s="24" t="s">
        <v>67</v>
      </c>
      <c r="CQ11" s="26">
        <v>14004000</v>
      </c>
      <c r="CR11" s="26">
        <v>14437000</v>
      </c>
      <c r="CS11" s="25">
        <f t="shared" si="28"/>
        <v>433000</v>
      </c>
      <c r="CT11" s="23">
        <f t="shared" si="29"/>
        <v>1380019</v>
      </c>
      <c r="CU11" s="24">
        <v>1443765</v>
      </c>
      <c r="CV11" s="23">
        <f t="shared" si="30"/>
        <v>63746</v>
      </c>
      <c r="CW11" s="22"/>
      <c r="CX11" s="27">
        <v>45246</v>
      </c>
      <c r="CY11" s="24" t="s">
        <v>67</v>
      </c>
      <c r="CZ11" s="26">
        <v>14487000</v>
      </c>
      <c r="DA11" s="26">
        <v>14917000</v>
      </c>
      <c r="DB11" s="25">
        <f t="shared" si="31"/>
        <v>430000</v>
      </c>
      <c r="DC11" s="23">
        <f t="shared" si="32"/>
        <v>1443765</v>
      </c>
      <c r="DD11" s="24">
        <v>1491714</v>
      </c>
      <c r="DE11" s="23">
        <f t="shared" si="33"/>
        <v>47949</v>
      </c>
      <c r="DF11" s="22"/>
      <c r="DG11" s="27">
        <v>45247</v>
      </c>
      <c r="DH11" s="24" t="s">
        <v>67</v>
      </c>
      <c r="DI11" s="26">
        <v>14957000</v>
      </c>
      <c r="DJ11" s="26">
        <v>15220000</v>
      </c>
      <c r="DK11" s="25">
        <f t="shared" si="34"/>
        <v>263000</v>
      </c>
      <c r="DL11" s="23">
        <f t="shared" si="35"/>
        <v>1491714</v>
      </c>
      <c r="DM11" s="24">
        <v>1522040</v>
      </c>
      <c r="DN11" s="23">
        <f t="shared" si="36"/>
        <v>30326</v>
      </c>
      <c r="DO11" s="22"/>
      <c r="DP11" s="27">
        <v>45250</v>
      </c>
      <c r="DQ11" s="24" t="s">
        <v>67</v>
      </c>
      <c r="DR11" s="26">
        <v>15372000</v>
      </c>
      <c r="DS11" s="26">
        <v>15806000</v>
      </c>
      <c r="DT11" s="25">
        <f t="shared" si="37"/>
        <v>434000</v>
      </c>
      <c r="DU11" s="23">
        <f t="shared" si="38"/>
        <v>1522040</v>
      </c>
      <c r="DV11" s="24">
        <v>1580637</v>
      </c>
      <c r="DW11" s="23">
        <f t="shared" si="39"/>
        <v>58597</v>
      </c>
      <c r="DX11" s="22"/>
      <c r="DY11" s="27">
        <v>45251</v>
      </c>
      <c r="DZ11" s="24" t="s">
        <v>67</v>
      </c>
      <c r="EA11" s="26">
        <v>15845000</v>
      </c>
      <c r="EB11" s="26">
        <v>16017000</v>
      </c>
      <c r="EC11" s="25">
        <f t="shared" si="40"/>
        <v>172000</v>
      </c>
      <c r="ED11" s="23">
        <f t="shared" si="41"/>
        <v>1580637</v>
      </c>
      <c r="EE11" s="24">
        <v>1601738</v>
      </c>
      <c r="EF11" s="23">
        <f t="shared" si="42"/>
        <v>21101</v>
      </c>
      <c r="EG11" s="22"/>
      <c r="EH11" s="27">
        <v>45252</v>
      </c>
      <c r="EI11" s="24" t="s">
        <v>67</v>
      </c>
      <c r="EJ11" s="26">
        <v>0</v>
      </c>
      <c r="EK11" s="26">
        <v>19000</v>
      </c>
      <c r="EL11" s="25">
        <f t="shared" si="43"/>
        <v>19000</v>
      </c>
      <c r="EM11" s="23">
        <f t="shared" si="44"/>
        <v>1601738</v>
      </c>
      <c r="EN11" s="24">
        <v>19053</v>
      </c>
      <c r="EO11" s="23">
        <f t="shared" si="45"/>
        <v>19053</v>
      </c>
      <c r="EP11" s="22"/>
      <c r="EQ11" s="27">
        <v>45253</v>
      </c>
      <c r="ER11" s="24" t="s">
        <v>67</v>
      </c>
      <c r="ES11" s="26">
        <v>22000</v>
      </c>
      <c r="ET11" s="26">
        <v>26000</v>
      </c>
      <c r="EU11" s="25">
        <f t="shared" si="46"/>
        <v>4000</v>
      </c>
      <c r="EV11" s="23">
        <f t="shared" si="47"/>
        <v>19053</v>
      </c>
      <c r="EW11" s="24">
        <v>26095</v>
      </c>
      <c r="EX11" s="23">
        <f t="shared" si="48"/>
        <v>7042</v>
      </c>
      <c r="EY11" s="22"/>
      <c r="EZ11" s="27">
        <v>45254</v>
      </c>
      <c r="FA11" s="24" t="s">
        <v>67</v>
      </c>
      <c r="FB11" s="26">
        <v>27000</v>
      </c>
      <c r="FC11" s="26">
        <v>63000</v>
      </c>
      <c r="FD11" s="25">
        <f t="shared" si="49"/>
        <v>36000</v>
      </c>
      <c r="FE11" s="23">
        <f t="shared" si="50"/>
        <v>26095</v>
      </c>
      <c r="FF11" s="24">
        <v>63498</v>
      </c>
      <c r="FG11" s="23">
        <f t="shared" si="51"/>
        <v>37403</v>
      </c>
      <c r="FH11" s="22"/>
      <c r="FI11" s="27">
        <v>45257</v>
      </c>
      <c r="FJ11" s="24" t="s">
        <v>67</v>
      </c>
      <c r="FK11" s="26">
        <v>94000</v>
      </c>
      <c r="FL11" s="26">
        <v>112000</v>
      </c>
      <c r="FM11" s="25">
        <f t="shared" si="52"/>
        <v>18000</v>
      </c>
      <c r="FN11" s="23">
        <f t="shared" si="53"/>
        <v>63498</v>
      </c>
      <c r="FO11" s="24">
        <v>112026</v>
      </c>
      <c r="FP11" s="23">
        <f t="shared" si="54"/>
        <v>48528</v>
      </c>
      <c r="FQ11" s="22"/>
      <c r="FR11" s="27">
        <v>45258</v>
      </c>
      <c r="FS11" s="24" t="s">
        <v>67</v>
      </c>
      <c r="FT11" s="26">
        <v>127000</v>
      </c>
      <c r="FU11" s="26">
        <v>147000</v>
      </c>
      <c r="FV11" s="25">
        <f t="shared" si="55"/>
        <v>20000</v>
      </c>
      <c r="FW11" s="23">
        <f t="shared" si="56"/>
        <v>112026</v>
      </c>
      <c r="FX11" s="24">
        <v>147786</v>
      </c>
      <c r="FY11" s="23">
        <f t="shared" si="57"/>
        <v>35760</v>
      </c>
      <c r="FZ11" s="22"/>
      <c r="GA11" s="27">
        <v>45259</v>
      </c>
      <c r="GB11" s="24" t="s">
        <v>67</v>
      </c>
      <c r="GC11" s="26">
        <v>147000</v>
      </c>
      <c r="GD11" s="26">
        <v>147000</v>
      </c>
      <c r="GE11" s="25">
        <f t="shared" si="58"/>
        <v>0</v>
      </c>
      <c r="GF11" s="23">
        <f t="shared" si="59"/>
        <v>147786</v>
      </c>
      <c r="GG11" s="24">
        <v>147786</v>
      </c>
      <c r="GH11" s="23">
        <f t="shared" si="60"/>
        <v>0</v>
      </c>
      <c r="GI11" s="22"/>
      <c r="GJ11" s="27">
        <v>45260</v>
      </c>
      <c r="GK11" s="24" t="s">
        <v>67</v>
      </c>
      <c r="GL11" s="26">
        <v>147000</v>
      </c>
      <c r="GM11" s="26">
        <v>147000</v>
      </c>
      <c r="GN11" s="25">
        <f t="shared" si="61"/>
        <v>0</v>
      </c>
      <c r="GO11" s="23">
        <f t="shared" si="62"/>
        <v>147786</v>
      </c>
      <c r="GP11" s="24">
        <v>147786</v>
      </c>
      <c r="GQ11" s="23">
        <f t="shared" si="63"/>
        <v>0</v>
      </c>
      <c r="GR11" s="22"/>
      <c r="GS11" s="27"/>
      <c r="GT11" s="24"/>
      <c r="GU11" s="26"/>
      <c r="GV11" s="26"/>
      <c r="GW11" s="25" t="str">
        <f t="shared" si="86"/>
        <v/>
      </c>
      <c r="GX11" s="23">
        <f t="shared" si="64"/>
        <v>147786</v>
      </c>
      <c r="GY11" s="24"/>
      <c r="GZ11" s="23" t="str">
        <f t="shared" si="87"/>
        <v/>
      </c>
      <c r="HA11" s="22"/>
      <c r="HB11" s="27"/>
      <c r="HC11" s="24"/>
      <c r="HD11" s="26"/>
      <c r="HE11" s="26"/>
      <c r="HF11" s="25" t="str">
        <f t="shared" si="65"/>
        <v/>
      </c>
      <c r="HG11" s="23" t="str">
        <f t="shared" si="66"/>
        <v/>
      </c>
      <c r="HH11" s="24"/>
      <c r="HI11" s="23" t="str">
        <f t="shared" si="67"/>
        <v/>
      </c>
      <c r="HJ11" s="22"/>
      <c r="HK11" s="27"/>
      <c r="HL11" s="24"/>
      <c r="HM11" s="26"/>
      <c r="HN11" s="26"/>
      <c r="HO11" s="25" t="str">
        <f t="shared" si="68"/>
        <v/>
      </c>
      <c r="HP11" s="23" t="str">
        <f t="shared" si="69"/>
        <v/>
      </c>
      <c r="HQ11" s="24"/>
      <c r="HR11" s="23" t="str">
        <f t="shared" si="70"/>
        <v/>
      </c>
      <c r="HS11" s="22"/>
      <c r="HT11" s="27"/>
      <c r="HU11" s="24"/>
      <c r="HV11" s="26"/>
      <c r="HW11" s="26"/>
      <c r="HX11" s="25" t="str">
        <f t="shared" si="71"/>
        <v/>
      </c>
      <c r="HY11" s="23" t="str">
        <f t="shared" si="72"/>
        <v/>
      </c>
      <c r="HZ11" s="24"/>
      <c r="IA11" s="23" t="str">
        <f t="shared" si="73"/>
        <v/>
      </c>
      <c r="IB11" s="22"/>
      <c r="IC11" s="27"/>
      <c r="ID11" s="24"/>
      <c r="IE11" s="26"/>
      <c r="IF11" s="26"/>
      <c r="IG11" s="25" t="str">
        <f t="shared" si="74"/>
        <v/>
      </c>
      <c r="IH11" s="23" t="str">
        <f t="shared" si="75"/>
        <v/>
      </c>
      <c r="II11" s="24"/>
      <c r="IJ11" s="23" t="str">
        <f t="shared" si="76"/>
        <v/>
      </c>
      <c r="IK11" s="22"/>
      <c r="IL11" s="27"/>
      <c r="IM11" s="24"/>
      <c r="IN11" s="26"/>
      <c r="IO11" s="26"/>
      <c r="IP11" s="25" t="str">
        <f t="shared" si="77"/>
        <v/>
      </c>
      <c r="IQ11" s="23" t="str">
        <f t="shared" si="78"/>
        <v/>
      </c>
      <c r="IR11" s="24"/>
      <c r="IS11" s="23" t="str">
        <f t="shared" si="79"/>
        <v/>
      </c>
      <c r="IT11" s="22"/>
      <c r="IU11" s="27"/>
      <c r="IV11" s="24"/>
      <c r="IW11" s="26"/>
      <c r="IX11" s="26"/>
      <c r="IY11" s="25" t="str">
        <f t="shared" si="80"/>
        <v/>
      </c>
      <c r="IZ11" s="23" t="str">
        <f t="shared" si="81"/>
        <v/>
      </c>
      <c r="JA11" s="24"/>
      <c r="JB11" s="23" t="str">
        <f t="shared" si="82"/>
        <v/>
      </c>
      <c r="JC11" s="22"/>
      <c r="JD11" s="27"/>
      <c r="JE11" s="24"/>
      <c r="JF11" s="26"/>
      <c r="JG11" s="26"/>
      <c r="JH11" s="25" t="str">
        <f t="shared" si="88"/>
        <v/>
      </c>
      <c r="JI11" s="23" t="str">
        <f t="shared" si="83"/>
        <v/>
      </c>
      <c r="JJ11" s="24"/>
      <c r="JK11" s="23" t="str">
        <f t="shared" si="84"/>
        <v/>
      </c>
      <c r="JL11" s="22"/>
    </row>
    <row r="12" spans="1:272">
      <c r="A12" s="28" t="s">
        <v>84</v>
      </c>
      <c r="B12" s="23" t="s">
        <v>58</v>
      </c>
      <c r="C12" s="27">
        <v>45231</v>
      </c>
      <c r="D12" s="24" t="s">
        <v>75</v>
      </c>
      <c r="E12" s="26">
        <v>488000</v>
      </c>
      <c r="F12" s="26">
        <v>543000</v>
      </c>
      <c r="G12" s="25">
        <f t="shared" si="85"/>
        <v>55000</v>
      </c>
      <c r="H12" s="23">
        <v>464439</v>
      </c>
      <c r="I12" s="24">
        <v>543202</v>
      </c>
      <c r="J12" s="23">
        <f t="shared" si="0"/>
        <v>78763</v>
      </c>
      <c r="K12" s="22"/>
      <c r="L12" s="27">
        <v>45232</v>
      </c>
      <c r="M12" s="24" t="s">
        <v>75</v>
      </c>
      <c r="N12" s="26">
        <v>566000</v>
      </c>
      <c r="O12" s="26">
        <v>621000</v>
      </c>
      <c r="P12" s="25">
        <f t="shared" si="1"/>
        <v>55000</v>
      </c>
      <c r="Q12" s="23">
        <f t="shared" si="2"/>
        <v>543202</v>
      </c>
      <c r="R12" s="24">
        <v>621590</v>
      </c>
      <c r="S12" s="23">
        <f t="shared" si="3"/>
        <v>78388</v>
      </c>
      <c r="T12" s="22"/>
      <c r="U12" s="27">
        <v>45233</v>
      </c>
      <c r="V12" s="24" t="s">
        <v>75</v>
      </c>
      <c r="W12" s="26">
        <v>645000</v>
      </c>
      <c r="X12" s="26">
        <v>701000</v>
      </c>
      <c r="Y12" s="25">
        <f t="shared" si="4"/>
        <v>56000</v>
      </c>
      <c r="Z12" s="23">
        <f t="shared" si="5"/>
        <v>621590</v>
      </c>
      <c r="AA12" s="24">
        <v>701688</v>
      </c>
      <c r="AB12" s="23">
        <f t="shared" si="6"/>
        <v>80098</v>
      </c>
      <c r="AC12" s="22"/>
      <c r="AD12" s="27">
        <v>45236</v>
      </c>
      <c r="AE12" s="24" t="s">
        <v>75</v>
      </c>
      <c r="AF12" s="26">
        <v>781000</v>
      </c>
      <c r="AG12" s="26">
        <v>837000</v>
      </c>
      <c r="AH12" s="25">
        <f t="shared" si="7"/>
        <v>56000</v>
      </c>
      <c r="AI12" s="23">
        <f t="shared" si="8"/>
        <v>701688</v>
      </c>
      <c r="AJ12" s="24">
        <v>837479</v>
      </c>
      <c r="AK12" s="23">
        <f t="shared" si="9"/>
        <v>135791</v>
      </c>
      <c r="AL12" s="22"/>
      <c r="AM12" s="27">
        <v>45237</v>
      </c>
      <c r="AN12" s="24" t="s">
        <v>75</v>
      </c>
      <c r="AO12" s="26">
        <v>861000</v>
      </c>
      <c r="AP12" s="26">
        <v>908000</v>
      </c>
      <c r="AQ12" s="25">
        <f t="shared" si="10"/>
        <v>47000</v>
      </c>
      <c r="AR12" s="23">
        <f t="shared" si="11"/>
        <v>837479</v>
      </c>
      <c r="AS12" s="24">
        <v>908046</v>
      </c>
      <c r="AT12" s="23">
        <f t="shared" si="12"/>
        <v>70567</v>
      </c>
      <c r="AU12" s="22"/>
      <c r="AV12" s="27">
        <v>45238</v>
      </c>
      <c r="AW12" s="24" t="s">
        <v>75</v>
      </c>
      <c r="AX12" s="26">
        <v>0</v>
      </c>
      <c r="AY12" s="26">
        <v>141000</v>
      </c>
      <c r="AZ12" s="25">
        <f t="shared" si="13"/>
        <v>141000</v>
      </c>
      <c r="BA12" s="23">
        <f t="shared" si="14"/>
        <v>908046</v>
      </c>
      <c r="BB12" s="24">
        <v>47405</v>
      </c>
      <c r="BC12" s="23">
        <f t="shared" si="15"/>
        <v>47405</v>
      </c>
      <c r="BD12" s="22"/>
      <c r="BE12" s="27">
        <v>45239</v>
      </c>
      <c r="BF12" s="24" t="s">
        <v>75</v>
      </c>
      <c r="BG12" s="26">
        <v>201000</v>
      </c>
      <c r="BH12" s="26">
        <v>312000</v>
      </c>
      <c r="BI12" s="25">
        <f t="shared" si="16"/>
        <v>111000</v>
      </c>
      <c r="BJ12" s="23">
        <f t="shared" si="17"/>
        <v>47405</v>
      </c>
      <c r="BK12" s="24">
        <v>104872</v>
      </c>
      <c r="BL12" s="23">
        <f t="shared" si="18"/>
        <v>57467</v>
      </c>
      <c r="BM12" s="22"/>
      <c r="BN12" s="27">
        <v>45240</v>
      </c>
      <c r="BO12" s="24" t="s">
        <v>75</v>
      </c>
      <c r="BP12" s="26">
        <v>324000</v>
      </c>
      <c r="BQ12" s="26">
        <v>480000</v>
      </c>
      <c r="BR12" s="25">
        <f t="shared" si="19"/>
        <v>156000</v>
      </c>
      <c r="BS12" s="23">
        <f t="shared" si="20"/>
        <v>104872</v>
      </c>
      <c r="BT12" s="24">
        <v>160498</v>
      </c>
      <c r="BU12" s="23">
        <f t="shared" si="21"/>
        <v>55626</v>
      </c>
      <c r="BV12" s="22"/>
      <c r="BW12" s="27">
        <v>45243</v>
      </c>
      <c r="BX12" s="24" t="s">
        <v>75</v>
      </c>
      <c r="BY12" s="26">
        <v>618000</v>
      </c>
      <c r="BZ12" s="26">
        <v>738000</v>
      </c>
      <c r="CA12" s="25">
        <f t="shared" si="22"/>
        <v>120000</v>
      </c>
      <c r="CB12" s="23">
        <f t="shared" si="23"/>
        <v>160498</v>
      </c>
      <c r="CC12" s="24">
        <v>246409</v>
      </c>
      <c r="CD12" s="23">
        <f t="shared" si="24"/>
        <v>85911</v>
      </c>
      <c r="CE12" s="22"/>
      <c r="CF12" s="27">
        <v>45244</v>
      </c>
      <c r="CG12" s="24" t="s">
        <v>75</v>
      </c>
      <c r="CH12" s="26">
        <v>786000</v>
      </c>
      <c r="CI12" s="26">
        <v>852000</v>
      </c>
      <c r="CJ12" s="25">
        <f t="shared" si="25"/>
        <v>66000</v>
      </c>
      <c r="CK12" s="23">
        <f t="shared" si="26"/>
        <v>246409</v>
      </c>
      <c r="CL12" s="24">
        <v>284257</v>
      </c>
      <c r="CM12" s="23">
        <f t="shared" si="27"/>
        <v>37848</v>
      </c>
      <c r="CN12" s="22"/>
      <c r="CO12" s="27">
        <v>45245</v>
      </c>
      <c r="CP12" s="24" t="s">
        <v>75</v>
      </c>
      <c r="CQ12" s="26">
        <v>903000</v>
      </c>
      <c r="CR12" s="26">
        <v>1023000</v>
      </c>
      <c r="CS12" s="25">
        <f t="shared" si="28"/>
        <v>120000</v>
      </c>
      <c r="CT12" s="23">
        <f t="shared" si="29"/>
        <v>284257</v>
      </c>
      <c r="CU12" s="24">
        <v>341517</v>
      </c>
      <c r="CV12" s="23">
        <f t="shared" si="30"/>
        <v>57260</v>
      </c>
      <c r="CW12" s="22"/>
      <c r="CX12" s="27">
        <v>45246</v>
      </c>
      <c r="CY12" s="24" t="s">
        <v>75</v>
      </c>
      <c r="CZ12" s="26">
        <v>1074000</v>
      </c>
      <c r="DA12" s="26">
        <v>1095000</v>
      </c>
      <c r="DB12" s="25">
        <f t="shared" si="31"/>
        <v>21000</v>
      </c>
      <c r="DC12" s="23">
        <f t="shared" si="32"/>
        <v>341517</v>
      </c>
      <c r="DD12" s="24">
        <v>365257</v>
      </c>
      <c r="DE12" s="23">
        <f t="shared" si="33"/>
        <v>23740</v>
      </c>
      <c r="DF12" s="22"/>
      <c r="DG12" s="27">
        <v>45247</v>
      </c>
      <c r="DH12" s="24" t="s">
        <v>75</v>
      </c>
      <c r="DI12" s="26">
        <v>1095000</v>
      </c>
      <c r="DJ12" s="26">
        <v>1149000</v>
      </c>
      <c r="DK12" s="25">
        <f t="shared" si="34"/>
        <v>54000</v>
      </c>
      <c r="DL12" s="23">
        <f t="shared" si="35"/>
        <v>365257</v>
      </c>
      <c r="DM12" s="24">
        <v>383460</v>
      </c>
      <c r="DN12" s="23">
        <f t="shared" si="36"/>
        <v>18203</v>
      </c>
      <c r="DO12" s="22"/>
      <c r="DP12" s="27">
        <v>45250</v>
      </c>
      <c r="DQ12" s="24" t="s">
        <v>75</v>
      </c>
      <c r="DR12" s="26">
        <v>0</v>
      </c>
      <c r="DS12" s="26">
        <v>69000</v>
      </c>
      <c r="DT12" s="25">
        <f t="shared" si="37"/>
        <v>69000</v>
      </c>
      <c r="DU12" s="23">
        <f t="shared" si="38"/>
        <v>383460</v>
      </c>
      <c r="DV12" s="24">
        <v>23994</v>
      </c>
      <c r="DW12" s="23">
        <f t="shared" si="39"/>
        <v>23994</v>
      </c>
      <c r="DX12" s="22"/>
      <c r="DY12" s="27">
        <v>45251</v>
      </c>
      <c r="DZ12" s="24" t="s">
        <v>75</v>
      </c>
      <c r="EA12" s="26">
        <v>129000</v>
      </c>
      <c r="EB12" s="26">
        <v>273000</v>
      </c>
      <c r="EC12" s="25">
        <f t="shared" si="40"/>
        <v>144000</v>
      </c>
      <c r="ED12" s="23">
        <f t="shared" si="41"/>
        <v>23994</v>
      </c>
      <c r="EE12" s="24">
        <v>91887</v>
      </c>
      <c r="EF12" s="23">
        <f t="shared" si="42"/>
        <v>67893</v>
      </c>
      <c r="EG12" s="22"/>
      <c r="EH12" s="27">
        <v>45252</v>
      </c>
      <c r="EI12" s="24" t="s">
        <v>75</v>
      </c>
      <c r="EJ12" s="26">
        <v>336000</v>
      </c>
      <c r="EK12" s="26">
        <v>480000</v>
      </c>
      <c r="EL12" s="25">
        <f t="shared" si="43"/>
        <v>144000</v>
      </c>
      <c r="EM12" s="23">
        <f t="shared" si="44"/>
        <v>91887</v>
      </c>
      <c r="EN12" s="24">
        <v>160751</v>
      </c>
      <c r="EO12" s="23">
        <f t="shared" si="45"/>
        <v>68864</v>
      </c>
      <c r="EP12" s="22"/>
      <c r="EQ12" s="27">
        <v>45253</v>
      </c>
      <c r="ER12" s="24" t="s">
        <v>75</v>
      </c>
      <c r="ES12" s="26">
        <v>546000</v>
      </c>
      <c r="ET12" s="26">
        <v>546000</v>
      </c>
      <c r="EU12" s="25">
        <f t="shared" si="46"/>
        <v>0</v>
      </c>
      <c r="EV12" s="23">
        <f t="shared" si="47"/>
        <v>160751</v>
      </c>
      <c r="EW12" s="24">
        <v>546000</v>
      </c>
      <c r="EX12" s="23">
        <f t="shared" si="48"/>
        <v>385249</v>
      </c>
      <c r="EY12" s="22"/>
      <c r="EZ12" s="27">
        <v>45260</v>
      </c>
      <c r="FA12" s="24" t="s">
        <v>75</v>
      </c>
      <c r="FB12" s="26">
        <v>0</v>
      </c>
      <c r="FC12" s="26">
        <v>75000</v>
      </c>
      <c r="FD12" s="25">
        <f t="shared" si="49"/>
        <v>75000</v>
      </c>
      <c r="FE12" s="23">
        <f t="shared" si="50"/>
        <v>546000</v>
      </c>
      <c r="FF12" s="24">
        <v>25940</v>
      </c>
      <c r="FG12" s="23">
        <f t="shared" si="51"/>
        <v>25940</v>
      </c>
      <c r="FH12" s="22"/>
      <c r="FI12" s="27"/>
      <c r="FJ12" s="24"/>
      <c r="FK12" s="26"/>
      <c r="FL12" s="26"/>
      <c r="FM12" s="25" t="str">
        <f t="shared" si="52"/>
        <v/>
      </c>
      <c r="FN12" s="23">
        <f t="shared" si="53"/>
        <v>25940</v>
      </c>
      <c r="FO12" s="24"/>
      <c r="FP12" s="23" t="str">
        <f t="shared" si="54"/>
        <v/>
      </c>
      <c r="FQ12" s="22"/>
      <c r="FR12" s="27"/>
      <c r="FS12" s="24"/>
      <c r="FT12" s="26"/>
      <c r="FU12" s="26"/>
      <c r="FV12" s="25" t="str">
        <f t="shared" si="55"/>
        <v/>
      </c>
      <c r="FW12" s="23" t="str">
        <f t="shared" si="56"/>
        <v/>
      </c>
      <c r="FX12" s="24"/>
      <c r="FY12" s="23" t="str">
        <f t="shared" si="57"/>
        <v/>
      </c>
      <c r="FZ12" s="22"/>
      <c r="GA12" s="27"/>
      <c r="GB12" s="24"/>
      <c r="GC12" s="26"/>
      <c r="GD12" s="26"/>
      <c r="GE12" s="25" t="str">
        <f t="shared" si="58"/>
        <v/>
      </c>
      <c r="GF12" s="23" t="str">
        <f t="shared" si="59"/>
        <v/>
      </c>
      <c r="GG12" s="24"/>
      <c r="GH12" s="23" t="str">
        <f t="shared" si="60"/>
        <v/>
      </c>
      <c r="GI12" s="22"/>
      <c r="GJ12" s="27"/>
      <c r="GK12" s="24"/>
      <c r="GL12" s="26"/>
      <c r="GM12" s="26"/>
      <c r="GN12" s="25" t="str">
        <f t="shared" si="61"/>
        <v/>
      </c>
      <c r="GO12" s="23" t="str">
        <f t="shared" si="62"/>
        <v/>
      </c>
      <c r="GP12" s="24"/>
      <c r="GQ12" s="23" t="str">
        <f t="shared" si="63"/>
        <v/>
      </c>
      <c r="GR12" s="22"/>
      <c r="GS12" s="27"/>
      <c r="GT12" s="24"/>
      <c r="GU12" s="26"/>
      <c r="GV12" s="26"/>
      <c r="GW12" s="25" t="str">
        <f t="shared" si="86"/>
        <v/>
      </c>
      <c r="GX12" s="23" t="str">
        <f t="shared" si="64"/>
        <v/>
      </c>
      <c r="GY12" s="24"/>
      <c r="GZ12" s="23" t="str">
        <f t="shared" si="87"/>
        <v/>
      </c>
      <c r="HA12" s="22"/>
      <c r="HB12" s="27"/>
      <c r="HC12" s="24"/>
      <c r="HD12" s="26"/>
      <c r="HE12" s="26"/>
      <c r="HF12" s="25" t="str">
        <f t="shared" si="65"/>
        <v/>
      </c>
      <c r="HG12" s="23" t="str">
        <f t="shared" si="66"/>
        <v/>
      </c>
      <c r="HH12" s="24"/>
      <c r="HI12" s="23" t="str">
        <f t="shared" si="67"/>
        <v/>
      </c>
      <c r="HJ12" s="22"/>
      <c r="HK12" s="27"/>
      <c r="HL12" s="24"/>
      <c r="HM12" s="26"/>
      <c r="HN12" s="26"/>
      <c r="HO12" s="25" t="str">
        <f t="shared" si="68"/>
        <v/>
      </c>
      <c r="HP12" s="23" t="str">
        <f t="shared" si="69"/>
        <v/>
      </c>
      <c r="HQ12" s="24"/>
      <c r="HR12" s="23" t="str">
        <f t="shared" si="70"/>
        <v/>
      </c>
      <c r="HS12" s="22"/>
      <c r="HT12" s="27"/>
      <c r="HU12" s="24"/>
      <c r="HV12" s="26"/>
      <c r="HW12" s="26"/>
      <c r="HX12" s="25" t="str">
        <f t="shared" si="71"/>
        <v/>
      </c>
      <c r="HY12" s="23" t="str">
        <f t="shared" si="72"/>
        <v/>
      </c>
      <c r="HZ12" s="24"/>
      <c r="IA12" s="23" t="str">
        <f t="shared" si="73"/>
        <v/>
      </c>
      <c r="IB12" s="22"/>
      <c r="IC12" s="27"/>
      <c r="ID12" s="24"/>
      <c r="IE12" s="26"/>
      <c r="IF12" s="26"/>
      <c r="IG12" s="25" t="str">
        <f t="shared" si="74"/>
        <v/>
      </c>
      <c r="IH12" s="23" t="str">
        <f t="shared" si="75"/>
        <v/>
      </c>
      <c r="II12" s="24"/>
      <c r="IJ12" s="23" t="str">
        <f t="shared" si="76"/>
        <v/>
      </c>
      <c r="IK12" s="22"/>
      <c r="IL12" s="27"/>
      <c r="IM12" s="24"/>
      <c r="IN12" s="26"/>
      <c r="IO12" s="26"/>
      <c r="IP12" s="25" t="str">
        <f t="shared" si="77"/>
        <v/>
      </c>
      <c r="IQ12" s="23" t="str">
        <f t="shared" si="78"/>
        <v/>
      </c>
      <c r="IR12" s="24"/>
      <c r="IS12" s="23" t="str">
        <f t="shared" si="79"/>
        <v/>
      </c>
      <c r="IT12" s="22"/>
      <c r="IU12" s="27"/>
      <c r="IV12" s="24"/>
      <c r="IW12" s="26"/>
      <c r="IX12" s="26"/>
      <c r="IY12" s="25" t="str">
        <f t="shared" si="80"/>
        <v/>
      </c>
      <c r="IZ12" s="23" t="str">
        <f t="shared" si="81"/>
        <v/>
      </c>
      <c r="JA12" s="24"/>
      <c r="JB12" s="23" t="str">
        <f t="shared" si="82"/>
        <v/>
      </c>
      <c r="JC12" s="22"/>
      <c r="JD12" s="27"/>
      <c r="JE12" s="24"/>
      <c r="JF12" s="26"/>
      <c r="JG12" s="26"/>
      <c r="JH12" s="25" t="str">
        <f t="shared" si="88"/>
        <v/>
      </c>
      <c r="JI12" s="23" t="str">
        <f t="shared" si="83"/>
        <v/>
      </c>
      <c r="JJ12" s="24"/>
      <c r="JK12" s="23" t="str">
        <f t="shared" si="84"/>
        <v/>
      </c>
      <c r="JL12" s="22"/>
    </row>
    <row r="13" spans="1:272">
      <c r="A13" s="28" t="s">
        <v>83</v>
      </c>
      <c r="B13" s="23" t="s">
        <v>43</v>
      </c>
      <c r="C13" s="27">
        <v>45231</v>
      </c>
      <c r="D13" s="24" t="s">
        <v>75</v>
      </c>
      <c r="E13" s="26">
        <v>192000</v>
      </c>
      <c r="F13" s="26">
        <v>200000</v>
      </c>
      <c r="G13" s="25">
        <f t="shared" si="85"/>
        <v>8000</v>
      </c>
      <c r="H13" s="23">
        <v>178705</v>
      </c>
      <c r="I13" s="24">
        <v>200625</v>
      </c>
      <c r="J13" s="23">
        <f t="shared" si="0"/>
        <v>21920</v>
      </c>
      <c r="K13" s="22"/>
      <c r="L13" s="27">
        <v>45236</v>
      </c>
      <c r="M13" s="24" t="s">
        <v>75</v>
      </c>
      <c r="N13" s="26">
        <v>35000</v>
      </c>
      <c r="O13" s="26">
        <v>47000</v>
      </c>
      <c r="P13" s="25">
        <f t="shared" si="1"/>
        <v>12000</v>
      </c>
      <c r="Q13" s="23">
        <f t="shared" si="2"/>
        <v>200625</v>
      </c>
      <c r="R13" s="24">
        <v>47489</v>
      </c>
      <c r="S13" s="23">
        <f t="shared" si="3"/>
        <v>47489</v>
      </c>
      <c r="T13" s="22"/>
      <c r="U13" s="27">
        <v>45237</v>
      </c>
      <c r="V13" s="24" t="s">
        <v>75</v>
      </c>
      <c r="W13" s="26">
        <v>58000</v>
      </c>
      <c r="X13" s="26">
        <v>78000</v>
      </c>
      <c r="Y13" s="25">
        <f t="shared" si="4"/>
        <v>20000</v>
      </c>
      <c r="Z13" s="23">
        <f t="shared" si="5"/>
        <v>47489</v>
      </c>
      <c r="AA13" s="24">
        <v>78165</v>
      </c>
      <c r="AB13" s="23">
        <f t="shared" si="6"/>
        <v>30676</v>
      </c>
      <c r="AC13" s="22"/>
      <c r="AD13" s="27">
        <v>45238</v>
      </c>
      <c r="AE13" s="24" t="s">
        <v>75</v>
      </c>
      <c r="AF13" s="26">
        <v>89000</v>
      </c>
      <c r="AG13" s="26">
        <v>113000</v>
      </c>
      <c r="AH13" s="25">
        <f t="shared" si="7"/>
        <v>24000</v>
      </c>
      <c r="AI13" s="23">
        <f t="shared" si="8"/>
        <v>78165</v>
      </c>
      <c r="AJ13" s="24">
        <v>113684</v>
      </c>
      <c r="AK13" s="23">
        <f t="shared" si="9"/>
        <v>35519</v>
      </c>
      <c r="AL13" s="22"/>
      <c r="AM13" s="27">
        <v>45239</v>
      </c>
      <c r="AN13" s="24" t="s">
        <v>75</v>
      </c>
      <c r="AO13" s="26">
        <v>124000</v>
      </c>
      <c r="AP13" s="26">
        <v>149000</v>
      </c>
      <c r="AQ13" s="25">
        <f t="shared" si="10"/>
        <v>25000</v>
      </c>
      <c r="AR13" s="23">
        <f t="shared" si="11"/>
        <v>113684</v>
      </c>
      <c r="AS13" s="24">
        <v>149660</v>
      </c>
      <c r="AT13" s="23">
        <f t="shared" si="12"/>
        <v>35976</v>
      </c>
      <c r="AU13" s="22"/>
      <c r="AV13" s="27">
        <v>45240</v>
      </c>
      <c r="AW13" s="24" t="s">
        <v>75</v>
      </c>
      <c r="AX13" s="26">
        <v>159000</v>
      </c>
      <c r="AY13" s="26">
        <v>185000</v>
      </c>
      <c r="AZ13" s="25">
        <f t="shared" si="13"/>
        <v>26000</v>
      </c>
      <c r="BA13" s="23">
        <f t="shared" si="14"/>
        <v>149660</v>
      </c>
      <c r="BB13" s="24">
        <v>185069</v>
      </c>
      <c r="BC13" s="23">
        <f t="shared" si="15"/>
        <v>35409</v>
      </c>
      <c r="BD13" s="22"/>
      <c r="BE13" s="27">
        <v>45243</v>
      </c>
      <c r="BF13" s="24" t="s">
        <v>75</v>
      </c>
      <c r="BG13" s="26">
        <v>225000</v>
      </c>
      <c r="BH13" s="26">
        <v>247000</v>
      </c>
      <c r="BI13" s="25">
        <f t="shared" si="16"/>
        <v>22000</v>
      </c>
      <c r="BJ13" s="23">
        <f t="shared" si="17"/>
        <v>185069</v>
      </c>
      <c r="BK13" s="24">
        <v>247723</v>
      </c>
      <c r="BL13" s="23">
        <f t="shared" si="18"/>
        <v>62654</v>
      </c>
      <c r="BM13" s="22"/>
      <c r="BN13" s="27">
        <v>45244</v>
      </c>
      <c r="BO13" s="24" t="s">
        <v>75</v>
      </c>
      <c r="BP13" s="26">
        <v>258000</v>
      </c>
      <c r="BQ13" s="26">
        <v>282000</v>
      </c>
      <c r="BR13" s="25">
        <f t="shared" si="19"/>
        <v>24000</v>
      </c>
      <c r="BS13" s="23">
        <f t="shared" si="20"/>
        <v>247723</v>
      </c>
      <c r="BT13" s="24">
        <v>282943</v>
      </c>
      <c r="BU13" s="23">
        <f t="shared" si="21"/>
        <v>35220</v>
      </c>
      <c r="BV13" s="22"/>
      <c r="BW13" s="27">
        <v>45245</v>
      </c>
      <c r="BX13" s="24" t="s">
        <v>75</v>
      </c>
      <c r="BY13" s="26">
        <v>293000</v>
      </c>
      <c r="BZ13" s="26">
        <v>318000</v>
      </c>
      <c r="CA13" s="25">
        <f t="shared" si="22"/>
        <v>25000</v>
      </c>
      <c r="CB13" s="23">
        <f t="shared" si="23"/>
        <v>282943</v>
      </c>
      <c r="CC13" s="24">
        <v>318119</v>
      </c>
      <c r="CD13" s="23">
        <f t="shared" si="24"/>
        <v>35176</v>
      </c>
      <c r="CE13" s="22"/>
      <c r="CF13" s="27">
        <v>45246</v>
      </c>
      <c r="CG13" s="24" t="s">
        <v>75</v>
      </c>
      <c r="CH13" s="26">
        <v>328000</v>
      </c>
      <c r="CI13" s="26">
        <v>354000</v>
      </c>
      <c r="CJ13" s="25">
        <f t="shared" si="25"/>
        <v>26000</v>
      </c>
      <c r="CK13" s="23">
        <f t="shared" si="26"/>
        <v>318119</v>
      </c>
      <c r="CL13" s="24">
        <v>354271</v>
      </c>
      <c r="CM13" s="23">
        <f t="shared" si="27"/>
        <v>36152</v>
      </c>
      <c r="CN13" s="22"/>
      <c r="CO13" s="27">
        <v>45247</v>
      </c>
      <c r="CP13" s="24" t="s">
        <v>75</v>
      </c>
      <c r="CQ13" s="26">
        <v>364000</v>
      </c>
      <c r="CR13" s="26">
        <v>390000</v>
      </c>
      <c r="CS13" s="25">
        <f t="shared" si="28"/>
        <v>26000</v>
      </c>
      <c r="CT13" s="23">
        <f t="shared" si="29"/>
        <v>354271</v>
      </c>
      <c r="CU13" s="24">
        <v>390216</v>
      </c>
      <c r="CV13" s="23">
        <f t="shared" si="30"/>
        <v>35945</v>
      </c>
      <c r="CW13" s="22"/>
      <c r="CX13" s="27">
        <v>45250</v>
      </c>
      <c r="CY13" s="24" t="s">
        <v>75</v>
      </c>
      <c r="CZ13" s="26">
        <v>401000</v>
      </c>
      <c r="DA13" s="26">
        <v>427000</v>
      </c>
      <c r="DB13" s="25">
        <f t="shared" si="31"/>
        <v>26000</v>
      </c>
      <c r="DC13" s="23">
        <f t="shared" si="32"/>
        <v>390216</v>
      </c>
      <c r="DD13" s="24">
        <v>427462</v>
      </c>
      <c r="DE13" s="23">
        <f t="shared" si="33"/>
        <v>37246</v>
      </c>
      <c r="DF13" s="22"/>
      <c r="DG13" s="27">
        <v>45251</v>
      </c>
      <c r="DH13" s="24" t="s">
        <v>75</v>
      </c>
      <c r="DI13" s="26">
        <v>438000</v>
      </c>
      <c r="DJ13" s="26">
        <v>464000</v>
      </c>
      <c r="DK13" s="25">
        <f t="shared" si="34"/>
        <v>26000</v>
      </c>
      <c r="DL13" s="23">
        <f t="shared" si="35"/>
        <v>427462</v>
      </c>
      <c r="DM13" s="24">
        <v>464246</v>
      </c>
      <c r="DN13" s="23">
        <f t="shared" si="36"/>
        <v>36784</v>
      </c>
      <c r="DO13" s="22"/>
      <c r="DP13" s="27">
        <v>45252</v>
      </c>
      <c r="DQ13" s="24" t="s">
        <v>75</v>
      </c>
      <c r="DR13" s="26">
        <v>475000</v>
      </c>
      <c r="DS13" s="26">
        <v>475000</v>
      </c>
      <c r="DT13" s="25">
        <f t="shared" si="37"/>
        <v>0</v>
      </c>
      <c r="DU13" s="23">
        <f t="shared" si="38"/>
        <v>464246</v>
      </c>
      <c r="DV13" s="24">
        <v>475000</v>
      </c>
      <c r="DW13" s="23">
        <f t="shared" si="39"/>
        <v>10754</v>
      </c>
      <c r="DX13" s="22"/>
      <c r="DY13" s="27">
        <v>45253</v>
      </c>
      <c r="DZ13" s="24" t="s">
        <v>75</v>
      </c>
      <c r="EA13" s="26">
        <v>10000</v>
      </c>
      <c r="EB13" s="26">
        <v>38000</v>
      </c>
      <c r="EC13" s="25">
        <f t="shared" si="40"/>
        <v>28000</v>
      </c>
      <c r="ED13" s="23">
        <f t="shared" si="41"/>
        <v>475000</v>
      </c>
      <c r="EE13" s="24">
        <v>38608</v>
      </c>
      <c r="EF13" s="23">
        <f t="shared" si="42"/>
        <v>38608</v>
      </c>
      <c r="EG13" s="22"/>
      <c r="EH13" s="27">
        <v>45254</v>
      </c>
      <c r="EI13" s="24" t="s">
        <v>75</v>
      </c>
      <c r="EJ13" s="26">
        <v>53000</v>
      </c>
      <c r="EK13" s="26">
        <v>84000</v>
      </c>
      <c r="EL13" s="25">
        <f t="shared" si="43"/>
        <v>31000</v>
      </c>
      <c r="EM13" s="23">
        <f t="shared" si="44"/>
        <v>38608</v>
      </c>
      <c r="EN13" s="24">
        <v>84242</v>
      </c>
      <c r="EO13" s="23">
        <f t="shared" si="45"/>
        <v>45634</v>
      </c>
      <c r="EP13" s="22"/>
      <c r="EQ13" s="27">
        <v>45257</v>
      </c>
      <c r="ER13" s="24" t="s">
        <v>75</v>
      </c>
      <c r="ES13" s="26">
        <v>110000</v>
      </c>
      <c r="ET13" s="26">
        <v>145000</v>
      </c>
      <c r="EU13" s="25">
        <f t="shared" si="46"/>
        <v>35000</v>
      </c>
      <c r="EV13" s="23">
        <f t="shared" si="47"/>
        <v>84242</v>
      </c>
      <c r="EW13" s="24">
        <v>145242</v>
      </c>
      <c r="EX13" s="23">
        <f t="shared" si="48"/>
        <v>61000</v>
      </c>
      <c r="EY13" s="22"/>
      <c r="EZ13" s="27">
        <v>45258</v>
      </c>
      <c r="FA13" s="24" t="s">
        <v>75</v>
      </c>
      <c r="FB13" s="26">
        <v>159000</v>
      </c>
      <c r="FC13" s="26">
        <v>192000</v>
      </c>
      <c r="FD13" s="25">
        <f t="shared" si="49"/>
        <v>33000</v>
      </c>
      <c r="FE13" s="23">
        <f t="shared" si="50"/>
        <v>145242</v>
      </c>
      <c r="FF13" s="24">
        <v>192609</v>
      </c>
      <c r="FG13" s="23">
        <f t="shared" si="51"/>
        <v>47367</v>
      </c>
      <c r="FH13" s="22"/>
      <c r="FI13" s="27">
        <v>45260</v>
      </c>
      <c r="FJ13" s="24" t="s">
        <v>75</v>
      </c>
      <c r="FK13" s="26">
        <v>46000</v>
      </c>
      <c r="FL13" s="26">
        <v>46000</v>
      </c>
      <c r="FM13" s="25">
        <f t="shared" si="52"/>
        <v>0</v>
      </c>
      <c r="FN13" s="23">
        <f t="shared" si="53"/>
        <v>192609</v>
      </c>
      <c r="FO13" s="24">
        <v>23064</v>
      </c>
      <c r="FP13" s="23">
        <f t="shared" si="54"/>
        <v>23064</v>
      </c>
      <c r="FQ13" s="22"/>
      <c r="FR13" s="27"/>
      <c r="FS13" s="24"/>
      <c r="FT13" s="26"/>
      <c r="FU13" s="26"/>
      <c r="FV13" s="25" t="str">
        <f t="shared" si="55"/>
        <v/>
      </c>
      <c r="FW13" s="23">
        <f t="shared" si="56"/>
        <v>23064</v>
      </c>
      <c r="FX13" s="24"/>
      <c r="FY13" s="23" t="str">
        <f t="shared" si="57"/>
        <v/>
      </c>
      <c r="FZ13" s="22"/>
      <c r="GA13" s="27"/>
      <c r="GB13" s="24"/>
      <c r="GC13" s="26"/>
      <c r="GD13" s="26"/>
      <c r="GE13" s="25" t="str">
        <f t="shared" si="58"/>
        <v/>
      </c>
      <c r="GF13" s="23" t="str">
        <f t="shared" si="59"/>
        <v/>
      </c>
      <c r="GG13" s="24"/>
      <c r="GH13" s="23" t="str">
        <f t="shared" si="60"/>
        <v/>
      </c>
      <c r="GI13" s="22"/>
      <c r="GJ13" s="27"/>
      <c r="GK13" s="24"/>
      <c r="GL13" s="26"/>
      <c r="GM13" s="26"/>
      <c r="GN13" s="25" t="str">
        <f t="shared" si="61"/>
        <v/>
      </c>
      <c r="GO13" s="23" t="str">
        <f t="shared" si="62"/>
        <v/>
      </c>
      <c r="GP13" s="24"/>
      <c r="GQ13" s="23" t="str">
        <f t="shared" si="63"/>
        <v/>
      </c>
      <c r="GR13" s="22"/>
      <c r="GS13" s="27"/>
      <c r="GT13" s="24"/>
      <c r="GU13" s="26"/>
      <c r="GV13" s="26"/>
      <c r="GW13" s="25" t="str">
        <f t="shared" si="86"/>
        <v/>
      </c>
      <c r="GX13" s="23" t="str">
        <f t="shared" si="64"/>
        <v/>
      </c>
      <c r="GY13" s="24"/>
      <c r="GZ13" s="23" t="str">
        <f t="shared" si="87"/>
        <v/>
      </c>
      <c r="HA13" s="22"/>
      <c r="HB13" s="27"/>
      <c r="HC13" s="24"/>
      <c r="HD13" s="26"/>
      <c r="HE13" s="26"/>
      <c r="HF13" s="25" t="str">
        <f t="shared" si="65"/>
        <v/>
      </c>
      <c r="HG13" s="23" t="str">
        <f t="shared" si="66"/>
        <v/>
      </c>
      <c r="HH13" s="24"/>
      <c r="HI13" s="23" t="str">
        <f t="shared" si="67"/>
        <v/>
      </c>
      <c r="HJ13" s="22"/>
      <c r="HK13" s="27"/>
      <c r="HL13" s="24"/>
      <c r="HM13" s="26"/>
      <c r="HN13" s="26"/>
      <c r="HO13" s="25" t="str">
        <f t="shared" si="68"/>
        <v/>
      </c>
      <c r="HP13" s="23" t="str">
        <f t="shared" si="69"/>
        <v/>
      </c>
      <c r="HQ13" s="24"/>
      <c r="HR13" s="23" t="str">
        <f t="shared" si="70"/>
        <v/>
      </c>
      <c r="HS13" s="22"/>
      <c r="HT13" s="27"/>
      <c r="HU13" s="24"/>
      <c r="HV13" s="26"/>
      <c r="HW13" s="26"/>
      <c r="HX13" s="25" t="str">
        <f t="shared" si="71"/>
        <v/>
      </c>
      <c r="HY13" s="23" t="str">
        <f t="shared" si="72"/>
        <v/>
      </c>
      <c r="HZ13" s="24"/>
      <c r="IA13" s="23" t="str">
        <f t="shared" si="73"/>
        <v/>
      </c>
      <c r="IB13" s="22"/>
      <c r="IC13" s="27"/>
      <c r="ID13" s="24"/>
      <c r="IE13" s="26"/>
      <c r="IF13" s="26"/>
      <c r="IG13" s="25" t="str">
        <f t="shared" si="74"/>
        <v/>
      </c>
      <c r="IH13" s="23" t="str">
        <f t="shared" si="75"/>
        <v/>
      </c>
      <c r="II13" s="24"/>
      <c r="IJ13" s="23" t="str">
        <f t="shared" si="76"/>
        <v/>
      </c>
      <c r="IK13" s="22"/>
      <c r="IL13" s="27"/>
      <c r="IM13" s="24"/>
      <c r="IN13" s="26"/>
      <c r="IO13" s="26"/>
      <c r="IP13" s="25" t="str">
        <f t="shared" si="77"/>
        <v/>
      </c>
      <c r="IQ13" s="23" t="str">
        <f t="shared" si="78"/>
        <v/>
      </c>
      <c r="IR13" s="24"/>
      <c r="IS13" s="23" t="str">
        <f t="shared" si="79"/>
        <v/>
      </c>
      <c r="IT13" s="22"/>
      <c r="IU13" s="27"/>
      <c r="IV13" s="24"/>
      <c r="IW13" s="26"/>
      <c r="IX13" s="26"/>
      <c r="IY13" s="25" t="str">
        <f t="shared" si="80"/>
        <v/>
      </c>
      <c r="IZ13" s="23" t="str">
        <f t="shared" si="81"/>
        <v/>
      </c>
      <c r="JA13" s="24"/>
      <c r="JB13" s="23" t="str">
        <f t="shared" si="82"/>
        <v/>
      </c>
      <c r="JC13" s="22"/>
      <c r="JD13" s="27"/>
      <c r="JE13" s="24"/>
      <c r="JF13" s="26"/>
      <c r="JG13" s="26"/>
      <c r="JH13" s="25" t="str">
        <f t="shared" si="88"/>
        <v/>
      </c>
      <c r="JI13" s="23" t="str">
        <f t="shared" si="83"/>
        <v/>
      </c>
      <c r="JJ13" s="24"/>
      <c r="JK13" s="23" t="str">
        <f t="shared" si="84"/>
        <v/>
      </c>
      <c r="JL13" s="22"/>
    </row>
    <row r="14" spans="1:272">
      <c r="A14" s="28" t="s">
        <v>82</v>
      </c>
      <c r="B14" s="23" t="s">
        <v>33</v>
      </c>
      <c r="C14" s="27">
        <v>45233</v>
      </c>
      <c r="D14" s="24" t="s">
        <v>69</v>
      </c>
      <c r="E14" s="26">
        <v>14000</v>
      </c>
      <c r="F14" s="26">
        <v>58000</v>
      </c>
      <c r="G14" s="25">
        <f t="shared" si="85"/>
        <v>44000</v>
      </c>
      <c r="H14" s="23">
        <v>1106049</v>
      </c>
      <c r="I14" s="24">
        <v>58055</v>
      </c>
      <c r="J14" s="23">
        <f t="shared" si="0"/>
        <v>58055</v>
      </c>
      <c r="K14" s="22"/>
      <c r="L14" s="27">
        <v>45236</v>
      </c>
      <c r="M14" s="24" t="s">
        <v>69</v>
      </c>
      <c r="N14" s="26">
        <v>113000</v>
      </c>
      <c r="O14" s="26">
        <v>163000</v>
      </c>
      <c r="P14" s="25">
        <f t="shared" si="1"/>
        <v>50000</v>
      </c>
      <c r="Q14" s="23">
        <f t="shared" si="2"/>
        <v>58055</v>
      </c>
      <c r="R14" s="24">
        <v>163488</v>
      </c>
      <c r="S14" s="23">
        <f t="shared" si="3"/>
        <v>105433</v>
      </c>
      <c r="T14" s="22"/>
      <c r="U14" s="27">
        <v>45237</v>
      </c>
      <c r="V14" s="24" t="s">
        <v>69</v>
      </c>
      <c r="W14" s="26">
        <v>185000</v>
      </c>
      <c r="X14" s="26">
        <v>235000</v>
      </c>
      <c r="Y14" s="25">
        <f t="shared" si="4"/>
        <v>50000</v>
      </c>
      <c r="Z14" s="23">
        <f t="shared" si="5"/>
        <v>163488</v>
      </c>
      <c r="AA14" s="24">
        <v>235689</v>
      </c>
      <c r="AB14" s="23">
        <f t="shared" si="6"/>
        <v>72201</v>
      </c>
      <c r="AC14" s="22"/>
      <c r="AD14" s="27">
        <v>45238</v>
      </c>
      <c r="AE14" s="24" t="s">
        <v>69</v>
      </c>
      <c r="AF14" s="26">
        <v>256000</v>
      </c>
      <c r="AG14" s="26">
        <v>307000</v>
      </c>
      <c r="AH14" s="25">
        <f t="shared" si="7"/>
        <v>51000</v>
      </c>
      <c r="AI14" s="23">
        <f t="shared" si="8"/>
        <v>235689</v>
      </c>
      <c r="AJ14" s="24">
        <v>307727</v>
      </c>
      <c r="AK14" s="23">
        <f t="shared" si="9"/>
        <v>72038</v>
      </c>
      <c r="AL14" s="22"/>
      <c r="AM14" s="27">
        <v>45239</v>
      </c>
      <c r="AN14" s="24" t="s">
        <v>69</v>
      </c>
      <c r="AO14" s="26">
        <v>330000</v>
      </c>
      <c r="AP14" s="26">
        <v>381000</v>
      </c>
      <c r="AQ14" s="25">
        <f t="shared" si="10"/>
        <v>51000</v>
      </c>
      <c r="AR14" s="23">
        <f t="shared" si="11"/>
        <v>307727</v>
      </c>
      <c r="AS14" s="24">
        <v>381377</v>
      </c>
      <c r="AT14" s="23">
        <f t="shared" si="12"/>
        <v>73650</v>
      </c>
      <c r="AU14" s="22"/>
      <c r="AV14" s="27">
        <v>45240</v>
      </c>
      <c r="AW14" s="24" t="s">
        <v>69</v>
      </c>
      <c r="AX14" s="26">
        <v>403000</v>
      </c>
      <c r="AY14" s="26">
        <v>453000</v>
      </c>
      <c r="AZ14" s="25">
        <f t="shared" si="13"/>
        <v>50000</v>
      </c>
      <c r="BA14" s="23">
        <f t="shared" si="14"/>
        <v>381377</v>
      </c>
      <c r="BB14" s="24">
        <v>453099</v>
      </c>
      <c r="BC14" s="23">
        <f t="shared" si="15"/>
        <v>71722</v>
      </c>
      <c r="BD14" s="22"/>
      <c r="BE14" s="27">
        <v>45243</v>
      </c>
      <c r="BF14" s="24" t="s">
        <v>69</v>
      </c>
      <c r="BG14" s="26">
        <v>521000</v>
      </c>
      <c r="BH14" s="26">
        <v>566000</v>
      </c>
      <c r="BI14" s="25">
        <f t="shared" si="16"/>
        <v>45000</v>
      </c>
      <c r="BJ14" s="23">
        <f t="shared" si="17"/>
        <v>453099</v>
      </c>
      <c r="BK14" s="24">
        <v>566573</v>
      </c>
      <c r="BL14" s="23">
        <f t="shared" si="18"/>
        <v>113474</v>
      </c>
      <c r="BM14" s="22"/>
      <c r="BN14" s="27">
        <v>45244</v>
      </c>
      <c r="BO14" s="24" t="s">
        <v>69</v>
      </c>
      <c r="BP14" s="26">
        <v>587000</v>
      </c>
      <c r="BQ14" s="26">
        <v>633000</v>
      </c>
      <c r="BR14" s="25">
        <f t="shared" si="19"/>
        <v>46000</v>
      </c>
      <c r="BS14" s="23">
        <f t="shared" si="20"/>
        <v>566573</v>
      </c>
      <c r="BT14" s="24">
        <v>633507</v>
      </c>
      <c r="BU14" s="23">
        <f t="shared" si="21"/>
        <v>66934</v>
      </c>
      <c r="BV14" s="22"/>
      <c r="BW14" s="27">
        <v>45245</v>
      </c>
      <c r="BX14" s="24" t="s">
        <v>69</v>
      </c>
      <c r="BY14" s="26">
        <v>654000</v>
      </c>
      <c r="BZ14" s="26">
        <v>702000</v>
      </c>
      <c r="CA14" s="25">
        <f t="shared" si="22"/>
        <v>48000</v>
      </c>
      <c r="CB14" s="23">
        <f t="shared" si="23"/>
        <v>633507</v>
      </c>
      <c r="CC14" s="24">
        <v>702032</v>
      </c>
      <c r="CD14" s="23">
        <f t="shared" si="24"/>
        <v>68525</v>
      </c>
      <c r="CE14" s="22"/>
      <c r="CF14" s="27">
        <v>45246</v>
      </c>
      <c r="CG14" s="24" t="s">
        <v>69</v>
      </c>
      <c r="CH14" s="26">
        <v>723000</v>
      </c>
      <c r="CI14" s="26">
        <v>760000</v>
      </c>
      <c r="CJ14" s="25">
        <f t="shared" si="25"/>
        <v>37000</v>
      </c>
      <c r="CK14" s="23">
        <f t="shared" si="26"/>
        <v>702032</v>
      </c>
      <c r="CL14" s="24">
        <v>760070</v>
      </c>
      <c r="CM14" s="23">
        <f t="shared" si="27"/>
        <v>58038</v>
      </c>
      <c r="CN14" s="22"/>
      <c r="CO14" s="27">
        <v>45247</v>
      </c>
      <c r="CP14" s="24" t="s">
        <v>69</v>
      </c>
      <c r="CQ14" s="26">
        <v>780000</v>
      </c>
      <c r="CR14" s="26">
        <v>826000</v>
      </c>
      <c r="CS14" s="25">
        <f t="shared" si="28"/>
        <v>46000</v>
      </c>
      <c r="CT14" s="23">
        <f t="shared" si="29"/>
        <v>760070</v>
      </c>
      <c r="CU14" s="24">
        <v>826549</v>
      </c>
      <c r="CV14" s="23">
        <f t="shared" si="30"/>
        <v>66479</v>
      </c>
      <c r="CW14" s="22"/>
      <c r="CX14" s="27">
        <v>45250</v>
      </c>
      <c r="CY14" s="24" t="s">
        <v>69</v>
      </c>
      <c r="CZ14" s="26">
        <v>844000</v>
      </c>
      <c r="DA14" s="26">
        <v>890000</v>
      </c>
      <c r="DB14" s="25">
        <f t="shared" si="31"/>
        <v>46000</v>
      </c>
      <c r="DC14" s="23">
        <f t="shared" si="32"/>
        <v>826549</v>
      </c>
      <c r="DD14" s="24">
        <v>890714</v>
      </c>
      <c r="DE14" s="23">
        <f t="shared" si="33"/>
        <v>64165</v>
      </c>
      <c r="DF14" s="22"/>
      <c r="DG14" s="27">
        <v>45258</v>
      </c>
      <c r="DH14" s="24" t="s">
        <v>69</v>
      </c>
      <c r="DI14" s="26">
        <v>126000</v>
      </c>
      <c r="DJ14" s="26">
        <v>267000</v>
      </c>
      <c r="DK14" s="25">
        <f t="shared" si="34"/>
        <v>141000</v>
      </c>
      <c r="DL14" s="23">
        <f t="shared" si="35"/>
        <v>890714</v>
      </c>
      <c r="DM14" s="24">
        <v>89382</v>
      </c>
      <c r="DN14" s="23">
        <f t="shared" si="36"/>
        <v>89382</v>
      </c>
      <c r="DO14" s="22"/>
      <c r="DP14" s="27">
        <v>45259</v>
      </c>
      <c r="DQ14" s="24" t="s">
        <v>69</v>
      </c>
      <c r="DR14" s="26">
        <v>327000</v>
      </c>
      <c r="DS14" s="26">
        <v>420000</v>
      </c>
      <c r="DT14" s="25">
        <f t="shared" si="37"/>
        <v>93000</v>
      </c>
      <c r="DU14" s="23">
        <f t="shared" si="38"/>
        <v>89382</v>
      </c>
      <c r="DV14" s="24">
        <v>140898</v>
      </c>
      <c r="DW14" s="23">
        <f t="shared" si="39"/>
        <v>51516</v>
      </c>
      <c r="DX14" s="22"/>
      <c r="DY14" s="27">
        <v>45260</v>
      </c>
      <c r="DZ14" s="24" t="s">
        <v>69</v>
      </c>
      <c r="EA14" s="26">
        <v>426000</v>
      </c>
      <c r="EB14" s="26">
        <v>492000</v>
      </c>
      <c r="EC14" s="25">
        <f t="shared" si="40"/>
        <v>66000</v>
      </c>
      <c r="ED14" s="23">
        <f t="shared" si="41"/>
        <v>140898</v>
      </c>
      <c r="EE14" s="24">
        <v>164061</v>
      </c>
      <c r="EF14" s="23">
        <f t="shared" si="42"/>
        <v>23163</v>
      </c>
      <c r="EG14" s="22"/>
      <c r="EH14" s="27"/>
      <c r="EI14" s="24"/>
      <c r="EJ14" s="26"/>
      <c r="EK14" s="26"/>
      <c r="EL14" s="25" t="str">
        <f t="shared" si="43"/>
        <v/>
      </c>
      <c r="EM14" s="23">
        <f t="shared" si="44"/>
        <v>164061</v>
      </c>
      <c r="EN14" s="24"/>
      <c r="EO14" s="23" t="str">
        <f t="shared" si="45"/>
        <v/>
      </c>
      <c r="EP14" s="22"/>
      <c r="EQ14" s="27"/>
      <c r="ER14" s="24"/>
      <c r="ES14" s="26"/>
      <c r="ET14" s="26"/>
      <c r="EU14" s="25" t="str">
        <f t="shared" si="46"/>
        <v/>
      </c>
      <c r="EV14" s="23" t="str">
        <f t="shared" si="47"/>
        <v/>
      </c>
      <c r="EW14" s="24"/>
      <c r="EX14" s="23" t="str">
        <f t="shared" si="48"/>
        <v/>
      </c>
      <c r="EY14" s="22"/>
      <c r="EZ14" s="27"/>
      <c r="FA14" s="24"/>
      <c r="FB14" s="26"/>
      <c r="FC14" s="26"/>
      <c r="FD14" s="25" t="str">
        <f t="shared" si="49"/>
        <v/>
      </c>
      <c r="FE14" s="23" t="str">
        <f t="shared" si="50"/>
        <v/>
      </c>
      <c r="FF14" s="24"/>
      <c r="FG14" s="23" t="str">
        <f t="shared" si="51"/>
        <v/>
      </c>
      <c r="FH14" s="22"/>
      <c r="FI14" s="27"/>
      <c r="FJ14" s="24"/>
      <c r="FK14" s="26"/>
      <c r="FL14" s="26"/>
      <c r="FM14" s="25" t="str">
        <f t="shared" si="52"/>
        <v/>
      </c>
      <c r="FN14" s="23" t="str">
        <f t="shared" si="53"/>
        <v/>
      </c>
      <c r="FO14" s="24"/>
      <c r="FP14" s="23" t="str">
        <f t="shared" si="54"/>
        <v/>
      </c>
      <c r="FQ14" s="22"/>
      <c r="FR14" s="27"/>
      <c r="FS14" s="24"/>
      <c r="FT14" s="26"/>
      <c r="FU14" s="26"/>
      <c r="FV14" s="25" t="str">
        <f t="shared" si="55"/>
        <v/>
      </c>
      <c r="FW14" s="23" t="str">
        <f t="shared" si="56"/>
        <v/>
      </c>
      <c r="FX14" s="24"/>
      <c r="FY14" s="23" t="str">
        <f t="shared" si="57"/>
        <v/>
      </c>
      <c r="FZ14" s="22"/>
      <c r="GA14" s="27"/>
      <c r="GB14" s="24"/>
      <c r="GC14" s="26"/>
      <c r="GD14" s="26"/>
      <c r="GE14" s="25" t="str">
        <f t="shared" si="58"/>
        <v/>
      </c>
      <c r="GF14" s="23" t="str">
        <f t="shared" si="59"/>
        <v/>
      </c>
      <c r="GG14" s="24"/>
      <c r="GH14" s="23" t="str">
        <f t="shared" si="60"/>
        <v/>
      </c>
      <c r="GI14" s="22"/>
      <c r="GJ14" s="27"/>
      <c r="GK14" s="24"/>
      <c r="GL14" s="26"/>
      <c r="GM14" s="26"/>
      <c r="GN14" s="25" t="str">
        <f t="shared" si="61"/>
        <v/>
      </c>
      <c r="GO14" s="23" t="str">
        <f t="shared" si="62"/>
        <v/>
      </c>
      <c r="GP14" s="24"/>
      <c r="GQ14" s="23" t="str">
        <f t="shared" si="63"/>
        <v/>
      </c>
      <c r="GR14" s="22"/>
      <c r="GS14" s="27"/>
      <c r="GT14" s="24"/>
      <c r="GU14" s="26"/>
      <c r="GV14" s="26"/>
      <c r="GW14" s="25" t="str">
        <f t="shared" si="86"/>
        <v/>
      </c>
      <c r="GX14" s="23" t="str">
        <f t="shared" si="64"/>
        <v/>
      </c>
      <c r="GY14" s="24"/>
      <c r="GZ14" s="23" t="str">
        <f t="shared" si="87"/>
        <v/>
      </c>
      <c r="HA14" s="22"/>
      <c r="HB14" s="27"/>
      <c r="HC14" s="24"/>
      <c r="HD14" s="26"/>
      <c r="HE14" s="26"/>
      <c r="HF14" s="25" t="str">
        <f t="shared" si="65"/>
        <v/>
      </c>
      <c r="HG14" s="23" t="str">
        <f t="shared" si="66"/>
        <v/>
      </c>
      <c r="HH14" s="24"/>
      <c r="HI14" s="23" t="str">
        <f t="shared" si="67"/>
        <v/>
      </c>
      <c r="HJ14" s="22"/>
      <c r="HK14" s="27"/>
      <c r="HL14" s="24"/>
      <c r="HM14" s="26"/>
      <c r="HN14" s="26"/>
      <c r="HO14" s="25" t="str">
        <f t="shared" si="68"/>
        <v/>
      </c>
      <c r="HP14" s="23" t="str">
        <f t="shared" si="69"/>
        <v/>
      </c>
      <c r="HQ14" s="24"/>
      <c r="HR14" s="23" t="str">
        <f t="shared" si="70"/>
        <v/>
      </c>
      <c r="HS14" s="22"/>
      <c r="HT14" s="27"/>
      <c r="HU14" s="24"/>
      <c r="HV14" s="26"/>
      <c r="HW14" s="26"/>
      <c r="HX14" s="25" t="str">
        <f t="shared" si="71"/>
        <v/>
      </c>
      <c r="HY14" s="23" t="str">
        <f t="shared" si="72"/>
        <v/>
      </c>
      <c r="HZ14" s="24"/>
      <c r="IA14" s="23" t="str">
        <f t="shared" si="73"/>
        <v/>
      </c>
      <c r="IB14" s="22"/>
      <c r="IC14" s="27"/>
      <c r="ID14" s="24"/>
      <c r="IE14" s="26"/>
      <c r="IF14" s="26"/>
      <c r="IG14" s="25" t="str">
        <f t="shared" si="74"/>
        <v/>
      </c>
      <c r="IH14" s="23" t="str">
        <f t="shared" si="75"/>
        <v/>
      </c>
      <c r="II14" s="24"/>
      <c r="IJ14" s="23" t="str">
        <f t="shared" si="76"/>
        <v/>
      </c>
      <c r="IK14" s="22"/>
      <c r="IL14" s="27"/>
      <c r="IM14" s="24"/>
      <c r="IN14" s="26"/>
      <c r="IO14" s="26"/>
      <c r="IP14" s="25" t="str">
        <f t="shared" si="77"/>
        <v/>
      </c>
      <c r="IQ14" s="23" t="str">
        <f t="shared" si="78"/>
        <v/>
      </c>
      <c r="IR14" s="24"/>
      <c r="IS14" s="23" t="str">
        <f t="shared" si="79"/>
        <v/>
      </c>
      <c r="IT14" s="22"/>
      <c r="IU14" s="27"/>
      <c r="IV14" s="24"/>
      <c r="IW14" s="26"/>
      <c r="IX14" s="26"/>
      <c r="IY14" s="25" t="str">
        <f t="shared" si="80"/>
        <v/>
      </c>
      <c r="IZ14" s="23" t="str">
        <f t="shared" si="81"/>
        <v/>
      </c>
      <c r="JA14" s="24"/>
      <c r="JB14" s="23" t="str">
        <f t="shared" si="82"/>
        <v/>
      </c>
      <c r="JC14" s="22"/>
      <c r="JD14" s="27"/>
      <c r="JE14" s="24"/>
      <c r="JF14" s="26"/>
      <c r="JG14" s="26"/>
      <c r="JH14" s="25" t="str">
        <f t="shared" si="88"/>
        <v/>
      </c>
      <c r="JI14" s="23" t="str">
        <f t="shared" si="83"/>
        <v/>
      </c>
      <c r="JJ14" s="24"/>
      <c r="JK14" s="23" t="str">
        <f t="shared" si="84"/>
        <v/>
      </c>
      <c r="JL14" s="22"/>
    </row>
    <row r="15" spans="1:272">
      <c r="A15" s="28" t="s">
        <v>81</v>
      </c>
      <c r="B15" s="23" t="s">
        <v>18</v>
      </c>
      <c r="C15" s="27">
        <v>45245</v>
      </c>
      <c r="D15" s="24" t="s">
        <v>69</v>
      </c>
      <c r="E15" s="26">
        <v>17000</v>
      </c>
      <c r="F15" s="26">
        <v>50000</v>
      </c>
      <c r="G15" s="25">
        <f t="shared" si="85"/>
        <v>33000</v>
      </c>
      <c r="H15" s="23">
        <v>86747</v>
      </c>
      <c r="I15" s="24">
        <v>50823</v>
      </c>
      <c r="J15" s="23">
        <f t="shared" si="0"/>
        <v>50823</v>
      </c>
      <c r="K15" s="22"/>
      <c r="L15" s="27">
        <v>45246</v>
      </c>
      <c r="M15" s="24" t="s">
        <v>69</v>
      </c>
      <c r="N15" s="26">
        <v>66000</v>
      </c>
      <c r="O15" s="26">
        <v>103000</v>
      </c>
      <c r="P15" s="25">
        <f t="shared" si="1"/>
        <v>37000</v>
      </c>
      <c r="Q15" s="23">
        <f t="shared" si="2"/>
        <v>50823</v>
      </c>
      <c r="R15" s="24">
        <v>103068</v>
      </c>
      <c r="S15" s="23">
        <f t="shared" si="3"/>
        <v>52245</v>
      </c>
      <c r="T15" s="22"/>
      <c r="U15" s="27">
        <v>45247</v>
      </c>
      <c r="V15" s="24" t="s">
        <v>69</v>
      </c>
      <c r="W15" s="26">
        <v>111000</v>
      </c>
      <c r="X15" s="26">
        <v>120000</v>
      </c>
      <c r="Y15" s="25">
        <f t="shared" si="4"/>
        <v>9000</v>
      </c>
      <c r="Z15" s="23">
        <f t="shared" si="5"/>
        <v>103068</v>
      </c>
      <c r="AA15" s="24">
        <v>10408</v>
      </c>
      <c r="AB15" s="23">
        <f t="shared" si="6"/>
        <v>10408</v>
      </c>
      <c r="AC15" s="22"/>
      <c r="AD15" s="27">
        <v>45250</v>
      </c>
      <c r="AE15" s="24" t="s">
        <v>69</v>
      </c>
      <c r="AF15" s="26">
        <v>46000</v>
      </c>
      <c r="AG15" s="26">
        <v>73000</v>
      </c>
      <c r="AH15" s="25">
        <f t="shared" si="7"/>
        <v>27000</v>
      </c>
      <c r="AI15" s="23">
        <f t="shared" si="8"/>
        <v>10408</v>
      </c>
      <c r="AJ15" s="24">
        <v>73632</v>
      </c>
      <c r="AK15" s="23">
        <f t="shared" si="9"/>
        <v>63224</v>
      </c>
      <c r="AL15" s="22"/>
      <c r="AM15" s="27">
        <v>45251</v>
      </c>
      <c r="AN15" s="24" t="s">
        <v>69</v>
      </c>
      <c r="AO15" s="26">
        <v>80000</v>
      </c>
      <c r="AP15" s="26">
        <v>109000</v>
      </c>
      <c r="AQ15" s="25">
        <f t="shared" si="10"/>
        <v>29000</v>
      </c>
      <c r="AR15" s="23">
        <f t="shared" si="11"/>
        <v>73632</v>
      </c>
      <c r="AS15" s="24">
        <v>109081</v>
      </c>
      <c r="AT15" s="23">
        <f t="shared" si="12"/>
        <v>35449</v>
      </c>
      <c r="AU15" s="22"/>
      <c r="AV15" s="27">
        <v>45252</v>
      </c>
      <c r="AW15" s="24" t="s">
        <v>69</v>
      </c>
      <c r="AX15" s="26">
        <v>111000</v>
      </c>
      <c r="AY15" s="26">
        <v>134000</v>
      </c>
      <c r="AZ15" s="25">
        <f t="shared" si="13"/>
        <v>23000</v>
      </c>
      <c r="BA15" s="23">
        <f t="shared" si="14"/>
        <v>109081</v>
      </c>
      <c r="BB15" s="24">
        <v>134644</v>
      </c>
      <c r="BC15" s="23">
        <f t="shared" si="15"/>
        <v>25563</v>
      </c>
      <c r="BD15" s="22"/>
      <c r="BE15" s="27">
        <v>45253</v>
      </c>
      <c r="BF15" s="24" t="s">
        <v>69</v>
      </c>
      <c r="BG15" s="26">
        <v>134000</v>
      </c>
      <c r="BH15" s="26">
        <v>134000</v>
      </c>
      <c r="BI15" s="25">
        <f t="shared" si="16"/>
        <v>0</v>
      </c>
      <c r="BJ15" s="23">
        <f t="shared" si="17"/>
        <v>134644</v>
      </c>
      <c r="BK15" s="24">
        <v>134644</v>
      </c>
      <c r="BL15" s="23">
        <f t="shared" si="18"/>
        <v>0</v>
      </c>
      <c r="BM15" s="22"/>
      <c r="BN15" s="27">
        <v>45254</v>
      </c>
      <c r="BO15" s="24" t="s">
        <v>69</v>
      </c>
      <c r="BP15" s="26">
        <v>134000</v>
      </c>
      <c r="BQ15" s="26">
        <v>134000</v>
      </c>
      <c r="BR15" s="25">
        <f t="shared" si="19"/>
        <v>0</v>
      </c>
      <c r="BS15" s="23">
        <f t="shared" si="20"/>
        <v>134644</v>
      </c>
      <c r="BT15" s="24">
        <v>134644</v>
      </c>
      <c r="BU15" s="23">
        <f t="shared" si="21"/>
        <v>0</v>
      </c>
      <c r="BV15" s="22"/>
      <c r="BW15" s="27">
        <v>45257</v>
      </c>
      <c r="BX15" s="24" t="s">
        <v>69</v>
      </c>
      <c r="BY15" s="26">
        <v>134000</v>
      </c>
      <c r="BZ15" s="26">
        <v>134000</v>
      </c>
      <c r="CA15" s="25">
        <f t="shared" si="22"/>
        <v>0</v>
      </c>
      <c r="CB15" s="23">
        <f t="shared" si="23"/>
        <v>134644</v>
      </c>
      <c r="CC15" s="24">
        <v>134614</v>
      </c>
      <c r="CD15" s="23">
        <f t="shared" si="24"/>
        <v>134614</v>
      </c>
      <c r="CE15" s="22"/>
      <c r="CF15" s="27">
        <v>45258</v>
      </c>
      <c r="CG15" s="24" t="s">
        <v>69</v>
      </c>
      <c r="CH15" s="26">
        <v>134000</v>
      </c>
      <c r="CI15" s="26">
        <v>134000</v>
      </c>
      <c r="CJ15" s="25">
        <f t="shared" si="25"/>
        <v>0</v>
      </c>
      <c r="CK15" s="23">
        <f t="shared" si="26"/>
        <v>134614</v>
      </c>
      <c r="CL15" s="24">
        <v>134614</v>
      </c>
      <c r="CM15" s="23">
        <f t="shared" si="27"/>
        <v>0</v>
      </c>
      <c r="CN15" s="22"/>
      <c r="CO15" s="27">
        <v>45259</v>
      </c>
      <c r="CP15" s="24" t="s">
        <v>69</v>
      </c>
      <c r="CQ15" s="26">
        <v>134000</v>
      </c>
      <c r="CR15" s="26">
        <v>135000</v>
      </c>
      <c r="CS15" s="25">
        <f t="shared" si="28"/>
        <v>1000</v>
      </c>
      <c r="CT15" s="23">
        <f t="shared" si="29"/>
        <v>134614</v>
      </c>
      <c r="CU15" s="24">
        <v>135665</v>
      </c>
      <c r="CV15" s="23">
        <f t="shared" si="30"/>
        <v>1051</v>
      </c>
      <c r="CW15" s="22"/>
      <c r="CX15" s="27">
        <v>45260</v>
      </c>
      <c r="CY15" s="24" t="s">
        <v>69</v>
      </c>
      <c r="CZ15" s="26">
        <v>138000</v>
      </c>
      <c r="DA15" s="26">
        <v>167000</v>
      </c>
      <c r="DB15" s="25">
        <f t="shared" si="31"/>
        <v>29000</v>
      </c>
      <c r="DC15" s="23">
        <f t="shared" si="32"/>
        <v>135665</v>
      </c>
      <c r="DD15" s="24">
        <v>167007</v>
      </c>
      <c r="DE15" s="23">
        <f t="shared" si="33"/>
        <v>31342</v>
      </c>
      <c r="DF15" s="22"/>
      <c r="DG15" s="27"/>
      <c r="DH15" s="24"/>
      <c r="DI15" s="26"/>
      <c r="DJ15" s="26"/>
      <c r="DK15" s="25" t="str">
        <f t="shared" si="34"/>
        <v/>
      </c>
      <c r="DL15" s="23">
        <f t="shared" si="35"/>
        <v>167007</v>
      </c>
      <c r="DM15" s="24"/>
      <c r="DN15" s="23" t="str">
        <f t="shared" si="36"/>
        <v/>
      </c>
      <c r="DO15" s="22"/>
      <c r="DP15" s="27"/>
      <c r="DQ15" s="24"/>
      <c r="DR15" s="26"/>
      <c r="DS15" s="26"/>
      <c r="DT15" s="25" t="str">
        <f t="shared" si="37"/>
        <v/>
      </c>
      <c r="DU15" s="23" t="str">
        <f t="shared" si="38"/>
        <v/>
      </c>
      <c r="DV15" s="24"/>
      <c r="DW15" s="23" t="str">
        <f t="shared" si="39"/>
        <v/>
      </c>
      <c r="DX15" s="22"/>
      <c r="DY15" s="27"/>
      <c r="DZ15" s="24"/>
      <c r="EA15" s="26"/>
      <c r="EB15" s="26"/>
      <c r="EC15" s="25" t="str">
        <f t="shared" si="40"/>
        <v/>
      </c>
      <c r="ED15" s="23" t="str">
        <f t="shared" si="41"/>
        <v/>
      </c>
      <c r="EE15" s="24"/>
      <c r="EF15" s="23" t="str">
        <f t="shared" si="42"/>
        <v/>
      </c>
      <c r="EG15" s="22"/>
      <c r="EH15" s="27"/>
      <c r="EI15" s="24"/>
      <c r="EJ15" s="26"/>
      <c r="EK15" s="26"/>
      <c r="EL15" s="25" t="str">
        <f t="shared" si="43"/>
        <v/>
      </c>
      <c r="EM15" s="23" t="str">
        <f t="shared" si="44"/>
        <v/>
      </c>
      <c r="EN15" s="24"/>
      <c r="EO15" s="23" t="str">
        <f t="shared" si="45"/>
        <v/>
      </c>
      <c r="EP15" s="22"/>
      <c r="EQ15" s="27"/>
      <c r="ER15" s="24"/>
      <c r="ES15" s="26"/>
      <c r="ET15" s="26"/>
      <c r="EU15" s="25" t="str">
        <f t="shared" si="46"/>
        <v/>
      </c>
      <c r="EV15" s="23" t="str">
        <f t="shared" si="47"/>
        <v/>
      </c>
      <c r="EW15" s="24"/>
      <c r="EX15" s="23" t="str">
        <f t="shared" si="48"/>
        <v/>
      </c>
      <c r="EY15" s="22"/>
      <c r="EZ15" s="27"/>
      <c r="FA15" s="24"/>
      <c r="FB15" s="26"/>
      <c r="FC15" s="26"/>
      <c r="FD15" s="25" t="str">
        <f t="shared" si="49"/>
        <v/>
      </c>
      <c r="FE15" s="23" t="str">
        <f t="shared" si="50"/>
        <v/>
      </c>
      <c r="FF15" s="24"/>
      <c r="FG15" s="23" t="str">
        <f t="shared" si="51"/>
        <v/>
      </c>
      <c r="FH15" s="22"/>
      <c r="FI15" s="27"/>
      <c r="FJ15" s="24"/>
      <c r="FK15" s="26"/>
      <c r="FL15" s="26"/>
      <c r="FM15" s="25" t="str">
        <f t="shared" si="52"/>
        <v/>
      </c>
      <c r="FN15" s="23" t="str">
        <f t="shared" si="53"/>
        <v/>
      </c>
      <c r="FO15" s="24"/>
      <c r="FP15" s="23" t="str">
        <f t="shared" si="54"/>
        <v/>
      </c>
      <c r="FQ15" s="22"/>
      <c r="FR15" s="27"/>
      <c r="FS15" s="24"/>
      <c r="FT15" s="26"/>
      <c r="FU15" s="26"/>
      <c r="FV15" s="25" t="str">
        <f t="shared" si="55"/>
        <v/>
      </c>
      <c r="FW15" s="23" t="str">
        <f t="shared" si="56"/>
        <v/>
      </c>
      <c r="FX15" s="24"/>
      <c r="FY15" s="23" t="str">
        <f t="shared" si="57"/>
        <v/>
      </c>
      <c r="FZ15" s="22"/>
      <c r="GA15" s="27"/>
      <c r="GB15" s="24"/>
      <c r="GC15" s="26"/>
      <c r="GD15" s="26"/>
      <c r="GE15" s="25" t="str">
        <f t="shared" si="58"/>
        <v/>
      </c>
      <c r="GF15" s="23" t="str">
        <f t="shared" si="59"/>
        <v/>
      </c>
      <c r="GG15" s="24"/>
      <c r="GH15" s="23" t="str">
        <f t="shared" si="60"/>
        <v/>
      </c>
      <c r="GI15" s="22"/>
      <c r="GJ15" s="27"/>
      <c r="GK15" s="24"/>
      <c r="GL15" s="26"/>
      <c r="GM15" s="26"/>
      <c r="GN15" s="25" t="str">
        <f t="shared" si="61"/>
        <v/>
      </c>
      <c r="GO15" s="23" t="str">
        <f t="shared" si="62"/>
        <v/>
      </c>
      <c r="GP15" s="24"/>
      <c r="GQ15" s="23" t="str">
        <f t="shared" si="63"/>
        <v/>
      </c>
      <c r="GR15" s="22"/>
      <c r="GS15" s="27"/>
      <c r="GT15" s="24"/>
      <c r="GU15" s="26"/>
      <c r="GV15" s="26"/>
      <c r="GW15" s="25" t="str">
        <f t="shared" si="86"/>
        <v/>
      </c>
      <c r="GX15" s="23" t="str">
        <f t="shared" si="64"/>
        <v/>
      </c>
      <c r="GY15" s="24"/>
      <c r="GZ15" s="23" t="str">
        <f t="shared" si="87"/>
        <v/>
      </c>
      <c r="HA15" s="22"/>
      <c r="HB15" s="27"/>
      <c r="HC15" s="24"/>
      <c r="HD15" s="26"/>
      <c r="HE15" s="26"/>
      <c r="HF15" s="25" t="str">
        <f t="shared" si="65"/>
        <v/>
      </c>
      <c r="HG15" s="23" t="str">
        <f t="shared" si="66"/>
        <v/>
      </c>
      <c r="HH15" s="24"/>
      <c r="HI15" s="23" t="str">
        <f t="shared" si="67"/>
        <v/>
      </c>
      <c r="HJ15" s="22"/>
      <c r="HK15" s="27"/>
      <c r="HL15" s="24"/>
      <c r="HM15" s="26"/>
      <c r="HN15" s="26"/>
      <c r="HO15" s="25" t="str">
        <f t="shared" si="68"/>
        <v/>
      </c>
      <c r="HP15" s="23" t="str">
        <f t="shared" si="69"/>
        <v/>
      </c>
      <c r="HQ15" s="24"/>
      <c r="HR15" s="23" t="str">
        <f t="shared" si="70"/>
        <v/>
      </c>
      <c r="HS15" s="22"/>
      <c r="HT15" s="27"/>
      <c r="HU15" s="24"/>
      <c r="HV15" s="26"/>
      <c r="HW15" s="26"/>
      <c r="HX15" s="25" t="str">
        <f t="shared" si="71"/>
        <v/>
      </c>
      <c r="HY15" s="23" t="str">
        <f t="shared" si="72"/>
        <v/>
      </c>
      <c r="HZ15" s="24"/>
      <c r="IA15" s="23" t="str">
        <f t="shared" si="73"/>
        <v/>
      </c>
      <c r="IB15" s="22"/>
      <c r="IC15" s="27"/>
      <c r="ID15" s="24"/>
      <c r="IE15" s="26"/>
      <c r="IF15" s="26"/>
      <c r="IG15" s="25" t="str">
        <f t="shared" si="74"/>
        <v/>
      </c>
      <c r="IH15" s="23" t="str">
        <f t="shared" si="75"/>
        <v/>
      </c>
      <c r="II15" s="24"/>
      <c r="IJ15" s="23" t="str">
        <f t="shared" si="76"/>
        <v/>
      </c>
      <c r="IK15" s="22"/>
      <c r="IL15" s="27"/>
      <c r="IM15" s="24"/>
      <c r="IN15" s="26"/>
      <c r="IO15" s="26"/>
      <c r="IP15" s="25" t="str">
        <f t="shared" si="77"/>
        <v/>
      </c>
      <c r="IQ15" s="23" t="str">
        <f t="shared" si="78"/>
        <v/>
      </c>
      <c r="IR15" s="24"/>
      <c r="IS15" s="23" t="str">
        <f t="shared" si="79"/>
        <v/>
      </c>
      <c r="IT15" s="22"/>
      <c r="IU15" s="27"/>
      <c r="IV15" s="24"/>
      <c r="IW15" s="26"/>
      <c r="IX15" s="26"/>
      <c r="IY15" s="25" t="str">
        <f t="shared" si="80"/>
        <v/>
      </c>
      <c r="IZ15" s="23" t="str">
        <f t="shared" si="81"/>
        <v/>
      </c>
      <c r="JA15" s="24"/>
      <c r="JB15" s="23" t="str">
        <f t="shared" si="82"/>
        <v/>
      </c>
      <c r="JC15" s="22"/>
      <c r="JD15" s="27"/>
      <c r="JE15" s="24"/>
      <c r="JF15" s="26"/>
      <c r="JG15" s="26"/>
      <c r="JH15" s="25" t="str">
        <f t="shared" si="88"/>
        <v/>
      </c>
      <c r="JI15" s="23" t="str">
        <f t="shared" si="83"/>
        <v/>
      </c>
      <c r="JJ15" s="24"/>
      <c r="JK15" s="23" t="str">
        <f t="shared" si="84"/>
        <v/>
      </c>
      <c r="JL15" s="22"/>
    </row>
    <row r="16" spans="1:272">
      <c r="A16" s="28" t="s">
        <v>80</v>
      </c>
      <c r="B16" s="23" t="s">
        <v>18</v>
      </c>
      <c r="C16" s="27">
        <v>45231</v>
      </c>
      <c r="D16" s="24" t="s">
        <v>71</v>
      </c>
      <c r="E16" s="26">
        <v>1400000</v>
      </c>
      <c r="F16" s="26">
        <v>1630000</v>
      </c>
      <c r="G16" s="25">
        <f t="shared" si="85"/>
        <v>230000</v>
      </c>
      <c r="H16" s="23">
        <v>258431</v>
      </c>
      <c r="I16" s="24">
        <v>326037</v>
      </c>
      <c r="J16" s="23">
        <f t="shared" si="0"/>
        <v>67606</v>
      </c>
      <c r="K16" s="22"/>
      <c r="L16" s="27">
        <v>45232</v>
      </c>
      <c r="M16" s="24" t="s">
        <v>71</v>
      </c>
      <c r="N16" s="26">
        <v>1700000</v>
      </c>
      <c r="O16" s="26">
        <v>1920000</v>
      </c>
      <c r="P16" s="25">
        <f t="shared" si="1"/>
        <v>220000</v>
      </c>
      <c r="Q16" s="23">
        <f t="shared" si="2"/>
        <v>326037</v>
      </c>
      <c r="R16" s="24">
        <v>384096</v>
      </c>
      <c r="S16" s="23">
        <f t="shared" si="3"/>
        <v>58059</v>
      </c>
      <c r="T16" s="22"/>
      <c r="U16" s="27">
        <v>45233</v>
      </c>
      <c r="V16" s="24" t="s">
        <v>71</v>
      </c>
      <c r="W16" s="26">
        <v>2015000</v>
      </c>
      <c r="X16" s="26">
        <v>2120000</v>
      </c>
      <c r="Y16" s="25">
        <f t="shared" si="4"/>
        <v>105000</v>
      </c>
      <c r="Z16" s="23">
        <f t="shared" si="5"/>
        <v>384096</v>
      </c>
      <c r="AA16" s="24">
        <v>424000</v>
      </c>
      <c r="AB16" s="23">
        <f t="shared" si="6"/>
        <v>39904</v>
      </c>
      <c r="AC16" s="22"/>
      <c r="AD16" s="27">
        <v>45238</v>
      </c>
      <c r="AE16" s="24" t="s">
        <v>71</v>
      </c>
      <c r="AF16" s="26">
        <v>19000</v>
      </c>
      <c r="AG16" s="26">
        <v>66000</v>
      </c>
      <c r="AH16" s="25">
        <f t="shared" si="7"/>
        <v>47000</v>
      </c>
      <c r="AI16" s="23">
        <f t="shared" si="8"/>
        <v>424000</v>
      </c>
      <c r="AJ16" s="24">
        <v>66883</v>
      </c>
      <c r="AK16" s="23">
        <f t="shared" si="9"/>
        <v>66883</v>
      </c>
      <c r="AL16" s="22"/>
      <c r="AM16" s="27">
        <v>45239</v>
      </c>
      <c r="AN16" s="24" t="s">
        <v>71</v>
      </c>
      <c r="AO16" s="26">
        <v>87000</v>
      </c>
      <c r="AP16" s="26">
        <v>87000</v>
      </c>
      <c r="AQ16" s="25">
        <f t="shared" si="10"/>
        <v>0</v>
      </c>
      <c r="AR16" s="23">
        <f t="shared" si="11"/>
        <v>66883</v>
      </c>
      <c r="AS16" s="24">
        <v>87000</v>
      </c>
      <c r="AT16" s="23">
        <f t="shared" si="12"/>
        <v>20117</v>
      </c>
      <c r="AU16" s="22"/>
      <c r="AV16" s="27">
        <v>45240</v>
      </c>
      <c r="AW16" s="24" t="s">
        <v>71</v>
      </c>
      <c r="AX16" s="26">
        <v>123000</v>
      </c>
      <c r="AY16" s="26">
        <v>165000</v>
      </c>
      <c r="AZ16" s="25">
        <f t="shared" si="13"/>
        <v>42000</v>
      </c>
      <c r="BA16" s="23">
        <f t="shared" si="14"/>
        <v>87000</v>
      </c>
      <c r="BB16" s="24">
        <v>165790</v>
      </c>
      <c r="BC16" s="23">
        <f t="shared" si="15"/>
        <v>78790</v>
      </c>
      <c r="BD16" s="22"/>
      <c r="BE16" s="27">
        <v>45243</v>
      </c>
      <c r="BF16" s="24" t="s">
        <v>71</v>
      </c>
      <c r="BG16" s="26">
        <v>133000</v>
      </c>
      <c r="BH16" s="26">
        <v>181000</v>
      </c>
      <c r="BI16" s="25">
        <f t="shared" si="16"/>
        <v>48000</v>
      </c>
      <c r="BJ16" s="23">
        <f t="shared" si="17"/>
        <v>165790</v>
      </c>
      <c r="BK16" s="24">
        <v>181577</v>
      </c>
      <c r="BL16" s="23">
        <f t="shared" si="18"/>
        <v>15787</v>
      </c>
      <c r="BM16" s="22"/>
      <c r="BN16" s="27">
        <v>45244</v>
      </c>
      <c r="BO16" s="24" t="s">
        <v>71</v>
      </c>
      <c r="BP16" s="26">
        <v>203000</v>
      </c>
      <c r="BQ16" s="26">
        <v>251000</v>
      </c>
      <c r="BR16" s="25">
        <f t="shared" si="19"/>
        <v>48000</v>
      </c>
      <c r="BS16" s="23">
        <f t="shared" si="20"/>
        <v>181577</v>
      </c>
      <c r="BT16" s="24">
        <v>251030</v>
      </c>
      <c r="BU16" s="23">
        <f t="shared" si="21"/>
        <v>69453</v>
      </c>
      <c r="BV16" s="22"/>
      <c r="BW16" s="27">
        <v>45245</v>
      </c>
      <c r="BX16" s="24" t="s">
        <v>71</v>
      </c>
      <c r="BY16" s="26">
        <v>272000</v>
      </c>
      <c r="BZ16" s="26">
        <v>320000</v>
      </c>
      <c r="CA16" s="25">
        <f t="shared" si="22"/>
        <v>48000</v>
      </c>
      <c r="CB16" s="23">
        <f t="shared" si="23"/>
        <v>251030</v>
      </c>
      <c r="CC16" s="24">
        <v>320734</v>
      </c>
      <c r="CD16" s="23">
        <f t="shared" si="24"/>
        <v>69704</v>
      </c>
      <c r="CE16" s="22"/>
      <c r="CF16" s="27">
        <v>45246</v>
      </c>
      <c r="CG16" s="24" t="s">
        <v>71</v>
      </c>
      <c r="CH16" s="26">
        <v>342000</v>
      </c>
      <c r="CI16" s="26">
        <v>390000</v>
      </c>
      <c r="CJ16" s="25">
        <f t="shared" si="25"/>
        <v>48000</v>
      </c>
      <c r="CK16" s="23">
        <f t="shared" si="26"/>
        <v>320734</v>
      </c>
      <c r="CL16" s="24">
        <v>390136</v>
      </c>
      <c r="CM16" s="23">
        <f t="shared" si="27"/>
        <v>69402</v>
      </c>
      <c r="CN16" s="22"/>
      <c r="CO16" s="27">
        <v>45247</v>
      </c>
      <c r="CP16" s="24" t="s">
        <v>71</v>
      </c>
      <c r="CQ16" s="26">
        <v>411000</v>
      </c>
      <c r="CR16" s="26">
        <v>415166</v>
      </c>
      <c r="CS16" s="25">
        <f t="shared" si="28"/>
        <v>4166</v>
      </c>
      <c r="CT16" s="23">
        <f t="shared" si="29"/>
        <v>390136</v>
      </c>
      <c r="CU16" s="24">
        <v>43501</v>
      </c>
      <c r="CV16" s="23">
        <f t="shared" si="30"/>
        <v>43501</v>
      </c>
      <c r="CW16" s="22"/>
      <c r="CX16" s="27">
        <v>45250</v>
      </c>
      <c r="CY16" s="24" t="s">
        <v>71</v>
      </c>
      <c r="CZ16" s="26">
        <v>48000</v>
      </c>
      <c r="DA16" s="26">
        <v>94000</v>
      </c>
      <c r="DB16" s="25">
        <f t="shared" si="31"/>
        <v>46000</v>
      </c>
      <c r="DC16" s="23">
        <f t="shared" si="32"/>
        <v>43501</v>
      </c>
      <c r="DD16" s="24">
        <v>94925</v>
      </c>
      <c r="DE16" s="23">
        <f t="shared" si="33"/>
        <v>51424</v>
      </c>
      <c r="DG16" s="27">
        <v>45251</v>
      </c>
      <c r="DH16" s="24" t="s">
        <v>71</v>
      </c>
      <c r="DI16" s="26">
        <v>116000</v>
      </c>
      <c r="DJ16" s="26">
        <v>140000</v>
      </c>
      <c r="DK16" s="25">
        <f t="shared" si="34"/>
        <v>24000</v>
      </c>
      <c r="DL16" s="23">
        <f t="shared" si="35"/>
        <v>94925</v>
      </c>
      <c r="DM16" s="24">
        <v>140808</v>
      </c>
      <c r="DN16" s="23">
        <f t="shared" si="36"/>
        <v>45883</v>
      </c>
      <c r="DP16" s="27">
        <v>45252</v>
      </c>
      <c r="DQ16" s="24" t="s">
        <v>71</v>
      </c>
      <c r="DR16" s="26">
        <v>160000</v>
      </c>
      <c r="DS16" s="26">
        <v>206000</v>
      </c>
      <c r="DT16" s="25">
        <f t="shared" si="37"/>
        <v>46000</v>
      </c>
      <c r="DU16" s="23">
        <f t="shared" si="38"/>
        <v>140808</v>
      </c>
      <c r="DV16" s="24">
        <v>206857</v>
      </c>
      <c r="DW16" s="23">
        <f t="shared" si="39"/>
        <v>66049</v>
      </c>
      <c r="DY16" s="27">
        <v>45253</v>
      </c>
      <c r="DZ16" s="24" t="s">
        <v>71</v>
      </c>
      <c r="EA16" s="26">
        <v>227000</v>
      </c>
      <c r="EB16" s="26">
        <v>274000</v>
      </c>
      <c r="EC16" s="25">
        <f t="shared" si="40"/>
        <v>47000</v>
      </c>
      <c r="ED16" s="23">
        <f t="shared" si="41"/>
        <v>206857</v>
      </c>
      <c r="EE16" s="24">
        <v>274795</v>
      </c>
      <c r="EF16" s="23">
        <f t="shared" si="42"/>
        <v>67938</v>
      </c>
      <c r="EG16" s="22"/>
      <c r="EH16" s="27">
        <v>45254</v>
      </c>
      <c r="EI16" s="24" t="s">
        <v>71</v>
      </c>
      <c r="EJ16" s="26">
        <v>296000</v>
      </c>
      <c r="EK16" s="26">
        <v>342000</v>
      </c>
      <c r="EL16" s="25">
        <f t="shared" si="43"/>
        <v>46000</v>
      </c>
      <c r="EM16" s="23">
        <f t="shared" si="44"/>
        <v>274795</v>
      </c>
      <c r="EN16" s="24">
        <v>342532</v>
      </c>
      <c r="EO16" s="23">
        <f t="shared" si="45"/>
        <v>67737</v>
      </c>
      <c r="EP16" s="22"/>
      <c r="EQ16" s="27">
        <v>45257</v>
      </c>
      <c r="ER16" s="24" t="s">
        <v>71</v>
      </c>
      <c r="ES16" s="26">
        <v>411000</v>
      </c>
      <c r="ET16" s="26">
        <v>457000</v>
      </c>
      <c r="EU16" s="25">
        <f t="shared" si="46"/>
        <v>46000</v>
      </c>
      <c r="EV16" s="23">
        <f t="shared" si="47"/>
        <v>342532</v>
      </c>
      <c r="EW16" s="24">
        <v>457443</v>
      </c>
      <c r="EX16" s="23">
        <f t="shared" si="48"/>
        <v>114911</v>
      </c>
      <c r="EY16" s="22"/>
      <c r="EZ16" s="27">
        <v>45258</v>
      </c>
      <c r="FA16" s="24" t="s">
        <v>71</v>
      </c>
      <c r="FB16" s="26">
        <v>477000</v>
      </c>
      <c r="FC16" s="26">
        <v>522000</v>
      </c>
      <c r="FD16" s="25">
        <f t="shared" si="49"/>
        <v>45000</v>
      </c>
      <c r="FE16" s="23">
        <f t="shared" si="50"/>
        <v>457443</v>
      </c>
      <c r="FF16" s="24">
        <v>522915</v>
      </c>
      <c r="FG16" s="23">
        <f t="shared" si="51"/>
        <v>65472</v>
      </c>
      <c r="FH16" s="22"/>
      <c r="FI16" s="27">
        <v>45259</v>
      </c>
      <c r="FJ16" s="24" t="s">
        <v>71</v>
      </c>
      <c r="FK16" s="26">
        <v>541000</v>
      </c>
      <c r="FL16" s="26">
        <v>570000</v>
      </c>
      <c r="FM16" s="25">
        <f t="shared" si="52"/>
        <v>29000</v>
      </c>
      <c r="FN16" s="23">
        <f t="shared" si="53"/>
        <v>522915</v>
      </c>
      <c r="FO16" s="24">
        <v>570716</v>
      </c>
      <c r="FP16" s="23">
        <f t="shared" si="54"/>
        <v>47801</v>
      </c>
      <c r="FQ16" s="22"/>
      <c r="FR16" s="27"/>
      <c r="FS16" s="24"/>
      <c r="FT16" s="26"/>
      <c r="FU16" s="26"/>
      <c r="FV16" s="25" t="str">
        <f t="shared" si="55"/>
        <v/>
      </c>
      <c r="FW16" s="23">
        <f t="shared" si="56"/>
        <v>570716</v>
      </c>
      <c r="FX16" s="24"/>
      <c r="FY16" s="23" t="str">
        <f t="shared" si="57"/>
        <v/>
      </c>
      <c r="FZ16" s="22"/>
      <c r="GA16" s="27"/>
      <c r="GB16" s="24"/>
      <c r="GC16" s="26"/>
      <c r="GD16" s="26"/>
      <c r="GE16" s="25" t="str">
        <f t="shared" si="58"/>
        <v/>
      </c>
      <c r="GF16" s="23" t="str">
        <f t="shared" si="59"/>
        <v/>
      </c>
      <c r="GG16" s="24"/>
      <c r="GH16" s="23" t="str">
        <f t="shared" si="60"/>
        <v/>
      </c>
      <c r="GI16" s="22"/>
      <c r="GJ16" s="27"/>
      <c r="GK16" s="24"/>
      <c r="GL16" s="26"/>
      <c r="GM16" s="26"/>
      <c r="GN16" s="25" t="str">
        <f t="shared" si="61"/>
        <v/>
      </c>
      <c r="GO16" s="23" t="str">
        <f t="shared" si="62"/>
        <v/>
      </c>
      <c r="GP16" s="24"/>
      <c r="GQ16" s="23" t="str">
        <f t="shared" si="63"/>
        <v/>
      </c>
      <c r="GR16" s="22"/>
      <c r="GS16" s="27"/>
      <c r="GT16" s="24"/>
      <c r="GU16" s="26"/>
      <c r="GV16" s="26"/>
      <c r="GW16" s="25" t="str">
        <f t="shared" si="86"/>
        <v/>
      </c>
      <c r="GX16" s="23" t="str">
        <f t="shared" si="64"/>
        <v/>
      </c>
      <c r="GY16" s="24"/>
      <c r="GZ16" s="23" t="str">
        <f t="shared" si="87"/>
        <v/>
      </c>
      <c r="HA16" s="22"/>
      <c r="HB16" s="27"/>
      <c r="HC16" s="24"/>
      <c r="HD16" s="26"/>
      <c r="HE16" s="26"/>
      <c r="HF16" s="25" t="str">
        <f t="shared" si="65"/>
        <v/>
      </c>
      <c r="HG16" s="23" t="str">
        <f t="shared" si="66"/>
        <v/>
      </c>
      <c r="HH16" s="24"/>
      <c r="HI16" s="23" t="str">
        <f t="shared" si="67"/>
        <v/>
      </c>
      <c r="HJ16" s="22"/>
      <c r="HK16" s="27"/>
      <c r="HL16" s="24"/>
      <c r="HM16" s="26"/>
      <c r="HN16" s="26"/>
      <c r="HO16" s="25" t="str">
        <f t="shared" si="68"/>
        <v/>
      </c>
      <c r="HP16" s="23" t="str">
        <f t="shared" si="69"/>
        <v/>
      </c>
      <c r="HQ16" s="24"/>
      <c r="HR16" s="23" t="str">
        <f t="shared" si="70"/>
        <v/>
      </c>
      <c r="HS16" s="22"/>
      <c r="HT16" s="27"/>
      <c r="HU16" s="24"/>
      <c r="HV16" s="26"/>
      <c r="HW16" s="26"/>
      <c r="HX16" s="25" t="str">
        <f t="shared" si="71"/>
        <v/>
      </c>
      <c r="HY16" s="23" t="str">
        <f t="shared" si="72"/>
        <v/>
      </c>
      <c r="HZ16" s="24"/>
      <c r="IA16" s="23" t="str">
        <f t="shared" si="73"/>
        <v/>
      </c>
      <c r="IB16" s="22"/>
      <c r="IC16" s="27"/>
      <c r="ID16" s="24"/>
      <c r="IE16" s="26"/>
      <c r="IF16" s="26"/>
      <c r="IG16" s="25" t="str">
        <f t="shared" si="74"/>
        <v/>
      </c>
      <c r="IH16" s="23" t="str">
        <f t="shared" si="75"/>
        <v/>
      </c>
      <c r="II16" s="24"/>
      <c r="IJ16" s="23" t="str">
        <f t="shared" si="76"/>
        <v/>
      </c>
      <c r="IK16" s="22"/>
      <c r="IL16" s="27"/>
      <c r="IM16" s="24"/>
      <c r="IN16" s="26"/>
      <c r="IO16" s="26"/>
      <c r="IP16" s="25" t="str">
        <f t="shared" si="77"/>
        <v/>
      </c>
      <c r="IQ16" s="23" t="str">
        <f t="shared" si="78"/>
        <v/>
      </c>
      <c r="IR16" s="24"/>
      <c r="IS16" s="23" t="str">
        <f t="shared" si="79"/>
        <v/>
      </c>
      <c r="IT16" s="22"/>
      <c r="IU16" s="27"/>
      <c r="IV16" s="24"/>
      <c r="IW16" s="26"/>
      <c r="IX16" s="26"/>
      <c r="IY16" s="25" t="str">
        <f t="shared" si="80"/>
        <v/>
      </c>
      <c r="IZ16" s="23" t="str">
        <f t="shared" si="81"/>
        <v/>
      </c>
      <c r="JA16" s="24"/>
      <c r="JB16" s="23" t="str">
        <f t="shared" si="82"/>
        <v/>
      </c>
      <c r="JC16" s="22"/>
      <c r="JD16" s="27"/>
      <c r="JE16" s="24"/>
      <c r="JF16" s="26"/>
      <c r="JG16" s="26"/>
      <c r="JH16" s="25" t="str">
        <f t="shared" si="88"/>
        <v/>
      </c>
      <c r="JI16" s="23" t="str">
        <f t="shared" si="83"/>
        <v/>
      </c>
      <c r="JJ16" s="24"/>
      <c r="JK16" s="23" t="str">
        <f t="shared" si="84"/>
        <v/>
      </c>
      <c r="JL16" s="22"/>
    </row>
    <row r="17" spans="1:272">
      <c r="A17" s="28" t="s">
        <v>79</v>
      </c>
      <c r="B17" s="23" t="s">
        <v>58</v>
      </c>
      <c r="C17" s="27">
        <v>45231</v>
      </c>
      <c r="D17" s="24" t="s">
        <v>71</v>
      </c>
      <c r="E17" s="26">
        <v>530000</v>
      </c>
      <c r="F17" s="26">
        <v>553000</v>
      </c>
      <c r="G17" s="25">
        <f t="shared" si="85"/>
        <v>23000</v>
      </c>
      <c r="H17" s="23">
        <v>520118</v>
      </c>
      <c r="I17" s="24">
        <v>553865</v>
      </c>
      <c r="J17" s="23">
        <f t="shared" si="0"/>
        <v>33747</v>
      </c>
      <c r="K17" s="22"/>
      <c r="L17" s="27">
        <v>45232</v>
      </c>
      <c r="M17" s="24" t="s">
        <v>71</v>
      </c>
      <c r="N17" s="26">
        <v>562000</v>
      </c>
      <c r="O17" s="26">
        <v>584000</v>
      </c>
      <c r="P17" s="25">
        <f t="shared" si="1"/>
        <v>22000</v>
      </c>
      <c r="Q17" s="23">
        <f t="shared" si="2"/>
        <v>553865</v>
      </c>
      <c r="R17" s="24">
        <v>584794</v>
      </c>
      <c r="S17" s="23">
        <f t="shared" si="3"/>
        <v>30929</v>
      </c>
      <c r="T17" s="22"/>
      <c r="U17" s="27">
        <v>45233</v>
      </c>
      <c r="V17" s="24" t="s">
        <v>71</v>
      </c>
      <c r="W17" s="26">
        <v>594000</v>
      </c>
      <c r="X17" s="26">
        <v>618000</v>
      </c>
      <c r="Y17" s="25">
        <f t="shared" si="4"/>
        <v>24000</v>
      </c>
      <c r="Z17" s="23">
        <f t="shared" si="5"/>
        <v>584794</v>
      </c>
      <c r="AA17" s="24">
        <v>618171</v>
      </c>
      <c r="AB17" s="23">
        <f t="shared" si="6"/>
        <v>33377</v>
      </c>
      <c r="AC17" s="22"/>
      <c r="AD17" s="27">
        <v>45236</v>
      </c>
      <c r="AE17" s="24" t="s">
        <v>71</v>
      </c>
      <c r="AF17" s="26">
        <v>620000</v>
      </c>
      <c r="AG17" s="26">
        <v>643000</v>
      </c>
      <c r="AH17" s="25">
        <f t="shared" si="7"/>
        <v>23000</v>
      </c>
      <c r="AI17" s="23">
        <f t="shared" si="8"/>
        <v>618171</v>
      </c>
      <c r="AJ17" s="24">
        <v>643669</v>
      </c>
      <c r="AK17" s="23">
        <f t="shared" si="9"/>
        <v>25498</v>
      </c>
      <c r="AL17" s="22"/>
      <c r="AM17" s="27">
        <v>45237</v>
      </c>
      <c r="AN17" s="24" t="s">
        <v>71</v>
      </c>
      <c r="AO17" s="26">
        <v>654000</v>
      </c>
      <c r="AP17" s="26">
        <v>677000</v>
      </c>
      <c r="AQ17" s="25">
        <f t="shared" si="10"/>
        <v>23000</v>
      </c>
      <c r="AR17" s="23">
        <f t="shared" si="11"/>
        <v>643669</v>
      </c>
      <c r="AS17" s="24">
        <v>677219</v>
      </c>
      <c r="AT17" s="23">
        <f t="shared" si="12"/>
        <v>33550</v>
      </c>
      <c r="AU17" s="22"/>
      <c r="AV17" s="27">
        <v>45238</v>
      </c>
      <c r="AW17" s="24" t="s">
        <v>71</v>
      </c>
      <c r="AX17" s="26">
        <v>687000</v>
      </c>
      <c r="AY17" s="26">
        <v>710000</v>
      </c>
      <c r="AZ17" s="25">
        <f t="shared" si="13"/>
        <v>23000</v>
      </c>
      <c r="BA17" s="23">
        <f t="shared" si="14"/>
        <v>677219</v>
      </c>
      <c r="BB17" s="24">
        <v>710054</v>
      </c>
      <c r="BC17" s="23">
        <f t="shared" si="15"/>
        <v>32835</v>
      </c>
      <c r="BD17" s="22"/>
      <c r="BE17" s="27">
        <v>45239</v>
      </c>
      <c r="BF17" s="24" t="s">
        <v>71</v>
      </c>
      <c r="BG17" s="26">
        <v>720000</v>
      </c>
      <c r="BH17" s="26">
        <v>744000</v>
      </c>
      <c r="BI17" s="25">
        <f t="shared" si="16"/>
        <v>24000</v>
      </c>
      <c r="BJ17" s="23">
        <f t="shared" si="17"/>
        <v>710054</v>
      </c>
      <c r="BK17" s="24">
        <v>744265</v>
      </c>
      <c r="BL17" s="23">
        <f t="shared" si="18"/>
        <v>34211</v>
      </c>
      <c r="BM17" s="22"/>
      <c r="BN17" s="27">
        <v>45240</v>
      </c>
      <c r="BO17" s="24" t="s">
        <v>71</v>
      </c>
      <c r="BP17" s="26">
        <v>754000</v>
      </c>
      <c r="BQ17" s="26">
        <v>777000</v>
      </c>
      <c r="BR17" s="25">
        <f t="shared" si="19"/>
        <v>23000</v>
      </c>
      <c r="BS17" s="23">
        <f t="shared" si="20"/>
        <v>744265</v>
      </c>
      <c r="BT17" s="24">
        <v>777259</v>
      </c>
      <c r="BU17" s="23">
        <f t="shared" si="21"/>
        <v>32994</v>
      </c>
      <c r="BV17" s="22"/>
      <c r="BW17" s="27">
        <v>45243</v>
      </c>
      <c r="BX17" s="24" t="s">
        <v>71</v>
      </c>
      <c r="BY17" s="26">
        <v>794000</v>
      </c>
      <c r="BZ17" s="26">
        <v>816000</v>
      </c>
      <c r="CA17" s="25">
        <f t="shared" si="22"/>
        <v>22000</v>
      </c>
      <c r="CB17" s="23">
        <f t="shared" si="23"/>
        <v>777259</v>
      </c>
      <c r="CC17" s="24">
        <v>816786</v>
      </c>
      <c r="CD17" s="23">
        <f t="shared" si="24"/>
        <v>39527</v>
      </c>
      <c r="CE17" s="22"/>
      <c r="CF17" s="27">
        <v>45244</v>
      </c>
      <c r="CG17" s="24" t="s">
        <v>71</v>
      </c>
      <c r="CH17" s="26">
        <v>826000</v>
      </c>
      <c r="CI17" s="26">
        <v>847000</v>
      </c>
      <c r="CJ17" s="25">
        <f t="shared" si="25"/>
        <v>21000</v>
      </c>
      <c r="CK17" s="23">
        <f t="shared" si="26"/>
        <v>816786</v>
      </c>
      <c r="CL17" s="24">
        <v>847197</v>
      </c>
      <c r="CM17" s="23">
        <f t="shared" si="27"/>
        <v>30411</v>
      </c>
      <c r="CN17" s="22"/>
      <c r="CO17" s="27">
        <v>45245</v>
      </c>
      <c r="CP17" s="24" t="s">
        <v>71</v>
      </c>
      <c r="CQ17" s="26">
        <v>856000</v>
      </c>
      <c r="CR17" s="26">
        <v>877000</v>
      </c>
      <c r="CS17" s="25">
        <f t="shared" si="28"/>
        <v>21000</v>
      </c>
      <c r="CT17" s="23">
        <f t="shared" si="29"/>
        <v>847197</v>
      </c>
      <c r="CU17" s="24">
        <v>877902</v>
      </c>
      <c r="CV17" s="23">
        <f t="shared" si="30"/>
        <v>30705</v>
      </c>
      <c r="CW17" s="22"/>
      <c r="CX17" s="27">
        <v>45246</v>
      </c>
      <c r="CY17" s="24" t="s">
        <v>71</v>
      </c>
      <c r="CZ17" s="26">
        <v>0</v>
      </c>
      <c r="DA17" s="26">
        <v>12000</v>
      </c>
      <c r="DB17" s="25">
        <f t="shared" si="31"/>
        <v>12000</v>
      </c>
      <c r="DC17" s="23">
        <f t="shared" si="32"/>
        <v>877902</v>
      </c>
      <c r="DD17" s="24">
        <v>6270</v>
      </c>
      <c r="DE17" s="23">
        <f t="shared" si="33"/>
        <v>6270</v>
      </c>
      <c r="DF17" s="22"/>
      <c r="DG17" s="27">
        <v>45247</v>
      </c>
      <c r="DH17" s="24" t="s">
        <v>71</v>
      </c>
      <c r="DI17" s="26">
        <v>28000</v>
      </c>
      <c r="DJ17" s="26">
        <v>90000</v>
      </c>
      <c r="DK17" s="25">
        <f t="shared" si="34"/>
        <v>62000</v>
      </c>
      <c r="DL17" s="23">
        <f t="shared" si="35"/>
        <v>6270</v>
      </c>
      <c r="DM17" s="24">
        <v>45460</v>
      </c>
      <c r="DN17" s="23">
        <f t="shared" si="36"/>
        <v>39190</v>
      </c>
      <c r="DO17" s="22"/>
      <c r="DP17" s="27">
        <v>45250</v>
      </c>
      <c r="DQ17" s="24" t="s">
        <v>71</v>
      </c>
      <c r="DR17" s="26">
        <v>96000</v>
      </c>
      <c r="DS17" s="26">
        <v>132000</v>
      </c>
      <c r="DT17" s="25">
        <f t="shared" si="37"/>
        <v>36000</v>
      </c>
      <c r="DU17" s="23">
        <f t="shared" si="38"/>
        <v>45460</v>
      </c>
      <c r="DV17" s="24">
        <v>66466</v>
      </c>
      <c r="DW17" s="23">
        <f t="shared" si="39"/>
        <v>21006</v>
      </c>
      <c r="DX17" s="22"/>
      <c r="DY17" s="27">
        <v>45251</v>
      </c>
      <c r="DZ17" s="24" t="s">
        <v>71</v>
      </c>
      <c r="EA17" s="26">
        <v>156000</v>
      </c>
      <c r="EB17" s="26">
        <v>218000</v>
      </c>
      <c r="EC17" s="25">
        <f t="shared" si="40"/>
        <v>62000</v>
      </c>
      <c r="ED17" s="23">
        <f t="shared" si="41"/>
        <v>66466</v>
      </c>
      <c r="EE17" s="24">
        <v>109796</v>
      </c>
      <c r="EF17" s="23">
        <f t="shared" si="42"/>
        <v>43330</v>
      </c>
      <c r="EG17" s="22"/>
      <c r="EH17" s="27">
        <v>45252</v>
      </c>
      <c r="EI17" s="24" t="s">
        <v>71</v>
      </c>
      <c r="EJ17" s="26">
        <v>240000</v>
      </c>
      <c r="EK17" s="26">
        <v>304000</v>
      </c>
      <c r="EL17" s="25">
        <f t="shared" si="43"/>
        <v>64000</v>
      </c>
      <c r="EM17" s="23">
        <f t="shared" si="44"/>
        <v>109796</v>
      </c>
      <c r="EN17" s="24">
        <v>152305</v>
      </c>
      <c r="EO17" s="23">
        <f t="shared" si="45"/>
        <v>42509</v>
      </c>
      <c r="EP17" s="22"/>
      <c r="EQ17" s="27">
        <v>45253</v>
      </c>
      <c r="ER17" s="24" t="s">
        <v>71</v>
      </c>
      <c r="ES17" s="26">
        <v>322000</v>
      </c>
      <c r="ET17" s="26">
        <v>356000</v>
      </c>
      <c r="EU17" s="25">
        <f t="shared" si="46"/>
        <v>34000</v>
      </c>
      <c r="EV17" s="23">
        <f t="shared" si="47"/>
        <v>152305</v>
      </c>
      <c r="EW17" s="24">
        <v>178124</v>
      </c>
      <c r="EX17" s="23">
        <f t="shared" si="48"/>
        <v>25819</v>
      </c>
      <c r="EY17" s="22"/>
      <c r="EZ17" s="27">
        <v>45254</v>
      </c>
      <c r="FA17" s="24" t="s">
        <v>71</v>
      </c>
      <c r="FB17" s="26">
        <v>382000</v>
      </c>
      <c r="FC17" s="26">
        <v>442000</v>
      </c>
      <c r="FD17" s="25">
        <f t="shared" si="49"/>
        <v>60000</v>
      </c>
      <c r="FE17" s="23">
        <f t="shared" si="50"/>
        <v>178124</v>
      </c>
      <c r="FF17" s="24">
        <v>221415</v>
      </c>
      <c r="FG17" s="23">
        <f t="shared" si="51"/>
        <v>43291</v>
      </c>
      <c r="FH17" s="22"/>
      <c r="FI17" s="27">
        <v>45257</v>
      </c>
      <c r="FJ17" s="24" t="s">
        <v>71</v>
      </c>
      <c r="FK17" s="26">
        <v>448000</v>
      </c>
      <c r="FL17" s="26">
        <v>500000</v>
      </c>
      <c r="FM17" s="25">
        <f t="shared" si="52"/>
        <v>52000</v>
      </c>
      <c r="FN17" s="23">
        <f t="shared" si="53"/>
        <v>221415</v>
      </c>
      <c r="FO17" s="24">
        <v>250248</v>
      </c>
      <c r="FP17" s="23">
        <f t="shared" si="54"/>
        <v>28833</v>
      </c>
      <c r="FQ17" s="22"/>
      <c r="FR17" s="27">
        <v>45258</v>
      </c>
      <c r="FS17" s="24" t="s">
        <v>71</v>
      </c>
      <c r="FT17" s="26">
        <v>516000</v>
      </c>
      <c r="FU17" s="26">
        <v>580000</v>
      </c>
      <c r="FV17" s="25">
        <f t="shared" si="55"/>
        <v>64000</v>
      </c>
      <c r="FW17" s="23">
        <f t="shared" si="56"/>
        <v>250248</v>
      </c>
      <c r="FX17" s="24">
        <v>290760</v>
      </c>
      <c r="FY17" s="23">
        <f t="shared" si="57"/>
        <v>40512</v>
      </c>
      <c r="FZ17" s="22"/>
      <c r="GA17" s="27">
        <v>45259</v>
      </c>
      <c r="GB17" s="24" t="s">
        <v>71</v>
      </c>
      <c r="GC17" s="26">
        <v>600000</v>
      </c>
      <c r="GD17" s="26">
        <v>644000</v>
      </c>
      <c r="GE17" s="25">
        <f t="shared" si="58"/>
        <v>44000</v>
      </c>
      <c r="GF17" s="23">
        <f t="shared" si="59"/>
        <v>290760</v>
      </c>
      <c r="GG17" s="24">
        <v>322578</v>
      </c>
      <c r="GH17" s="23">
        <f t="shared" si="60"/>
        <v>31818</v>
      </c>
      <c r="GI17" s="22"/>
      <c r="GJ17" s="27">
        <v>45260</v>
      </c>
      <c r="GK17" s="24" t="s">
        <v>71</v>
      </c>
      <c r="GL17" s="26">
        <v>650000</v>
      </c>
      <c r="GM17" s="26">
        <v>712000</v>
      </c>
      <c r="GN17" s="25">
        <f t="shared" si="61"/>
        <v>62000</v>
      </c>
      <c r="GO17" s="23">
        <f t="shared" si="62"/>
        <v>322578</v>
      </c>
      <c r="GP17" s="24">
        <v>356890</v>
      </c>
      <c r="GQ17" s="23">
        <f t="shared" si="63"/>
        <v>34312</v>
      </c>
      <c r="GR17" s="22"/>
      <c r="GS17" s="27"/>
      <c r="GT17" s="24"/>
      <c r="GU17" s="26"/>
      <c r="GV17" s="26"/>
      <c r="GW17" s="25" t="str">
        <f t="shared" si="86"/>
        <v/>
      </c>
      <c r="GX17" s="23">
        <f t="shared" si="64"/>
        <v>356890</v>
      </c>
      <c r="GY17" s="24"/>
      <c r="GZ17" s="23" t="str">
        <f t="shared" si="87"/>
        <v/>
      </c>
      <c r="HA17" s="22"/>
      <c r="HB17" s="27"/>
      <c r="HC17" s="24"/>
      <c r="HD17" s="26"/>
      <c r="HE17" s="26"/>
      <c r="HF17" s="25" t="str">
        <f t="shared" si="65"/>
        <v/>
      </c>
      <c r="HG17" s="23" t="str">
        <f t="shared" si="66"/>
        <v/>
      </c>
      <c r="HH17" s="24"/>
      <c r="HI17" s="23" t="str">
        <f t="shared" si="67"/>
        <v/>
      </c>
      <c r="HJ17" s="22"/>
      <c r="HK17" s="27"/>
      <c r="HL17" s="24"/>
      <c r="HM17" s="26"/>
      <c r="HN17" s="26"/>
      <c r="HO17" s="25" t="str">
        <f t="shared" si="68"/>
        <v/>
      </c>
      <c r="HP17" s="23" t="str">
        <f t="shared" si="69"/>
        <v/>
      </c>
      <c r="HQ17" s="24"/>
      <c r="HR17" s="23" t="str">
        <f t="shared" si="70"/>
        <v/>
      </c>
      <c r="HS17" s="22"/>
      <c r="HT17" s="27"/>
      <c r="HU17" s="24"/>
      <c r="HV17" s="26"/>
      <c r="HW17" s="26"/>
      <c r="HX17" s="25" t="str">
        <f t="shared" si="71"/>
        <v/>
      </c>
      <c r="HY17" s="23" t="str">
        <f t="shared" si="72"/>
        <v/>
      </c>
      <c r="HZ17" s="24"/>
      <c r="IA17" s="23" t="str">
        <f t="shared" si="73"/>
        <v/>
      </c>
      <c r="IB17" s="22"/>
      <c r="IC17" s="27"/>
      <c r="ID17" s="24"/>
      <c r="IE17" s="26"/>
      <c r="IF17" s="26"/>
      <c r="IG17" s="25" t="str">
        <f t="shared" si="74"/>
        <v/>
      </c>
      <c r="IH17" s="23" t="str">
        <f t="shared" si="75"/>
        <v/>
      </c>
      <c r="II17" s="24"/>
      <c r="IJ17" s="23" t="str">
        <f t="shared" si="76"/>
        <v/>
      </c>
      <c r="IK17" s="22"/>
      <c r="IL17" s="27"/>
      <c r="IM17" s="24"/>
      <c r="IN17" s="26"/>
      <c r="IO17" s="26"/>
      <c r="IP17" s="25" t="str">
        <f t="shared" si="77"/>
        <v/>
      </c>
      <c r="IQ17" s="23" t="str">
        <f t="shared" si="78"/>
        <v/>
      </c>
      <c r="IR17" s="24"/>
      <c r="IS17" s="23" t="str">
        <f t="shared" si="79"/>
        <v/>
      </c>
      <c r="IT17" s="22"/>
      <c r="IU17" s="27"/>
      <c r="IV17" s="24"/>
      <c r="IW17" s="26"/>
      <c r="IX17" s="26"/>
      <c r="IY17" s="25" t="str">
        <f t="shared" si="80"/>
        <v/>
      </c>
      <c r="IZ17" s="23" t="str">
        <f t="shared" si="81"/>
        <v/>
      </c>
      <c r="JA17" s="24"/>
      <c r="JB17" s="23" t="str">
        <f t="shared" si="82"/>
        <v/>
      </c>
      <c r="JC17" s="22"/>
      <c r="JD17" s="27"/>
      <c r="JE17" s="24"/>
      <c r="JF17" s="26"/>
      <c r="JG17" s="26"/>
      <c r="JH17" s="25" t="str">
        <f t="shared" si="88"/>
        <v/>
      </c>
      <c r="JI17" s="23" t="str">
        <f t="shared" si="83"/>
        <v/>
      </c>
      <c r="JJ17" s="24"/>
      <c r="JK17" s="23" t="str">
        <f t="shared" si="84"/>
        <v/>
      </c>
      <c r="JL17" s="22"/>
    </row>
    <row r="18" spans="1:272">
      <c r="A18" s="28" t="s">
        <v>78</v>
      </c>
      <c r="B18" s="23" t="s">
        <v>58</v>
      </c>
      <c r="C18" s="27">
        <v>45231</v>
      </c>
      <c r="D18" s="24" t="s">
        <v>53</v>
      </c>
      <c r="E18" s="26">
        <v>723000</v>
      </c>
      <c r="F18" s="26">
        <v>782000</v>
      </c>
      <c r="G18" s="25">
        <f t="shared" si="85"/>
        <v>59000</v>
      </c>
      <c r="H18" s="23">
        <v>694017</v>
      </c>
      <c r="I18" s="24">
        <v>782041</v>
      </c>
      <c r="J18" s="23">
        <f t="shared" si="0"/>
        <v>88024</v>
      </c>
      <c r="K18" s="22"/>
      <c r="L18" s="27">
        <v>45232</v>
      </c>
      <c r="M18" s="24" t="s">
        <v>53</v>
      </c>
      <c r="N18" s="26">
        <v>800000</v>
      </c>
      <c r="O18" s="26">
        <v>859000</v>
      </c>
      <c r="P18" s="25">
        <f t="shared" si="1"/>
        <v>59000</v>
      </c>
      <c r="Q18" s="23">
        <f t="shared" si="2"/>
        <v>782041</v>
      </c>
      <c r="R18" s="24">
        <v>859400</v>
      </c>
      <c r="S18" s="23">
        <f t="shared" si="3"/>
        <v>77359</v>
      </c>
      <c r="T18" s="22"/>
      <c r="U18" s="27">
        <v>45233</v>
      </c>
      <c r="V18" s="24" t="s">
        <v>53</v>
      </c>
      <c r="W18" s="26">
        <v>866000</v>
      </c>
      <c r="X18" s="26">
        <v>931000</v>
      </c>
      <c r="Y18" s="25">
        <f t="shared" si="4"/>
        <v>65000</v>
      </c>
      <c r="Z18" s="23">
        <f t="shared" si="5"/>
        <v>859400</v>
      </c>
      <c r="AA18" s="24">
        <v>931639</v>
      </c>
      <c r="AB18" s="23">
        <f t="shared" si="6"/>
        <v>72239</v>
      </c>
      <c r="AC18" s="22"/>
      <c r="AD18" s="27">
        <v>45239</v>
      </c>
      <c r="AE18" s="24" t="s">
        <v>53</v>
      </c>
      <c r="AF18" s="26">
        <v>7000</v>
      </c>
      <c r="AG18" s="26">
        <v>50000</v>
      </c>
      <c r="AH18" s="25">
        <f t="shared" si="7"/>
        <v>43000</v>
      </c>
      <c r="AI18" s="23">
        <f t="shared" si="8"/>
        <v>931639</v>
      </c>
      <c r="AJ18" s="24">
        <v>50182</v>
      </c>
      <c r="AK18" s="23">
        <f t="shared" si="9"/>
        <v>50182</v>
      </c>
      <c r="AL18" s="22"/>
      <c r="AM18" s="27">
        <v>45240</v>
      </c>
      <c r="AN18" s="24" t="s">
        <v>53</v>
      </c>
      <c r="AO18" s="26">
        <v>74000</v>
      </c>
      <c r="AP18" s="26">
        <v>124000</v>
      </c>
      <c r="AQ18" s="25">
        <f t="shared" si="10"/>
        <v>50000</v>
      </c>
      <c r="AR18" s="23">
        <f t="shared" si="11"/>
        <v>50182</v>
      </c>
      <c r="AS18" s="24">
        <v>124543</v>
      </c>
      <c r="AT18" s="23">
        <f t="shared" si="12"/>
        <v>74361</v>
      </c>
      <c r="AU18" s="22"/>
      <c r="AV18" s="27">
        <v>45244</v>
      </c>
      <c r="AW18" s="24" t="s">
        <v>53</v>
      </c>
      <c r="AX18" s="26">
        <v>33000</v>
      </c>
      <c r="AY18" s="26">
        <v>83000</v>
      </c>
      <c r="AZ18" s="25">
        <f t="shared" si="13"/>
        <v>50000</v>
      </c>
      <c r="BA18" s="23">
        <f t="shared" si="14"/>
        <v>124543</v>
      </c>
      <c r="BB18" s="24">
        <v>83515</v>
      </c>
      <c r="BC18" s="23">
        <f t="shared" si="15"/>
        <v>83515</v>
      </c>
      <c r="BD18" s="22"/>
      <c r="BE18" s="27">
        <v>45245</v>
      </c>
      <c r="BF18" s="24" t="s">
        <v>53</v>
      </c>
      <c r="BG18" s="26">
        <v>104000</v>
      </c>
      <c r="BH18" s="26">
        <v>118000</v>
      </c>
      <c r="BI18" s="25">
        <f t="shared" si="16"/>
        <v>14000</v>
      </c>
      <c r="BJ18" s="23">
        <f t="shared" si="17"/>
        <v>83515</v>
      </c>
      <c r="BK18" s="24">
        <v>118872</v>
      </c>
      <c r="BL18" s="23">
        <f t="shared" si="18"/>
        <v>35357</v>
      </c>
      <c r="BM18" s="22"/>
      <c r="BN18" s="27">
        <v>45246</v>
      </c>
      <c r="BO18" s="24" t="s">
        <v>53</v>
      </c>
      <c r="BP18" s="26">
        <v>144000</v>
      </c>
      <c r="BQ18" s="26">
        <v>203000</v>
      </c>
      <c r="BR18" s="25">
        <f t="shared" si="19"/>
        <v>59000</v>
      </c>
      <c r="BS18" s="23">
        <f t="shared" si="20"/>
        <v>118872</v>
      </c>
      <c r="BT18" s="24">
        <v>203870</v>
      </c>
      <c r="BU18" s="23">
        <f t="shared" si="21"/>
        <v>84998</v>
      </c>
      <c r="BV18" s="22"/>
      <c r="BW18" s="27">
        <v>45247</v>
      </c>
      <c r="BX18" s="24" t="s">
        <v>53</v>
      </c>
      <c r="BY18" s="26">
        <v>210000</v>
      </c>
      <c r="BZ18" s="26">
        <v>272000</v>
      </c>
      <c r="CA18" s="25">
        <f t="shared" si="22"/>
        <v>62000</v>
      </c>
      <c r="CB18" s="23">
        <f t="shared" si="23"/>
        <v>203870</v>
      </c>
      <c r="CC18" s="24">
        <v>272366</v>
      </c>
      <c r="CD18" s="23">
        <f t="shared" si="24"/>
        <v>68496</v>
      </c>
      <c r="CE18" s="22"/>
      <c r="CF18" s="27">
        <v>45250</v>
      </c>
      <c r="CG18" s="24" t="s">
        <v>53</v>
      </c>
      <c r="CH18" s="26">
        <v>300000</v>
      </c>
      <c r="CI18" s="26">
        <v>361000</v>
      </c>
      <c r="CJ18" s="25">
        <f t="shared" si="25"/>
        <v>61000</v>
      </c>
      <c r="CK18" s="23">
        <f t="shared" si="26"/>
        <v>272366</v>
      </c>
      <c r="CL18" s="24">
        <v>361024</v>
      </c>
      <c r="CM18" s="23">
        <f t="shared" si="27"/>
        <v>88658</v>
      </c>
      <c r="CN18" s="22"/>
      <c r="CO18" s="27">
        <v>45257</v>
      </c>
      <c r="CP18" s="24" t="s">
        <v>53</v>
      </c>
      <c r="CQ18" s="26">
        <v>77000</v>
      </c>
      <c r="CR18" s="26">
        <v>81000</v>
      </c>
      <c r="CS18" s="25">
        <f t="shared" si="28"/>
        <v>4000</v>
      </c>
      <c r="CT18" s="23">
        <f t="shared" si="29"/>
        <v>361024</v>
      </c>
      <c r="CU18" s="24">
        <v>81000</v>
      </c>
      <c r="CV18" s="23">
        <f t="shared" si="30"/>
        <v>81000</v>
      </c>
      <c r="CW18" s="22"/>
      <c r="CX18" s="27">
        <v>45258</v>
      </c>
      <c r="CY18" s="24" t="s">
        <v>53</v>
      </c>
      <c r="CZ18" s="26">
        <v>0</v>
      </c>
      <c r="DA18" s="26">
        <v>35000</v>
      </c>
      <c r="DB18" s="25">
        <f t="shared" si="31"/>
        <v>35000</v>
      </c>
      <c r="DC18" s="23">
        <f t="shared" si="32"/>
        <v>81000</v>
      </c>
      <c r="DD18" s="24">
        <v>35946</v>
      </c>
      <c r="DE18" s="23">
        <f t="shared" si="33"/>
        <v>35946</v>
      </c>
      <c r="DF18" s="22"/>
      <c r="DG18" s="27">
        <v>45259</v>
      </c>
      <c r="DH18" s="24" t="s">
        <v>53</v>
      </c>
      <c r="DI18" s="26">
        <v>63000</v>
      </c>
      <c r="DJ18" s="26">
        <v>117000</v>
      </c>
      <c r="DK18" s="25">
        <f t="shared" si="34"/>
        <v>54000</v>
      </c>
      <c r="DL18" s="23">
        <f t="shared" si="35"/>
        <v>35946</v>
      </c>
      <c r="DM18" s="24">
        <v>117876</v>
      </c>
      <c r="DN18" s="23">
        <f t="shared" si="36"/>
        <v>81930</v>
      </c>
      <c r="DO18" s="22"/>
      <c r="DP18" s="27"/>
      <c r="DQ18" s="24"/>
      <c r="DR18" s="26"/>
      <c r="DS18" s="26"/>
      <c r="DT18" s="25" t="str">
        <f t="shared" si="37"/>
        <v/>
      </c>
      <c r="DU18" s="23">
        <f t="shared" si="38"/>
        <v>117876</v>
      </c>
      <c r="DV18" s="24"/>
      <c r="DW18" s="23" t="str">
        <f t="shared" si="39"/>
        <v/>
      </c>
      <c r="DX18" s="22"/>
      <c r="DY18" s="27"/>
      <c r="DZ18" s="24"/>
      <c r="EA18" s="26"/>
      <c r="EB18" s="26"/>
      <c r="EC18" s="25" t="str">
        <f t="shared" si="40"/>
        <v/>
      </c>
      <c r="ED18" s="23" t="str">
        <f t="shared" si="41"/>
        <v/>
      </c>
      <c r="EE18" s="24"/>
      <c r="EF18" s="23" t="str">
        <f t="shared" si="42"/>
        <v/>
      </c>
      <c r="EG18" s="22"/>
      <c r="EH18" s="27"/>
      <c r="EI18" s="24"/>
      <c r="EJ18" s="26"/>
      <c r="EK18" s="26"/>
      <c r="EL18" s="25" t="str">
        <f t="shared" si="43"/>
        <v/>
      </c>
      <c r="EM18" s="23" t="str">
        <f t="shared" si="44"/>
        <v/>
      </c>
      <c r="EN18" s="24"/>
      <c r="EO18" s="23" t="str">
        <f t="shared" si="45"/>
        <v/>
      </c>
      <c r="EP18" s="22"/>
      <c r="EQ18" s="27"/>
      <c r="ER18" s="24"/>
      <c r="ES18" s="26"/>
      <c r="ET18" s="26"/>
      <c r="EU18" s="25" t="str">
        <f t="shared" si="46"/>
        <v/>
      </c>
      <c r="EV18" s="23" t="str">
        <f t="shared" si="47"/>
        <v/>
      </c>
      <c r="EW18" s="24"/>
      <c r="EX18" s="23" t="str">
        <f t="shared" si="48"/>
        <v/>
      </c>
      <c r="EY18" s="22"/>
      <c r="EZ18" s="27"/>
      <c r="FA18" s="24"/>
      <c r="FB18" s="26"/>
      <c r="FC18" s="26"/>
      <c r="FD18" s="25" t="str">
        <f t="shared" si="49"/>
        <v/>
      </c>
      <c r="FE18" s="23" t="str">
        <f t="shared" si="50"/>
        <v/>
      </c>
      <c r="FF18" s="24"/>
      <c r="FG18" s="23" t="str">
        <f t="shared" si="51"/>
        <v/>
      </c>
      <c r="FH18" s="22"/>
      <c r="FI18" s="27"/>
      <c r="FJ18" s="24"/>
      <c r="FK18" s="26"/>
      <c r="FL18" s="26"/>
      <c r="FM18" s="25" t="str">
        <f t="shared" si="52"/>
        <v/>
      </c>
      <c r="FN18" s="23" t="str">
        <f t="shared" si="53"/>
        <v/>
      </c>
      <c r="FO18" s="24"/>
      <c r="FP18" s="23" t="str">
        <f t="shared" si="54"/>
        <v/>
      </c>
      <c r="FQ18" s="22"/>
      <c r="FR18" s="27"/>
      <c r="FS18" s="24"/>
      <c r="FT18" s="26"/>
      <c r="FU18" s="26"/>
      <c r="FV18" s="25" t="str">
        <f t="shared" si="55"/>
        <v/>
      </c>
      <c r="FW18" s="23" t="str">
        <f t="shared" si="56"/>
        <v/>
      </c>
      <c r="FX18" s="24"/>
      <c r="FY18" s="23" t="str">
        <f t="shared" si="57"/>
        <v/>
      </c>
      <c r="FZ18" s="22"/>
      <c r="GA18" s="27"/>
      <c r="GB18" s="24"/>
      <c r="GC18" s="26"/>
      <c r="GD18" s="26"/>
      <c r="GE18" s="25" t="str">
        <f t="shared" si="58"/>
        <v/>
      </c>
      <c r="GF18" s="23" t="str">
        <f t="shared" si="59"/>
        <v/>
      </c>
      <c r="GG18" s="24"/>
      <c r="GH18" s="23" t="str">
        <f t="shared" si="60"/>
        <v/>
      </c>
      <c r="GI18" s="22"/>
      <c r="GJ18" s="27"/>
      <c r="GK18" s="24"/>
      <c r="GL18" s="26"/>
      <c r="GM18" s="26"/>
      <c r="GN18" s="25" t="str">
        <f t="shared" si="61"/>
        <v/>
      </c>
      <c r="GO18" s="23" t="str">
        <f t="shared" si="62"/>
        <v/>
      </c>
      <c r="GP18" s="24"/>
      <c r="GQ18" s="23" t="str">
        <f t="shared" si="63"/>
        <v/>
      </c>
      <c r="GR18" s="22"/>
      <c r="GS18" s="27"/>
      <c r="GT18" s="24"/>
      <c r="GU18" s="26"/>
      <c r="GV18" s="26"/>
      <c r="GW18" s="25" t="str">
        <f t="shared" si="86"/>
        <v/>
      </c>
      <c r="GX18" s="23" t="str">
        <f t="shared" si="64"/>
        <v/>
      </c>
      <c r="GY18" s="24"/>
      <c r="GZ18" s="23" t="str">
        <f t="shared" si="87"/>
        <v/>
      </c>
      <c r="HA18" s="22"/>
      <c r="HB18" s="27"/>
      <c r="HC18" s="24"/>
      <c r="HD18" s="26"/>
      <c r="HE18" s="26"/>
      <c r="HF18" s="25" t="str">
        <f t="shared" si="65"/>
        <v/>
      </c>
      <c r="HG18" s="23" t="str">
        <f t="shared" si="66"/>
        <v/>
      </c>
      <c r="HH18" s="24"/>
      <c r="HI18" s="23" t="str">
        <f t="shared" si="67"/>
        <v/>
      </c>
      <c r="HJ18" s="22"/>
      <c r="HK18" s="27"/>
      <c r="HL18" s="24"/>
      <c r="HM18" s="26"/>
      <c r="HN18" s="26"/>
      <c r="HO18" s="25" t="str">
        <f t="shared" si="68"/>
        <v/>
      </c>
      <c r="HP18" s="23" t="str">
        <f t="shared" si="69"/>
        <v/>
      </c>
      <c r="HQ18" s="24"/>
      <c r="HR18" s="23" t="str">
        <f t="shared" si="70"/>
        <v/>
      </c>
      <c r="HS18" s="22"/>
      <c r="HT18" s="27"/>
      <c r="HU18" s="24"/>
      <c r="HV18" s="26"/>
      <c r="HW18" s="26"/>
      <c r="HX18" s="25" t="str">
        <f t="shared" si="71"/>
        <v/>
      </c>
      <c r="HY18" s="23" t="str">
        <f t="shared" si="72"/>
        <v/>
      </c>
      <c r="HZ18" s="24"/>
      <c r="IA18" s="23" t="str">
        <f t="shared" si="73"/>
        <v/>
      </c>
      <c r="IB18" s="22"/>
      <c r="IC18" s="27"/>
      <c r="ID18" s="24"/>
      <c r="IE18" s="26"/>
      <c r="IF18" s="26"/>
      <c r="IG18" s="25" t="str">
        <f t="shared" si="74"/>
        <v/>
      </c>
      <c r="IH18" s="23" t="str">
        <f t="shared" si="75"/>
        <v/>
      </c>
      <c r="II18" s="24"/>
      <c r="IJ18" s="23" t="str">
        <f t="shared" si="76"/>
        <v/>
      </c>
      <c r="IK18" s="22"/>
      <c r="IL18" s="27"/>
      <c r="IM18" s="24"/>
      <c r="IN18" s="26"/>
      <c r="IO18" s="26"/>
      <c r="IP18" s="25" t="str">
        <f t="shared" si="77"/>
        <v/>
      </c>
      <c r="IQ18" s="23" t="str">
        <f t="shared" si="78"/>
        <v/>
      </c>
      <c r="IR18" s="24"/>
      <c r="IS18" s="23" t="str">
        <f t="shared" si="79"/>
        <v/>
      </c>
      <c r="IT18" s="22"/>
      <c r="IU18" s="27"/>
      <c r="IV18" s="24"/>
      <c r="IW18" s="26"/>
      <c r="IX18" s="26"/>
      <c r="IY18" s="25" t="str">
        <f t="shared" si="80"/>
        <v/>
      </c>
      <c r="IZ18" s="23" t="str">
        <f t="shared" si="81"/>
        <v/>
      </c>
      <c r="JA18" s="24"/>
      <c r="JB18" s="23" t="str">
        <f t="shared" si="82"/>
        <v/>
      </c>
      <c r="JC18" s="22"/>
      <c r="JD18" s="27"/>
      <c r="JE18" s="24"/>
      <c r="JF18" s="26"/>
      <c r="JG18" s="26"/>
      <c r="JH18" s="25" t="str">
        <f t="shared" si="88"/>
        <v/>
      </c>
      <c r="JI18" s="23" t="str">
        <f t="shared" si="83"/>
        <v/>
      </c>
      <c r="JJ18" s="24"/>
      <c r="JK18" s="23" t="str">
        <f t="shared" si="84"/>
        <v/>
      </c>
      <c r="JL18" s="22"/>
    </row>
    <row r="19" spans="1:272">
      <c r="A19" s="28" t="s">
        <v>77</v>
      </c>
      <c r="B19" s="23" t="s">
        <v>30</v>
      </c>
      <c r="C19" s="27">
        <v>45233</v>
      </c>
      <c r="D19" s="24" t="s">
        <v>75</v>
      </c>
      <c r="E19" s="26">
        <v>0</v>
      </c>
      <c r="F19" s="26">
        <v>0</v>
      </c>
      <c r="G19" s="25">
        <f t="shared" si="85"/>
        <v>0</v>
      </c>
      <c r="H19" s="23">
        <v>62630</v>
      </c>
      <c r="I19" s="24">
        <v>0</v>
      </c>
      <c r="J19" s="23" t="str">
        <f t="shared" si="0"/>
        <v/>
      </c>
      <c r="K19" s="22"/>
      <c r="L19" s="27">
        <v>45236</v>
      </c>
      <c r="M19" s="24" t="s">
        <v>75</v>
      </c>
      <c r="N19" s="26">
        <v>8000</v>
      </c>
      <c r="O19" s="26">
        <v>18000</v>
      </c>
      <c r="P19" s="25">
        <f t="shared" si="1"/>
        <v>10000</v>
      </c>
      <c r="Q19" s="23">
        <f t="shared" si="2"/>
        <v>0</v>
      </c>
      <c r="R19" s="24">
        <v>18919</v>
      </c>
      <c r="S19" s="23">
        <f t="shared" si="3"/>
        <v>18919</v>
      </c>
      <c r="T19" s="22"/>
      <c r="U19" s="27">
        <v>45237</v>
      </c>
      <c r="V19" s="24" t="s">
        <v>75</v>
      </c>
      <c r="W19" s="26">
        <v>28000</v>
      </c>
      <c r="X19" s="26">
        <v>49000</v>
      </c>
      <c r="Y19" s="25">
        <f t="shared" si="4"/>
        <v>21000</v>
      </c>
      <c r="Z19" s="23">
        <f t="shared" si="5"/>
        <v>18919</v>
      </c>
      <c r="AA19" s="24">
        <v>49085</v>
      </c>
      <c r="AB19" s="23">
        <f t="shared" si="6"/>
        <v>30166</v>
      </c>
      <c r="AC19" s="22"/>
      <c r="AD19" s="27">
        <v>45238</v>
      </c>
      <c r="AE19" s="24" t="s">
        <v>75</v>
      </c>
      <c r="AF19" s="26">
        <v>57000</v>
      </c>
      <c r="AG19" s="26">
        <v>79000</v>
      </c>
      <c r="AH19" s="25">
        <f t="shared" si="7"/>
        <v>22000</v>
      </c>
      <c r="AI19" s="23">
        <f t="shared" si="8"/>
        <v>49085</v>
      </c>
      <c r="AJ19" s="24">
        <v>79942</v>
      </c>
      <c r="AK19" s="23">
        <f t="shared" si="9"/>
        <v>30857</v>
      </c>
      <c r="AL19" s="22"/>
      <c r="AM19" s="27">
        <v>45239</v>
      </c>
      <c r="AN19" s="24" t="s">
        <v>75</v>
      </c>
      <c r="AO19" s="26">
        <v>89000</v>
      </c>
      <c r="AP19" s="26">
        <v>89000</v>
      </c>
      <c r="AQ19" s="25">
        <f t="shared" si="10"/>
        <v>0</v>
      </c>
      <c r="AR19" s="23">
        <f t="shared" si="11"/>
        <v>79942</v>
      </c>
      <c r="AS19" s="24">
        <v>110792</v>
      </c>
      <c r="AT19" s="23">
        <f t="shared" si="12"/>
        <v>30850</v>
      </c>
      <c r="AU19" s="22"/>
      <c r="AV19" s="27">
        <v>45240</v>
      </c>
      <c r="AW19" s="24" t="s">
        <v>75</v>
      </c>
      <c r="AX19" s="26">
        <v>120000</v>
      </c>
      <c r="AY19" s="26">
        <v>142000</v>
      </c>
      <c r="AZ19" s="25">
        <f t="shared" si="13"/>
        <v>22000</v>
      </c>
      <c r="BA19" s="23">
        <f t="shared" si="14"/>
        <v>110792</v>
      </c>
      <c r="BB19" s="24">
        <v>142432</v>
      </c>
      <c r="BC19" s="23">
        <f t="shared" si="15"/>
        <v>31640</v>
      </c>
      <c r="BD19" s="22"/>
      <c r="BE19" s="27">
        <v>45243</v>
      </c>
      <c r="BF19" s="24" t="s">
        <v>75</v>
      </c>
      <c r="BG19" s="26">
        <v>167000</v>
      </c>
      <c r="BH19" s="26">
        <v>185000</v>
      </c>
      <c r="BI19" s="25">
        <f t="shared" si="16"/>
        <v>18000</v>
      </c>
      <c r="BJ19" s="23">
        <f t="shared" si="17"/>
        <v>142432</v>
      </c>
      <c r="BK19" s="24">
        <v>185264</v>
      </c>
      <c r="BL19" s="23">
        <f t="shared" si="18"/>
        <v>42832</v>
      </c>
      <c r="BM19" s="22"/>
      <c r="BN19" s="27">
        <v>45246</v>
      </c>
      <c r="BO19" s="24" t="s">
        <v>75</v>
      </c>
      <c r="BP19" s="26">
        <v>0</v>
      </c>
      <c r="BQ19" s="26">
        <v>0</v>
      </c>
      <c r="BR19" s="25">
        <f t="shared" si="19"/>
        <v>0</v>
      </c>
      <c r="BS19" s="23">
        <f t="shared" si="20"/>
        <v>185264</v>
      </c>
      <c r="BT19" s="24">
        <v>0</v>
      </c>
      <c r="BU19" s="23" t="str">
        <f t="shared" si="21"/>
        <v/>
      </c>
      <c r="BV19" s="22"/>
      <c r="BW19" s="27">
        <v>45247</v>
      </c>
      <c r="BX19" s="24" t="s">
        <v>75</v>
      </c>
      <c r="BY19" s="26">
        <v>0</v>
      </c>
      <c r="BZ19" s="26">
        <v>0</v>
      </c>
      <c r="CA19" s="25">
        <f t="shared" si="22"/>
        <v>0</v>
      </c>
      <c r="CB19" s="23">
        <f t="shared" si="23"/>
        <v>0</v>
      </c>
      <c r="CC19" s="17">
        <v>0</v>
      </c>
      <c r="CD19" s="23" t="str">
        <f t="shared" si="24"/>
        <v/>
      </c>
      <c r="CE19" s="22"/>
      <c r="CF19" s="27">
        <v>45250</v>
      </c>
      <c r="CG19" s="24" t="s">
        <v>75</v>
      </c>
      <c r="CH19" s="26">
        <v>0</v>
      </c>
      <c r="CI19" s="26">
        <v>0</v>
      </c>
      <c r="CJ19" s="25">
        <f t="shared" si="25"/>
        <v>0</v>
      </c>
      <c r="CK19" s="23">
        <f t="shared" si="26"/>
        <v>0</v>
      </c>
      <c r="CL19" s="24">
        <v>0</v>
      </c>
      <c r="CM19" s="23" t="str">
        <f t="shared" si="27"/>
        <v/>
      </c>
      <c r="CN19" s="22"/>
      <c r="CO19" s="27">
        <v>45251</v>
      </c>
      <c r="CP19" s="24" t="s">
        <v>75</v>
      </c>
      <c r="CQ19" s="26">
        <v>0</v>
      </c>
      <c r="CR19" s="26">
        <v>0</v>
      </c>
      <c r="CS19" s="25">
        <f t="shared" si="28"/>
        <v>0</v>
      </c>
      <c r="CT19" s="23">
        <f t="shared" si="29"/>
        <v>0</v>
      </c>
      <c r="CU19" s="17">
        <v>0</v>
      </c>
      <c r="CV19" s="23" t="str">
        <f t="shared" si="30"/>
        <v/>
      </c>
      <c r="CX19" s="27">
        <v>45252</v>
      </c>
      <c r="CY19" s="24" t="s">
        <v>75</v>
      </c>
      <c r="CZ19" s="26">
        <v>9000</v>
      </c>
      <c r="DA19" s="26">
        <v>20000</v>
      </c>
      <c r="DB19" s="25">
        <f t="shared" si="31"/>
        <v>11000</v>
      </c>
      <c r="DC19" s="23">
        <f t="shared" si="32"/>
        <v>0</v>
      </c>
      <c r="DD19" s="24">
        <v>20640</v>
      </c>
      <c r="DE19" s="23">
        <f t="shared" si="33"/>
        <v>20640</v>
      </c>
      <c r="DG19" s="27">
        <v>45253</v>
      </c>
      <c r="DH19" s="24" t="s">
        <v>75</v>
      </c>
      <c r="DI19" s="26">
        <v>30000</v>
      </c>
      <c r="DJ19" s="26">
        <v>52000</v>
      </c>
      <c r="DK19" s="25">
        <f t="shared" si="34"/>
        <v>22000</v>
      </c>
      <c r="DL19" s="23">
        <f t="shared" si="35"/>
        <v>20640</v>
      </c>
      <c r="DM19" s="24">
        <v>52190</v>
      </c>
      <c r="DN19" s="23">
        <f t="shared" si="36"/>
        <v>31550</v>
      </c>
      <c r="DP19" s="27">
        <v>45254</v>
      </c>
      <c r="DQ19" s="24" t="s">
        <v>75</v>
      </c>
      <c r="DR19" s="26">
        <v>62000</v>
      </c>
      <c r="DS19" s="26">
        <v>84000</v>
      </c>
      <c r="DT19" s="25">
        <f t="shared" si="37"/>
        <v>22000</v>
      </c>
      <c r="DU19" s="23">
        <f t="shared" si="38"/>
        <v>52190</v>
      </c>
      <c r="DV19" s="24">
        <v>84920</v>
      </c>
      <c r="DW19" s="23">
        <f t="shared" si="39"/>
        <v>32730</v>
      </c>
      <c r="DX19" s="22"/>
      <c r="DY19" s="27">
        <v>45257</v>
      </c>
      <c r="DZ19" s="24" t="s">
        <v>75</v>
      </c>
      <c r="EA19" s="26">
        <v>116000</v>
      </c>
      <c r="EB19" s="26">
        <v>138000</v>
      </c>
      <c r="EC19" s="25">
        <f t="shared" si="40"/>
        <v>22000</v>
      </c>
      <c r="ED19" s="23">
        <f t="shared" si="41"/>
        <v>84920</v>
      </c>
      <c r="EE19" s="24">
        <v>138542</v>
      </c>
      <c r="EF19" s="23">
        <f t="shared" si="42"/>
        <v>53622</v>
      </c>
      <c r="EG19" s="22"/>
      <c r="EH19" s="27">
        <v>45258</v>
      </c>
      <c r="EI19" s="24" t="s">
        <v>75</v>
      </c>
      <c r="EJ19" s="26">
        <v>148000</v>
      </c>
      <c r="EK19" s="26">
        <v>155000</v>
      </c>
      <c r="EL19" s="25">
        <f t="shared" si="43"/>
        <v>7000</v>
      </c>
      <c r="EM19" s="23">
        <f t="shared" si="44"/>
        <v>138542</v>
      </c>
      <c r="EN19" s="24">
        <v>155298</v>
      </c>
      <c r="EO19" s="23">
        <f t="shared" si="45"/>
        <v>16756</v>
      </c>
      <c r="EP19" s="22"/>
      <c r="EQ19" s="27"/>
      <c r="ER19" s="24"/>
      <c r="ES19" s="26"/>
      <c r="ET19" s="26"/>
      <c r="EU19" s="25" t="str">
        <f t="shared" si="46"/>
        <v/>
      </c>
      <c r="EV19" s="23">
        <f t="shared" si="47"/>
        <v>155298</v>
      </c>
      <c r="EW19" s="24"/>
      <c r="EX19" s="23" t="str">
        <f t="shared" si="48"/>
        <v/>
      </c>
      <c r="EY19" s="22"/>
      <c r="EZ19" s="27"/>
      <c r="FA19" s="24"/>
      <c r="FB19" s="26"/>
      <c r="FC19" s="26"/>
      <c r="FD19" s="25" t="str">
        <f t="shared" si="49"/>
        <v/>
      </c>
      <c r="FE19" s="23" t="str">
        <f t="shared" si="50"/>
        <v/>
      </c>
      <c r="FF19" s="24"/>
      <c r="FG19" s="23" t="str">
        <f t="shared" si="51"/>
        <v/>
      </c>
      <c r="FH19" s="22"/>
      <c r="FI19" s="27"/>
      <c r="FJ19" s="24"/>
      <c r="FK19" s="26"/>
      <c r="FL19" s="26"/>
      <c r="FM19" s="25" t="str">
        <f t="shared" si="52"/>
        <v/>
      </c>
      <c r="FN19" s="23" t="str">
        <f t="shared" si="53"/>
        <v/>
      </c>
      <c r="FO19" s="24"/>
      <c r="FP19" s="23" t="str">
        <f t="shared" si="54"/>
        <v/>
      </c>
      <c r="FQ19" s="22"/>
      <c r="FR19" s="27"/>
      <c r="FS19" s="24"/>
      <c r="FT19" s="26"/>
      <c r="FU19" s="26"/>
      <c r="FV19" s="25" t="str">
        <f t="shared" si="55"/>
        <v/>
      </c>
      <c r="FW19" s="23" t="str">
        <f t="shared" si="56"/>
        <v/>
      </c>
      <c r="FX19" s="24"/>
      <c r="FY19" s="23" t="str">
        <f t="shared" si="57"/>
        <v/>
      </c>
      <c r="FZ19" s="22"/>
      <c r="GA19" s="27"/>
      <c r="GB19" s="24"/>
      <c r="GC19" s="26"/>
      <c r="GD19" s="26"/>
      <c r="GE19" s="25" t="str">
        <f t="shared" si="58"/>
        <v/>
      </c>
      <c r="GF19" s="23" t="str">
        <f t="shared" si="59"/>
        <v/>
      </c>
      <c r="GG19" s="24"/>
      <c r="GH19" s="23" t="str">
        <f t="shared" si="60"/>
        <v/>
      </c>
      <c r="GI19" s="22"/>
      <c r="GJ19" s="27"/>
      <c r="GK19" s="24"/>
      <c r="GL19" s="26"/>
      <c r="GM19" s="26"/>
      <c r="GN19" s="25" t="str">
        <f t="shared" si="61"/>
        <v/>
      </c>
      <c r="GO19" s="23" t="str">
        <f t="shared" si="62"/>
        <v/>
      </c>
      <c r="GP19" s="24"/>
      <c r="GQ19" s="23" t="str">
        <f t="shared" si="63"/>
        <v/>
      </c>
      <c r="GR19" s="22"/>
      <c r="GS19" s="27"/>
      <c r="GT19" s="24"/>
      <c r="GU19" s="26"/>
      <c r="GV19" s="26"/>
      <c r="GW19" s="25" t="str">
        <f t="shared" si="86"/>
        <v/>
      </c>
      <c r="GX19" s="23" t="str">
        <f t="shared" si="64"/>
        <v/>
      </c>
      <c r="GY19" s="24"/>
      <c r="GZ19" s="23" t="str">
        <f t="shared" si="87"/>
        <v/>
      </c>
      <c r="HA19" s="22"/>
      <c r="HB19" s="27"/>
      <c r="HC19" s="24"/>
      <c r="HD19" s="26"/>
      <c r="HE19" s="26"/>
      <c r="HF19" s="25" t="str">
        <f t="shared" si="65"/>
        <v/>
      </c>
      <c r="HG19" s="23" t="str">
        <f t="shared" si="66"/>
        <v/>
      </c>
      <c r="HH19" s="24"/>
      <c r="HI19" s="23" t="str">
        <f t="shared" si="67"/>
        <v/>
      </c>
      <c r="HJ19" s="22"/>
      <c r="HK19" s="27"/>
      <c r="HL19" s="24"/>
      <c r="HM19" s="26"/>
      <c r="HN19" s="26"/>
      <c r="HO19" s="25" t="str">
        <f t="shared" si="68"/>
        <v/>
      </c>
      <c r="HP19" s="23" t="str">
        <f t="shared" si="69"/>
        <v/>
      </c>
      <c r="HQ19" s="24"/>
      <c r="HR19" s="23" t="str">
        <f t="shared" si="70"/>
        <v/>
      </c>
      <c r="HS19" s="22"/>
      <c r="HT19" s="27"/>
      <c r="HU19" s="24"/>
      <c r="HV19" s="26"/>
      <c r="HW19" s="26"/>
      <c r="HX19" s="25" t="str">
        <f t="shared" si="71"/>
        <v/>
      </c>
      <c r="HY19" s="23" t="str">
        <f t="shared" si="72"/>
        <v/>
      </c>
      <c r="HZ19" s="24"/>
      <c r="IA19" s="23" t="str">
        <f t="shared" si="73"/>
        <v/>
      </c>
      <c r="IB19" s="22"/>
      <c r="IC19" s="27"/>
      <c r="ID19" s="24"/>
      <c r="IE19" s="26"/>
      <c r="IF19" s="26"/>
      <c r="IG19" s="25" t="str">
        <f t="shared" si="74"/>
        <v/>
      </c>
      <c r="IH19" s="23" t="str">
        <f t="shared" si="75"/>
        <v/>
      </c>
      <c r="II19" s="24"/>
      <c r="IJ19" s="23" t="str">
        <f t="shared" si="76"/>
        <v/>
      </c>
      <c r="IK19" s="22"/>
      <c r="IL19" s="27"/>
      <c r="IM19" s="24"/>
      <c r="IN19" s="26"/>
      <c r="IO19" s="26"/>
      <c r="IP19" s="25" t="str">
        <f t="shared" si="77"/>
        <v/>
      </c>
      <c r="IQ19" s="23" t="str">
        <f t="shared" si="78"/>
        <v/>
      </c>
      <c r="IR19" s="24"/>
      <c r="IS19" s="23" t="str">
        <f t="shared" si="79"/>
        <v/>
      </c>
      <c r="IT19" s="22"/>
      <c r="IU19" s="27"/>
      <c r="IV19" s="24"/>
      <c r="IW19" s="26"/>
      <c r="IX19" s="26"/>
      <c r="IY19" s="25" t="str">
        <f t="shared" si="80"/>
        <v/>
      </c>
      <c r="IZ19" s="23" t="str">
        <f t="shared" si="81"/>
        <v/>
      </c>
      <c r="JA19" s="24"/>
      <c r="JB19" s="23" t="str">
        <f t="shared" si="82"/>
        <v/>
      </c>
      <c r="JC19" s="22"/>
      <c r="JD19" s="27"/>
      <c r="JE19" s="24"/>
      <c r="JF19" s="26"/>
      <c r="JG19" s="26"/>
      <c r="JH19" s="25" t="str">
        <f t="shared" si="88"/>
        <v/>
      </c>
      <c r="JI19" s="23" t="str">
        <f t="shared" si="83"/>
        <v/>
      </c>
      <c r="JJ19" s="24"/>
      <c r="JK19" s="23" t="str">
        <f t="shared" si="84"/>
        <v/>
      </c>
      <c r="JL19" s="22"/>
    </row>
    <row r="20" spans="1:272">
      <c r="A20" s="28" t="s">
        <v>76</v>
      </c>
      <c r="B20" s="23" t="s">
        <v>58</v>
      </c>
      <c r="C20" s="27">
        <v>45231</v>
      </c>
      <c r="D20" s="24" t="s">
        <v>75</v>
      </c>
      <c r="E20" s="26">
        <v>105000</v>
      </c>
      <c r="F20" s="26">
        <v>165000</v>
      </c>
      <c r="G20" s="25">
        <f t="shared" si="85"/>
        <v>60000</v>
      </c>
      <c r="H20" s="23">
        <v>79459</v>
      </c>
      <c r="I20" s="24">
        <v>165660</v>
      </c>
      <c r="J20" s="23">
        <f t="shared" si="0"/>
        <v>86201</v>
      </c>
      <c r="K20" s="22"/>
      <c r="L20" s="27">
        <v>45232</v>
      </c>
      <c r="M20" s="24" t="s">
        <v>75</v>
      </c>
      <c r="N20" s="26">
        <v>191000</v>
      </c>
      <c r="O20" s="26">
        <v>251000</v>
      </c>
      <c r="P20" s="25">
        <f t="shared" si="1"/>
        <v>60000</v>
      </c>
      <c r="Q20" s="23">
        <f t="shared" si="2"/>
        <v>165660</v>
      </c>
      <c r="R20" s="24">
        <v>251907</v>
      </c>
      <c r="S20" s="23">
        <f t="shared" si="3"/>
        <v>86247</v>
      </c>
      <c r="T20" s="22"/>
      <c r="U20" s="27">
        <v>45233</v>
      </c>
      <c r="V20" s="24" t="s">
        <v>75</v>
      </c>
      <c r="W20" s="26">
        <v>278000</v>
      </c>
      <c r="X20" s="26">
        <v>337000</v>
      </c>
      <c r="Y20" s="25">
        <f t="shared" si="4"/>
        <v>59000</v>
      </c>
      <c r="Z20" s="23">
        <f t="shared" si="5"/>
        <v>251907</v>
      </c>
      <c r="AA20" s="24">
        <v>337844</v>
      </c>
      <c r="AB20" s="23">
        <f t="shared" si="6"/>
        <v>85937</v>
      </c>
      <c r="AC20" s="22"/>
      <c r="AD20" s="27">
        <v>45236</v>
      </c>
      <c r="AE20" s="24" t="s">
        <v>75</v>
      </c>
      <c r="AF20" s="26">
        <v>413000</v>
      </c>
      <c r="AG20" s="26">
        <v>465000</v>
      </c>
      <c r="AH20" s="25">
        <f t="shared" si="7"/>
        <v>52000</v>
      </c>
      <c r="AI20" s="23">
        <f t="shared" si="8"/>
        <v>337844</v>
      </c>
      <c r="AJ20" s="24">
        <v>465108</v>
      </c>
      <c r="AK20" s="23">
        <f t="shared" si="9"/>
        <v>127264</v>
      </c>
      <c r="AL20" s="22"/>
      <c r="AM20" s="27">
        <v>45237</v>
      </c>
      <c r="AN20" s="24" t="s">
        <v>75</v>
      </c>
      <c r="AO20" s="26">
        <v>492000</v>
      </c>
      <c r="AP20" s="26">
        <v>492000</v>
      </c>
      <c r="AQ20" s="25">
        <f t="shared" si="10"/>
        <v>0</v>
      </c>
      <c r="AR20" s="23">
        <f t="shared" si="11"/>
        <v>465108</v>
      </c>
      <c r="AS20" s="24">
        <v>492000</v>
      </c>
      <c r="AT20" s="23">
        <f t="shared" si="12"/>
        <v>26892</v>
      </c>
      <c r="AU20" s="22"/>
      <c r="AV20" s="27">
        <v>45238</v>
      </c>
      <c r="AW20" s="24" t="s">
        <v>75</v>
      </c>
      <c r="AX20" s="26">
        <v>54000</v>
      </c>
      <c r="AY20" s="26">
        <v>252000</v>
      </c>
      <c r="AZ20" s="25">
        <f t="shared" si="13"/>
        <v>198000</v>
      </c>
      <c r="BA20" s="23">
        <f t="shared" si="14"/>
        <v>492000</v>
      </c>
      <c r="BB20" s="24">
        <v>84720</v>
      </c>
      <c r="BC20" s="23">
        <f t="shared" si="15"/>
        <v>84720</v>
      </c>
      <c r="BD20" s="22"/>
      <c r="BE20" s="27">
        <v>45239</v>
      </c>
      <c r="BF20" s="24" t="s">
        <v>75</v>
      </c>
      <c r="BG20" s="26">
        <v>339000</v>
      </c>
      <c r="BH20" s="26">
        <v>546000</v>
      </c>
      <c r="BI20" s="25">
        <f t="shared" si="16"/>
        <v>207000</v>
      </c>
      <c r="BJ20" s="23">
        <f t="shared" si="17"/>
        <v>84720</v>
      </c>
      <c r="BK20" s="24">
        <v>182705</v>
      </c>
      <c r="BL20" s="23">
        <f t="shared" si="18"/>
        <v>97985</v>
      </c>
      <c r="BM20" s="22"/>
      <c r="BN20" s="27">
        <v>45240</v>
      </c>
      <c r="BO20" s="24" t="s">
        <v>75</v>
      </c>
      <c r="BP20" s="26">
        <v>630000</v>
      </c>
      <c r="BQ20" s="26">
        <v>813000</v>
      </c>
      <c r="BR20" s="25">
        <f t="shared" si="19"/>
        <v>183000</v>
      </c>
      <c r="BS20" s="23">
        <f t="shared" si="20"/>
        <v>182705</v>
      </c>
      <c r="BT20" s="24">
        <v>271751</v>
      </c>
      <c r="BU20" s="23">
        <f t="shared" si="21"/>
        <v>89046</v>
      </c>
      <c r="BV20" s="22"/>
      <c r="BW20" s="27">
        <v>45243</v>
      </c>
      <c r="BX20" s="24" t="s">
        <v>75</v>
      </c>
      <c r="BY20" s="26">
        <v>1107000</v>
      </c>
      <c r="BZ20" s="26">
        <v>1299000</v>
      </c>
      <c r="CA20" s="25">
        <f t="shared" si="22"/>
        <v>192000</v>
      </c>
      <c r="CB20" s="23">
        <f t="shared" si="23"/>
        <v>271751</v>
      </c>
      <c r="CC20" s="24">
        <v>433835</v>
      </c>
      <c r="CD20" s="23">
        <f t="shared" si="24"/>
        <v>162084</v>
      </c>
      <c r="CE20" s="22"/>
      <c r="CF20" s="27">
        <v>45244</v>
      </c>
      <c r="CG20" s="24" t="s">
        <v>75</v>
      </c>
      <c r="CH20" s="26">
        <v>0</v>
      </c>
      <c r="CI20" s="26">
        <v>153000</v>
      </c>
      <c r="CJ20" s="25">
        <f t="shared" si="25"/>
        <v>153000</v>
      </c>
      <c r="CK20" s="23">
        <f t="shared" si="26"/>
        <v>433835</v>
      </c>
      <c r="CL20" s="24">
        <v>51777</v>
      </c>
      <c r="CM20" s="23">
        <f t="shared" si="27"/>
        <v>51777</v>
      </c>
      <c r="CN20" s="22"/>
      <c r="CO20" s="27">
        <v>45245</v>
      </c>
      <c r="CP20" s="24" t="s">
        <v>75</v>
      </c>
      <c r="CQ20" s="26">
        <v>234000</v>
      </c>
      <c r="CR20" s="26">
        <v>414000</v>
      </c>
      <c r="CS20" s="25">
        <f t="shared" si="28"/>
        <v>180000</v>
      </c>
      <c r="CT20" s="23">
        <f t="shared" si="29"/>
        <v>51777</v>
      </c>
      <c r="CU20" s="24">
        <v>138640</v>
      </c>
      <c r="CV20" s="23">
        <f t="shared" si="30"/>
        <v>86863</v>
      </c>
      <c r="CW20" s="22"/>
      <c r="CX20" s="27">
        <v>45246</v>
      </c>
      <c r="CY20" s="24" t="s">
        <v>75</v>
      </c>
      <c r="CZ20" s="26">
        <v>495000</v>
      </c>
      <c r="DA20" s="26">
        <v>681000</v>
      </c>
      <c r="DB20" s="25">
        <f t="shared" si="31"/>
        <v>186000</v>
      </c>
      <c r="DC20" s="23">
        <f t="shared" si="32"/>
        <v>138640</v>
      </c>
      <c r="DD20" s="24">
        <v>227041</v>
      </c>
      <c r="DE20" s="23">
        <f t="shared" si="33"/>
        <v>88401</v>
      </c>
      <c r="DF20" s="22"/>
      <c r="DG20" s="27">
        <v>45247</v>
      </c>
      <c r="DH20" s="24" t="s">
        <v>75</v>
      </c>
      <c r="DI20" s="26">
        <v>696000</v>
      </c>
      <c r="DJ20" s="26">
        <v>876000</v>
      </c>
      <c r="DK20" s="25">
        <f t="shared" si="34"/>
        <v>180000</v>
      </c>
      <c r="DL20" s="23">
        <f t="shared" si="35"/>
        <v>227041</v>
      </c>
      <c r="DM20" s="24">
        <v>292901</v>
      </c>
      <c r="DN20" s="23">
        <f t="shared" si="36"/>
        <v>65860</v>
      </c>
      <c r="DO20" s="22"/>
      <c r="DP20" s="27">
        <v>45250</v>
      </c>
      <c r="DQ20" s="24" t="s">
        <v>75</v>
      </c>
      <c r="DR20" s="26">
        <v>972000</v>
      </c>
      <c r="DS20" s="26">
        <v>1155000</v>
      </c>
      <c r="DT20" s="25">
        <f t="shared" si="37"/>
        <v>183000</v>
      </c>
      <c r="DU20" s="23">
        <f t="shared" si="38"/>
        <v>292901</v>
      </c>
      <c r="DV20" s="24">
        <v>385306</v>
      </c>
      <c r="DW20" s="23">
        <f t="shared" si="39"/>
        <v>92405</v>
      </c>
      <c r="DX20" s="22"/>
      <c r="DY20" s="27">
        <v>45251</v>
      </c>
      <c r="DZ20" s="24" t="s">
        <v>75</v>
      </c>
      <c r="EA20" s="26">
        <v>1233000</v>
      </c>
      <c r="EB20" s="26">
        <v>1419000</v>
      </c>
      <c r="EC20" s="25">
        <f t="shared" si="40"/>
        <v>186000</v>
      </c>
      <c r="ED20" s="23">
        <f t="shared" si="41"/>
        <v>385306</v>
      </c>
      <c r="EE20" s="24">
        <v>473607</v>
      </c>
      <c r="EF20" s="23">
        <f t="shared" si="42"/>
        <v>88301</v>
      </c>
      <c r="EG20" s="22"/>
      <c r="EH20" s="27">
        <v>45258</v>
      </c>
      <c r="EI20" s="24" t="s">
        <v>75</v>
      </c>
      <c r="EJ20" s="26">
        <v>0</v>
      </c>
      <c r="EK20" s="26">
        <v>31000</v>
      </c>
      <c r="EL20" s="25">
        <f t="shared" si="43"/>
        <v>31000</v>
      </c>
      <c r="EM20" s="23">
        <f t="shared" si="44"/>
        <v>473607</v>
      </c>
      <c r="EN20" s="24">
        <v>31348</v>
      </c>
      <c r="EO20" s="23">
        <f t="shared" si="45"/>
        <v>31348</v>
      </c>
      <c r="EP20" s="22"/>
      <c r="EQ20" s="27">
        <v>45259</v>
      </c>
      <c r="ER20" s="24" t="s">
        <v>75</v>
      </c>
      <c r="ES20" s="26">
        <v>57000</v>
      </c>
      <c r="ET20" s="26">
        <v>116000</v>
      </c>
      <c r="EU20" s="25">
        <f t="shared" si="46"/>
        <v>59000</v>
      </c>
      <c r="EV20" s="23">
        <f t="shared" si="47"/>
        <v>31348</v>
      </c>
      <c r="EW20" s="24">
        <v>116344</v>
      </c>
      <c r="EX20" s="23">
        <f t="shared" si="48"/>
        <v>84996</v>
      </c>
      <c r="EY20" s="22"/>
      <c r="EZ20" s="27">
        <v>45260</v>
      </c>
      <c r="FA20" s="24" t="s">
        <v>75</v>
      </c>
      <c r="FB20" s="26">
        <v>122000</v>
      </c>
      <c r="FC20" s="26">
        <v>122000</v>
      </c>
      <c r="FD20" s="25">
        <f t="shared" si="49"/>
        <v>0</v>
      </c>
      <c r="FE20" s="23">
        <f t="shared" si="50"/>
        <v>116344</v>
      </c>
      <c r="FF20" s="24">
        <v>122000</v>
      </c>
      <c r="FG20" s="23">
        <f t="shared" si="51"/>
        <v>5656</v>
      </c>
      <c r="FH20" s="22"/>
      <c r="FI20" s="27"/>
      <c r="FJ20" s="24"/>
      <c r="FK20" s="26"/>
      <c r="FL20" s="26"/>
      <c r="FM20" s="25" t="str">
        <f t="shared" si="52"/>
        <v/>
      </c>
      <c r="FN20" s="23">
        <f t="shared" si="53"/>
        <v>122000</v>
      </c>
      <c r="FO20" s="24"/>
      <c r="FP20" s="23" t="str">
        <f t="shared" si="54"/>
        <v/>
      </c>
      <c r="FQ20" s="22"/>
      <c r="FR20" s="27"/>
      <c r="FS20" s="24"/>
      <c r="FT20" s="26"/>
      <c r="FU20" s="26"/>
      <c r="FV20" s="25" t="str">
        <f t="shared" si="55"/>
        <v/>
      </c>
      <c r="FW20" s="23" t="str">
        <f t="shared" si="56"/>
        <v/>
      </c>
      <c r="FX20" s="24"/>
      <c r="FY20" s="23" t="str">
        <f t="shared" si="57"/>
        <v/>
      </c>
      <c r="FZ20" s="22"/>
      <c r="GA20" s="27"/>
      <c r="GB20" s="24"/>
      <c r="GC20" s="26"/>
      <c r="GD20" s="26"/>
      <c r="GE20" s="25" t="str">
        <f t="shared" si="58"/>
        <v/>
      </c>
      <c r="GF20" s="23" t="str">
        <f t="shared" si="59"/>
        <v/>
      </c>
      <c r="GG20" s="24"/>
      <c r="GH20" s="23" t="str">
        <f t="shared" si="60"/>
        <v/>
      </c>
      <c r="GI20" s="22"/>
      <c r="GJ20" s="27"/>
      <c r="GK20" s="24"/>
      <c r="GL20" s="26"/>
      <c r="GM20" s="26"/>
      <c r="GN20" s="25" t="str">
        <f t="shared" si="61"/>
        <v/>
      </c>
      <c r="GO20" s="23" t="str">
        <f t="shared" si="62"/>
        <v/>
      </c>
      <c r="GP20" s="24"/>
      <c r="GQ20" s="23" t="str">
        <f t="shared" si="63"/>
        <v/>
      </c>
      <c r="GR20" s="22"/>
      <c r="GS20" s="27"/>
      <c r="GT20" s="24"/>
      <c r="GU20" s="26"/>
      <c r="GV20" s="26"/>
      <c r="GW20" s="25" t="str">
        <f t="shared" si="86"/>
        <v/>
      </c>
      <c r="GX20" s="23" t="str">
        <f t="shared" si="64"/>
        <v/>
      </c>
      <c r="GY20" s="24"/>
      <c r="GZ20" s="23" t="str">
        <f t="shared" si="87"/>
        <v/>
      </c>
      <c r="HA20" s="22"/>
      <c r="HB20" s="27"/>
      <c r="HC20" s="24"/>
      <c r="HD20" s="26"/>
      <c r="HE20" s="26"/>
      <c r="HF20" s="25" t="str">
        <f t="shared" si="65"/>
        <v/>
      </c>
      <c r="HG20" s="23" t="str">
        <f t="shared" si="66"/>
        <v/>
      </c>
      <c r="HH20" s="24"/>
      <c r="HI20" s="23" t="str">
        <f t="shared" si="67"/>
        <v/>
      </c>
      <c r="HJ20" s="22"/>
      <c r="HK20" s="27"/>
      <c r="HL20" s="24"/>
      <c r="HM20" s="26"/>
      <c r="HN20" s="26"/>
      <c r="HO20" s="25" t="str">
        <f t="shared" si="68"/>
        <v/>
      </c>
      <c r="HP20" s="23" t="str">
        <f t="shared" si="69"/>
        <v/>
      </c>
      <c r="HQ20" s="24"/>
      <c r="HR20" s="23" t="str">
        <f t="shared" si="70"/>
        <v/>
      </c>
      <c r="HS20" s="22"/>
      <c r="HT20" s="27"/>
      <c r="HU20" s="24"/>
      <c r="HV20" s="26"/>
      <c r="HW20" s="26"/>
      <c r="HX20" s="25" t="str">
        <f t="shared" si="71"/>
        <v/>
      </c>
      <c r="HY20" s="23" t="str">
        <f t="shared" si="72"/>
        <v/>
      </c>
      <c r="HZ20" s="24"/>
      <c r="IA20" s="23" t="str">
        <f t="shared" si="73"/>
        <v/>
      </c>
      <c r="IB20" s="22"/>
      <c r="IC20" s="27"/>
      <c r="ID20" s="24"/>
      <c r="IE20" s="26"/>
      <c r="IF20" s="26"/>
      <c r="IG20" s="25" t="str">
        <f t="shared" si="74"/>
        <v/>
      </c>
      <c r="IH20" s="23" t="str">
        <f t="shared" si="75"/>
        <v/>
      </c>
      <c r="II20" s="24"/>
      <c r="IJ20" s="23" t="str">
        <f t="shared" si="76"/>
        <v/>
      </c>
      <c r="IK20" s="22"/>
      <c r="IL20" s="27"/>
      <c r="IM20" s="24"/>
      <c r="IN20" s="26"/>
      <c r="IO20" s="26"/>
      <c r="IP20" s="25" t="str">
        <f t="shared" si="77"/>
        <v/>
      </c>
      <c r="IQ20" s="23" t="str">
        <f t="shared" si="78"/>
        <v/>
      </c>
      <c r="IR20" s="24"/>
      <c r="IS20" s="23" t="str">
        <f t="shared" si="79"/>
        <v/>
      </c>
      <c r="IT20" s="22"/>
      <c r="IU20" s="27"/>
      <c r="IV20" s="24"/>
      <c r="IW20" s="26"/>
      <c r="IX20" s="26"/>
      <c r="IY20" s="25" t="str">
        <f t="shared" si="80"/>
        <v/>
      </c>
      <c r="IZ20" s="23" t="str">
        <f t="shared" si="81"/>
        <v/>
      </c>
      <c r="JA20" s="24"/>
      <c r="JB20" s="23" t="str">
        <f t="shared" si="82"/>
        <v/>
      </c>
      <c r="JC20" s="22"/>
      <c r="JD20" s="27"/>
      <c r="JE20" s="24"/>
      <c r="JF20" s="26"/>
      <c r="JG20" s="26"/>
      <c r="JH20" s="25" t="str">
        <f t="shared" si="88"/>
        <v/>
      </c>
      <c r="JI20" s="23" t="str">
        <f t="shared" si="83"/>
        <v/>
      </c>
      <c r="JJ20" s="24"/>
      <c r="JK20" s="23" t="str">
        <f t="shared" si="84"/>
        <v/>
      </c>
      <c r="JL20" s="22"/>
    </row>
    <row r="21" spans="1:272">
      <c r="A21" s="28" t="s">
        <v>74</v>
      </c>
      <c r="B21" s="23" t="s">
        <v>18</v>
      </c>
      <c r="C21" s="27">
        <v>45231</v>
      </c>
      <c r="D21" s="24" t="s">
        <v>69</v>
      </c>
      <c r="E21" s="26">
        <v>176000</v>
      </c>
      <c r="F21" s="26">
        <v>181000</v>
      </c>
      <c r="G21" s="25">
        <f t="shared" si="85"/>
        <v>5000</v>
      </c>
      <c r="H21" s="23">
        <v>162936</v>
      </c>
      <c r="I21" s="24">
        <v>181444</v>
      </c>
      <c r="J21" s="23">
        <f t="shared" si="0"/>
        <v>18508</v>
      </c>
      <c r="K21" s="22"/>
      <c r="L21" s="27">
        <v>45233</v>
      </c>
      <c r="M21" s="24" t="s">
        <v>69</v>
      </c>
      <c r="N21" s="26">
        <v>27000</v>
      </c>
      <c r="O21" s="26">
        <v>52000</v>
      </c>
      <c r="P21" s="25">
        <f t="shared" si="1"/>
        <v>25000</v>
      </c>
      <c r="Q21" s="23">
        <f t="shared" si="2"/>
        <v>181444</v>
      </c>
      <c r="R21" s="24">
        <v>52888</v>
      </c>
      <c r="S21" s="23">
        <f t="shared" si="3"/>
        <v>52888</v>
      </c>
      <c r="T21" s="22"/>
      <c r="U21" s="27">
        <v>45236</v>
      </c>
      <c r="V21" s="24" t="s">
        <v>69</v>
      </c>
      <c r="W21" s="26">
        <v>83000</v>
      </c>
      <c r="X21" s="26">
        <v>98000</v>
      </c>
      <c r="Y21" s="25">
        <f t="shared" si="4"/>
        <v>15000</v>
      </c>
      <c r="Z21" s="23">
        <f t="shared" si="5"/>
        <v>52888</v>
      </c>
      <c r="AA21" s="24">
        <v>98721</v>
      </c>
      <c r="AB21" s="23">
        <f t="shared" si="6"/>
        <v>45833</v>
      </c>
      <c r="AC21" s="22"/>
      <c r="AD21" s="27">
        <v>45239</v>
      </c>
      <c r="AE21" s="24" t="s">
        <v>69</v>
      </c>
      <c r="AF21" s="26">
        <v>0</v>
      </c>
      <c r="AG21" s="26">
        <v>59000</v>
      </c>
      <c r="AH21" s="25">
        <f t="shared" si="7"/>
        <v>59000</v>
      </c>
      <c r="AI21" s="23">
        <f t="shared" si="8"/>
        <v>98721</v>
      </c>
      <c r="AJ21" s="24">
        <v>9862</v>
      </c>
      <c r="AK21" s="23">
        <f t="shared" si="9"/>
        <v>9862</v>
      </c>
      <c r="AL21" s="22"/>
      <c r="AM21" s="27">
        <v>45240</v>
      </c>
      <c r="AN21" s="24" t="s">
        <v>69</v>
      </c>
      <c r="AO21" s="26">
        <v>156000</v>
      </c>
      <c r="AP21" s="26">
        <v>378000</v>
      </c>
      <c r="AQ21" s="25">
        <f t="shared" si="10"/>
        <v>222000</v>
      </c>
      <c r="AR21" s="23">
        <f t="shared" si="11"/>
        <v>9862</v>
      </c>
      <c r="AS21" s="24">
        <v>63939</v>
      </c>
      <c r="AT21" s="23">
        <f t="shared" si="12"/>
        <v>54077</v>
      </c>
      <c r="AU21" s="22"/>
      <c r="AV21" s="27">
        <v>45243</v>
      </c>
      <c r="AW21" s="24" t="s">
        <v>69</v>
      </c>
      <c r="AX21" s="26">
        <v>678000</v>
      </c>
      <c r="AY21" s="26">
        <v>900000</v>
      </c>
      <c r="AZ21" s="25">
        <f t="shared" si="13"/>
        <v>222000</v>
      </c>
      <c r="BA21" s="23">
        <f t="shared" si="14"/>
        <v>63939</v>
      </c>
      <c r="BB21" s="24">
        <v>150777</v>
      </c>
      <c r="BC21" s="23">
        <f t="shared" si="15"/>
        <v>86838</v>
      </c>
      <c r="BD21" s="22"/>
      <c r="BE21" s="27">
        <v>45244</v>
      </c>
      <c r="BF21" s="24" t="s">
        <v>69</v>
      </c>
      <c r="BG21" s="26">
        <v>996000</v>
      </c>
      <c r="BH21" s="26">
        <v>1050000</v>
      </c>
      <c r="BI21" s="25">
        <f t="shared" si="16"/>
        <v>54000</v>
      </c>
      <c r="BJ21" s="23">
        <f t="shared" si="17"/>
        <v>150777</v>
      </c>
      <c r="BK21" s="24">
        <v>175990</v>
      </c>
      <c r="BL21" s="23">
        <f t="shared" si="18"/>
        <v>25213</v>
      </c>
      <c r="BM21" s="22"/>
      <c r="BN21" s="27">
        <v>45251</v>
      </c>
      <c r="BO21" s="24" t="s">
        <v>69</v>
      </c>
      <c r="BP21" s="26">
        <v>5000</v>
      </c>
      <c r="BQ21" s="26">
        <v>30000</v>
      </c>
      <c r="BR21" s="25">
        <f t="shared" si="19"/>
        <v>25000</v>
      </c>
      <c r="BS21" s="23">
        <f t="shared" si="20"/>
        <v>175990</v>
      </c>
      <c r="BT21" s="24">
        <v>30249</v>
      </c>
      <c r="BU21" s="23">
        <f t="shared" si="21"/>
        <v>30249</v>
      </c>
      <c r="BV21" s="22"/>
      <c r="BW21" s="27">
        <v>45252</v>
      </c>
      <c r="BX21" s="24" t="s">
        <v>69</v>
      </c>
      <c r="BY21" s="26">
        <v>32000</v>
      </c>
      <c r="BZ21" s="26">
        <v>62000</v>
      </c>
      <c r="CA21" s="25">
        <f t="shared" si="22"/>
        <v>30000</v>
      </c>
      <c r="CB21" s="23">
        <f t="shared" si="23"/>
        <v>30249</v>
      </c>
      <c r="CC21" s="24">
        <v>62927</v>
      </c>
      <c r="CD21" s="23">
        <f t="shared" si="24"/>
        <v>32678</v>
      </c>
      <c r="CE21" s="22"/>
      <c r="CF21" s="27">
        <v>45253</v>
      </c>
      <c r="CG21" s="24" t="s">
        <v>69</v>
      </c>
      <c r="CH21" s="26">
        <v>76000</v>
      </c>
      <c r="CI21" s="26">
        <v>86000</v>
      </c>
      <c r="CJ21" s="25">
        <f t="shared" si="25"/>
        <v>10000</v>
      </c>
      <c r="CK21" s="23">
        <f t="shared" si="26"/>
        <v>62927</v>
      </c>
      <c r="CL21" s="24">
        <v>86312</v>
      </c>
      <c r="CM21" s="23">
        <f t="shared" si="27"/>
        <v>23385</v>
      </c>
      <c r="CN21" s="22"/>
      <c r="CO21" s="27">
        <v>45254</v>
      </c>
      <c r="CP21" s="24" t="s">
        <v>69</v>
      </c>
      <c r="CQ21" s="26">
        <v>99000</v>
      </c>
      <c r="CR21" s="26">
        <v>127000</v>
      </c>
      <c r="CS21" s="25">
        <f t="shared" si="28"/>
        <v>28000</v>
      </c>
      <c r="CT21" s="23">
        <f t="shared" si="29"/>
        <v>86312</v>
      </c>
      <c r="CU21" s="24">
        <v>127343</v>
      </c>
      <c r="CV21" s="23">
        <f t="shared" si="30"/>
        <v>41031</v>
      </c>
      <c r="CW21" s="22"/>
      <c r="CX21" s="27">
        <v>45257</v>
      </c>
      <c r="CY21" s="24" t="s">
        <v>69</v>
      </c>
      <c r="CZ21" s="26">
        <v>153000</v>
      </c>
      <c r="DA21" s="26">
        <v>165000</v>
      </c>
      <c r="DB21" s="25">
        <f t="shared" si="31"/>
        <v>12000</v>
      </c>
      <c r="DC21" s="23">
        <f t="shared" si="32"/>
        <v>127343</v>
      </c>
      <c r="DD21" s="24">
        <v>165309</v>
      </c>
      <c r="DE21" s="23">
        <f t="shared" si="33"/>
        <v>37966</v>
      </c>
      <c r="DF21" s="22"/>
      <c r="DG21" s="27">
        <v>45258</v>
      </c>
      <c r="DH21" s="24" t="s">
        <v>69</v>
      </c>
      <c r="DI21" s="26">
        <v>178000</v>
      </c>
      <c r="DJ21" s="26">
        <v>212000</v>
      </c>
      <c r="DK21" s="25">
        <f t="shared" si="34"/>
        <v>34000</v>
      </c>
      <c r="DL21" s="23">
        <f t="shared" si="35"/>
        <v>165309</v>
      </c>
      <c r="DM21" s="24">
        <v>212132</v>
      </c>
      <c r="DN21" s="23">
        <f t="shared" si="36"/>
        <v>46823</v>
      </c>
      <c r="DO21" s="22"/>
      <c r="DP21" s="27">
        <v>45259</v>
      </c>
      <c r="DQ21" s="24" t="s">
        <v>69</v>
      </c>
      <c r="DR21" s="26">
        <v>227000</v>
      </c>
      <c r="DS21" s="26">
        <v>228000</v>
      </c>
      <c r="DT21" s="25">
        <f t="shared" si="37"/>
        <v>1000</v>
      </c>
      <c r="DU21" s="23">
        <f t="shared" si="38"/>
        <v>212132</v>
      </c>
      <c r="DV21" s="24">
        <v>228000</v>
      </c>
      <c r="DW21" s="23">
        <f t="shared" si="39"/>
        <v>15868</v>
      </c>
      <c r="DX21" s="22"/>
      <c r="DY21" s="27">
        <v>45260</v>
      </c>
      <c r="DZ21" s="24" t="s">
        <v>69</v>
      </c>
      <c r="EA21" s="26">
        <v>6000</v>
      </c>
      <c r="EB21" s="26">
        <v>13000</v>
      </c>
      <c r="EC21" s="25">
        <f t="shared" si="40"/>
        <v>7000</v>
      </c>
      <c r="ED21" s="23">
        <f t="shared" si="41"/>
        <v>228000</v>
      </c>
      <c r="EE21" s="24">
        <v>13713</v>
      </c>
      <c r="EF21" s="23">
        <f t="shared" si="42"/>
        <v>13713</v>
      </c>
      <c r="EG21" s="22"/>
      <c r="EH21" s="27"/>
      <c r="EI21" s="24"/>
      <c r="EJ21" s="26"/>
      <c r="EK21" s="26"/>
      <c r="EL21" s="25" t="str">
        <f t="shared" si="43"/>
        <v/>
      </c>
      <c r="EM21" s="23">
        <f t="shared" si="44"/>
        <v>13713</v>
      </c>
      <c r="EN21" s="24"/>
      <c r="EO21" s="23" t="str">
        <f t="shared" si="45"/>
        <v/>
      </c>
      <c r="EP21" s="22"/>
      <c r="EQ21" s="27"/>
      <c r="ER21" s="24"/>
      <c r="ES21" s="26"/>
      <c r="ET21" s="26"/>
      <c r="EU21" s="25" t="str">
        <f t="shared" si="46"/>
        <v/>
      </c>
      <c r="EV21" s="23" t="str">
        <f t="shared" si="47"/>
        <v/>
      </c>
      <c r="EW21" s="24"/>
      <c r="EX21" s="23" t="str">
        <f t="shared" si="48"/>
        <v/>
      </c>
      <c r="EY21" s="22"/>
      <c r="EZ21" s="27"/>
      <c r="FA21" s="24"/>
      <c r="FB21" s="26"/>
      <c r="FC21" s="26"/>
      <c r="FD21" s="25" t="str">
        <f t="shared" si="49"/>
        <v/>
      </c>
      <c r="FE21" s="23" t="str">
        <f t="shared" si="50"/>
        <v/>
      </c>
      <c r="FF21" s="24"/>
      <c r="FG21" s="23" t="str">
        <f t="shared" si="51"/>
        <v/>
      </c>
      <c r="FH21" s="22"/>
      <c r="FI21" s="27"/>
      <c r="FJ21" s="24"/>
      <c r="FK21" s="26"/>
      <c r="FL21" s="26"/>
      <c r="FM21" s="25" t="str">
        <f t="shared" si="52"/>
        <v/>
      </c>
      <c r="FN21" s="23" t="str">
        <f t="shared" si="53"/>
        <v/>
      </c>
      <c r="FO21" s="24"/>
      <c r="FP21" s="23" t="str">
        <f t="shared" si="54"/>
        <v/>
      </c>
      <c r="FQ21" s="22"/>
      <c r="FR21" s="27"/>
      <c r="FS21" s="24"/>
      <c r="FT21" s="26"/>
      <c r="FU21" s="26"/>
      <c r="FV21" s="25" t="str">
        <f t="shared" si="55"/>
        <v/>
      </c>
      <c r="FW21" s="23" t="str">
        <f t="shared" si="56"/>
        <v/>
      </c>
      <c r="FX21" s="24"/>
      <c r="FY21" s="23" t="str">
        <f t="shared" si="57"/>
        <v/>
      </c>
      <c r="FZ21" s="22"/>
      <c r="GA21" s="27"/>
      <c r="GB21" s="24"/>
      <c r="GC21" s="26"/>
      <c r="GD21" s="26"/>
      <c r="GE21" s="25" t="str">
        <f t="shared" si="58"/>
        <v/>
      </c>
      <c r="GF21" s="23" t="str">
        <f t="shared" si="59"/>
        <v/>
      </c>
      <c r="GG21" s="24"/>
      <c r="GH21" s="23" t="str">
        <f t="shared" si="60"/>
        <v/>
      </c>
      <c r="GI21" s="22"/>
      <c r="GJ21" s="27"/>
      <c r="GK21" s="24"/>
      <c r="GL21" s="26"/>
      <c r="GM21" s="26"/>
      <c r="GN21" s="25" t="str">
        <f t="shared" si="61"/>
        <v/>
      </c>
      <c r="GO21" s="23" t="str">
        <f t="shared" si="62"/>
        <v/>
      </c>
      <c r="GP21" s="24"/>
      <c r="GQ21" s="23" t="str">
        <f t="shared" si="63"/>
        <v/>
      </c>
      <c r="GR21" s="22"/>
      <c r="GS21" s="27"/>
      <c r="GT21" s="24"/>
      <c r="GU21" s="26"/>
      <c r="GV21" s="26"/>
      <c r="GW21" s="25" t="str">
        <f t="shared" si="86"/>
        <v/>
      </c>
      <c r="GX21" s="23" t="str">
        <f t="shared" si="64"/>
        <v/>
      </c>
      <c r="GY21" s="24"/>
      <c r="GZ21" s="23" t="str">
        <f t="shared" si="87"/>
        <v/>
      </c>
      <c r="HA21" s="22"/>
      <c r="HB21" s="27"/>
      <c r="HC21" s="24"/>
      <c r="HD21" s="26"/>
      <c r="HE21" s="26"/>
      <c r="HF21" s="25" t="str">
        <f t="shared" si="65"/>
        <v/>
      </c>
      <c r="HG21" s="23" t="str">
        <f t="shared" si="66"/>
        <v/>
      </c>
      <c r="HH21" s="24"/>
      <c r="HI21" s="23" t="str">
        <f t="shared" si="67"/>
        <v/>
      </c>
      <c r="HJ21" s="22"/>
      <c r="HK21" s="27"/>
      <c r="HL21" s="24"/>
      <c r="HM21" s="26"/>
      <c r="HN21" s="26"/>
      <c r="HO21" s="25" t="str">
        <f t="shared" si="68"/>
        <v/>
      </c>
      <c r="HP21" s="23" t="str">
        <f t="shared" si="69"/>
        <v/>
      </c>
      <c r="HQ21" s="24"/>
      <c r="HR21" s="23" t="str">
        <f t="shared" si="70"/>
        <v/>
      </c>
      <c r="HS21" s="22"/>
      <c r="HT21" s="27"/>
      <c r="HU21" s="24"/>
      <c r="HV21" s="26"/>
      <c r="HW21" s="26"/>
      <c r="HX21" s="25" t="str">
        <f t="shared" si="71"/>
        <v/>
      </c>
      <c r="HY21" s="23" t="str">
        <f t="shared" si="72"/>
        <v/>
      </c>
      <c r="HZ21" s="24"/>
      <c r="IA21" s="23" t="str">
        <f t="shared" si="73"/>
        <v/>
      </c>
      <c r="IB21" s="22"/>
      <c r="IC21" s="27"/>
      <c r="ID21" s="24"/>
      <c r="IE21" s="26"/>
      <c r="IF21" s="26"/>
      <c r="IG21" s="25" t="str">
        <f t="shared" si="74"/>
        <v/>
      </c>
      <c r="IH21" s="23" t="str">
        <f t="shared" si="75"/>
        <v/>
      </c>
      <c r="II21" s="24"/>
      <c r="IJ21" s="23" t="str">
        <f t="shared" si="76"/>
        <v/>
      </c>
      <c r="IK21" s="22"/>
      <c r="IL21" s="27"/>
      <c r="IM21" s="24"/>
      <c r="IN21" s="26"/>
      <c r="IO21" s="26"/>
      <c r="IP21" s="25" t="str">
        <f t="shared" si="77"/>
        <v/>
      </c>
      <c r="IQ21" s="23" t="str">
        <f t="shared" si="78"/>
        <v/>
      </c>
      <c r="IR21" s="24"/>
      <c r="IS21" s="23" t="str">
        <f t="shared" si="79"/>
        <v/>
      </c>
      <c r="IT21" s="22"/>
      <c r="IU21" s="27"/>
      <c r="IV21" s="24"/>
      <c r="IW21" s="26"/>
      <c r="IX21" s="26"/>
      <c r="IY21" s="25" t="str">
        <f t="shared" si="80"/>
        <v/>
      </c>
      <c r="IZ21" s="23" t="str">
        <f t="shared" si="81"/>
        <v/>
      </c>
      <c r="JA21" s="24"/>
      <c r="JB21" s="23" t="str">
        <f t="shared" si="82"/>
        <v/>
      </c>
      <c r="JC21" s="22"/>
      <c r="JD21" s="27"/>
      <c r="JE21" s="24"/>
      <c r="JF21" s="26"/>
      <c r="JG21" s="26"/>
      <c r="JH21" s="25" t="str">
        <f t="shared" si="88"/>
        <v/>
      </c>
      <c r="JI21" s="23" t="str">
        <f t="shared" si="83"/>
        <v/>
      </c>
      <c r="JJ21" s="24"/>
      <c r="JK21" s="23" t="str">
        <f t="shared" si="84"/>
        <v/>
      </c>
      <c r="JL21" s="22"/>
    </row>
    <row r="22" spans="1:272">
      <c r="A22" s="28" t="s">
        <v>73</v>
      </c>
      <c r="B22" s="23" t="s">
        <v>18</v>
      </c>
      <c r="C22" s="27">
        <v>45231</v>
      </c>
      <c r="D22" s="24" t="s">
        <v>71</v>
      </c>
      <c r="E22" s="26">
        <v>38000</v>
      </c>
      <c r="F22" s="26">
        <v>64000</v>
      </c>
      <c r="G22" s="25">
        <f t="shared" si="85"/>
        <v>26000</v>
      </c>
      <c r="H22" s="23">
        <v>24797</v>
      </c>
      <c r="I22" s="24">
        <v>64842</v>
      </c>
      <c r="J22" s="23">
        <f t="shared" si="0"/>
        <v>40045</v>
      </c>
      <c r="K22" s="22"/>
      <c r="L22" s="27">
        <v>45232</v>
      </c>
      <c r="M22" s="24" t="s">
        <v>71</v>
      </c>
      <c r="N22" s="26">
        <v>76000</v>
      </c>
      <c r="O22" s="26">
        <v>90000</v>
      </c>
      <c r="P22" s="25">
        <f t="shared" si="1"/>
        <v>14000</v>
      </c>
      <c r="Q22" s="23">
        <f t="shared" si="2"/>
        <v>64842</v>
      </c>
      <c r="R22" s="24">
        <v>90256</v>
      </c>
      <c r="S22" s="23">
        <f t="shared" si="3"/>
        <v>25414</v>
      </c>
      <c r="T22" s="22"/>
      <c r="U22" s="27">
        <v>45240</v>
      </c>
      <c r="V22" s="24" t="s">
        <v>71</v>
      </c>
      <c r="W22" s="26">
        <v>0</v>
      </c>
      <c r="X22" s="26">
        <v>145000</v>
      </c>
      <c r="Y22" s="25">
        <f t="shared" si="4"/>
        <v>145000</v>
      </c>
      <c r="Z22" s="23">
        <f t="shared" si="5"/>
        <v>90256</v>
      </c>
      <c r="AA22" s="24">
        <v>29185</v>
      </c>
      <c r="AB22" s="23">
        <f t="shared" si="6"/>
        <v>29185</v>
      </c>
      <c r="AC22" s="22"/>
      <c r="AD22" s="27">
        <v>45243</v>
      </c>
      <c r="AE22" s="24" t="s">
        <v>71</v>
      </c>
      <c r="AF22" s="26">
        <v>0</v>
      </c>
      <c r="AG22" s="26">
        <v>345000</v>
      </c>
      <c r="AH22" s="25">
        <f t="shared" si="7"/>
        <v>345000</v>
      </c>
      <c r="AI22" s="23">
        <f t="shared" si="8"/>
        <v>29185</v>
      </c>
      <c r="AJ22" s="24">
        <v>69616</v>
      </c>
      <c r="AK22" s="23">
        <f t="shared" si="9"/>
        <v>40431</v>
      </c>
      <c r="AL22" s="22"/>
      <c r="AM22" s="27">
        <v>45244</v>
      </c>
      <c r="AN22" s="24" t="s">
        <v>71</v>
      </c>
      <c r="AO22" s="26">
        <v>425000</v>
      </c>
      <c r="AP22" s="26">
        <v>590000</v>
      </c>
      <c r="AQ22" s="25">
        <f t="shared" si="10"/>
        <v>165000</v>
      </c>
      <c r="AR22" s="23">
        <f t="shared" si="11"/>
        <v>69616</v>
      </c>
      <c r="AS22" s="24">
        <v>118129</v>
      </c>
      <c r="AT22" s="23">
        <f t="shared" si="12"/>
        <v>48513</v>
      </c>
      <c r="AU22" s="22"/>
      <c r="AV22" s="27">
        <v>45245</v>
      </c>
      <c r="AW22" s="24" t="s">
        <v>71</v>
      </c>
      <c r="AX22" s="26">
        <v>605000</v>
      </c>
      <c r="AY22" s="26">
        <v>780000</v>
      </c>
      <c r="AZ22" s="25">
        <f t="shared" si="13"/>
        <v>175000</v>
      </c>
      <c r="BA22" s="23">
        <f t="shared" si="14"/>
        <v>118129</v>
      </c>
      <c r="BB22" s="24">
        <v>156264</v>
      </c>
      <c r="BC22" s="23">
        <f t="shared" si="15"/>
        <v>38135</v>
      </c>
      <c r="BD22" s="22"/>
      <c r="BE22" s="27">
        <v>45246</v>
      </c>
      <c r="BF22" s="24" t="s">
        <v>71</v>
      </c>
      <c r="BG22" s="26">
        <v>825000</v>
      </c>
      <c r="BH22" s="26">
        <v>980000</v>
      </c>
      <c r="BI22" s="25">
        <f t="shared" si="16"/>
        <v>155000</v>
      </c>
      <c r="BJ22" s="23">
        <f t="shared" si="17"/>
        <v>156264</v>
      </c>
      <c r="BK22" s="24">
        <v>196273</v>
      </c>
      <c r="BL22" s="23">
        <f t="shared" si="18"/>
        <v>40009</v>
      </c>
      <c r="BM22" s="22"/>
      <c r="BN22" s="27">
        <v>45247</v>
      </c>
      <c r="BO22" s="24" t="s">
        <v>71</v>
      </c>
      <c r="BP22" s="26">
        <v>1030000</v>
      </c>
      <c r="BQ22" s="26">
        <v>1170000</v>
      </c>
      <c r="BR22" s="25">
        <f t="shared" si="19"/>
        <v>140000</v>
      </c>
      <c r="BS22" s="23">
        <f t="shared" si="20"/>
        <v>196273</v>
      </c>
      <c r="BT22" s="24">
        <v>234844</v>
      </c>
      <c r="BU22" s="23">
        <f t="shared" si="21"/>
        <v>38571</v>
      </c>
      <c r="BV22" s="22"/>
      <c r="BW22" s="27">
        <v>45250</v>
      </c>
      <c r="BX22" s="24" t="s">
        <v>71</v>
      </c>
      <c r="BY22" s="26">
        <v>1180000</v>
      </c>
      <c r="BZ22" s="26">
        <v>1820000</v>
      </c>
      <c r="CA22" s="25">
        <f t="shared" si="22"/>
        <v>640000</v>
      </c>
      <c r="CB22" s="23">
        <f t="shared" si="23"/>
        <v>234844</v>
      </c>
      <c r="CC22" s="24">
        <v>364470</v>
      </c>
      <c r="CD22" s="23">
        <f t="shared" si="24"/>
        <v>129626</v>
      </c>
      <c r="CE22" s="22"/>
      <c r="CF22" s="27">
        <v>45251</v>
      </c>
      <c r="CG22" s="24" t="s">
        <v>71</v>
      </c>
      <c r="CH22" s="26">
        <v>1390000</v>
      </c>
      <c r="CI22" s="26">
        <v>1535000</v>
      </c>
      <c r="CJ22" s="25">
        <f t="shared" si="25"/>
        <v>145000</v>
      </c>
      <c r="CK22" s="23">
        <f t="shared" si="26"/>
        <v>364470</v>
      </c>
      <c r="CL22" s="24">
        <v>307858</v>
      </c>
      <c r="CM22" s="23">
        <f t="shared" si="27"/>
        <v>307858</v>
      </c>
      <c r="CN22" s="22"/>
      <c r="CO22" s="27">
        <v>45252</v>
      </c>
      <c r="CP22" s="24" t="s">
        <v>71</v>
      </c>
      <c r="CQ22" s="26">
        <v>1605000</v>
      </c>
      <c r="CR22" s="26">
        <v>1765000</v>
      </c>
      <c r="CS22" s="25">
        <f t="shared" si="28"/>
        <v>160000</v>
      </c>
      <c r="CT22" s="23">
        <f t="shared" si="29"/>
        <v>307858</v>
      </c>
      <c r="CU22" s="24">
        <v>353294</v>
      </c>
      <c r="CV22" s="23">
        <f t="shared" si="30"/>
        <v>45436</v>
      </c>
      <c r="CW22" s="22"/>
      <c r="CX22" s="27">
        <v>45253</v>
      </c>
      <c r="CY22" s="24" t="s">
        <v>71</v>
      </c>
      <c r="CZ22" s="26">
        <v>1775000</v>
      </c>
      <c r="DA22" s="26">
        <v>1815000</v>
      </c>
      <c r="DB22" s="25">
        <f t="shared" si="31"/>
        <v>40000</v>
      </c>
      <c r="DC22" s="23">
        <f t="shared" si="32"/>
        <v>353294</v>
      </c>
      <c r="DD22" s="24">
        <v>363192</v>
      </c>
      <c r="DE22" s="23">
        <f t="shared" si="33"/>
        <v>9898</v>
      </c>
      <c r="DF22" s="22"/>
      <c r="DG22" s="27">
        <v>45254</v>
      </c>
      <c r="DH22" s="24" t="s">
        <v>71</v>
      </c>
      <c r="DI22" s="26">
        <v>1885000</v>
      </c>
      <c r="DJ22" s="26">
        <v>2040000</v>
      </c>
      <c r="DK22" s="25">
        <f t="shared" si="34"/>
        <v>155000</v>
      </c>
      <c r="DL22" s="23">
        <f t="shared" si="35"/>
        <v>363192</v>
      </c>
      <c r="DM22" s="24">
        <v>408325</v>
      </c>
      <c r="DN22" s="23">
        <f t="shared" si="36"/>
        <v>45133</v>
      </c>
      <c r="DO22" s="22"/>
      <c r="DP22" s="27">
        <v>45257</v>
      </c>
      <c r="DQ22" s="24" t="s">
        <v>71</v>
      </c>
      <c r="DR22" s="26">
        <v>2110000</v>
      </c>
      <c r="DS22" s="26">
        <v>2270000</v>
      </c>
      <c r="DT22" s="25">
        <f t="shared" si="37"/>
        <v>160000</v>
      </c>
      <c r="DU22" s="23">
        <f t="shared" si="38"/>
        <v>408325</v>
      </c>
      <c r="DV22" s="24">
        <v>454045</v>
      </c>
      <c r="DW22" s="23">
        <f t="shared" si="39"/>
        <v>45720</v>
      </c>
      <c r="DX22" s="22"/>
      <c r="DY22" s="27">
        <v>45258</v>
      </c>
      <c r="DZ22" s="24" t="s">
        <v>71</v>
      </c>
      <c r="EA22" s="26">
        <v>2335000</v>
      </c>
      <c r="EB22" s="26">
        <v>2470000</v>
      </c>
      <c r="EC22" s="25">
        <f t="shared" si="40"/>
        <v>135000</v>
      </c>
      <c r="ED22" s="23">
        <f t="shared" si="41"/>
        <v>454045</v>
      </c>
      <c r="EE22" s="24">
        <v>494237</v>
      </c>
      <c r="EF22" s="23">
        <f t="shared" si="42"/>
        <v>40192</v>
      </c>
      <c r="EG22" s="22"/>
      <c r="EH22" s="27">
        <v>45259</v>
      </c>
      <c r="EI22" s="24" t="s">
        <v>71</v>
      </c>
      <c r="EJ22" s="26">
        <v>2540000</v>
      </c>
      <c r="EK22" s="26">
        <v>2685000</v>
      </c>
      <c r="EL22" s="25">
        <f t="shared" si="43"/>
        <v>145000</v>
      </c>
      <c r="EM22" s="23">
        <f t="shared" si="44"/>
        <v>494237</v>
      </c>
      <c r="EN22" s="24">
        <v>537657</v>
      </c>
      <c r="EO22" s="23">
        <f t="shared" si="45"/>
        <v>43420</v>
      </c>
      <c r="EP22" s="22"/>
      <c r="EQ22" s="27">
        <v>45260</v>
      </c>
      <c r="ER22" s="24" t="s">
        <v>71</v>
      </c>
      <c r="ES22" s="26">
        <v>2687000</v>
      </c>
      <c r="ET22" s="26">
        <v>2720000</v>
      </c>
      <c r="EU22" s="25">
        <f t="shared" si="46"/>
        <v>33000</v>
      </c>
      <c r="EV22" s="23">
        <f t="shared" si="47"/>
        <v>537657</v>
      </c>
      <c r="EW22" s="24">
        <v>544693</v>
      </c>
      <c r="EX22" s="23">
        <f t="shared" si="48"/>
        <v>7036</v>
      </c>
      <c r="EY22" s="22"/>
      <c r="EZ22" s="27"/>
      <c r="FA22" s="24"/>
      <c r="FB22" s="26"/>
      <c r="FC22" s="26"/>
      <c r="FD22" s="25" t="str">
        <f t="shared" si="49"/>
        <v/>
      </c>
      <c r="FE22" s="23">
        <f t="shared" si="50"/>
        <v>544693</v>
      </c>
      <c r="FF22" s="24"/>
      <c r="FG22" s="23" t="str">
        <f t="shared" si="51"/>
        <v/>
      </c>
      <c r="FH22" s="22"/>
      <c r="FI22" s="27"/>
      <c r="FJ22" s="24"/>
      <c r="FK22" s="26"/>
      <c r="FL22" s="26"/>
      <c r="FM22" s="25" t="str">
        <f t="shared" si="52"/>
        <v/>
      </c>
      <c r="FN22" s="23" t="str">
        <f t="shared" si="53"/>
        <v/>
      </c>
      <c r="FO22" s="24"/>
      <c r="FP22" s="23" t="str">
        <f t="shared" si="54"/>
        <v/>
      </c>
      <c r="FQ22" s="22"/>
      <c r="FR22" s="27"/>
      <c r="FS22" s="24"/>
      <c r="FT22" s="26"/>
      <c r="FU22" s="26"/>
      <c r="FV22" s="25" t="str">
        <f t="shared" si="55"/>
        <v/>
      </c>
      <c r="FW22" s="23" t="str">
        <f t="shared" si="56"/>
        <v/>
      </c>
      <c r="FX22" s="24"/>
      <c r="FY22" s="23" t="str">
        <f t="shared" si="57"/>
        <v/>
      </c>
      <c r="FZ22" s="22"/>
      <c r="GA22" s="27"/>
      <c r="GB22" s="24"/>
      <c r="GC22" s="26"/>
      <c r="GD22" s="26"/>
      <c r="GE22" s="25" t="str">
        <f t="shared" si="58"/>
        <v/>
      </c>
      <c r="GF22" s="23" t="str">
        <f t="shared" si="59"/>
        <v/>
      </c>
      <c r="GG22" s="24"/>
      <c r="GH22" s="23" t="str">
        <f t="shared" si="60"/>
        <v/>
      </c>
      <c r="GI22" s="22"/>
      <c r="GJ22" s="27"/>
      <c r="GK22" s="24"/>
      <c r="GL22" s="26"/>
      <c r="GM22" s="26"/>
      <c r="GN22" s="25" t="str">
        <f t="shared" si="61"/>
        <v/>
      </c>
      <c r="GO22" s="23" t="str">
        <f t="shared" si="62"/>
        <v/>
      </c>
      <c r="GP22" s="24"/>
      <c r="GQ22" s="23" t="str">
        <f t="shared" si="63"/>
        <v/>
      </c>
      <c r="GR22" s="22"/>
      <c r="GS22" s="27"/>
      <c r="GT22" s="24"/>
      <c r="GU22" s="26"/>
      <c r="GV22" s="26"/>
      <c r="GW22" s="25" t="str">
        <f t="shared" si="86"/>
        <v/>
      </c>
      <c r="GX22" s="23" t="str">
        <f t="shared" si="64"/>
        <v/>
      </c>
      <c r="GY22" s="24"/>
      <c r="GZ22" s="23" t="str">
        <f t="shared" si="87"/>
        <v/>
      </c>
      <c r="HA22" s="22"/>
      <c r="HB22" s="27"/>
      <c r="HC22" s="24"/>
      <c r="HD22" s="26"/>
      <c r="HE22" s="26"/>
      <c r="HF22" s="25" t="str">
        <f t="shared" si="65"/>
        <v/>
      </c>
      <c r="HG22" s="23" t="str">
        <f t="shared" si="66"/>
        <v/>
      </c>
      <c r="HH22" s="24"/>
      <c r="HI22" s="23" t="str">
        <f t="shared" si="67"/>
        <v/>
      </c>
      <c r="HJ22" s="22"/>
      <c r="HK22" s="27"/>
      <c r="HL22" s="24"/>
      <c r="HM22" s="26"/>
      <c r="HN22" s="26"/>
      <c r="HO22" s="25" t="str">
        <f t="shared" si="68"/>
        <v/>
      </c>
      <c r="HP22" s="23" t="str">
        <f t="shared" si="69"/>
        <v/>
      </c>
      <c r="HQ22" s="24"/>
      <c r="HR22" s="23" t="str">
        <f t="shared" si="70"/>
        <v/>
      </c>
      <c r="HS22" s="22"/>
      <c r="HT22" s="27"/>
      <c r="HU22" s="24"/>
      <c r="HV22" s="26"/>
      <c r="HW22" s="26"/>
      <c r="HX22" s="25" t="str">
        <f t="shared" si="71"/>
        <v/>
      </c>
      <c r="HY22" s="23" t="str">
        <f t="shared" si="72"/>
        <v/>
      </c>
      <c r="HZ22" s="24"/>
      <c r="IA22" s="23" t="str">
        <f t="shared" si="73"/>
        <v/>
      </c>
      <c r="IB22" s="22"/>
      <c r="IC22" s="27"/>
      <c r="ID22" s="24"/>
      <c r="IE22" s="26"/>
      <c r="IF22" s="26"/>
      <c r="IG22" s="25" t="str">
        <f t="shared" si="74"/>
        <v/>
      </c>
      <c r="IH22" s="23" t="str">
        <f t="shared" si="75"/>
        <v/>
      </c>
      <c r="II22" s="24"/>
      <c r="IJ22" s="23" t="str">
        <f t="shared" si="76"/>
        <v/>
      </c>
      <c r="IK22" s="22"/>
      <c r="IL22" s="27"/>
      <c r="IM22" s="24"/>
      <c r="IN22" s="26"/>
      <c r="IO22" s="26"/>
      <c r="IP22" s="25" t="str">
        <f t="shared" si="77"/>
        <v/>
      </c>
      <c r="IQ22" s="23" t="str">
        <f t="shared" si="78"/>
        <v/>
      </c>
      <c r="IR22" s="24"/>
      <c r="IS22" s="23" t="str">
        <f t="shared" si="79"/>
        <v/>
      </c>
      <c r="IT22" s="22"/>
      <c r="IU22" s="27"/>
      <c r="IV22" s="24"/>
      <c r="IW22" s="26"/>
      <c r="IX22" s="26"/>
      <c r="IY22" s="25" t="str">
        <f t="shared" si="80"/>
        <v/>
      </c>
      <c r="IZ22" s="23" t="str">
        <f t="shared" si="81"/>
        <v/>
      </c>
      <c r="JA22" s="24"/>
      <c r="JB22" s="23" t="str">
        <f t="shared" si="82"/>
        <v/>
      </c>
      <c r="JC22" s="22"/>
      <c r="JD22" s="27"/>
      <c r="JE22" s="24"/>
      <c r="JF22" s="26"/>
      <c r="JG22" s="26"/>
      <c r="JH22" s="25" t="str">
        <f t="shared" si="88"/>
        <v/>
      </c>
      <c r="JI22" s="23" t="str">
        <f t="shared" si="83"/>
        <v/>
      </c>
      <c r="JJ22" s="24"/>
      <c r="JK22" s="23" t="str">
        <f t="shared" si="84"/>
        <v/>
      </c>
      <c r="JL22" s="22"/>
    </row>
    <row r="23" spans="1:272">
      <c r="A23" s="28" t="s">
        <v>72</v>
      </c>
      <c r="B23" s="23" t="s">
        <v>58</v>
      </c>
      <c r="C23" s="27">
        <v>45231</v>
      </c>
      <c r="D23" s="24" t="s">
        <v>71</v>
      </c>
      <c r="E23" s="26">
        <v>438000</v>
      </c>
      <c r="F23" s="26">
        <v>482000</v>
      </c>
      <c r="G23" s="25">
        <f t="shared" si="85"/>
        <v>44000</v>
      </c>
      <c r="H23" s="23">
        <v>419693</v>
      </c>
      <c r="I23" s="24">
        <v>482213</v>
      </c>
      <c r="J23" s="23">
        <f t="shared" si="0"/>
        <v>62520</v>
      </c>
      <c r="K23" s="22"/>
      <c r="L23" s="27">
        <v>45232</v>
      </c>
      <c r="M23" s="24" t="s">
        <v>71</v>
      </c>
      <c r="N23" s="26">
        <v>500000</v>
      </c>
      <c r="O23" s="26">
        <v>544000</v>
      </c>
      <c r="P23" s="25">
        <f t="shared" si="1"/>
        <v>44000</v>
      </c>
      <c r="Q23" s="23">
        <f t="shared" si="2"/>
        <v>482213</v>
      </c>
      <c r="R23" s="24">
        <v>544213</v>
      </c>
      <c r="S23" s="23">
        <f t="shared" si="3"/>
        <v>62000</v>
      </c>
      <c r="T23" s="22"/>
      <c r="U23" s="27">
        <v>45233</v>
      </c>
      <c r="V23" s="24" t="s">
        <v>71</v>
      </c>
      <c r="W23" s="26">
        <v>563000</v>
      </c>
      <c r="X23" s="26">
        <v>606000</v>
      </c>
      <c r="Y23" s="25">
        <f t="shared" si="4"/>
        <v>43000</v>
      </c>
      <c r="Z23" s="23">
        <f t="shared" si="5"/>
        <v>544213</v>
      </c>
      <c r="AA23" s="24">
        <v>606560</v>
      </c>
      <c r="AB23" s="23">
        <f t="shared" si="6"/>
        <v>62347</v>
      </c>
      <c r="AC23" s="22"/>
      <c r="AD23" s="27">
        <v>45236</v>
      </c>
      <c r="AE23" s="24" t="s">
        <v>71</v>
      </c>
      <c r="AF23" s="26">
        <v>644000</v>
      </c>
      <c r="AG23" s="26">
        <v>688000</v>
      </c>
      <c r="AH23" s="25">
        <f t="shared" si="7"/>
        <v>44000</v>
      </c>
      <c r="AI23" s="23">
        <f t="shared" si="8"/>
        <v>606560</v>
      </c>
      <c r="AJ23" s="24">
        <v>688313</v>
      </c>
      <c r="AK23" s="23">
        <f t="shared" si="9"/>
        <v>81753</v>
      </c>
      <c r="AL23" s="22"/>
      <c r="AM23" s="27">
        <v>45237</v>
      </c>
      <c r="AN23" s="24" t="s">
        <v>71</v>
      </c>
      <c r="AO23" s="26">
        <v>707000</v>
      </c>
      <c r="AP23" s="26">
        <v>751000</v>
      </c>
      <c r="AQ23" s="25">
        <f t="shared" si="10"/>
        <v>44000</v>
      </c>
      <c r="AR23" s="23">
        <f t="shared" si="11"/>
        <v>688313</v>
      </c>
      <c r="AS23" s="24">
        <v>751102</v>
      </c>
      <c r="AT23" s="23">
        <f t="shared" si="12"/>
        <v>62789</v>
      </c>
      <c r="AU23" s="22"/>
      <c r="AV23" s="27">
        <v>45238</v>
      </c>
      <c r="AW23" s="24" t="s">
        <v>71</v>
      </c>
      <c r="AX23" s="26">
        <v>770000</v>
      </c>
      <c r="AY23" s="26">
        <v>812000</v>
      </c>
      <c r="AZ23" s="25">
        <f t="shared" si="13"/>
        <v>42000</v>
      </c>
      <c r="BA23" s="23">
        <f t="shared" si="14"/>
        <v>751102</v>
      </c>
      <c r="BB23" s="24">
        <v>812390</v>
      </c>
      <c r="BC23" s="23">
        <f t="shared" si="15"/>
        <v>61288</v>
      </c>
      <c r="BD23" s="22"/>
      <c r="BE23" s="27">
        <v>45239</v>
      </c>
      <c r="BF23" s="24" t="s">
        <v>71</v>
      </c>
      <c r="BG23" s="26">
        <v>830000</v>
      </c>
      <c r="BH23" s="26">
        <v>860000</v>
      </c>
      <c r="BI23" s="25">
        <f t="shared" si="16"/>
        <v>30000</v>
      </c>
      <c r="BJ23" s="23">
        <f t="shared" si="17"/>
        <v>812390</v>
      </c>
      <c r="BK23" s="24">
        <v>860796</v>
      </c>
      <c r="BL23" s="23">
        <f t="shared" si="18"/>
        <v>48406</v>
      </c>
      <c r="BM23" s="22"/>
      <c r="BN23" s="27">
        <v>45243</v>
      </c>
      <c r="BO23" s="24" t="s">
        <v>71</v>
      </c>
      <c r="BP23" s="26">
        <v>65000</v>
      </c>
      <c r="BQ23" s="26">
        <v>119000</v>
      </c>
      <c r="BR23" s="25">
        <f t="shared" si="19"/>
        <v>54000</v>
      </c>
      <c r="BS23" s="23">
        <f t="shared" si="20"/>
        <v>860796</v>
      </c>
      <c r="BT23" s="24">
        <v>119422</v>
      </c>
      <c r="BU23" s="23">
        <f t="shared" si="21"/>
        <v>119422</v>
      </c>
      <c r="BV23" s="22"/>
      <c r="BW23" s="27">
        <v>45244</v>
      </c>
      <c r="BX23" s="24" t="s">
        <v>71</v>
      </c>
      <c r="BY23" s="26">
        <v>143000</v>
      </c>
      <c r="BZ23" s="26">
        <v>202000</v>
      </c>
      <c r="CA23" s="25">
        <f t="shared" si="22"/>
        <v>59000</v>
      </c>
      <c r="CB23" s="23">
        <f t="shared" si="23"/>
        <v>119422</v>
      </c>
      <c r="CC23" s="24">
        <v>202271</v>
      </c>
      <c r="CD23" s="23">
        <f t="shared" si="24"/>
        <v>82849</v>
      </c>
      <c r="CE23" s="22"/>
      <c r="CF23" s="27">
        <v>45245</v>
      </c>
      <c r="CG23" s="24" t="s">
        <v>71</v>
      </c>
      <c r="CH23" s="26">
        <v>229000</v>
      </c>
      <c r="CI23" s="26">
        <v>282000</v>
      </c>
      <c r="CJ23" s="25">
        <f t="shared" si="25"/>
        <v>53000</v>
      </c>
      <c r="CK23" s="23">
        <f t="shared" si="26"/>
        <v>202271</v>
      </c>
      <c r="CL23" s="24">
        <v>282711</v>
      </c>
      <c r="CM23" s="23">
        <f t="shared" si="27"/>
        <v>80440</v>
      </c>
      <c r="CN23" s="22"/>
      <c r="CO23" s="27">
        <v>45246</v>
      </c>
      <c r="CP23" s="24" t="s">
        <v>71</v>
      </c>
      <c r="CQ23" s="26">
        <v>309000</v>
      </c>
      <c r="CR23" s="26">
        <v>355000</v>
      </c>
      <c r="CS23" s="25">
        <f t="shared" si="28"/>
        <v>46000</v>
      </c>
      <c r="CT23" s="23">
        <f t="shared" si="29"/>
        <v>282711</v>
      </c>
      <c r="CU23" s="24">
        <v>355830</v>
      </c>
      <c r="CV23" s="23">
        <f t="shared" si="30"/>
        <v>73119</v>
      </c>
      <c r="CW23" s="22"/>
      <c r="CX23" s="27">
        <v>45247</v>
      </c>
      <c r="CY23" s="24" t="s">
        <v>71</v>
      </c>
      <c r="CZ23" s="26">
        <v>381000</v>
      </c>
      <c r="DA23" s="26">
        <v>441000</v>
      </c>
      <c r="DB23" s="25">
        <f t="shared" si="31"/>
        <v>60000</v>
      </c>
      <c r="DC23" s="23">
        <f t="shared" si="32"/>
        <v>355830</v>
      </c>
      <c r="DD23" s="24">
        <v>441984</v>
      </c>
      <c r="DE23" s="23">
        <f t="shared" si="33"/>
        <v>86154</v>
      </c>
      <c r="DF23" s="22"/>
      <c r="DG23" s="27">
        <v>45250</v>
      </c>
      <c r="DH23" s="24" t="s">
        <v>71</v>
      </c>
      <c r="DI23" s="26">
        <v>449000</v>
      </c>
      <c r="DJ23" s="26">
        <v>508000</v>
      </c>
      <c r="DK23" s="25">
        <f t="shared" si="34"/>
        <v>59000</v>
      </c>
      <c r="DL23" s="23">
        <f t="shared" si="35"/>
        <v>441984</v>
      </c>
      <c r="DM23" s="24">
        <v>508530</v>
      </c>
      <c r="DN23" s="23">
        <f t="shared" si="36"/>
        <v>66546</v>
      </c>
      <c r="DO23" s="22"/>
      <c r="DP23" s="27">
        <v>45251</v>
      </c>
      <c r="DQ23" s="24" t="s">
        <v>71</v>
      </c>
      <c r="DR23" s="26">
        <v>535000</v>
      </c>
      <c r="DS23" s="26">
        <v>593000</v>
      </c>
      <c r="DT23" s="25">
        <f t="shared" si="37"/>
        <v>58000</v>
      </c>
      <c r="DU23" s="23">
        <f t="shared" si="38"/>
        <v>508530</v>
      </c>
      <c r="DV23" s="24">
        <v>593842</v>
      </c>
      <c r="DW23" s="23">
        <f t="shared" si="39"/>
        <v>85312</v>
      </c>
      <c r="DX23" s="22"/>
      <c r="DY23" s="27">
        <v>45252</v>
      </c>
      <c r="DZ23" s="24" t="s">
        <v>71</v>
      </c>
      <c r="EA23" s="26">
        <v>616000</v>
      </c>
      <c r="EB23" s="26">
        <v>672000</v>
      </c>
      <c r="EC23" s="25">
        <f t="shared" si="40"/>
        <v>56000</v>
      </c>
      <c r="ED23" s="23">
        <f t="shared" si="41"/>
        <v>593842</v>
      </c>
      <c r="EE23" s="24">
        <v>672867</v>
      </c>
      <c r="EF23" s="23">
        <f t="shared" si="42"/>
        <v>79025</v>
      </c>
      <c r="EG23" s="22"/>
      <c r="EH23" s="27">
        <v>45253</v>
      </c>
      <c r="EI23" s="24" t="s">
        <v>71</v>
      </c>
      <c r="EJ23" s="26">
        <v>698000</v>
      </c>
      <c r="EK23" s="26">
        <v>756000</v>
      </c>
      <c r="EL23" s="25">
        <f t="shared" si="43"/>
        <v>58000</v>
      </c>
      <c r="EM23" s="23">
        <f t="shared" si="44"/>
        <v>672867</v>
      </c>
      <c r="EN23" s="24">
        <v>756324</v>
      </c>
      <c r="EO23" s="23">
        <f t="shared" si="45"/>
        <v>83457</v>
      </c>
      <c r="EP23" s="22"/>
      <c r="EQ23" s="27">
        <v>45254</v>
      </c>
      <c r="ER23" s="24" t="s">
        <v>71</v>
      </c>
      <c r="ES23" s="26">
        <v>783000</v>
      </c>
      <c r="ET23" s="26">
        <v>839000</v>
      </c>
      <c r="EU23" s="25">
        <f t="shared" si="46"/>
        <v>56000</v>
      </c>
      <c r="EV23" s="23">
        <f t="shared" si="47"/>
        <v>756324</v>
      </c>
      <c r="EW23" s="24">
        <v>839895</v>
      </c>
      <c r="EX23" s="23">
        <f t="shared" si="48"/>
        <v>83571</v>
      </c>
      <c r="EY23" s="22"/>
      <c r="EZ23" s="27">
        <v>45257</v>
      </c>
      <c r="FA23" s="24" t="s">
        <v>71</v>
      </c>
      <c r="FB23" s="26">
        <v>919000</v>
      </c>
      <c r="FC23" s="26">
        <v>976000</v>
      </c>
      <c r="FD23" s="25">
        <f t="shared" si="49"/>
        <v>57000</v>
      </c>
      <c r="FE23" s="23">
        <f t="shared" si="50"/>
        <v>839895</v>
      </c>
      <c r="FF23" s="24">
        <v>976911</v>
      </c>
      <c r="FG23" s="23">
        <f t="shared" si="51"/>
        <v>137016</v>
      </c>
      <c r="FH23" s="22"/>
      <c r="FI23" s="27">
        <v>45258</v>
      </c>
      <c r="FJ23" s="24" t="s">
        <v>71</v>
      </c>
      <c r="FK23" s="26">
        <v>1001000</v>
      </c>
      <c r="FL23" s="26">
        <v>1060000</v>
      </c>
      <c r="FM23" s="25">
        <f t="shared" si="52"/>
        <v>59000</v>
      </c>
      <c r="FN23" s="23">
        <f t="shared" si="53"/>
        <v>976911</v>
      </c>
      <c r="FO23" s="24">
        <v>1060040</v>
      </c>
      <c r="FP23" s="23">
        <f t="shared" si="54"/>
        <v>83129</v>
      </c>
      <c r="FQ23" s="22"/>
      <c r="FR23" s="27">
        <v>45259</v>
      </c>
      <c r="FS23" s="24" t="s">
        <v>71</v>
      </c>
      <c r="FT23" s="26">
        <v>1085000</v>
      </c>
      <c r="FU23" s="26">
        <v>1137000</v>
      </c>
      <c r="FV23" s="25">
        <f t="shared" si="55"/>
        <v>52000</v>
      </c>
      <c r="FW23" s="23">
        <f t="shared" si="56"/>
        <v>1060040</v>
      </c>
      <c r="FX23" s="24">
        <v>1137866</v>
      </c>
      <c r="FY23" s="23">
        <f t="shared" si="57"/>
        <v>77826</v>
      </c>
      <c r="FZ23" s="22"/>
      <c r="GA23" s="27">
        <v>45260</v>
      </c>
      <c r="GB23" s="24" t="s">
        <v>71</v>
      </c>
      <c r="GC23" s="26">
        <v>1144000</v>
      </c>
      <c r="GD23" s="26">
        <v>1189000</v>
      </c>
      <c r="GE23" s="25">
        <f t="shared" si="58"/>
        <v>45000</v>
      </c>
      <c r="GF23" s="23">
        <f t="shared" si="59"/>
        <v>1137866</v>
      </c>
      <c r="GG23" s="24">
        <v>1189698</v>
      </c>
      <c r="GH23" s="23">
        <f t="shared" si="60"/>
        <v>51832</v>
      </c>
      <c r="GI23" s="22"/>
      <c r="GJ23" s="27"/>
      <c r="GK23" s="24"/>
      <c r="GL23" s="26"/>
      <c r="GM23" s="26"/>
      <c r="GN23" s="25" t="str">
        <f t="shared" si="61"/>
        <v/>
      </c>
      <c r="GO23" s="23">
        <f t="shared" si="62"/>
        <v>1189698</v>
      </c>
      <c r="GP23" s="24"/>
      <c r="GQ23" s="23" t="str">
        <f t="shared" si="63"/>
        <v/>
      </c>
      <c r="GR23" s="22"/>
      <c r="GS23" s="27"/>
      <c r="GT23" s="24"/>
      <c r="GU23" s="26"/>
      <c r="GV23" s="26"/>
      <c r="GW23" s="25" t="str">
        <f t="shared" si="86"/>
        <v/>
      </c>
      <c r="GX23" s="23" t="str">
        <f t="shared" si="64"/>
        <v/>
      </c>
      <c r="GY23" s="24"/>
      <c r="GZ23" s="23" t="str">
        <f t="shared" si="87"/>
        <v/>
      </c>
      <c r="HA23" s="22"/>
      <c r="HB23" s="27"/>
      <c r="HC23" s="24"/>
      <c r="HD23" s="26"/>
      <c r="HE23" s="26"/>
      <c r="HF23" s="25" t="str">
        <f t="shared" si="65"/>
        <v/>
      </c>
      <c r="HG23" s="23" t="str">
        <f t="shared" si="66"/>
        <v/>
      </c>
      <c r="HH23" s="24"/>
      <c r="HI23" s="23" t="str">
        <f t="shared" si="67"/>
        <v/>
      </c>
      <c r="HJ23" s="22"/>
      <c r="HK23" s="27"/>
      <c r="HL23" s="24"/>
      <c r="HM23" s="26"/>
      <c r="HN23" s="26"/>
      <c r="HO23" s="25" t="str">
        <f t="shared" si="68"/>
        <v/>
      </c>
      <c r="HP23" s="23" t="str">
        <f t="shared" si="69"/>
        <v/>
      </c>
      <c r="HQ23" s="24"/>
      <c r="HR23" s="23" t="str">
        <f t="shared" si="70"/>
        <v/>
      </c>
      <c r="HS23" s="22"/>
      <c r="HT23" s="27"/>
      <c r="HU23" s="24"/>
      <c r="HV23" s="26"/>
      <c r="HW23" s="26"/>
      <c r="HX23" s="25" t="str">
        <f t="shared" si="71"/>
        <v/>
      </c>
      <c r="HY23" s="23" t="str">
        <f t="shared" si="72"/>
        <v/>
      </c>
      <c r="HZ23" s="24"/>
      <c r="IA23" s="23" t="str">
        <f t="shared" si="73"/>
        <v/>
      </c>
      <c r="IB23" s="22"/>
      <c r="IC23" s="27"/>
      <c r="ID23" s="24"/>
      <c r="IE23" s="26"/>
      <c r="IF23" s="26"/>
      <c r="IG23" s="25" t="str">
        <f t="shared" si="74"/>
        <v/>
      </c>
      <c r="IH23" s="23" t="str">
        <f t="shared" si="75"/>
        <v/>
      </c>
      <c r="II23" s="24"/>
      <c r="IJ23" s="23" t="str">
        <f t="shared" si="76"/>
        <v/>
      </c>
      <c r="IK23" s="22"/>
      <c r="IL23" s="27"/>
      <c r="IM23" s="24"/>
      <c r="IN23" s="26"/>
      <c r="IO23" s="26"/>
      <c r="IP23" s="25" t="str">
        <f t="shared" si="77"/>
        <v/>
      </c>
      <c r="IQ23" s="23" t="str">
        <f t="shared" si="78"/>
        <v/>
      </c>
      <c r="IR23" s="24"/>
      <c r="IS23" s="23" t="str">
        <f t="shared" si="79"/>
        <v/>
      </c>
      <c r="IT23" s="22"/>
      <c r="IU23" s="27"/>
      <c r="IV23" s="24"/>
      <c r="IW23" s="26"/>
      <c r="IX23" s="26"/>
      <c r="IY23" s="25" t="str">
        <f t="shared" si="80"/>
        <v/>
      </c>
      <c r="IZ23" s="23" t="str">
        <f t="shared" si="81"/>
        <v/>
      </c>
      <c r="JA23" s="24"/>
      <c r="JB23" s="23" t="str">
        <f t="shared" si="82"/>
        <v/>
      </c>
      <c r="JC23" s="22"/>
      <c r="JD23" s="27"/>
      <c r="JE23" s="24"/>
      <c r="JF23" s="26"/>
      <c r="JG23" s="26"/>
      <c r="JH23" s="25" t="str">
        <f t="shared" si="88"/>
        <v/>
      </c>
      <c r="JI23" s="23" t="str">
        <f t="shared" si="83"/>
        <v/>
      </c>
      <c r="JJ23" s="24"/>
      <c r="JK23" s="23" t="str">
        <f t="shared" si="84"/>
        <v/>
      </c>
      <c r="JL23" s="22"/>
    </row>
    <row r="24" spans="1:272">
      <c r="A24" s="28" t="s">
        <v>70</v>
      </c>
      <c r="B24" s="23" t="s">
        <v>18</v>
      </c>
      <c r="C24" s="27">
        <v>45231</v>
      </c>
      <c r="D24" s="24" t="s">
        <v>69</v>
      </c>
      <c r="E24" s="26">
        <v>572000</v>
      </c>
      <c r="F24" s="26">
        <v>572000</v>
      </c>
      <c r="G24" s="25">
        <f t="shared" si="85"/>
        <v>0</v>
      </c>
      <c r="H24" s="23">
        <v>572374</v>
      </c>
      <c r="I24" s="24">
        <v>572374</v>
      </c>
      <c r="J24" s="23">
        <f t="shared" si="0"/>
        <v>0</v>
      </c>
      <c r="K24" s="22"/>
      <c r="L24" s="27">
        <v>45232</v>
      </c>
      <c r="M24" s="24" t="s">
        <v>69</v>
      </c>
      <c r="N24" s="26">
        <v>572000</v>
      </c>
      <c r="O24" s="26">
        <v>572000</v>
      </c>
      <c r="P24" s="25">
        <f t="shared" si="1"/>
        <v>0</v>
      </c>
      <c r="Q24" s="23">
        <f t="shared" si="2"/>
        <v>572374</v>
      </c>
      <c r="R24" s="24">
        <v>572374</v>
      </c>
      <c r="S24" s="23">
        <f t="shared" si="3"/>
        <v>0</v>
      </c>
      <c r="T24" s="22"/>
      <c r="U24" s="27">
        <v>45233</v>
      </c>
      <c r="V24" s="24" t="s">
        <v>69</v>
      </c>
      <c r="W24" s="26">
        <v>572000</v>
      </c>
      <c r="X24" s="26">
        <v>572000</v>
      </c>
      <c r="Y24" s="25">
        <f t="shared" si="4"/>
        <v>0</v>
      </c>
      <c r="Z24" s="23">
        <f t="shared" si="5"/>
        <v>572374</v>
      </c>
      <c r="AA24" s="24">
        <v>572374</v>
      </c>
      <c r="AB24" s="23">
        <f t="shared" si="6"/>
        <v>0</v>
      </c>
      <c r="AC24" s="22"/>
      <c r="AD24" s="27">
        <v>45236</v>
      </c>
      <c r="AE24" s="24" t="s">
        <v>69</v>
      </c>
      <c r="AF24" s="26">
        <v>572000</v>
      </c>
      <c r="AG24" s="26">
        <v>572000</v>
      </c>
      <c r="AH24" s="25">
        <f t="shared" si="7"/>
        <v>0</v>
      </c>
      <c r="AI24" s="23">
        <f t="shared" si="8"/>
        <v>572374</v>
      </c>
      <c r="AJ24" s="24">
        <v>572374</v>
      </c>
      <c r="AK24" s="23">
        <f t="shared" si="9"/>
        <v>0</v>
      </c>
      <c r="AL24" s="22"/>
      <c r="AM24" s="27">
        <v>45237</v>
      </c>
      <c r="AN24" s="24" t="s">
        <v>69</v>
      </c>
      <c r="AO24" s="26">
        <v>572000</v>
      </c>
      <c r="AP24" s="26">
        <v>579000</v>
      </c>
      <c r="AQ24" s="25">
        <f t="shared" si="10"/>
        <v>7000</v>
      </c>
      <c r="AR24" s="23">
        <f t="shared" si="11"/>
        <v>572374</v>
      </c>
      <c r="AS24" s="24">
        <v>579903</v>
      </c>
      <c r="AT24" s="23">
        <f t="shared" si="12"/>
        <v>7529</v>
      </c>
      <c r="AU24" s="22"/>
      <c r="AV24" s="27">
        <v>45238</v>
      </c>
      <c r="AW24" s="24" t="s">
        <v>69</v>
      </c>
      <c r="AX24" s="26">
        <v>598000</v>
      </c>
      <c r="AY24" s="26">
        <v>636000</v>
      </c>
      <c r="AZ24" s="25">
        <f t="shared" si="13"/>
        <v>38000</v>
      </c>
      <c r="BA24" s="23">
        <f t="shared" si="14"/>
        <v>579903</v>
      </c>
      <c r="BB24" s="24">
        <v>636981</v>
      </c>
      <c r="BC24" s="23">
        <f t="shared" si="15"/>
        <v>57078</v>
      </c>
      <c r="BD24" s="22"/>
      <c r="BE24" s="27">
        <v>45239</v>
      </c>
      <c r="BF24" s="24" t="s">
        <v>69</v>
      </c>
      <c r="BG24" s="26">
        <v>657000</v>
      </c>
      <c r="BH24" s="26">
        <v>702000</v>
      </c>
      <c r="BI24" s="25">
        <f t="shared" si="16"/>
        <v>45000</v>
      </c>
      <c r="BJ24" s="23">
        <f t="shared" si="17"/>
        <v>636981</v>
      </c>
      <c r="BK24" s="24">
        <v>702847</v>
      </c>
      <c r="BL24" s="23">
        <f t="shared" si="18"/>
        <v>65866</v>
      </c>
      <c r="BM24" s="22"/>
      <c r="BN24" s="27">
        <v>45240</v>
      </c>
      <c r="BO24" s="24" t="s">
        <v>69</v>
      </c>
      <c r="BP24" s="26">
        <v>722000</v>
      </c>
      <c r="BQ24" s="26">
        <v>738000</v>
      </c>
      <c r="BR24" s="25">
        <f t="shared" si="19"/>
        <v>16000</v>
      </c>
      <c r="BS24" s="23">
        <f t="shared" si="20"/>
        <v>702847</v>
      </c>
      <c r="BT24" s="24">
        <v>738891</v>
      </c>
      <c r="BU24" s="23">
        <f t="shared" si="21"/>
        <v>36044</v>
      </c>
      <c r="BV24" s="22"/>
      <c r="BW24" s="27">
        <v>45244</v>
      </c>
      <c r="BX24" s="24" t="s">
        <v>69</v>
      </c>
      <c r="BY24" s="26">
        <v>24000</v>
      </c>
      <c r="BZ24" s="26">
        <v>56000</v>
      </c>
      <c r="CA24" s="25">
        <f t="shared" si="22"/>
        <v>32000</v>
      </c>
      <c r="CB24" s="23">
        <f t="shared" si="23"/>
        <v>738891</v>
      </c>
      <c r="CC24" s="24">
        <v>28138</v>
      </c>
      <c r="CD24" s="23">
        <f t="shared" si="24"/>
        <v>28138</v>
      </c>
      <c r="CE24" s="22"/>
      <c r="CF24" s="27">
        <v>45245</v>
      </c>
      <c r="CG24" s="24" t="s">
        <v>69</v>
      </c>
      <c r="CH24" s="26">
        <v>67000</v>
      </c>
      <c r="CI24" s="26">
        <v>104000</v>
      </c>
      <c r="CJ24" s="25">
        <f t="shared" si="25"/>
        <v>37000</v>
      </c>
      <c r="CK24" s="23">
        <f t="shared" si="26"/>
        <v>28138</v>
      </c>
      <c r="CL24" s="24">
        <v>52063</v>
      </c>
      <c r="CM24" s="23">
        <f t="shared" si="27"/>
        <v>23925</v>
      </c>
      <c r="CN24" s="22"/>
      <c r="CO24" s="27">
        <v>45246</v>
      </c>
      <c r="CP24" s="24" t="s">
        <v>69</v>
      </c>
      <c r="CQ24" s="26">
        <v>122000</v>
      </c>
      <c r="CR24" s="26">
        <v>144000</v>
      </c>
      <c r="CS24" s="25">
        <f t="shared" si="28"/>
        <v>22000</v>
      </c>
      <c r="CT24" s="23">
        <f t="shared" si="29"/>
        <v>52063</v>
      </c>
      <c r="CU24" s="24">
        <v>72570</v>
      </c>
      <c r="CV24" s="23">
        <f t="shared" si="30"/>
        <v>20507</v>
      </c>
      <c r="CW24" s="22"/>
      <c r="CX24" s="27">
        <v>45247</v>
      </c>
      <c r="CY24" s="24" t="s">
        <v>69</v>
      </c>
      <c r="CZ24" s="26">
        <v>162000</v>
      </c>
      <c r="DA24" s="26">
        <v>164000</v>
      </c>
      <c r="DB24" s="25">
        <f t="shared" si="31"/>
        <v>2000</v>
      </c>
      <c r="DC24" s="23">
        <f t="shared" si="32"/>
        <v>72570</v>
      </c>
      <c r="DD24" s="24">
        <v>82166</v>
      </c>
      <c r="DE24" s="23">
        <f t="shared" si="33"/>
        <v>9596</v>
      </c>
      <c r="DF24" s="22"/>
      <c r="DG24" s="27">
        <v>45250</v>
      </c>
      <c r="DH24" s="24" t="s">
        <v>69</v>
      </c>
      <c r="DI24" s="26">
        <v>164000</v>
      </c>
      <c r="DJ24" s="26">
        <v>208000</v>
      </c>
      <c r="DK24" s="25">
        <f t="shared" si="34"/>
        <v>44000</v>
      </c>
      <c r="DL24" s="23">
        <f t="shared" si="35"/>
        <v>82166</v>
      </c>
      <c r="DM24" s="24">
        <v>104331</v>
      </c>
      <c r="DN24" s="23">
        <f t="shared" si="36"/>
        <v>22165</v>
      </c>
      <c r="DO24" s="22"/>
      <c r="DP24" s="27">
        <v>45251</v>
      </c>
      <c r="DQ24" s="24" t="s">
        <v>69</v>
      </c>
      <c r="DR24" s="26">
        <v>222000</v>
      </c>
      <c r="DS24" s="26">
        <v>222000</v>
      </c>
      <c r="DT24" s="25">
        <f t="shared" si="37"/>
        <v>0</v>
      </c>
      <c r="DU24" s="23">
        <f t="shared" si="38"/>
        <v>104331</v>
      </c>
      <c r="DV24" s="24">
        <v>222000</v>
      </c>
      <c r="DW24" s="23">
        <f t="shared" si="39"/>
        <v>117669</v>
      </c>
      <c r="DX24" s="22"/>
      <c r="DY24" s="27">
        <v>45252</v>
      </c>
      <c r="DZ24" s="24" t="s">
        <v>69</v>
      </c>
      <c r="EA24" s="26">
        <v>21000</v>
      </c>
      <c r="EB24" s="26">
        <v>69000</v>
      </c>
      <c r="EC24" s="25">
        <f t="shared" si="40"/>
        <v>48000</v>
      </c>
      <c r="ED24" s="23">
        <f t="shared" si="41"/>
        <v>222000</v>
      </c>
      <c r="EE24" s="24">
        <v>69231</v>
      </c>
      <c r="EF24" s="23">
        <f t="shared" si="42"/>
        <v>69231</v>
      </c>
      <c r="EG24" s="22"/>
      <c r="EH24" s="27">
        <v>45253</v>
      </c>
      <c r="EI24" s="24" t="s">
        <v>69</v>
      </c>
      <c r="EJ24" s="26">
        <v>90000</v>
      </c>
      <c r="EK24" s="26">
        <v>100000</v>
      </c>
      <c r="EL24" s="25">
        <f t="shared" si="43"/>
        <v>10000</v>
      </c>
      <c r="EM24" s="23">
        <f t="shared" si="44"/>
        <v>69231</v>
      </c>
      <c r="EN24" s="24">
        <v>100000</v>
      </c>
      <c r="EO24" s="23">
        <f t="shared" si="45"/>
        <v>30769</v>
      </c>
      <c r="EP24" s="22"/>
      <c r="EQ24" s="27">
        <v>45254</v>
      </c>
      <c r="ER24" s="24" t="s">
        <v>69</v>
      </c>
      <c r="ES24" s="26">
        <v>55000</v>
      </c>
      <c r="ET24" s="26">
        <v>102000</v>
      </c>
      <c r="EU24" s="25">
        <f t="shared" si="46"/>
        <v>47000</v>
      </c>
      <c r="EV24" s="23">
        <f t="shared" si="47"/>
        <v>100000</v>
      </c>
      <c r="EW24" s="24">
        <v>102650</v>
      </c>
      <c r="EX24" s="23">
        <f t="shared" si="48"/>
        <v>2650</v>
      </c>
      <c r="EY24" s="22"/>
      <c r="EZ24" s="27">
        <v>45257</v>
      </c>
      <c r="FA24" s="24" t="s">
        <v>69</v>
      </c>
      <c r="FB24" s="26">
        <v>171000</v>
      </c>
      <c r="FC24" s="26">
        <v>221000</v>
      </c>
      <c r="FD24" s="25">
        <f t="shared" si="49"/>
        <v>50000</v>
      </c>
      <c r="FE24" s="23">
        <f t="shared" si="50"/>
        <v>102650</v>
      </c>
      <c r="FF24" s="24">
        <v>221017</v>
      </c>
      <c r="FG24" s="23">
        <f t="shared" si="51"/>
        <v>118367</v>
      </c>
      <c r="FH24" s="22"/>
      <c r="FI24" s="27">
        <v>45258</v>
      </c>
      <c r="FJ24" s="24" t="s">
        <v>69</v>
      </c>
      <c r="FK24" s="26">
        <v>241000</v>
      </c>
      <c r="FL24" s="26">
        <v>291000</v>
      </c>
      <c r="FM24" s="25">
        <f t="shared" si="52"/>
        <v>50000</v>
      </c>
      <c r="FN24" s="23">
        <f t="shared" si="53"/>
        <v>221017</v>
      </c>
      <c r="FO24" s="24">
        <v>291966</v>
      </c>
      <c r="FP24" s="23">
        <f t="shared" si="54"/>
        <v>70949</v>
      </c>
      <c r="FQ24" s="22"/>
      <c r="FR24" s="27">
        <v>45259</v>
      </c>
      <c r="FS24" s="24" t="s">
        <v>69</v>
      </c>
      <c r="FT24" s="26">
        <v>313000</v>
      </c>
      <c r="FU24" s="26">
        <v>361000</v>
      </c>
      <c r="FV24" s="25">
        <f t="shared" si="55"/>
        <v>48000</v>
      </c>
      <c r="FW24" s="23">
        <f t="shared" si="56"/>
        <v>291966</v>
      </c>
      <c r="FX24" s="24">
        <v>361143</v>
      </c>
      <c r="FY24" s="23">
        <f t="shared" si="57"/>
        <v>69177</v>
      </c>
      <c r="FZ24" s="22"/>
      <c r="GA24" s="27">
        <v>45260</v>
      </c>
      <c r="GB24" s="24" t="s">
        <v>69</v>
      </c>
      <c r="GC24" s="26">
        <v>366000</v>
      </c>
      <c r="GD24" s="26">
        <v>416000</v>
      </c>
      <c r="GE24" s="25">
        <f t="shared" si="58"/>
        <v>50000</v>
      </c>
      <c r="GF24" s="23">
        <f t="shared" si="59"/>
        <v>361143</v>
      </c>
      <c r="GG24" s="24">
        <v>416400</v>
      </c>
      <c r="GH24" s="23">
        <f t="shared" si="60"/>
        <v>55257</v>
      </c>
      <c r="GI24" s="22"/>
      <c r="GJ24" s="27"/>
      <c r="GK24" s="24"/>
      <c r="GL24" s="26"/>
      <c r="GM24" s="26"/>
      <c r="GN24" s="25" t="str">
        <f t="shared" si="61"/>
        <v/>
      </c>
      <c r="GO24" s="23">
        <f t="shared" si="62"/>
        <v>416400</v>
      </c>
      <c r="GP24" s="24"/>
      <c r="GQ24" s="23" t="str">
        <f t="shared" si="63"/>
        <v/>
      </c>
      <c r="GR24" s="22"/>
      <c r="GS24" s="27"/>
      <c r="GT24" s="24"/>
      <c r="GU24" s="26"/>
      <c r="GV24" s="26"/>
      <c r="GW24" s="25" t="str">
        <f t="shared" si="86"/>
        <v/>
      </c>
      <c r="GX24" s="23" t="str">
        <f t="shared" si="64"/>
        <v/>
      </c>
      <c r="GY24" s="24"/>
      <c r="GZ24" s="23" t="str">
        <f t="shared" si="87"/>
        <v/>
      </c>
      <c r="HA24" s="22"/>
      <c r="HB24" s="27"/>
      <c r="HC24" s="24"/>
      <c r="HD24" s="26"/>
      <c r="HE24" s="26"/>
      <c r="HF24" s="25" t="str">
        <f t="shared" si="65"/>
        <v/>
      </c>
      <c r="HG24" s="23" t="str">
        <f t="shared" si="66"/>
        <v/>
      </c>
      <c r="HH24" s="24"/>
      <c r="HI24" s="23" t="str">
        <f t="shared" si="67"/>
        <v/>
      </c>
      <c r="HJ24" s="22"/>
      <c r="HK24" s="27"/>
      <c r="HL24" s="24"/>
      <c r="HM24" s="26"/>
      <c r="HN24" s="26"/>
      <c r="HO24" s="25" t="str">
        <f t="shared" si="68"/>
        <v/>
      </c>
      <c r="HP24" s="23" t="str">
        <f t="shared" si="69"/>
        <v/>
      </c>
      <c r="HQ24" s="24"/>
      <c r="HR24" s="23" t="str">
        <f t="shared" si="70"/>
        <v/>
      </c>
      <c r="HS24" s="22"/>
      <c r="HT24" s="27"/>
      <c r="HU24" s="24"/>
      <c r="HV24" s="26"/>
      <c r="HW24" s="26"/>
      <c r="HX24" s="25" t="str">
        <f t="shared" si="71"/>
        <v/>
      </c>
      <c r="HY24" s="23" t="str">
        <f t="shared" si="72"/>
        <v/>
      </c>
      <c r="HZ24" s="24"/>
      <c r="IA24" s="23" t="str">
        <f t="shared" si="73"/>
        <v/>
      </c>
      <c r="IB24" s="22"/>
      <c r="IC24" s="27"/>
      <c r="ID24" s="24"/>
      <c r="IE24" s="26"/>
      <c r="IF24" s="26"/>
      <c r="IG24" s="25" t="str">
        <f t="shared" si="74"/>
        <v/>
      </c>
      <c r="IH24" s="23" t="str">
        <f t="shared" si="75"/>
        <v/>
      </c>
      <c r="II24" s="24"/>
      <c r="IJ24" s="23" t="str">
        <f t="shared" si="76"/>
        <v/>
      </c>
      <c r="IK24" s="22"/>
      <c r="IL24" s="27"/>
      <c r="IM24" s="24"/>
      <c r="IN24" s="26"/>
      <c r="IO24" s="26"/>
      <c r="IP24" s="25" t="str">
        <f t="shared" si="77"/>
        <v/>
      </c>
      <c r="IQ24" s="23" t="str">
        <f t="shared" si="78"/>
        <v/>
      </c>
      <c r="IR24" s="24"/>
      <c r="IS24" s="23" t="str">
        <f t="shared" si="79"/>
        <v/>
      </c>
      <c r="IT24" s="22"/>
      <c r="IU24" s="27"/>
      <c r="IV24" s="24"/>
      <c r="IW24" s="26"/>
      <c r="IX24" s="26"/>
      <c r="IY24" s="25" t="str">
        <f t="shared" si="80"/>
        <v/>
      </c>
      <c r="IZ24" s="23" t="str">
        <f t="shared" si="81"/>
        <v/>
      </c>
      <c r="JA24" s="24"/>
      <c r="JB24" s="23" t="str">
        <f t="shared" si="82"/>
        <v/>
      </c>
      <c r="JC24" s="22"/>
      <c r="JD24" s="27"/>
      <c r="JE24" s="24"/>
      <c r="JF24" s="26"/>
      <c r="JG24" s="26"/>
      <c r="JH24" s="25" t="str">
        <f t="shared" si="88"/>
        <v/>
      </c>
      <c r="JI24" s="23" t="str">
        <f t="shared" si="83"/>
        <v/>
      </c>
      <c r="JJ24" s="24"/>
      <c r="JK24" s="23" t="str">
        <f t="shared" si="84"/>
        <v/>
      </c>
      <c r="JL24" s="22"/>
    </row>
    <row r="25" spans="1:272">
      <c r="A25" s="28" t="s">
        <v>68</v>
      </c>
      <c r="B25" s="23" t="s">
        <v>18</v>
      </c>
      <c r="C25" s="27">
        <v>45231</v>
      </c>
      <c r="D25" s="24" t="s">
        <v>67</v>
      </c>
      <c r="E25" s="26">
        <v>539000</v>
      </c>
      <c r="F25" s="26">
        <v>539000</v>
      </c>
      <c r="G25" s="25">
        <f t="shared" si="85"/>
        <v>0</v>
      </c>
      <c r="H25" s="23">
        <v>539618</v>
      </c>
      <c r="I25" s="24">
        <v>539618</v>
      </c>
      <c r="J25" s="23">
        <f t="shared" si="0"/>
        <v>0</v>
      </c>
      <c r="K25" s="22"/>
      <c r="L25" s="27">
        <v>45232</v>
      </c>
      <c r="M25" s="24" t="s">
        <v>67</v>
      </c>
      <c r="N25" s="26">
        <v>539000</v>
      </c>
      <c r="O25" s="26">
        <v>591000</v>
      </c>
      <c r="P25" s="25">
        <f t="shared" si="1"/>
        <v>52000</v>
      </c>
      <c r="Q25" s="23">
        <f t="shared" si="2"/>
        <v>539618</v>
      </c>
      <c r="R25" s="24">
        <v>591074</v>
      </c>
      <c r="S25" s="23">
        <f t="shared" si="3"/>
        <v>51456</v>
      </c>
      <c r="T25" s="22"/>
      <c r="U25" s="27">
        <v>45233</v>
      </c>
      <c r="V25" s="24" t="s">
        <v>67</v>
      </c>
      <c r="W25" s="26">
        <v>596000</v>
      </c>
      <c r="X25" s="26">
        <v>648000</v>
      </c>
      <c r="Y25" s="25">
        <f t="shared" si="4"/>
        <v>52000</v>
      </c>
      <c r="Z25" s="23">
        <f t="shared" si="5"/>
        <v>591074</v>
      </c>
      <c r="AA25" s="24">
        <v>648155</v>
      </c>
      <c r="AB25" s="23">
        <f t="shared" si="6"/>
        <v>57081</v>
      </c>
      <c r="AC25" s="22"/>
      <c r="AD25" s="27">
        <v>45236</v>
      </c>
      <c r="AE25" s="24" t="s">
        <v>67</v>
      </c>
      <c r="AF25" s="26">
        <v>720000</v>
      </c>
      <c r="AG25" s="26">
        <v>751000</v>
      </c>
      <c r="AH25" s="25">
        <f t="shared" si="7"/>
        <v>31000</v>
      </c>
      <c r="AI25" s="23">
        <f t="shared" si="8"/>
        <v>648155</v>
      </c>
      <c r="AJ25" s="24">
        <v>751855</v>
      </c>
      <c r="AK25" s="23">
        <f t="shared" si="9"/>
        <v>103700</v>
      </c>
      <c r="AL25" s="22"/>
      <c r="AM25" s="27">
        <v>45237</v>
      </c>
      <c r="AN25" s="24" t="s">
        <v>67</v>
      </c>
      <c r="AO25" s="26">
        <v>757000</v>
      </c>
      <c r="AP25" s="26">
        <v>809000</v>
      </c>
      <c r="AQ25" s="25">
        <f t="shared" si="10"/>
        <v>52000</v>
      </c>
      <c r="AR25" s="23">
        <f t="shared" si="11"/>
        <v>751855</v>
      </c>
      <c r="AS25" s="24">
        <v>809318</v>
      </c>
      <c r="AT25" s="23">
        <f t="shared" si="12"/>
        <v>57463</v>
      </c>
      <c r="AU25" s="22"/>
      <c r="AV25" s="27">
        <v>45238</v>
      </c>
      <c r="AW25" s="24" t="s">
        <v>67</v>
      </c>
      <c r="AX25" s="26">
        <v>814000</v>
      </c>
      <c r="AY25" s="26">
        <v>865000</v>
      </c>
      <c r="AZ25" s="25">
        <f t="shared" si="13"/>
        <v>51000</v>
      </c>
      <c r="BA25" s="23">
        <f t="shared" si="14"/>
        <v>809318</v>
      </c>
      <c r="BB25" s="24">
        <v>865786</v>
      </c>
      <c r="BC25" s="23">
        <f t="shared" si="15"/>
        <v>56468</v>
      </c>
      <c r="BD25" s="22"/>
      <c r="BE25" s="27">
        <v>45239</v>
      </c>
      <c r="BF25" s="24" t="s">
        <v>67</v>
      </c>
      <c r="BG25" s="26">
        <v>871000</v>
      </c>
      <c r="BH25" s="26">
        <v>884000</v>
      </c>
      <c r="BI25" s="25">
        <f t="shared" si="16"/>
        <v>13000</v>
      </c>
      <c r="BJ25" s="23">
        <f t="shared" si="17"/>
        <v>865786</v>
      </c>
      <c r="BK25" s="24">
        <v>884487</v>
      </c>
      <c r="BL25" s="23">
        <f t="shared" si="18"/>
        <v>18701</v>
      </c>
      <c r="BM25" s="22"/>
      <c r="BN25" s="27">
        <v>45250</v>
      </c>
      <c r="BO25" s="24" t="s">
        <v>67</v>
      </c>
      <c r="BP25" s="26">
        <v>308000</v>
      </c>
      <c r="BQ25" s="26">
        <v>574000</v>
      </c>
      <c r="BR25" s="25">
        <f t="shared" si="19"/>
        <v>266000</v>
      </c>
      <c r="BS25" s="23">
        <f t="shared" si="20"/>
        <v>884487</v>
      </c>
      <c r="BT25" s="24">
        <v>82056</v>
      </c>
      <c r="BU25" s="23">
        <f t="shared" si="21"/>
        <v>82056</v>
      </c>
      <c r="BV25" s="22"/>
      <c r="BW25" s="27"/>
      <c r="BX25" s="24"/>
      <c r="BY25" s="26"/>
      <c r="BZ25" s="26"/>
      <c r="CA25" s="25" t="str">
        <f t="shared" si="22"/>
        <v/>
      </c>
      <c r="CB25" s="23">
        <f t="shared" si="23"/>
        <v>82056</v>
      </c>
      <c r="CC25" s="24"/>
      <c r="CD25" s="23" t="str">
        <f t="shared" si="24"/>
        <v/>
      </c>
      <c r="CE25" s="22"/>
      <c r="CF25" s="27"/>
      <c r="CG25" s="24"/>
      <c r="CH25" s="26"/>
      <c r="CI25" s="26"/>
      <c r="CJ25" s="25" t="str">
        <f t="shared" si="25"/>
        <v/>
      </c>
      <c r="CK25" s="23" t="str">
        <f t="shared" si="26"/>
        <v/>
      </c>
      <c r="CL25" s="24"/>
      <c r="CM25" s="23" t="str">
        <f t="shared" si="27"/>
        <v/>
      </c>
      <c r="CN25" s="22"/>
      <c r="CO25" s="27"/>
      <c r="CP25" s="24"/>
      <c r="CQ25" s="26"/>
      <c r="CR25" s="26"/>
      <c r="CS25" s="25" t="str">
        <f t="shared" si="28"/>
        <v/>
      </c>
      <c r="CT25" s="23" t="str">
        <f t="shared" si="29"/>
        <v/>
      </c>
      <c r="CU25" s="24"/>
      <c r="CV25" s="23" t="str">
        <f t="shared" si="30"/>
        <v/>
      </c>
      <c r="CW25" s="22"/>
      <c r="CX25" s="27"/>
      <c r="CY25" s="24"/>
      <c r="CZ25" s="26"/>
      <c r="DA25" s="26"/>
      <c r="DB25" s="25" t="str">
        <f t="shared" si="31"/>
        <v/>
      </c>
      <c r="DC25" s="23" t="str">
        <f t="shared" si="32"/>
        <v/>
      </c>
      <c r="DD25" s="24"/>
      <c r="DE25" s="23" t="str">
        <f t="shared" si="33"/>
        <v/>
      </c>
      <c r="DF25" s="22"/>
      <c r="DG25" s="27"/>
      <c r="DH25" s="24"/>
      <c r="DI25" s="26"/>
      <c r="DJ25" s="26"/>
      <c r="DK25" s="25" t="str">
        <f t="shared" si="34"/>
        <v/>
      </c>
      <c r="DL25" s="23" t="str">
        <f t="shared" si="35"/>
        <v/>
      </c>
      <c r="DM25" s="24"/>
      <c r="DN25" s="23" t="str">
        <f t="shared" si="36"/>
        <v/>
      </c>
      <c r="DO25" s="22"/>
      <c r="DP25" s="27"/>
      <c r="DQ25" s="24"/>
      <c r="DR25" s="26"/>
      <c r="DS25" s="26"/>
      <c r="DT25" s="25" t="str">
        <f t="shared" si="37"/>
        <v/>
      </c>
      <c r="DU25" s="23" t="str">
        <f t="shared" si="38"/>
        <v/>
      </c>
      <c r="DV25" s="24"/>
      <c r="DW25" s="23" t="str">
        <f t="shared" si="39"/>
        <v/>
      </c>
      <c r="DX25" s="22"/>
      <c r="DY25" s="27"/>
      <c r="DZ25" s="24"/>
      <c r="EA25" s="26"/>
      <c r="EB25" s="26"/>
      <c r="EC25" s="25" t="str">
        <f t="shared" si="40"/>
        <v/>
      </c>
      <c r="ED25" s="23" t="str">
        <f t="shared" si="41"/>
        <v/>
      </c>
      <c r="EE25" s="24"/>
      <c r="EF25" s="23" t="str">
        <f t="shared" si="42"/>
        <v/>
      </c>
      <c r="EG25" s="22"/>
      <c r="EH25" s="27"/>
      <c r="EI25" s="24"/>
      <c r="EJ25" s="26"/>
      <c r="EK25" s="26"/>
      <c r="EL25" s="25" t="str">
        <f t="shared" si="43"/>
        <v/>
      </c>
      <c r="EM25" s="23" t="str">
        <f t="shared" si="44"/>
        <v/>
      </c>
      <c r="EN25" s="24"/>
      <c r="EO25" s="23" t="str">
        <f t="shared" si="45"/>
        <v/>
      </c>
      <c r="EP25" s="22"/>
      <c r="EQ25" s="27"/>
      <c r="ER25" s="24"/>
      <c r="ES25" s="26"/>
      <c r="ET25" s="26"/>
      <c r="EU25" s="25" t="str">
        <f t="shared" si="46"/>
        <v/>
      </c>
      <c r="EV25" s="23" t="str">
        <f t="shared" si="47"/>
        <v/>
      </c>
      <c r="EW25" s="24"/>
      <c r="EX25" s="23" t="str">
        <f t="shared" si="48"/>
        <v/>
      </c>
      <c r="EY25" s="22"/>
      <c r="EZ25" s="27"/>
      <c r="FA25" s="24"/>
      <c r="FB25" s="26"/>
      <c r="FC25" s="26"/>
      <c r="FD25" s="25" t="str">
        <f t="shared" si="49"/>
        <v/>
      </c>
      <c r="FE25" s="23" t="str">
        <f t="shared" si="50"/>
        <v/>
      </c>
      <c r="FF25" s="24"/>
      <c r="FG25" s="23" t="str">
        <f t="shared" si="51"/>
        <v/>
      </c>
      <c r="FH25" s="22"/>
      <c r="FI25" s="27"/>
      <c r="FJ25" s="24"/>
      <c r="FK25" s="26"/>
      <c r="FL25" s="26"/>
      <c r="FM25" s="25" t="str">
        <f t="shared" si="52"/>
        <v/>
      </c>
      <c r="FN25" s="23" t="str">
        <f t="shared" si="53"/>
        <v/>
      </c>
      <c r="FO25" s="24"/>
      <c r="FP25" s="23" t="str">
        <f t="shared" si="54"/>
        <v/>
      </c>
      <c r="FQ25" s="22"/>
      <c r="FR25" s="27"/>
      <c r="FS25" s="24"/>
      <c r="FT25" s="26"/>
      <c r="FU25" s="26"/>
      <c r="FV25" s="25" t="str">
        <f t="shared" si="55"/>
        <v/>
      </c>
      <c r="FW25" s="23" t="str">
        <f t="shared" si="56"/>
        <v/>
      </c>
      <c r="FX25" s="24"/>
      <c r="FY25" s="23" t="str">
        <f t="shared" si="57"/>
        <v/>
      </c>
      <c r="FZ25" s="22"/>
      <c r="GA25" s="27"/>
      <c r="GB25" s="24"/>
      <c r="GC25" s="26"/>
      <c r="GD25" s="26"/>
      <c r="GE25" s="25" t="str">
        <f t="shared" si="58"/>
        <v/>
      </c>
      <c r="GF25" s="23" t="str">
        <f t="shared" si="59"/>
        <v/>
      </c>
      <c r="GG25" s="24"/>
      <c r="GH25" s="23" t="str">
        <f t="shared" si="60"/>
        <v/>
      </c>
      <c r="GI25" s="22"/>
      <c r="GJ25" s="27"/>
      <c r="GK25" s="24"/>
      <c r="GL25" s="26"/>
      <c r="GM25" s="26"/>
      <c r="GN25" s="25" t="str">
        <f t="shared" si="61"/>
        <v/>
      </c>
      <c r="GO25" s="23" t="str">
        <f t="shared" si="62"/>
        <v/>
      </c>
      <c r="GP25" s="24"/>
      <c r="GQ25" s="23" t="str">
        <f t="shared" si="63"/>
        <v/>
      </c>
      <c r="GR25" s="22"/>
      <c r="GS25" s="27"/>
      <c r="GT25" s="24"/>
      <c r="GU25" s="26"/>
      <c r="GV25" s="26"/>
      <c r="GW25" s="25" t="str">
        <f t="shared" si="86"/>
        <v/>
      </c>
      <c r="GX25" s="23" t="str">
        <f t="shared" si="64"/>
        <v/>
      </c>
      <c r="GY25" s="24"/>
      <c r="GZ25" s="23" t="str">
        <f t="shared" si="87"/>
        <v/>
      </c>
      <c r="HA25" s="22"/>
      <c r="HB25" s="27"/>
      <c r="HC25" s="24"/>
      <c r="HD25" s="26"/>
      <c r="HE25" s="26"/>
      <c r="HF25" s="25" t="str">
        <f t="shared" si="65"/>
        <v/>
      </c>
      <c r="HG25" s="23" t="str">
        <f t="shared" si="66"/>
        <v/>
      </c>
      <c r="HH25" s="24"/>
      <c r="HI25" s="23" t="str">
        <f t="shared" si="67"/>
        <v/>
      </c>
      <c r="HJ25" s="22"/>
      <c r="HK25" s="27"/>
      <c r="HL25" s="24"/>
      <c r="HM25" s="26"/>
      <c r="HN25" s="26"/>
      <c r="HO25" s="25" t="str">
        <f t="shared" si="68"/>
        <v/>
      </c>
      <c r="HP25" s="23" t="str">
        <f t="shared" si="69"/>
        <v/>
      </c>
      <c r="HQ25" s="24"/>
      <c r="HR25" s="23" t="str">
        <f t="shared" si="70"/>
        <v/>
      </c>
      <c r="HS25" s="22"/>
      <c r="HT25" s="27"/>
      <c r="HU25" s="24"/>
      <c r="HV25" s="26"/>
      <c r="HW25" s="26"/>
      <c r="HX25" s="25" t="str">
        <f t="shared" si="71"/>
        <v/>
      </c>
      <c r="HY25" s="23" t="str">
        <f t="shared" si="72"/>
        <v/>
      </c>
      <c r="HZ25" s="24"/>
      <c r="IA25" s="23" t="str">
        <f t="shared" si="73"/>
        <v/>
      </c>
      <c r="IB25" s="22"/>
      <c r="IC25" s="27"/>
      <c r="ID25" s="24"/>
      <c r="IE25" s="26"/>
      <c r="IF25" s="26"/>
      <c r="IG25" s="25" t="str">
        <f t="shared" si="74"/>
        <v/>
      </c>
      <c r="IH25" s="23" t="str">
        <f t="shared" si="75"/>
        <v/>
      </c>
      <c r="II25" s="24"/>
      <c r="IJ25" s="23" t="str">
        <f t="shared" si="76"/>
        <v/>
      </c>
      <c r="IK25" s="22"/>
      <c r="IL25" s="27"/>
      <c r="IM25" s="24"/>
      <c r="IN25" s="26"/>
      <c r="IO25" s="26"/>
      <c r="IP25" s="25" t="str">
        <f t="shared" si="77"/>
        <v/>
      </c>
      <c r="IQ25" s="23" t="str">
        <f t="shared" si="78"/>
        <v/>
      </c>
      <c r="IR25" s="24"/>
      <c r="IS25" s="23" t="str">
        <f t="shared" si="79"/>
        <v/>
      </c>
      <c r="IT25" s="22"/>
      <c r="IU25" s="27"/>
      <c r="IV25" s="24"/>
      <c r="IW25" s="26"/>
      <c r="IX25" s="26"/>
      <c r="IY25" s="25" t="str">
        <f t="shared" si="80"/>
        <v/>
      </c>
      <c r="IZ25" s="23" t="str">
        <f t="shared" si="81"/>
        <v/>
      </c>
      <c r="JA25" s="24"/>
      <c r="JB25" s="23" t="str">
        <f t="shared" si="82"/>
        <v/>
      </c>
      <c r="JC25" s="22"/>
      <c r="JD25" s="27"/>
      <c r="JE25" s="24"/>
      <c r="JF25" s="26"/>
      <c r="JG25" s="26"/>
      <c r="JH25" s="25" t="str">
        <f t="shared" si="88"/>
        <v/>
      </c>
      <c r="JI25" s="23" t="str">
        <f t="shared" si="83"/>
        <v/>
      </c>
      <c r="JJ25" s="24"/>
      <c r="JK25" s="23" t="str">
        <f t="shared" si="84"/>
        <v/>
      </c>
      <c r="JL25" s="22"/>
    </row>
    <row r="26" spans="1:272">
      <c r="A26" s="28" t="s">
        <v>66</v>
      </c>
      <c r="B26" s="23" t="s">
        <v>30</v>
      </c>
      <c r="C26" s="27">
        <v>45231</v>
      </c>
      <c r="D26" s="24" t="s">
        <v>51</v>
      </c>
      <c r="E26" s="26">
        <v>224000</v>
      </c>
      <c r="F26" s="26">
        <v>254000</v>
      </c>
      <c r="G26" s="25">
        <f t="shared" si="85"/>
        <v>30000</v>
      </c>
      <c r="H26" s="23">
        <v>210764</v>
      </c>
      <c r="I26" s="24">
        <v>254164</v>
      </c>
      <c r="J26" s="23">
        <f t="shared" si="0"/>
        <v>43400</v>
      </c>
      <c r="K26" s="22"/>
      <c r="L26" s="27">
        <v>45232</v>
      </c>
      <c r="M26" s="24" t="s">
        <v>51</v>
      </c>
      <c r="N26" s="26">
        <v>268000</v>
      </c>
      <c r="O26" s="26">
        <v>298000</v>
      </c>
      <c r="P26" s="25">
        <f t="shared" si="1"/>
        <v>30000</v>
      </c>
      <c r="Q26" s="23">
        <f t="shared" si="2"/>
        <v>254164</v>
      </c>
      <c r="R26" s="24">
        <v>298496</v>
      </c>
      <c r="S26" s="23">
        <f t="shared" si="3"/>
        <v>44332</v>
      </c>
      <c r="T26" s="22"/>
      <c r="U26" s="27">
        <v>45233</v>
      </c>
      <c r="V26" s="24" t="s">
        <v>51</v>
      </c>
      <c r="W26" s="26">
        <v>312000</v>
      </c>
      <c r="X26" s="26">
        <v>318000</v>
      </c>
      <c r="Y26" s="25">
        <f t="shared" si="4"/>
        <v>6000</v>
      </c>
      <c r="Z26" s="23">
        <f t="shared" si="5"/>
        <v>298496</v>
      </c>
      <c r="AA26" s="24">
        <v>318065</v>
      </c>
      <c r="AB26" s="23">
        <f t="shared" si="6"/>
        <v>19569</v>
      </c>
      <c r="AC26" s="22"/>
      <c r="AD26" s="27">
        <v>45236</v>
      </c>
      <c r="AE26" s="24" t="s">
        <v>51</v>
      </c>
      <c r="AF26" s="26">
        <v>360000</v>
      </c>
      <c r="AG26" s="26">
        <v>390000</v>
      </c>
      <c r="AH26" s="25">
        <f t="shared" si="7"/>
        <v>30000</v>
      </c>
      <c r="AI26" s="23">
        <f t="shared" si="8"/>
        <v>318065</v>
      </c>
      <c r="AJ26" s="24">
        <v>390658</v>
      </c>
      <c r="AK26" s="23">
        <f t="shared" si="9"/>
        <v>72593</v>
      </c>
      <c r="AL26" s="22"/>
      <c r="AM26" s="27">
        <v>45237</v>
      </c>
      <c r="AN26" s="24" t="s">
        <v>51</v>
      </c>
      <c r="AO26" s="26">
        <v>404000</v>
      </c>
      <c r="AP26" s="26">
        <v>434000</v>
      </c>
      <c r="AQ26" s="25">
        <f t="shared" si="10"/>
        <v>30000</v>
      </c>
      <c r="AR26" s="23">
        <f t="shared" si="11"/>
        <v>390658</v>
      </c>
      <c r="AS26" s="24">
        <v>434628</v>
      </c>
      <c r="AT26" s="23">
        <f t="shared" si="12"/>
        <v>43970</v>
      </c>
      <c r="AU26" s="22"/>
      <c r="AV26" s="27">
        <v>45238</v>
      </c>
      <c r="AW26" s="24" t="s">
        <v>51</v>
      </c>
      <c r="AX26" s="26">
        <v>448000</v>
      </c>
      <c r="AY26" s="26">
        <v>478000</v>
      </c>
      <c r="AZ26" s="25">
        <f t="shared" si="13"/>
        <v>30000</v>
      </c>
      <c r="BA26" s="23">
        <f t="shared" si="14"/>
        <v>434628</v>
      </c>
      <c r="BB26" s="24">
        <v>478714</v>
      </c>
      <c r="BC26" s="23">
        <f t="shared" si="15"/>
        <v>44086</v>
      </c>
      <c r="BD26" s="22"/>
      <c r="BE26" s="27">
        <v>45239</v>
      </c>
      <c r="BF26" s="24" t="s">
        <v>51</v>
      </c>
      <c r="BG26" s="26">
        <v>492000</v>
      </c>
      <c r="BH26" s="26">
        <v>522000</v>
      </c>
      <c r="BI26" s="25">
        <f t="shared" si="16"/>
        <v>30000</v>
      </c>
      <c r="BJ26" s="23">
        <f t="shared" si="17"/>
        <v>478714</v>
      </c>
      <c r="BK26" s="24">
        <v>522926</v>
      </c>
      <c r="BL26" s="23">
        <f t="shared" si="18"/>
        <v>44212</v>
      </c>
      <c r="BM26" s="22"/>
      <c r="BN26" s="27">
        <v>45240</v>
      </c>
      <c r="BO26" s="24" t="s">
        <v>51</v>
      </c>
      <c r="BP26" s="26">
        <v>536000</v>
      </c>
      <c r="BQ26" s="26">
        <v>567000</v>
      </c>
      <c r="BR26" s="25">
        <f t="shared" si="19"/>
        <v>31000</v>
      </c>
      <c r="BS26" s="23">
        <f t="shared" si="20"/>
        <v>522926</v>
      </c>
      <c r="BT26" s="24">
        <v>567252</v>
      </c>
      <c r="BU26" s="23">
        <f t="shared" si="21"/>
        <v>44326</v>
      </c>
      <c r="BV26" s="22"/>
      <c r="BW26" s="27">
        <v>45243</v>
      </c>
      <c r="BX26" s="24" t="s">
        <v>51</v>
      </c>
      <c r="BY26" s="26">
        <v>612000</v>
      </c>
      <c r="BZ26" s="26">
        <v>642000</v>
      </c>
      <c r="CA26" s="25">
        <f t="shared" si="22"/>
        <v>30000</v>
      </c>
      <c r="CB26" s="23">
        <f t="shared" si="23"/>
        <v>567252</v>
      </c>
      <c r="CC26" s="24">
        <v>642454</v>
      </c>
      <c r="CD26" s="23">
        <f t="shared" si="24"/>
        <v>75202</v>
      </c>
      <c r="CE26" s="22"/>
      <c r="CF26" s="27">
        <v>45244</v>
      </c>
      <c r="CG26" s="24" t="s">
        <v>51</v>
      </c>
      <c r="CH26" s="26">
        <v>656000</v>
      </c>
      <c r="CI26" s="26">
        <v>686000</v>
      </c>
      <c r="CJ26" s="25">
        <f t="shared" si="25"/>
        <v>30000</v>
      </c>
      <c r="CK26" s="23">
        <f t="shared" si="26"/>
        <v>642454</v>
      </c>
      <c r="CL26" s="24">
        <v>686571</v>
      </c>
      <c r="CM26" s="23">
        <f t="shared" si="27"/>
        <v>44117</v>
      </c>
      <c r="CN26" s="22"/>
      <c r="CO26" s="27">
        <v>45245</v>
      </c>
      <c r="CP26" s="24" t="s">
        <v>51</v>
      </c>
      <c r="CQ26" s="26">
        <v>700000</v>
      </c>
      <c r="CR26" s="26">
        <v>730000</v>
      </c>
      <c r="CS26" s="25">
        <f t="shared" si="28"/>
        <v>30000</v>
      </c>
      <c r="CT26" s="23">
        <f t="shared" si="29"/>
        <v>686571</v>
      </c>
      <c r="CU26" s="24">
        <v>730353</v>
      </c>
      <c r="CV26" s="23">
        <f t="shared" si="30"/>
        <v>43782</v>
      </c>
      <c r="CW26" s="22"/>
      <c r="CX26" s="27">
        <v>45246</v>
      </c>
      <c r="CY26" s="24" t="s">
        <v>51</v>
      </c>
      <c r="CZ26" s="26">
        <v>744000</v>
      </c>
      <c r="DA26" s="26">
        <v>773000</v>
      </c>
      <c r="DB26" s="25">
        <f t="shared" si="31"/>
        <v>29000</v>
      </c>
      <c r="DC26" s="23">
        <f t="shared" si="32"/>
        <v>730353</v>
      </c>
      <c r="DD26" s="24">
        <v>773872</v>
      </c>
      <c r="DE26" s="23">
        <f t="shared" si="33"/>
        <v>43519</v>
      </c>
      <c r="DF26" s="22"/>
      <c r="DG26" s="27">
        <v>45247</v>
      </c>
      <c r="DH26" s="24" t="s">
        <v>51</v>
      </c>
      <c r="DI26" s="26">
        <v>787000</v>
      </c>
      <c r="DJ26" s="26">
        <v>788000</v>
      </c>
      <c r="DK26" s="25">
        <f t="shared" si="34"/>
        <v>1000</v>
      </c>
      <c r="DL26" s="23">
        <f t="shared" si="35"/>
        <v>773872</v>
      </c>
      <c r="DM26" s="24">
        <v>28760</v>
      </c>
      <c r="DN26" s="23">
        <f t="shared" si="36"/>
        <v>28760</v>
      </c>
      <c r="DO26" s="22"/>
      <c r="DP26" s="27">
        <v>45250</v>
      </c>
      <c r="DQ26" s="24" t="s">
        <v>51</v>
      </c>
      <c r="DR26" s="26">
        <v>59000</v>
      </c>
      <c r="DS26" s="26">
        <v>89000</v>
      </c>
      <c r="DT26" s="25">
        <f t="shared" si="37"/>
        <v>30000</v>
      </c>
      <c r="DU26" s="23">
        <f t="shared" si="38"/>
        <v>28760</v>
      </c>
      <c r="DV26" s="24">
        <v>89089</v>
      </c>
      <c r="DW26" s="23">
        <f t="shared" si="39"/>
        <v>60329</v>
      </c>
      <c r="DX26" s="22"/>
      <c r="DY26" s="27">
        <v>45251</v>
      </c>
      <c r="DZ26" s="24" t="s">
        <v>51</v>
      </c>
      <c r="EA26" s="26">
        <v>102000</v>
      </c>
      <c r="EB26" s="26">
        <v>133000</v>
      </c>
      <c r="EC26" s="25">
        <f t="shared" si="40"/>
        <v>31000</v>
      </c>
      <c r="ED26" s="23">
        <f t="shared" si="41"/>
        <v>89089</v>
      </c>
      <c r="EE26" s="24">
        <v>133066</v>
      </c>
      <c r="EF26" s="23">
        <f t="shared" si="42"/>
        <v>43977</v>
      </c>
      <c r="EG26" s="22"/>
      <c r="EH26" s="27">
        <v>45252</v>
      </c>
      <c r="EI26" s="24" t="s">
        <v>51</v>
      </c>
      <c r="EJ26" s="26">
        <v>146000</v>
      </c>
      <c r="EK26" s="26">
        <v>176000</v>
      </c>
      <c r="EL26" s="25">
        <f t="shared" si="43"/>
        <v>30000</v>
      </c>
      <c r="EM26" s="23">
        <f t="shared" si="44"/>
        <v>133066</v>
      </c>
      <c r="EN26" s="24">
        <v>176478</v>
      </c>
      <c r="EO26" s="23">
        <f t="shared" si="45"/>
        <v>43412</v>
      </c>
      <c r="EP26" s="22"/>
      <c r="EQ26" s="27">
        <v>45253</v>
      </c>
      <c r="ER26" s="24" t="s">
        <v>51</v>
      </c>
      <c r="ES26" s="26">
        <v>190000</v>
      </c>
      <c r="ET26" s="26">
        <v>221000</v>
      </c>
      <c r="EU26" s="25">
        <f t="shared" si="46"/>
        <v>31000</v>
      </c>
      <c r="EV26" s="23">
        <f t="shared" si="47"/>
        <v>176478</v>
      </c>
      <c r="EW26" s="24">
        <v>221080</v>
      </c>
      <c r="EX26" s="23">
        <f t="shared" si="48"/>
        <v>44602</v>
      </c>
      <c r="EY26" s="22"/>
      <c r="EZ26" s="27">
        <v>45254</v>
      </c>
      <c r="FA26" s="24" t="s">
        <v>51</v>
      </c>
      <c r="FB26" s="26">
        <v>235000</v>
      </c>
      <c r="FC26" s="26">
        <v>265000</v>
      </c>
      <c r="FD26" s="25">
        <f t="shared" si="49"/>
        <v>30000</v>
      </c>
      <c r="FE26" s="23">
        <f t="shared" si="50"/>
        <v>221080</v>
      </c>
      <c r="FF26" s="24">
        <v>265263</v>
      </c>
      <c r="FG26" s="23">
        <f t="shared" si="51"/>
        <v>44183</v>
      </c>
      <c r="FH26" s="22"/>
      <c r="FI26" s="27">
        <v>45257</v>
      </c>
      <c r="FJ26" s="24" t="s">
        <v>51</v>
      </c>
      <c r="FK26" s="26">
        <v>308000</v>
      </c>
      <c r="FL26" s="26">
        <v>339000</v>
      </c>
      <c r="FM26" s="25">
        <f t="shared" si="52"/>
        <v>31000</v>
      </c>
      <c r="FN26" s="23">
        <f t="shared" si="53"/>
        <v>265263</v>
      </c>
      <c r="FO26" s="24">
        <v>339093</v>
      </c>
      <c r="FP26" s="23">
        <f t="shared" si="54"/>
        <v>73830</v>
      </c>
      <c r="FQ26" s="22"/>
      <c r="FR26" s="27">
        <v>45258</v>
      </c>
      <c r="FS26" s="24" t="s">
        <v>51</v>
      </c>
      <c r="FT26" s="26">
        <v>352000</v>
      </c>
      <c r="FU26" s="26">
        <v>384000</v>
      </c>
      <c r="FV26" s="25">
        <f t="shared" si="55"/>
        <v>32000</v>
      </c>
      <c r="FW26" s="23">
        <f t="shared" si="56"/>
        <v>339093</v>
      </c>
      <c r="FX26" s="24">
        <v>384534</v>
      </c>
      <c r="FY26" s="23">
        <f t="shared" si="57"/>
        <v>45441</v>
      </c>
      <c r="FZ26" s="22"/>
      <c r="GA26" s="27">
        <v>45259</v>
      </c>
      <c r="GB26" s="24" t="s">
        <v>51</v>
      </c>
      <c r="GC26" s="26">
        <v>398000</v>
      </c>
      <c r="GD26" s="26">
        <v>430000</v>
      </c>
      <c r="GE26" s="25">
        <f t="shared" si="58"/>
        <v>32000</v>
      </c>
      <c r="GF26" s="23">
        <f t="shared" si="59"/>
        <v>384534</v>
      </c>
      <c r="GG26" s="24">
        <v>430457</v>
      </c>
      <c r="GH26" s="23">
        <f t="shared" si="60"/>
        <v>45923</v>
      </c>
      <c r="GI26" s="22"/>
      <c r="GJ26" s="27">
        <v>45260</v>
      </c>
      <c r="GK26" s="24" t="s">
        <v>51</v>
      </c>
      <c r="GL26" s="26">
        <v>433000</v>
      </c>
      <c r="GM26" s="26">
        <v>465000</v>
      </c>
      <c r="GN26" s="25">
        <f t="shared" si="61"/>
        <v>32000</v>
      </c>
      <c r="GO26" s="23">
        <f t="shared" si="62"/>
        <v>430457</v>
      </c>
      <c r="GP26" s="24">
        <v>465237</v>
      </c>
      <c r="GQ26" s="23">
        <f t="shared" si="63"/>
        <v>34780</v>
      </c>
      <c r="GR26" s="22"/>
      <c r="GS26" s="27"/>
      <c r="GT26" s="24"/>
      <c r="GU26" s="26"/>
      <c r="GV26" s="26"/>
      <c r="GW26" s="25" t="str">
        <f t="shared" si="86"/>
        <v/>
      </c>
      <c r="GX26" s="23">
        <f t="shared" si="64"/>
        <v>465237</v>
      </c>
      <c r="GY26" s="24"/>
      <c r="GZ26" s="23" t="str">
        <f t="shared" si="87"/>
        <v/>
      </c>
      <c r="HA26" s="22"/>
      <c r="HB26" s="27"/>
      <c r="HC26" s="24"/>
      <c r="HD26" s="26"/>
      <c r="HE26" s="26"/>
      <c r="HF26" s="25" t="str">
        <f t="shared" si="65"/>
        <v/>
      </c>
      <c r="HG26" s="23" t="str">
        <f t="shared" si="66"/>
        <v/>
      </c>
      <c r="HH26" s="24"/>
      <c r="HI26" s="23" t="str">
        <f t="shared" si="67"/>
        <v/>
      </c>
      <c r="HJ26" s="22"/>
      <c r="HK26" s="27"/>
      <c r="HL26" s="24"/>
      <c r="HM26" s="26"/>
      <c r="HN26" s="26"/>
      <c r="HO26" s="25" t="str">
        <f t="shared" si="68"/>
        <v/>
      </c>
      <c r="HP26" s="23" t="str">
        <f t="shared" si="69"/>
        <v/>
      </c>
      <c r="HQ26" s="24"/>
      <c r="HR26" s="23" t="str">
        <f t="shared" si="70"/>
        <v/>
      </c>
      <c r="HS26" s="22"/>
      <c r="HT26" s="27"/>
      <c r="HU26" s="24"/>
      <c r="HV26" s="26"/>
      <c r="HW26" s="26"/>
      <c r="HX26" s="25" t="str">
        <f t="shared" si="71"/>
        <v/>
      </c>
      <c r="HY26" s="23" t="str">
        <f t="shared" si="72"/>
        <v/>
      </c>
      <c r="HZ26" s="24"/>
      <c r="IA26" s="23" t="str">
        <f t="shared" si="73"/>
        <v/>
      </c>
      <c r="IB26" s="22"/>
      <c r="IC26" s="27"/>
      <c r="ID26" s="24"/>
      <c r="IE26" s="26"/>
      <c r="IF26" s="26"/>
      <c r="IG26" s="25" t="str">
        <f t="shared" si="74"/>
        <v/>
      </c>
      <c r="IH26" s="23" t="str">
        <f t="shared" si="75"/>
        <v/>
      </c>
      <c r="II26" s="24"/>
      <c r="IJ26" s="23" t="str">
        <f t="shared" si="76"/>
        <v/>
      </c>
      <c r="IK26" s="22"/>
      <c r="IL26" s="27"/>
      <c r="IM26" s="24"/>
      <c r="IN26" s="26"/>
      <c r="IO26" s="26"/>
      <c r="IP26" s="25" t="str">
        <f t="shared" si="77"/>
        <v/>
      </c>
      <c r="IQ26" s="23" t="str">
        <f t="shared" si="78"/>
        <v/>
      </c>
      <c r="IR26" s="24"/>
      <c r="IS26" s="23" t="str">
        <f t="shared" si="79"/>
        <v/>
      </c>
      <c r="IT26" s="22"/>
      <c r="IU26" s="27"/>
      <c r="IV26" s="24"/>
      <c r="IW26" s="26"/>
      <c r="IX26" s="26"/>
      <c r="IY26" s="25" t="str">
        <f t="shared" si="80"/>
        <v/>
      </c>
      <c r="IZ26" s="23" t="str">
        <f t="shared" si="81"/>
        <v/>
      </c>
      <c r="JA26" s="24"/>
      <c r="JB26" s="23" t="str">
        <f t="shared" si="82"/>
        <v/>
      </c>
      <c r="JC26" s="22"/>
      <c r="JD26" s="27"/>
      <c r="JE26" s="24"/>
      <c r="JF26" s="26"/>
      <c r="JG26" s="26"/>
      <c r="JH26" s="25" t="str">
        <f t="shared" si="88"/>
        <v/>
      </c>
      <c r="JI26" s="23" t="str">
        <f t="shared" si="83"/>
        <v/>
      </c>
      <c r="JJ26" s="24"/>
      <c r="JK26" s="23" t="str">
        <f t="shared" si="84"/>
        <v/>
      </c>
      <c r="JL26" s="22"/>
    </row>
    <row r="27" spans="1:272">
      <c r="A27" s="28" t="s">
        <v>65</v>
      </c>
      <c r="B27" s="23" t="s">
        <v>30</v>
      </c>
      <c r="C27" s="27">
        <v>45231</v>
      </c>
      <c r="D27" s="24" t="s">
        <v>51</v>
      </c>
      <c r="E27" s="26">
        <v>1662000</v>
      </c>
      <c r="F27" s="26">
        <v>1722000</v>
      </c>
      <c r="G27" s="25">
        <f t="shared" si="85"/>
        <v>60000</v>
      </c>
      <c r="H27" s="23">
        <v>818401</v>
      </c>
      <c r="I27" s="24">
        <v>861243</v>
      </c>
      <c r="J27" s="23">
        <f t="shared" si="0"/>
        <v>42842</v>
      </c>
      <c r="K27" s="22"/>
      <c r="L27" s="27">
        <v>45232</v>
      </c>
      <c r="M27" s="24" t="s">
        <v>51</v>
      </c>
      <c r="N27" s="26">
        <v>1748000</v>
      </c>
      <c r="O27" s="26">
        <v>1808000</v>
      </c>
      <c r="P27" s="25">
        <f t="shared" si="1"/>
        <v>60000</v>
      </c>
      <c r="Q27" s="23">
        <f t="shared" si="2"/>
        <v>861243</v>
      </c>
      <c r="R27" s="24">
        <v>904136</v>
      </c>
      <c r="S27" s="23">
        <f t="shared" si="3"/>
        <v>42893</v>
      </c>
      <c r="T27" s="22"/>
      <c r="U27" s="27">
        <v>45233</v>
      </c>
      <c r="V27" s="24" t="s">
        <v>51</v>
      </c>
      <c r="W27" s="26">
        <v>1834000</v>
      </c>
      <c r="X27" s="26">
        <v>1894000</v>
      </c>
      <c r="Y27" s="25">
        <f t="shared" si="4"/>
        <v>60000</v>
      </c>
      <c r="Z27" s="23">
        <f t="shared" si="5"/>
        <v>904136</v>
      </c>
      <c r="AA27" s="24">
        <v>947760</v>
      </c>
      <c r="AB27" s="23">
        <f t="shared" si="6"/>
        <v>43624</v>
      </c>
      <c r="AC27" s="22"/>
      <c r="AD27" s="27">
        <v>45236</v>
      </c>
      <c r="AE27" s="24" t="s">
        <v>51</v>
      </c>
      <c r="AF27" s="26">
        <v>59000</v>
      </c>
      <c r="AG27" s="26">
        <v>118000</v>
      </c>
      <c r="AH27" s="25">
        <f t="shared" si="7"/>
        <v>59000</v>
      </c>
      <c r="AI27" s="23">
        <f t="shared" si="8"/>
        <v>947760</v>
      </c>
      <c r="AJ27" s="24">
        <v>59694</v>
      </c>
      <c r="AK27" s="23">
        <f t="shared" si="9"/>
        <v>59694</v>
      </c>
      <c r="AL27" s="22"/>
      <c r="AM27" s="27">
        <v>45237</v>
      </c>
      <c r="AN27" s="24" t="s">
        <v>51</v>
      </c>
      <c r="AO27" s="26">
        <v>146000</v>
      </c>
      <c r="AP27" s="26">
        <v>206000</v>
      </c>
      <c r="AQ27" s="25">
        <f t="shared" si="10"/>
        <v>60000</v>
      </c>
      <c r="AR27" s="23">
        <f t="shared" si="11"/>
        <v>59694</v>
      </c>
      <c r="AS27" s="24">
        <v>103217</v>
      </c>
      <c r="AT27" s="23">
        <f t="shared" si="12"/>
        <v>43523</v>
      </c>
      <c r="AU27" s="22"/>
      <c r="AV27" s="27">
        <v>45238</v>
      </c>
      <c r="AW27" s="24" t="s">
        <v>51</v>
      </c>
      <c r="AX27" s="26">
        <v>226000</v>
      </c>
      <c r="AY27" s="26">
        <v>266000</v>
      </c>
      <c r="AZ27" s="25">
        <f t="shared" si="13"/>
        <v>40000</v>
      </c>
      <c r="BA27" s="23">
        <f t="shared" si="14"/>
        <v>103217</v>
      </c>
      <c r="BB27" s="24">
        <v>133242</v>
      </c>
      <c r="BC27" s="23">
        <f t="shared" si="15"/>
        <v>30025</v>
      </c>
      <c r="BD27" s="22"/>
      <c r="BE27" s="27">
        <v>45239</v>
      </c>
      <c r="BF27" s="24" t="s">
        <v>51</v>
      </c>
      <c r="BG27" s="26">
        <v>292000</v>
      </c>
      <c r="BH27" s="26">
        <v>324000</v>
      </c>
      <c r="BI27" s="25">
        <f t="shared" si="16"/>
        <v>32000</v>
      </c>
      <c r="BJ27" s="23">
        <f t="shared" si="17"/>
        <v>133242</v>
      </c>
      <c r="BK27" s="24">
        <v>162323</v>
      </c>
      <c r="BL27" s="23">
        <f t="shared" si="18"/>
        <v>29081</v>
      </c>
      <c r="BM27" s="22"/>
      <c r="BN27" s="27">
        <v>45240</v>
      </c>
      <c r="BO27" s="24" t="s">
        <v>51</v>
      </c>
      <c r="BP27" s="26">
        <v>332000</v>
      </c>
      <c r="BQ27" s="26">
        <v>394000</v>
      </c>
      <c r="BR27" s="25">
        <f t="shared" si="19"/>
        <v>62000</v>
      </c>
      <c r="BS27" s="23">
        <f t="shared" si="20"/>
        <v>162323</v>
      </c>
      <c r="BT27" s="24">
        <v>197072</v>
      </c>
      <c r="BU27" s="23">
        <f t="shared" si="21"/>
        <v>34749</v>
      </c>
      <c r="BV27" s="22"/>
      <c r="BW27" s="27">
        <v>45243</v>
      </c>
      <c r="BX27" s="24" t="s">
        <v>51</v>
      </c>
      <c r="BY27" s="26">
        <v>480000</v>
      </c>
      <c r="BZ27" s="26">
        <v>540000</v>
      </c>
      <c r="CA27" s="25">
        <f t="shared" si="22"/>
        <v>60000</v>
      </c>
      <c r="CB27" s="23">
        <f t="shared" si="23"/>
        <v>197072</v>
      </c>
      <c r="CC27" s="24">
        <v>270502</v>
      </c>
      <c r="CD27" s="23">
        <f t="shared" si="24"/>
        <v>73430</v>
      </c>
      <c r="CE27" s="22"/>
      <c r="CF27" s="27">
        <v>45244</v>
      </c>
      <c r="CG27" s="24" t="s">
        <v>51</v>
      </c>
      <c r="CH27" s="26">
        <v>568000</v>
      </c>
      <c r="CI27" s="26">
        <v>628000</v>
      </c>
      <c r="CJ27" s="25">
        <f t="shared" si="25"/>
        <v>60000</v>
      </c>
      <c r="CK27" s="23">
        <f t="shared" si="26"/>
        <v>270502</v>
      </c>
      <c r="CL27" s="24">
        <v>314132</v>
      </c>
      <c r="CM27" s="23">
        <f t="shared" si="27"/>
        <v>43630</v>
      </c>
      <c r="CN27" s="22"/>
      <c r="CO27" s="27">
        <v>45245</v>
      </c>
      <c r="CP27" s="24" t="s">
        <v>51</v>
      </c>
      <c r="CQ27" s="26">
        <v>654000</v>
      </c>
      <c r="CR27" s="26">
        <v>714000</v>
      </c>
      <c r="CS27" s="25">
        <f t="shared" si="28"/>
        <v>60000</v>
      </c>
      <c r="CT27" s="23">
        <f t="shared" si="29"/>
        <v>314132</v>
      </c>
      <c r="CU27" s="24">
        <v>357312</v>
      </c>
      <c r="CV27" s="23">
        <f t="shared" si="30"/>
        <v>43180</v>
      </c>
      <c r="CW27" s="22"/>
      <c r="CX27" s="27">
        <v>45246</v>
      </c>
      <c r="CY27" s="24" t="s">
        <v>51</v>
      </c>
      <c r="CZ27" s="26">
        <v>740000</v>
      </c>
      <c r="DA27" s="26">
        <v>800000</v>
      </c>
      <c r="DB27" s="25">
        <f t="shared" si="31"/>
        <v>60000</v>
      </c>
      <c r="DC27" s="23">
        <f t="shared" si="32"/>
        <v>357312</v>
      </c>
      <c r="DD27" s="24">
        <v>400362</v>
      </c>
      <c r="DE27" s="23">
        <f t="shared" si="33"/>
        <v>43050</v>
      </c>
      <c r="DF27" s="22"/>
      <c r="DG27" s="27">
        <v>45247</v>
      </c>
      <c r="DH27" s="24" t="s">
        <v>51</v>
      </c>
      <c r="DI27" s="26">
        <v>826000</v>
      </c>
      <c r="DJ27" s="26">
        <v>874000</v>
      </c>
      <c r="DK27" s="25">
        <f t="shared" si="34"/>
        <v>48000</v>
      </c>
      <c r="DL27" s="23">
        <f t="shared" si="35"/>
        <v>400362</v>
      </c>
      <c r="DM27" s="24">
        <v>437632</v>
      </c>
      <c r="DN27" s="23">
        <f t="shared" si="36"/>
        <v>37270</v>
      </c>
      <c r="DO27" s="22"/>
      <c r="DP27" s="27">
        <v>45250</v>
      </c>
      <c r="DQ27" s="24" t="s">
        <v>51</v>
      </c>
      <c r="DR27" s="26">
        <v>934000</v>
      </c>
      <c r="DS27" s="26">
        <v>960000</v>
      </c>
      <c r="DT27" s="25">
        <f t="shared" si="37"/>
        <v>26000</v>
      </c>
      <c r="DU27" s="23">
        <f t="shared" si="38"/>
        <v>437632</v>
      </c>
      <c r="DV27" s="24">
        <v>17066</v>
      </c>
      <c r="DW27" s="23">
        <f t="shared" si="39"/>
        <v>17066</v>
      </c>
      <c r="DX27" s="22"/>
      <c r="DY27" s="27">
        <v>45251</v>
      </c>
      <c r="DZ27" s="24" t="s">
        <v>51</v>
      </c>
      <c r="EA27" s="26">
        <v>60000</v>
      </c>
      <c r="EB27" s="26">
        <v>122000</v>
      </c>
      <c r="EC27" s="25">
        <f t="shared" si="40"/>
        <v>62000</v>
      </c>
      <c r="ED27" s="23">
        <f t="shared" si="41"/>
        <v>17066</v>
      </c>
      <c r="EE27" s="24">
        <v>61514</v>
      </c>
      <c r="EF27" s="23">
        <f t="shared" si="42"/>
        <v>44448</v>
      </c>
      <c r="EG27" s="22"/>
      <c r="EH27" s="27">
        <v>45252</v>
      </c>
      <c r="EI27" s="24" t="s">
        <v>51</v>
      </c>
      <c r="EJ27" s="26">
        <v>152000</v>
      </c>
      <c r="EK27" s="26">
        <v>210000</v>
      </c>
      <c r="EL27" s="25">
        <f t="shared" si="43"/>
        <v>58000</v>
      </c>
      <c r="EM27" s="23">
        <f t="shared" si="44"/>
        <v>61514</v>
      </c>
      <c r="EN27" s="24">
        <v>105728</v>
      </c>
      <c r="EO27" s="23">
        <f t="shared" si="45"/>
        <v>44214</v>
      </c>
      <c r="EP27" s="22"/>
      <c r="EQ27" s="27">
        <v>45253</v>
      </c>
      <c r="ER27" s="24" t="s">
        <v>51</v>
      </c>
      <c r="ES27" s="26">
        <v>238000</v>
      </c>
      <c r="ET27" s="26">
        <v>300000</v>
      </c>
      <c r="EU27" s="25">
        <f t="shared" si="46"/>
        <v>62000</v>
      </c>
      <c r="EV27" s="23">
        <f t="shared" si="47"/>
        <v>105728</v>
      </c>
      <c r="EW27" s="24">
        <v>150288</v>
      </c>
      <c r="EX27" s="23">
        <f t="shared" si="48"/>
        <v>44560</v>
      </c>
      <c r="EY27" s="22"/>
      <c r="EZ27" s="27">
        <v>45254</v>
      </c>
      <c r="FA27" s="24" t="s">
        <v>51</v>
      </c>
      <c r="FB27" s="26">
        <v>328000</v>
      </c>
      <c r="FC27" s="26">
        <v>382000</v>
      </c>
      <c r="FD27" s="25">
        <f t="shared" si="49"/>
        <v>54000</v>
      </c>
      <c r="FE27" s="23">
        <f t="shared" si="50"/>
        <v>150288</v>
      </c>
      <c r="FF27" s="24">
        <v>191925</v>
      </c>
      <c r="FG27" s="23">
        <f t="shared" si="51"/>
        <v>41637</v>
      </c>
      <c r="FH27" s="22"/>
      <c r="FI27" s="27">
        <v>45257</v>
      </c>
      <c r="FJ27" s="24" t="s">
        <v>51</v>
      </c>
      <c r="FK27" s="26">
        <v>470000</v>
      </c>
      <c r="FL27" s="26">
        <v>530000</v>
      </c>
      <c r="FM27" s="25">
        <f t="shared" si="52"/>
        <v>60000</v>
      </c>
      <c r="FN27" s="23">
        <f t="shared" si="53"/>
        <v>191925</v>
      </c>
      <c r="FO27" s="24">
        <v>265813</v>
      </c>
      <c r="FP27" s="23">
        <f t="shared" si="54"/>
        <v>73888</v>
      </c>
      <c r="FQ27" s="22"/>
      <c r="FR27" s="27">
        <v>45258</v>
      </c>
      <c r="FS27" s="24" t="s">
        <v>51</v>
      </c>
      <c r="FT27" s="26">
        <v>556000</v>
      </c>
      <c r="FU27" s="26">
        <v>598000</v>
      </c>
      <c r="FV27" s="25">
        <f t="shared" si="55"/>
        <v>42000</v>
      </c>
      <c r="FW27" s="23">
        <f t="shared" si="56"/>
        <v>265813</v>
      </c>
      <c r="FX27" s="24">
        <v>299286</v>
      </c>
      <c r="FY27" s="23">
        <f t="shared" si="57"/>
        <v>33473</v>
      </c>
      <c r="FZ27" s="22"/>
      <c r="GA27" s="27">
        <v>45259</v>
      </c>
      <c r="GB27" s="24" t="s">
        <v>51</v>
      </c>
      <c r="GC27" s="26">
        <v>598000</v>
      </c>
      <c r="GD27" s="26">
        <v>632000</v>
      </c>
      <c r="GE27" s="25">
        <f t="shared" si="58"/>
        <v>34000</v>
      </c>
      <c r="GF27" s="23">
        <f t="shared" si="59"/>
        <v>299286</v>
      </c>
      <c r="GG27" s="24">
        <v>316400</v>
      </c>
      <c r="GH27" s="23">
        <f t="shared" si="60"/>
        <v>17114</v>
      </c>
      <c r="GI27" s="22"/>
      <c r="GJ27" s="27">
        <v>45260</v>
      </c>
      <c r="GK27" s="24" t="s">
        <v>51</v>
      </c>
      <c r="GL27" s="26">
        <v>638000</v>
      </c>
      <c r="GM27" s="26">
        <v>702000</v>
      </c>
      <c r="GN27" s="25">
        <f t="shared" si="61"/>
        <v>64000</v>
      </c>
      <c r="GO27" s="23">
        <f t="shared" si="62"/>
        <v>316400</v>
      </c>
      <c r="GP27" s="24">
        <v>351316</v>
      </c>
      <c r="GQ27" s="23">
        <f t="shared" si="63"/>
        <v>34916</v>
      </c>
      <c r="GR27" s="22"/>
      <c r="GS27" s="27"/>
      <c r="GT27" s="24"/>
      <c r="GU27" s="26"/>
      <c r="GV27" s="26"/>
      <c r="GW27" s="25" t="str">
        <f t="shared" si="86"/>
        <v/>
      </c>
      <c r="GX27" s="23">
        <f t="shared" si="64"/>
        <v>351316</v>
      </c>
      <c r="GY27" s="24"/>
      <c r="GZ27" s="23" t="str">
        <f t="shared" si="87"/>
        <v/>
      </c>
      <c r="HA27" s="22"/>
      <c r="HB27" s="27"/>
      <c r="HC27" s="24"/>
      <c r="HD27" s="26"/>
      <c r="HE27" s="26"/>
      <c r="HF27" s="25" t="str">
        <f t="shared" si="65"/>
        <v/>
      </c>
      <c r="HG27" s="23" t="str">
        <f t="shared" si="66"/>
        <v/>
      </c>
      <c r="HH27" s="24"/>
      <c r="HI27" s="23" t="str">
        <f t="shared" si="67"/>
        <v/>
      </c>
      <c r="HJ27" s="22"/>
      <c r="HK27" s="27"/>
      <c r="HL27" s="24"/>
      <c r="HM27" s="26"/>
      <c r="HN27" s="26"/>
      <c r="HO27" s="25" t="str">
        <f t="shared" si="68"/>
        <v/>
      </c>
      <c r="HP27" s="23" t="str">
        <f t="shared" si="69"/>
        <v/>
      </c>
      <c r="HQ27" s="24"/>
      <c r="HR27" s="23" t="str">
        <f t="shared" si="70"/>
        <v/>
      </c>
      <c r="HS27" s="22"/>
      <c r="HT27" s="27"/>
      <c r="HU27" s="24"/>
      <c r="HV27" s="26"/>
      <c r="HW27" s="26"/>
      <c r="HX27" s="25" t="str">
        <f t="shared" si="71"/>
        <v/>
      </c>
      <c r="HY27" s="23" t="str">
        <f t="shared" si="72"/>
        <v/>
      </c>
      <c r="HZ27" s="24"/>
      <c r="IA27" s="23" t="str">
        <f t="shared" si="73"/>
        <v/>
      </c>
      <c r="IB27" s="22"/>
      <c r="IC27" s="27"/>
      <c r="ID27" s="24"/>
      <c r="IE27" s="26"/>
      <c r="IF27" s="26"/>
      <c r="IG27" s="25" t="str">
        <f t="shared" si="74"/>
        <v/>
      </c>
      <c r="IH27" s="23" t="str">
        <f t="shared" si="75"/>
        <v/>
      </c>
      <c r="II27" s="24"/>
      <c r="IJ27" s="23" t="str">
        <f t="shared" si="76"/>
        <v/>
      </c>
      <c r="IK27" s="22"/>
      <c r="IL27" s="27"/>
      <c r="IM27" s="24"/>
      <c r="IN27" s="26"/>
      <c r="IO27" s="26"/>
      <c r="IP27" s="25" t="str">
        <f t="shared" si="77"/>
        <v/>
      </c>
      <c r="IQ27" s="23" t="str">
        <f t="shared" si="78"/>
        <v/>
      </c>
      <c r="IR27" s="24"/>
      <c r="IS27" s="23" t="str">
        <f t="shared" si="79"/>
        <v/>
      </c>
      <c r="IT27" s="22"/>
      <c r="IU27" s="27"/>
      <c r="IV27" s="24"/>
      <c r="IW27" s="26"/>
      <c r="IX27" s="26"/>
      <c r="IY27" s="25" t="str">
        <f t="shared" si="80"/>
        <v/>
      </c>
      <c r="IZ27" s="23" t="str">
        <f t="shared" si="81"/>
        <v/>
      </c>
      <c r="JA27" s="24"/>
      <c r="JB27" s="23" t="str">
        <f t="shared" si="82"/>
        <v/>
      </c>
      <c r="JC27" s="22"/>
      <c r="JD27" s="27"/>
      <c r="JE27" s="24"/>
      <c r="JF27" s="26"/>
      <c r="JG27" s="26"/>
      <c r="JH27" s="25" t="str">
        <f t="shared" si="88"/>
        <v/>
      </c>
      <c r="JI27" s="23" t="str">
        <f t="shared" si="83"/>
        <v/>
      </c>
      <c r="JJ27" s="24"/>
      <c r="JK27" s="23" t="str">
        <f t="shared" si="84"/>
        <v/>
      </c>
      <c r="JL27" s="22"/>
    </row>
    <row r="28" spans="1:272">
      <c r="A28" s="28" t="s">
        <v>64</v>
      </c>
      <c r="B28" s="23" t="s">
        <v>30</v>
      </c>
      <c r="C28" s="27">
        <v>45231</v>
      </c>
      <c r="D28" s="24" t="s">
        <v>51</v>
      </c>
      <c r="E28" s="26">
        <v>6515000</v>
      </c>
      <c r="F28" s="26">
        <v>6533000</v>
      </c>
      <c r="G28" s="25">
        <f t="shared" si="85"/>
        <v>18000</v>
      </c>
      <c r="H28" s="23">
        <v>6503018</v>
      </c>
      <c r="I28" s="24">
        <v>6533024</v>
      </c>
      <c r="J28" s="23">
        <f t="shared" si="0"/>
        <v>30006</v>
      </c>
      <c r="K28" s="22"/>
      <c r="L28" s="27">
        <v>45232</v>
      </c>
      <c r="M28" s="24" t="s">
        <v>51</v>
      </c>
      <c r="N28" s="26">
        <v>6546000</v>
      </c>
      <c r="O28" s="26">
        <v>6573000</v>
      </c>
      <c r="P28" s="25">
        <f t="shared" si="1"/>
        <v>27000</v>
      </c>
      <c r="Q28" s="23">
        <f t="shared" si="2"/>
        <v>6533024</v>
      </c>
      <c r="R28" s="24">
        <v>6573341</v>
      </c>
      <c r="S28" s="23">
        <f t="shared" si="3"/>
        <v>40317</v>
      </c>
      <c r="T28" s="22"/>
      <c r="U28" s="27">
        <v>45233</v>
      </c>
      <c r="V28" s="24" t="s">
        <v>51</v>
      </c>
      <c r="W28" s="26">
        <v>6585000</v>
      </c>
      <c r="X28" s="26">
        <v>6613000</v>
      </c>
      <c r="Y28" s="25">
        <f t="shared" si="4"/>
        <v>28000</v>
      </c>
      <c r="Z28" s="23">
        <f t="shared" si="5"/>
        <v>6573341</v>
      </c>
      <c r="AA28" s="24">
        <v>6613951</v>
      </c>
      <c r="AB28" s="23">
        <f t="shared" si="6"/>
        <v>40610</v>
      </c>
      <c r="AC28" s="22"/>
      <c r="AD28" s="27">
        <v>45236</v>
      </c>
      <c r="AE28" s="24" t="s">
        <v>51</v>
      </c>
      <c r="AF28" s="26">
        <v>6635000</v>
      </c>
      <c r="AG28" s="26">
        <v>6663000</v>
      </c>
      <c r="AH28" s="25">
        <f t="shared" si="7"/>
        <v>28000</v>
      </c>
      <c r="AI28" s="23">
        <f t="shared" si="8"/>
        <v>6613951</v>
      </c>
      <c r="AJ28" s="24">
        <v>6663623</v>
      </c>
      <c r="AK28" s="23">
        <f t="shared" si="9"/>
        <v>49672</v>
      </c>
      <c r="AL28" s="22"/>
      <c r="AM28" s="27">
        <v>45237</v>
      </c>
      <c r="AN28" s="24" t="s">
        <v>51</v>
      </c>
      <c r="AO28" s="26">
        <v>6675000</v>
      </c>
      <c r="AP28" s="26">
        <v>6702000</v>
      </c>
      <c r="AQ28" s="25">
        <f t="shared" si="10"/>
        <v>27000</v>
      </c>
      <c r="AR28" s="23">
        <f t="shared" si="11"/>
        <v>6663623</v>
      </c>
      <c r="AS28" s="24">
        <v>6702804</v>
      </c>
      <c r="AT28" s="23">
        <f t="shared" si="12"/>
        <v>39181</v>
      </c>
      <c r="AU28" s="22"/>
      <c r="AV28" s="27">
        <v>45238</v>
      </c>
      <c r="AW28" s="24" t="s">
        <v>51</v>
      </c>
      <c r="AX28" s="26">
        <v>6709000</v>
      </c>
      <c r="AY28" s="26">
        <v>6732000</v>
      </c>
      <c r="AZ28" s="25">
        <f t="shared" si="13"/>
        <v>23000</v>
      </c>
      <c r="BA28" s="23">
        <f t="shared" si="14"/>
        <v>6702804</v>
      </c>
      <c r="BB28" s="24">
        <v>6732487</v>
      </c>
      <c r="BC28" s="23">
        <f t="shared" si="15"/>
        <v>29683</v>
      </c>
      <c r="BD28" s="22"/>
      <c r="BE28" s="27">
        <v>45239</v>
      </c>
      <c r="BF28" s="24" t="s">
        <v>51</v>
      </c>
      <c r="BG28" s="26">
        <v>6744000</v>
      </c>
      <c r="BH28" s="26">
        <v>6772000</v>
      </c>
      <c r="BI28" s="25">
        <f t="shared" si="16"/>
        <v>28000</v>
      </c>
      <c r="BJ28" s="23">
        <f t="shared" si="17"/>
        <v>6732487</v>
      </c>
      <c r="BK28" s="24">
        <v>6772890</v>
      </c>
      <c r="BL28" s="23">
        <f t="shared" si="18"/>
        <v>40403</v>
      </c>
      <c r="BM28" s="22"/>
      <c r="BN28" s="27">
        <v>45240</v>
      </c>
      <c r="BO28" s="24" t="s">
        <v>51</v>
      </c>
      <c r="BP28" s="26">
        <v>6785000</v>
      </c>
      <c r="BQ28" s="26">
        <v>6810000</v>
      </c>
      <c r="BR28" s="25">
        <f t="shared" si="19"/>
        <v>25000</v>
      </c>
      <c r="BS28" s="23">
        <f t="shared" si="20"/>
        <v>6772890</v>
      </c>
      <c r="BT28" s="24">
        <v>6810339</v>
      </c>
      <c r="BU28" s="23">
        <f t="shared" si="21"/>
        <v>37449</v>
      </c>
      <c r="BV28" s="22"/>
      <c r="BW28" s="27">
        <v>45243</v>
      </c>
      <c r="BX28" s="24" t="s">
        <v>51</v>
      </c>
      <c r="BY28" s="26">
        <v>6851000</v>
      </c>
      <c r="BZ28" s="26">
        <v>6858000</v>
      </c>
      <c r="CA28" s="25">
        <f t="shared" si="22"/>
        <v>7000</v>
      </c>
      <c r="CB28" s="23">
        <f t="shared" si="23"/>
        <v>6810339</v>
      </c>
      <c r="CC28" s="24">
        <v>6858072</v>
      </c>
      <c r="CD28" s="23">
        <f t="shared" si="24"/>
        <v>47733</v>
      </c>
      <c r="CE28" s="22"/>
      <c r="CF28" s="27">
        <v>45244</v>
      </c>
      <c r="CG28" s="24" t="s">
        <v>51</v>
      </c>
      <c r="CH28" s="26">
        <v>6858000</v>
      </c>
      <c r="CI28" s="26">
        <v>6858000</v>
      </c>
      <c r="CJ28" s="25">
        <f t="shared" si="25"/>
        <v>0</v>
      </c>
      <c r="CK28" s="23">
        <f t="shared" si="26"/>
        <v>6858072</v>
      </c>
      <c r="CL28" s="24">
        <v>6858452</v>
      </c>
      <c r="CM28" s="23">
        <f t="shared" si="27"/>
        <v>380</v>
      </c>
      <c r="CN28" s="22"/>
      <c r="CO28" s="27">
        <v>45245</v>
      </c>
      <c r="CP28" s="24" t="s">
        <v>51</v>
      </c>
      <c r="CQ28" s="26">
        <v>6689000</v>
      </c>
      <c r="CR28" s="26">
        <v>6897000</v>
      </c>
      <c r="CS28" s="25">
        <f t="shared" si="28"/>
        <v>208000</v>
      </c>
      <c r="CT28" s="23">
        <f t="shared" si="29"/>
        <v>6858452</v>
      </c>
      <c r="CU28" s="24">
        <v>6897306</v>
      </c>
      <c r="CV28" s="23">
        <f t="shared" si="30"/>
        <v>38854</v>
      </c>
      <c r="CW28" s="22"/>
      <c r="CX28" s="27">
        <v>45246</v>
      </c>
      <c r="CY28" s="24" t="s">
        <v>51</v>
      </c>
      <c r="CZ28" s="26">
        <v>6904000</v>
      </c>
      <c r="DA28" s="26">
        <v>6912000</v>
      </c>
      <c r="DB28" s="25">
        <f t="shared" si="31"/>
        <v>8000</v>
      </c>
      <c r="DC28" s="23">
        <f t="shared" si="32"/>
        <v>6897306</v>
      </c>
      <c r="DD28" s="24">
        <v>6912944</v>
      </c>
      <c r="DE28" s="23">
        <f t="shared" si="33"/>
        <v>15638</v>
      </c>
      <c r="DF28" s="22"/>
      <c r="DG28" s="27">
        <v>45247</v>
      </c>
      <c r="DH28" s="24" t="s">
        <v>51</v>
      </c>
      <c r="DI28" s="26">
        <v>6925000</v>
      </c>
      <c r="DJ28" s="26">
        <v>6955000</v>
      </c>
      <c r="DK28" s="25">
        <f t="shared" si="34"/>
        <v>30000</v>
      </c>
      <c r="DL28" s="23">
        <f t="shared" si="35"/>
        <v>6912944</v>
      </c>
      <c r="DM28" s="24">
        <v>6955767</v>
      </c>
      <c r="DN28" s="23">
        <f t="shared" si="36"/>
        <v>42823</v>
      </c>
      <c r="DO28" s="22"/>
      <c r="DP28" s="27">
        <v>45250</v>
      </c>
      <c r="DQ28" s="24" t="s">
        <v>51</v>
      </c>
      <c r="DR28" s="26">
        <v>6999000</v>
      </c>
      <c r="DS28" s="26">
        <v>7028000</v>
      </c>
      <c r="DT28" s="25">
        <f t="shared" si="37"/>
        <v>29000</v>
      </c>
      <c r="DU28" s="23">
        <f t="shared" si="38"/>
        <v>6955767</v>
      </c>
      <c r="DV28" s="24">
        <v>7028850</v>
      </c>
      <c r="DW28" s="23">
        <f t="shared" si="39"/>
        <v>73083</v>
      </c>
      <c r="DX28" s="22"/>
      <c r="DY28" s="27">
        <v>45251</v>
      </c>
      <c r="DZ28" s="24" t="s">
        <v>51</v>
      </c>
      <c r="EA28" s="26">
        <v>7042000</v>
      </c>
      <c r="EB28" s="26">
        <v>7072000</v>
      </c>
      <c r="EC28" s="25">
        <f t="shared" si="40"/>
        <v>30000</v>
      </c>
      <c r="ED28" s="23">
        <f t="shared" si="41"/>
        <v>7028850</v>
      </c>
      <c r="EE28" s="24">
        <v>7072582</v>
      </c>
      <c r="EF28" s="23">
        <f t="shared" si="42"/>
        <v>43732</v>
      </c>
      <c r="EG28" s="22"/>
      <c r="EH28" s="27">
        <v>45252</v>
      </c>
      <c r="EI28" s="24" t="s">
        <v>51</v>
      </c>
      <c r="EJ28" s="26">
        <v>7086000</v>
      </c>
      <c r="EK28" s="26">
        <v>7117000</v>
      </c>
      <c r="EL28" s="25">
        <f t="shared" si="43"/>
        <v>31000</v>
      </c>
      <c r="EM28" s="23">
        <f t="shared" si="44"/>
        <v>7072582</v>
      </c>
      <c r="EN28" s="24">
        <v>7117618</v>
      </c>
      <c r="EO28" s="23">
        <f t="shared" si="45"/>
        <v>45036</v>
      </c>
      <c r="EP28" s="22"/>
      <c r="EQ28" s="27">
        <v>45253</v>
      </c>
      <c r="ER28" s="24" t="s">
        <v>51</v>
      </c>
      <c r="ES28" s="26">
        <v>7131000</v>
      </c>
      <c r="ET28" s="26">
        <v>7161000</v>
      </c>
      <c r="EU28" s="25">
        <f t="shared" si="46"/>
        <v>30000</v>
      </c>
      <c r="EV28" s="23">
        <f t="shared" si="47"/>
        <v>7117618</v>
      </c>
      <c r="EW28" s="24">
        <v>7161176</v>
      </c>
      <c r="EX28" s="23">
        <f t="shared" si="48"/>
        <v>43558</v>
      </c>
      <c r="EY28" s="22"/>
      <c r="EZ28" s="27">
        <v>45254</v>
      </c>
      <c r="FA28" s="24" t="s">
        <v>51</v>
      </c>
      <c r="FB28" s="26">
        <v>7174000</v>
      </c>
      <c r="FC28" s="26">
        <v>7202000</v>
      </c>
      <c r="FD28" s="25">
        <f t="shared" si="49"/>
        <v>28000</v>
      </c>
      <c r="FE28" s="23">
        <f t="shared" si="50"/>
        <v>7161176</v>
      </c>
      <c r="FF28" s="24">
        <v>7202707</v>
      </c>
      <c r="FG28" s="23">
        <f t="shared" si="51"/>
        <v>41531</v>
      </c>
      <c r="FH28" s="22"/>
      <c r="FI28" s="27">
        <v>45257</v>
      </c>
      <c r="FJ28" s="24" t="s">
        <v>51</v>
      </c>
      <c r="FK28" s="26">
        <v>7245000</v>
      </c>
      <c r="FL28" s="26">
        <v>7274000</v>
      </c>
      <c r="FM28" s="25">
        <f t="shared" si="52"/>
        <v>29000</v>
      </c>
      <c r="FN28" s="23">
        <f t="shared" si="53"/>
        <v>7202707</v>
      </c>
      <c r="FO28" s="24">
        <v>7274394</v>
      </c>
      <c r="FP28" s="23">
        <f t="shared" si="54"/>
        <v>71687</v>
      </c>
      <c r="FQ28" s="22"/>
      <c r="FR28" s="27">
        <v>45258</v>
      </c>
      <c r="FS28" s="24" t="s">
        <v>51</v>
      </c>
      <c r="FT28" s="26">
        <v>7286000</v>
      </c>
      <c r="FU28" s="26">
        <v>7319000</v>
      </c>
      <c r="FV28" s="25">
        <f t="shared" si="55"/>
        <v>33000</v>
      </c>
      <c r="FW28" s="23">
        <f t="shared" si="56"/>
        <v>7274394</v>
      </c>
      <c r="FX28" s="24">
        <v>7319495</v>
      </c>
      <c r="FY28" s="23">
        <f t="shared" si="57"/>
        <v>45101</v>
      </c>
      <c r="FZ28" s="22"/>
      <c r="GA28" s="27">
        <v>45259</v>
      </c>
      <c r="GB28" s="24" t="s">
        <v>51</v>
      </c>
      <c r="GC28" s="26">
        <v>7333000</v>
      </c>
      <c r="GD28" s="26">
        <v>7365000</v>
      </c>
      <c r="GE28" s="25">
        <f t="shared" si="58"/>
        <v>32000</v>
      </c>
      <c r="GF28" s="23">
        <f t="shared" si="59"/>
        <v>7319495</v>
      </c>
      <c r="GG28" s="24">
        <v>7365824</v>
      </c>
      <c r="GH28" s="23">
        <f t="shared" si="60"/>
        <v>46329</v>
      </c>
      <c r="GI28" s="22"/>
      <c r="GJ28" s="27">
        <v>45260</v>
      </c>
      <c r="GK28" s="24" t="s">
        <v>51</v>
      </c>
      <c r="GL28" s="26">
        <v>7368000</v>
      </c>
      <c r="GM28" s="26">
        <v>7401000</v>
      </c>
      <c r="GN28" s="25">
        <f t="shared" si="61"/>
        <v>33000</v>
      </c>
      <c r="GO28" s="23">
        <f t="shared" si="62"/>
        <v>7365824</v>
      </c>
      <c r="GP28" s="24">
        <v>7401307</v>
      </c>
      <c r="GQ28" s="23">
        <f t="shared" si="63"/>
        <v>35483</v>
      </c>
      <c r="GR28" s="22"/>
      <c r="GS28" s="27"/>
      <c r="GT28" s="24"/>
      <c r="GU28" s="26"/>
      <c r="GV28" s="26"/>
      <c r="GW28" s="25" t="str">
        <f t="shared" si="86"/>
        <v/>
      </c>
      <c r="GX28" s="23">
        <f t="shared" si="64"/>
        <v>7401307</v>
      </c>
      <c r="GY28" s="24"/>
      <c r="GZ28" s="23" t="str">
        <f t="shared" si="87"/>
        <v/>
      </c>
      <c r="HA28" s="22"/>
      <c r="HB28" s="27"/>
      <c r="HC28" s="24"/>
      <c r="HD28" s="26"/>
      <c r="HE28" s="26"/>
      <c r="HF28" s="25" t="str">
        <f t="shared" si="65"/>
        <v/>
      </c>
      <c r="HG28" s="23" t="str">
        <f t="shared" si="66"/>
        <v/>
      </c>
      <c r="HH28" s="24"/>
      <c r="HI28" s="23" t="str">
        <f t="shared" si="67"/>
        <v/>
      </c>
      <c r="HJ28" s="22"/>
      <c r="HK28" s="27"/>
      <c r="HL28" s="24"/>
      <c r="HM28" s="26"/>
      <c r="HN28" s="26"/>
      <c r="HO28" s="25" t="str">
        <f t="shared" si="68"/>
        <v/>
      </c>
      <c r="HP28" s="23" t="str">
        <f t="shared" si="69"/>
        <v/>
      </c>
      <c r="HQ28" s="24"/>
      <c r="HR28" s="23" t="str">
        <f t="shared" si="70"/>
        <v/>
      </c>
      <c r="HS28" s="22"/>
      <c r="HT28" s="27"/>
      <c r="HU28" s="24"/>
      <c r="HV28" s="26"/>
      <c r="HW28" s="26"/>
      <c r="HX28" s="25" t="str">
        <f t="shared" si="71"/>
        <v/>
      </c>
      <c r="HY28" s="23" t="str">
        <f t="shared" si="72"/>
        <v/>
      </c>
      <c r="HZ28" s="24"/>
      <c r="IA28" s="23" t="str">
        <f t="shared" si="73"/>
        <v/>
      </c>
      <c r="IB28" s="22"/>
      <c r="IC28" s="27"/>
      <c r="ID28" s="24"/>
      <c r="IE28" s="26"/>
      <c r="IF28" s="26"/>
      <c r="IG28" s="25" t="str">
        <f t="shared" si="74"/>
        <v/>
      </c>
      <c r="IH28" s="23" t="str">
        <f t="shared" si="75"/>
        <v/>
      </c>
      <c r="II28" s="24"/>
      <c r="IJ28" s="23" t="str">
        <f t="shared" si="76"/>
        <v/>
      </c>
      <c r="IK28" s="22"/>
      <c r="IL28" s="27"/>
      <c r="IM28" s="24"/>
      <c r="IN28" s="26"/>
      <c r="IO28" s="26"/>
      <c r="IP28" s="25" t="str">
        <f t="shared" si="77"/>
        <v/>
      </c>
      <c r="IQ28" s="23" t="str">
        <f t="shared" si="78"/>
        <v/>
      </c>
      <c r="IR28" s="24"/>
      <c r="IS28" s="23" t="str">
        <f t="shared" si="79"/>
        <v/>
      </c>
      <c r="IT28" s="22"/>
      <c r="IU28" s="27"/>
      <c r="IV28" s="24"/>
      <c r="IW28" s="26"/>
      <c r="IX28" s="26"/>
      <c r="IY28" s="25" t="str">
        <f t="shared" si="80"/>
        <v/>
      </c>
      <c r="IZ28" s="23" t="str">
        <f t="shared" si="81"/>
        <v/>
      </c>
      <c r="JA28" s="24"/>
      <c r="JB28" s="23" t="str">
        <f t="shared" si="82"/>
        <v/>
      </c>
      <c r="JC28" s="22"/>
      <c r="JD28" s="27"/>
      <c r="JE28" s="24"/>
      <c r="JF28" s="26"/>
      <c r="JG28" s="26"/>
      <c r="JH28" s="25" t="str">
        <f t="shared" si="88"/>
        <v/>
      </c>
      <c r="JI28" s="23" t="str">
        <f t="shared" si="83"/>
        <v/>
      </c>
      <c r="JJ28" s="24"/>
      <c r="JK28" s="23" t="str">
        <f t="shared" si="84"/>
        <v/>
      </c>
      <c r="JL28" s="22"/>
    </row>
    <row r="29" spans="1:272">
      <c r="A29" s="28" t="s">
        <v>63</v>
      </c>
      <c r="B29" s="23" t="s">
        <v>30</v>
      </c>
      <c r="C29" s="27">
        <v>45231</v>
      </c>
      <c r="D29" s="24" t="s">
        <v>51</v>
      </c>
      <c r="E29" s="26">
        <v>206000</v>
      </c>
      <c r="F29" s="26">
        <v>235000</v>
      </c>
      <c r="G29" s="25">
        <f t="shared" si="85"/>
        <v>29000</v>
      </c>
      <c r="H29" s="23">
        <v>193576</v>
      </c>
      <c r="I29" s="24">
        <v>235065</v>
      </c>
      <c r="J29" s="23">
        <f t="shared" si="0"/>
        <v>41489</v>
      </c>
      <c r="K29" s="22"/>
      <c r="L29" s="27">
        <v>45232</v>
      </c>
      <c r="M29" s="24" t="s">
        <v>51</v>
      </c>
      <c r="N29" s="26">
        <v>248000</v>
      </c>
      <c r="O29" s="26">
        <v>276000</v>
      </c>
      <c r="P29" s="25">
        <f t="shared" si="1"/>
        <v>28000</v>
      </c>
      <c r="Q29" s="23">
        <f t="shared" si="2"/>
        <v>235065</v>
      </c>
      <c r="R29" s="24">
        <v>276873</v>
      </c>
      <c r="S29" s="23">
        <f t="shared" si="3"/>
        <v>41808</v>
      </c>
      <c r="T29" s="22"/>
      <c r="U29" s="27">
        <v>45233</v>
      </c>
      <c r="V29" s="24" t="s">
        <v>51</v>
      </c>
      <c r="W29" s="26">
        <v>289000</v>
      </c>
      <c r="X29" s="26">
        <v>318000</v>
      </c>
      <c r="Y29" s="25">
        <f t="shared" si="4"/>
        <v>29000</v>
      </c>
      <c r="Z29" s="23">
        <f t="shared" si="5"/>
        <v>276873</v>
      </c>
      <c r="AA29" s="24">
        <v>318370</v>
      </c>
      <c r="AB29" s="23">
        <f t="shared" si="6"/>
        <v>41497</v>
      </c>
      <c r="AC29" s="22"/>
      <c r="AD29" s="27">
        <v>45236</v>
      </c>
      <c r="AE29" s="24" t="s">
        <v>51</v>
      </c>
      <c r="AF29" s="26">
        <v>360000</v>
      </c>
      <c r="AG29" s="26">
        <v>389000</v>
      </c>
      <c r="AH29" s="25">
        <f t="shared" si="7"/>
        <v>29000</v>
      </c>
      <c r="AI29" s="23">
        <f t="shared" si="8"/>
        <v>318370</v>
      </c>
      <c r="AJ29" s="24">
        <v>389103</v>
      </c>
      <c r="AK29" s="23">
        <f t="shared" si="9"/>
        <v>70733</v>
      </c>
      <c r="AL29" s="22"/>
      <c r="AM29" s="27">
        <v>45237</v>
      </c>
      <c r="AN29" s="24" t="s">
        <v>51</v>
      </c>
      <c r="AO29" s="26">
        <v>401000</v>
      </c>
      <c r="AP29" s="26">
        <v>426000</v>
      </c>
      <c r="AQ29" s="25">
        <f t="shared" si="10"/>
        <v>25000</v>
      </c>
      <c r="AR29" s="23">
        <f t="shared" si="11"/>
        <v>389103</v>
      </c>
      <c r="AS29" s="24">
        <v>426907</v>
      </c>
      <c r="AT29" s="23">
        <f t="shared" si="12"/>
        <v>37804</v>
      </c>
      <c r="AU29" s="22"/>
      <c r="AV29" s="27">
        <v>45238</v>
      </c>
      <c r="AW29" s="24" t="s">
        <v>51</v>
      </c>
      <c r="AX29" s="26">
        <v>439000</v>
      </c>
      <c r="AY29" s="26">
        <v>468000</v>
      </c>
      <c r="AZ29" s="25">
        <f t="shared" si="13"/>
        <v>29000</v>
      </c>
      <c r="BA29" s="23">
        <f t="shared" si="14"/>
        <v>426907</v>
      </c>
      <c r="BB29" s="24">
        <v>468092</v>
      </c>
      <c r="BC29" s="23">
        <f t="shared" si="15"/>
        <v>41185</v>
      </c>
      <c r="BD29" s="22"/>
      <c r="BE29" s="27">
        <v>45239</v>
      </c>
      <c r="BF29" s="24" t="s">
        <v>51</v>
      </c>
      <c r="BG29" s="26">
        <v>480000</v>
      </c>
      <c r="BH29" s="26">
        <v>509000</v>
      </c>
      <c r="BI29" s="25">
        <f t="shared" si="16"/>
        <v>29000</v>
      </c>
      <c r="BJ29" s="23">
        <f t="shared" si="17"/>
        <v>468092</v>
      </c>
      <c r="BK29" s="24">
        <v>509617</v>
      </c>
      <c r="BL29" s="23">
        <f t="shared" si="18"/>
        <v>41525</v>
      </c>
      <c r="BM29" s="22"/>
      <c r="BN29" s="27">
        <v>45240</v>
      </c>
      <c r="BO29" s="24" t="s">
        <v>51</v>
      </c>
      <c r="BP29" s="26">
        <v>522000</v>
      </c>
      <c r="BQ29" s="26">
        <v>551000</v>
      </c>
      <c r="BR29" s="25">
        <f t="shared" si="19"/>
        <v>29000</v>
      </c>
      <c r="BS29" s="23">
        <f t="shared" si="20"/>
        <v>509617</v>
      </c>
      <c r="BT29" s="24">
        <v>551491</v>
      </c>
      <c r="BU29" s="23">
        <f t="shared" si="21"/>
        <v>41874</v>
      </c>
      <c r="BV29" s="22"/>
      <c r="BW29" s="27">
        <v>45243</v>
      </c>
      <c r="BX29" s="24" t="s">
        <v>51</v>
      </c>
      <c r="BY29" s="26">
        <v>593000</v>
      </c>
      <c r="BZ29" s="26">
        <v>622000</v>
      </c>
      <c r="CA29" s="25">
        <f t="shared" si="22"/>
        <v>29000</v>
      </c>
      <c r="CB29" s="23">
        <f t="shared" si="23"/>
        <v>551491</v>
      </c>
      <c r="CC29" s="24">
        <v>622281</v>
      </c>
      <c r="CD29" s="23">
        <f t="shared" si="24"/>
        <v>70790</v>
      </c>
      <c r="CE29" s="22"/>
      <c r="CF29" s="27">
        <v>45244</v>
      </c>
      <c r="CG29" s="24" t="s">
        <v>51</v>
      </c>
      <c r="CH29" s="26">
        <v>635000</v>
      </c>
      <c r="CI29" s="26">
        <v>664000</v>
      </c>
      <c r="CJ29" s="25">
        <f t="shared" si="25"/>
        <v>29000</v>
      </c>
      <c r="CK29" s="23">
        <f t="shared" si="26"/>
        <v>622281</v>
      </c>
      <c r="CL29" s="24">
        <v>664177</v>
      </c>
      <c r="CM29" s="23">
        <f t="shared" si="27"/>
        <v>41896</v>
      </c>
      <c r="CN29" s="22"/>
      <c r="CO29" s="27">
        <v>45245</v>
      </c>
      <c r="CP29" s="24" t="s">
        <v>51</v>
      </c>
      <c r="CQ29" s="26">
        <v>677000</v>
      </c>
      <c r="CR29" s="26">
        <v>706000</v>
      </c>
      <c r="CS29" s="25">
        <f t="shared" si="28"/>
        <v>29000</v>
      </c>
      <c r="CT29" s="23">
        <f t="shared" si="29"/>
        <v>664177</v>
      </c>
      <c r="CU29" s="24">
        <v>706954</v>
      </c>
      <c r="CV29" s="23">
        <f t="shared" si="30"/>
        <v>42777</v>
      </c>
      <c r="CW29" s="22"/>
      <c r="CX29" s="27">
        <v>45246</v>
      </c>
      <c r="CY29" s="24" t="s">
        <v>51</v>
      </c>
      <c r="CZ29" s="26">
        <v>720000</v>
      </c>
      <c r="DA29" s="26">
        <v>749000</v>
      </c>
      <c r="DB29" s="25">
        <f t="shared" si="31"/>
        <v>29000</v>
      </c>
      <c r="DC29" s="23">
        <f t="shared" si="32"/>
        <v>706954</v>
      </c>
      <c r="DD29" s="24">
        <v>749674</v>
      </c>
      <c r="DE29" s="23">
        <f t="shared" si="33"/>
        <v>42720</v>
      </c>
      <c r="DF29" s="22"/>
      <c r="DG29" s="27">
        <v>45247</v>
      </c>
      <c r="DH29" s="24" t="s">
        <v>51</v>
      </c>
      <c r="DI29" s="26">
        <v>762000</v>
      </c>
      <c r="DJ29" s="26">
        <v>764000</v>
      </c>
      <c r="DK29" s="25">
        <f t="shared" si="34"/>
        <v>2000</v>
      </c>
      <c r="DL29" s="23">
        <f t="shared" si="35"/>
        <v>749674</v>
      </c>
      <c r="DM29" s="24">
        <v>28018</v>
      </c>
      <c r="DN29" s="23">
        <f t="shared" si="36"/>
        <v>28018</v>
      </c>
      <c r="DO29" s="22"/>
      <c r="DP29" s="27">
        <v>45250</v>
      </c>
      <c r="DQ29" s="24" t="s">
        <v>51</v>
      </c>
      <c r="DR29" s="26">
        <v>70000</v>
      </c>
      <c r="DS29" s="26">
        <v>99000</v>
      </c>
      <c r="DT29" s="25">
        <f t="shared" si="37"/>
        <v>29000</v>
      </c>
      <c r="DU29" s="23">
        <f t="shared" si="38"/>
        <v>28018</v>
      </c>
      <c r="DV29" s="24">
        <v>99094</v>
      </c>
      <c r="DW29" s="23">
        <f t="shared" si="39"/>
        <v>71076</v>
      </c>
      <c r="DX29" s="22"/>
      <c r="DY29" s="27">
        <v>45251</v>
      </c>
      <c r="DZ29" s="24" t="s">
        <v>51</v>
      </c>
      <c r="EA29" s="26">
        <v>112000</v>
      </c>
      <c r="EB29" s="26">
        <v>142000</v>
      </c>
      <c r="EC29" s="25">
        <f t="shared" si="40"/>
        <v>30000</v>
      </c>
      <c r="ED29" s="23">
        <f t="shared" si="41"/>
        <v>99094</v>
      </c>
      <c r="EE29" s="24">
        <v>142069</v>
      </c>
      <c r="EF29" s="23">
        <f t="shared" si="42"/>
        <v>42975</v>
      </c>
      <c r="EG29" s="22"/>
      <c r="EH29" s="27">
        <v>45252</v>
      </c>
      <c r="EI29" s="24" t="s">
        <v>51</v>
      </c>
      <c r="EJ29" s="26">
        <v>155000</v>
      </c>
      <c r="EK29" s="26">
        <v>184000</v>
      </c>
      <c r="EL29" s="25">
        <f t="shared" si="43"/>
        <v>29000</v>
      </c>
      <c r="EM29" s="23">
        <f t="shared" si="44"/>
        <v>142069</v>
      </c>
      <c r="EN29" s="24">
        <v>184720</v>
      </c>
      <c r="EO29" s="23">
        <f t="shared" si="45"/>
        <v>42651</v>
      </c>
      <c r="EP29" s="22"/>
      <c r="EQ29" s="27">
        <v>45253</v>
      </c>
      <c r="ER29" s="24" t="s">
        <v>51</v>
      </c>
      <c r="ES29" s="26">
        <v>198000</v>
      </c>
      <c r="ET29" s="26">
        <v>228000</v>
      </c>
      <c r="EU29" s="25">
        <f t="shared" si="46"/>
        <v>30000</v>
      </c>
      <c r="EV29" s="23">
        <f t="shared" si="47"/>
        <v>184720</v>
      </c>
      <c r="EW29" s="24">
        <v>228167</v>
      </c>
      <c r="EX29" s="23">
        <f t="shared" si="48"/>
        <v>43447</v>
      </c>
      <c r="EY29" s="22"/>
      <c r="EZ29" s="27">
        <v>45254</v>
      </c>
      <c r="FA29" s="24" t="s">
        <v>51</v>
      </c>
      <c r="FB29" s="26">
        <v>241000</v>
      </c>
      <c r="FC29" s="26">
        <v>270000</v>
      </c>
      <c r="FD29" s="25">
        <f t="shared" si="49"/>
        <v>29000</v>
      </c>
      <c r="FE29" s="23">
        <f t="shared" si="50"/>
        <v>228167</v>
      </c>
      <c r="FF29" s="24">
        <v>270662</v>
      </c>
      <c r="FG29" s="23">
        <f t="shared" si="51"/>
        <v>42495</v>
      </c>
      <c r="FH29" s="22"/>
      <c r="FI29" s="27">
        <v>45257</v>
      </c>
      <c r="FJ29" s="24" t="s">
        <v>51</v>
      </c>
      <c r="FK29" s="26">
        <v>310000</v>
      </c>
      <c r="FL29" s="26">
        <v>340000</v>
      </c>
      <c r="FM29" s="25">
        <f t="shared" si="52"/>
        <v>30000</v>
      </c>
      <c r="FN29" s="23">
        <f t="shared" si="53"/>
        <v>270662</v>
      </c>
      <c r="FO29" s="24">
        <v>340141</v>
      </c>
      <c r="FP29" s="23">
        <f t="shared" si="54"/>
        <v>69479</v>
      </c>
      <c r="FQ29" s="22"/>
      <c r="FR29" s="27">
        <v>45258</v>
      </c>
      <c r="FS29" s="24" t="s">
        <v>51</v>
      </c>
      <c r="FT29" s="26">
        <v>353000</v>
      </c>
      <c r="FU29" s="26">
        <v>384000</v>
      </c>
      <c r="FV29" s="25">
        <f t="shared" si="55"/>
        <v>31000</v>
      </c>
      <c r="FW29" s="23">
        <f t="shared" si="56"/>
        <v>340141</v>
      </c>
      <c r="FX29" s="24">
        <v>384451</v>
      </c>
      <c r="FY29" s="23">
        <f t="shared" si="57"/>
        <v>44310</v>
      </c>
      <c r="FZ29" s="22"/>
      <c r="GA29" s="27">
        <v>45259</v>
      </c>
      <c r="GB29" s="24" t="s">
        <v>51</v>
      </c>
      <c r="GC29" s="26">
        <v>398000</v>
      </c>
      <c r="GD29" s="26">
        <v>426000</v>
      </c>
      <c r="GE29" s="25">
        <f t="shared" si="58"/>
        <v>28000</v>
      </c>
      <c r="GF29" s="23">
        <f t="shared" si="59"/>
        <v>384451</v>
      </c>
      <c r="GG29" s="24">
        <v>426484</v>
      </c>
      <c r="GH29" s="23">
        <f t="shared" si="60"/>
        <v>42033</v>
      </c>
      <c r="GI29" s="22"/>
      <c r="GJ29" s="27">
        <v>45260</v>
      </c>
      <c r="GK29" s="24" t="s">
        <v>51</v>
      </c>
      <c r="GL29" s="26">
        <v>432000</v>
      </c>
      <c r="GM29" s="26">
        <v>455000</v>
      </c>
      <c r="GN29" s="25">
        <f t="shared" si="61"/>
        <v>23000</v>
      </c>
      <c r="GO29" s="23">
        <f t="shared" si="62"/>
        <v>426484</v>
      </c>
      <c r="GP29" s="24">
        <v>455511</v>
      </c>
      <c r="GQ29" s="23">
        <f t="shared" si="63"/>
        <v>29027</v>
      </c>
      <c r="GR29" s="22"/>
      <c r="GS29" s="27"/>
      <c r="GT29" s="24"/>
      <c r="GU29" s="26"/>
      <c r="GV29" s="26"/>
      <c r="GW29" s="25" t="str">
        <f t="shared" si="86"/>
        <v/>
      </c>
      <c r="GX29" s="23">
        <f t="shared" si="64"/>
        <v>455511</v>
      </c>
      <c r="GY29" s="24"/>
      <c r="GZ29" s="23" t="str">
        <f t="shared" si="87"/>
        <v/>
      </c>
      <c r="HA29" s="22"/>
      <c r="HB29" s="27"/>
      <c r="HC29" s="24"/>
      <c r="HD29" s="26"/>
      <c r="HE29" s="26"/>
      <c r="HF29" s="25" t="str">
        <f t="shared" si="65"/>
        <v/>
      </c>
      <c r="HG29" s="23" t="str">
        <f t="shared" si="66"/>
        <v/>
      </c>
      <c r="HH29" s="24"/>
      <c r="HI29" s="23" t="str">
        <f t="shared" si="67"/>
        <v/>
      </c>
      <c r="HJ29" s="22"/>
      <c r="HK29" s="27"/>
      <c r="HL29" s="24"/>
      <c r="HM29" s="26"/>
      <c r="HN29" s="26"/>
      <c r="HO29" s="25" t="str">
        <f t="shared" si="68"/>
        <v/>
      </c>
      <c r="HP29" s="23" t="str">
        <f t="shared" si="69"/>
        <v/>
      </c>
      <c r="HQ29" s="24"/>
      <c r="HR29" s="23" t="str">
        <f t="shared" si="70"/>
        <v/>
      </c>
      <c r="HS29" s="22"/>
      <c r="HT29" s="27"/>
      <c r="HU29" s="24"/>
      <c r="HV29" s="26"/>
      <c r="HW29" s="26"/>
      <c r="HX29" s="25" t="str">
        <f t="shared" si="71"/>
        <v/>
      </c>
      <c r="HY29" s="23" t="str">
        <f t="shared" si="72"/>
        <v/>
      </c>
      <c r="HZ29" s="24"/>
      <c r="IA29" s="23" t="str">
        <f t="shared" si="73"/>
        <v/>
      </c>
      <c r="IB29" s="22"/>
      <c r="IC29" s="27"/>
      <c r="ID29" s="24"/>
      <c r="IE29" s="26"/>
      <c r="IF29" s="26"/>
      <c r="IG29" s="25" t="str">
        <f t="shared" si="74"/>
        <v/>
      </c>
      <c r="IH29" s="23" t="str">
        <f t="shared" si="75"/>
        <v/>
      </c>
      <c r="II29" s="24"/>
      <c r="IJ29" s="23" t="str">
        <f t="shared" si="76"/>
        <v/>
      </c>
      <c r="IK29" s="22"/>
      <c r="IL29" s="27"/>
      <c r="IM29" s="24"/>
      <c r="IN29" s="26"/>
      <c r="IO29" s="26"/>
      <c r="IP29" s="25" t="str">
        <f t="shared" si="77"/>
        <v/>
      </c>
      <c r="IQ29" s="23" t="str">
        <f t="shared" si="78"/>
        <v/>
      </c>
      <c r="IR29" s="24"/>
      <c r="IS29" s="23" t="str">
        <f t="shared" si="79"/>
        <v/>
      </c>
      <c r="IT29" s="22"/>
      <c r="IU29" s="27"/>
      <c r="IV29" s="24"/>
      <c r="IW29" s="26"/>
      <c r="IX29" s="26"/>
      <c r="IY29" s="25" t="str">
        <f t="shared" si="80"/>
        <v/>
      </c>
      <c r="IZ29" s="23" t="str">
        <f t="shared" si="81"/>
        <v/>
      </c>
      <c r="JA29" s="24"/>
      <c r="JB29" s="23" t="str">
        <f t="shared" si="82"/>
        <v/>
      </c>
      <c r="JC29" s="22"/>
      <c r="JD29" s="27"/>
      <c r="JE29" s="24"/>
      <c r="JF29" s="26"/>
      <c r="JG29" s="26"/>
      <c r="JH29" s="25" t="str">
        <f t="shared" si="88"/>
        <v/>
      </c>
      <c r="JI29" s="23" t="str">
        <f t="shared" si="83"/>
        <v/>
      </c>
      <c r="JJ29" s="24"/>
      <c r="JK29" s="23" t="str">
        <f t="shared" si="84"/>
        <v/>
      </c>
      <c r="JL29" s="22"/>
    </row>
    <row r="30" spans="1:272">
      <c r="A30" s="28" t="s">
        <v>62</v>
      </c>
      <c r="B30" s="23" t="s">
        <v>30</v>
      </c>
      <c r="C30" s="27">
        <v>45231</v>
      </c>
      <c r="D30" s="24" t="s">
        <v>45</v>
      </c>
      <c r="E30" s="26">
        <v>256000</v>
      </c>
      <c r="F30" s="26">
        <v>275000</v>
      </c>
      <c r="G30" s="25">
        <f t="shared" si="85"/>
        <v>19000</v>
      </c>
      <c r="H30" s="23">
        <v>252156</v>
      </c>
      <c r="I30" s="24">
        <v>275710</v>
      </c>
      <c r="J30" s="23">
        <f t="shared" si="0"/>
        <v>23554</v>
      </c>
      <c r="K30" s="22"/>
      <c r="L30" s="27">
        <v>45232</v>
      </c>
      <c r="M30" s="24" t="s">
        <v>45</v>
      </c>
      <c r="N30" s="26">
        <v>288000</v>
      </c>
      <c r="O30" s="26">
        <v>307000</v>
      </c>
      <c r="P30" s="25">
        <f t="shared" si="1"/>
        <v>19000</v>
      </c>
      <c r="Q30" s="23">
        <f t="shared" si="2"/>
        <v>275710</v>
      </c>
      <c r="R30" s="24">
        <v>307328</v>
      </c>
      <c r="S30" s="23">
        <f t="shared" si="3"/>
        <v>31618</v>
      </c>
      <c r="T30" s="22"/>
      <c r="U30" s="27">
        <v>45233</v>
      </c>
      <c r="V30" s="24" t="s">
        <v>45</v>
      </c>
      <c r="W30" s="26">
        <v>315000</v>
      </c>
      <c r="X30" s="26">
        <v>335000</v>
      </c>
      <c r="Y30" s="25">
        <f t="shared" si="4"/>
        <v>20000</v>
      </c>
      <c r="Z30" s="23">
        <f t="shared" si="5"/>
        <v>307328</v>
      </c>
      <c r="AA30" s="24">
        <v>335824</v>
      </c>
      <c r="AB30" s="23">
        <f t="shared" si="6"/>
        <v>28496</v>
      </c>
      <c r="AC30" s="22"/>
      <c r="AD30" s="27">
        <v>45236</v>
      </c>
      <c r="AE30" s="24" t="s">
        <v>45</v>
      </c>
      <c r="AF30" s="26">
        <v>365000</v>
      </c>
      <c r="AG30" s="26">
        <v>388000</v>
      </c>
      <c r="AH30" s="25">
        <f t="shared" si="7"/>
        <v>23000</v>
      </c>
      <c r="AI30" s="23">
        <f t="shared" si="8"/>
        <v>335824</v>
      </c>
      <c r="AJ30" s="24">
        <v>388810</v>
      </c>
      <c r="AK30" s="23">
        <f t="shared" si="9"/>
        <v>52986</v>
      </c>
      <c r="AL30" s="22"/>
      <c r="AM30" s="27">
        <v>45237</v>
      </c>
      <c r="AN30" s="24" t="s">
        <v>45</v>
      </c>
      <c r="AO30" s="26">
        <v>398000</v>
      </c>
      <c r="AP30" s="26">
        <v>415000</v>
      </c>
      <c r="AQ30" s="25">
        <f t="shared" si="10"/>
        <v>17000</v>
      </c>
      <c r="AR30" s="23">
        <f t="shared" si="11"/>
        <v>388810</v>
      </c>
      <c r="AS30" s="24">
        <v>415044</v>
      </c>
      <c r="AT30" s="23">
        <f t="shared" si="12"/>
        <v>26234</v>
      </c>
      <c r="AU30" s="22"/>
      <c r="AV30" s="27">
        <v>45238</v>
      </c>
      <c r="AW30" s="24" t="s">
        <v>45</v>
      </c>
      <c r="AX30" s="26">
        <v>427000</v>
      </c>
      <c r="AY30" s="26">
        <v>454000</v>
      </c>
      <c r="AZ30" s="25">
        <f t="shared" si="13"/>
        <v>27000</v>
      </c>
      <c r="BA30" s="23">
        <f t="shared" si="14"/>
        <v>415044</v>
      </c>
      <c r="BB30" s="24">
        <v>454387</v>
      </c>
      <c r="BC30" s="23">
        <f t="shared" si="15"/>
        <v>39343</v>
      </c>
      <c r="BD30" s="22"/>
      <c r="BE30" s="27">
        <v>45239</v>
      </c>
      <c r="BF30" s="24" t="s">
        <v>45</v>
      </c>
      <c r="BG30" s="26">
        <v>466000</v>
      </c>
      <c r="BH30" s="26">
        <v>493000</v>
      </c>
      <c r="BI30" s="25">
        <f t="shared" si="16"/>
        <v>27000</v>
      </c>
      <c r="BJ30" s="23">
        <f t="shared" si="17"/>
        <v>454387</v>
      </c>
      <c r="BK30" s="24">
        <v>493737</v>
      </c>
      <c r="BL30" s="23">
        <f t="shared" si="18"/>
        <v>39350</v>
      </c>
      <c r="BM30" s="22"/>
      <c r="BN30" s="27">
        <v>45240</v>
      </c>
      <c r="BO30" s="24" t="s">
        <v>45</v>
      </c>
      <c r="BP30" s="26">
        <v>505000</v>
      </c>
      <c r="BQ30" s="26">
        <v>533000</v>
      </c>
      <c r="BR30" s="25">
        <f t="shared" si="19"/>
        <v>28000</v>
      </c>
      <c r="BS30" s="23">
        <f t="shared" si="20"/>
        <v>493737</v>
      </c>
      <c r="BT30" s="24">
        <v>533402</v>
      </c>
      <c r="BU30" s="23">
        <f t="shared" si="21"/>
        <v>39665</v>
      </c>
      <c r="BV30" s="22"/>
      <c r="BW30" s="27">
        <v>45243</v>
      </c>
      <c r="BX30" s="24" t="s">
        <v>45</v>
      </c>
      <c r="BY30" s="26">
        <v>573000</v>
      </c>
      <c r="BZ30" s="26">
        <v>600000</v>
      </c>
      <c r="CA30" s="25">
        <f t="shared" si="22"/>
        <v>27000</v>
      </c>
      <c r="CB30" s="23">
        <f t="shared" si="23"/>
        <v>533402</v>
      </c>
      <c r="CC30" s="24">
        <v>600479</v>
      </c>
      <c r="CD30" s="23">
        <f t="shared" si="24"/>
        <v>67077</v>
      </c>
      <c r="CE30" s="22"/>
      <c r="CF30" s="27">
        <v>45244</v>
      </c>
      <c r="CG30" s="24" t="s">
        <v>45</v>
      </c>
      <c r="CH30" s="26">
        <v>613000</v>
      </c>
      <c r="CI30" s="26">
        <v>640000</v>
      </c>
      <c r="CJ30" s="25">
        <f t="shared" si="25"/>
        <v>27000</v>
      </c>
      <c r="CK30" s="23">
        <f t="shared" si="26"/>
        <v>600479</v>
      </c>
      <c r="CL30" s="24">
        <v>640203</v>
      </c>
      <c r="CM30" s="23">
        <f t="shared" si="27"/>
        <v>39724</v>
      </c>
      <c r="CN30" s="22"/>
      <c r="CO30" s="27">
        <v>45245</v>
      </c>
      <c r="CP30" s="24" t="s">
        <v>45</v>
      </c>
      <c r="CQ30" s="26">
        <v>652000</v>
      </c>
      <c r="CR30" s="26">
        <v>671000</v>
      </c>
      <c r="CS30" s="25">
        <f t="shared" si="28"/>
        <v>19000</v>
      </c>
      <c r="CT30" s="23">
        <f t="shared" si="29"/>
        <v>640203</v>
      </c>
      <c r="CU30" s="24">
        <v>671602</v>
      </c>
      <c r="CV30" s="23">
        <f t="shared" si="30"/>
        <v>31399</v>
      </c>
      <c r="CW30" s="22"/>
      <c r="CX30" s="27">
        <v>45246</v>
      </c>
      <c r="CY30" s="24" t="s">
        <v>45</v>
      </c>
      <c r="CZ30" s="26">
        <v>683000</v>
      </c>
      <c r="DA30" s="26">
        <v>711000</v>
      </c>
      <c r="DB30" s="25">
        <f t="shared" si="31"/>
        <v>28000</v>
      </c>
      <c r="DC30" s="23">
        <f t="shared" si="32"/>
        <v>671602</v>
      </c>
      <c r="DD30" s="24">
        <v>711492</v>
      </c>
      <c r="DE30" s="23">
        <f t="shared" si="33"/>
        <v>39890</v>
      </c>
      <c r="DG30" s="27">
        <v>45247</v>
      </c>
      <c r="DH30" s="24" t="s">
        <v>45</v>
      </c>
      <c r="DI30" s="26">
        <v>723000</v>
      </c>
      <c r="DJ30" s="26">
        <v>750000</v>
      </c>
      <c r="DK30" s="25">
        <f t="shared" si="34"/>
        <v>27000</v>
      </c>
      <c r="DL30" s="23">
        <f t="shared" si="35"/>
        <v>711492</v>
      </c>
      <c r="DM30" s="24">
        <v>750949</v>
      </c>
      <c r="DN30" s="23">
        <f t="shared" si="36"/>
        <v>39457</v>
      </c>
      <c r="DP30" s="27">
        <v>45250</v>
      </c>
      <c r="DQ30" s="24" t="s">
        <v>45</v>
      </c>
      <c r="DR30" s="26">
        <v>790000</v>
      </c>
      <c r="DS30" s="26">
        <v>818000</v>
      </c>
      <c r="DT30" s="25">
        <f t="shared" si="37"/>
        <v>28000</v>
      </c>
      <c r="DU30" s="23">
        <f t="shared" si="38"/>
        <v>750949</v>
      </c>
      <c r="DV30" s="24">
        <v>818261</v>
      </c>
      <c r="DW30" s="23">
        <f t="shared" si="39"/>
        <v>67312</v>
      </c>
      <c r="DY30" s="27">
        <v>45251</v>
      </c>
      <c r="DZ30" s="24" t="s">
        <v>45</v>
      </c>
      <c r="EA30" s="26">
        <v>831000</v>
      </c>
      <c r="EB30" s="26">
        <v>840000</v>
      </c>
      <c r="EC30" s="25">
        <f t="shared" si="40"/>
        <v>9000</v>
      </c>
      <c r="ED30" s="23">
        <f t="shared" si="41"/>
        <v>818261</v>
      </c>
      <c r="EE30" s="24">
        <v>840000</v>
      </c>
      <c r="EF30" s="23">
        <f t="shared" si="42"/>
        <v>21739</v>
      </c>
      <c r="EG30" s="22"/>
      <c r="EH30" s="27">
        <v>45252</v>
      </c>
      <c r="EI30" s="24" t="s">
        <v>45</v>
      </c>
      <c r="EJ30" s="26">
        <v>0</v>
      </c>
      <c r="EK30" s="26">
        <v>16000</v>
      </c>
      <c r="EL30" s="25">
        <f t="shared" si="43"/>
        <v>16000</v>
      </c>
      <c r="EM30" s="23">
        <f t="shared" si="44"/>
        <v>840000</v>
      </c>
      <c r="EN30" s="24">
        <v>16694</v>
      </c>
      <c r="EO30" s="23">
        <f t="shared" si="45"/>
        <v>16694</v>
      </c>
      <c r="EP30" s="22"/>
      <c r="EQ30" s="27">
        <v>45253</v>
      </c>
      <c r="ER30" s="24" t="s">
        <v>45</v>
      </c>
      <c r="ES30" s="26">
        <v>28000</v>
      </c>
      <c r="ET30" s="26">
        <v>32000</v>
      </c>
      <c r="EU30" s="25">
        <f t="shared" si="46"/>
        <v>4000</v>
      </c>
      <c r="EV30" s="23">
        <f t="shared" si="47"/>
        <v>16694</v>
      </c>
      <c r="EW30" s="24">
        <v>32508</v>
      </c>
      <c r="EX30" s="23">
        <f t="shared" si="48"/>
        <v>15814</v>
      </c>
      <c r="EY30" s="22"/>
      <c r="EZ30" s="27">
        <v>45259</v>
      </c>
      <c r="FA30" s="24" t="s">
        <v>45</v>
      </c>
      <c r="FB30" s="26">
        <v>9000</v>
      </c>
      <c r="FC30" s="26">
        <v>38000</v>
      </c>
      <c r="FD30" s="25">
        <f t="shared" si="49"/>
        <v>29000</v>
      </c>
      <c r="FE30" s="23">
        <f t="shared" si="50"/>
        <v>32508</v>
      </c>
      <c r="FF30" s="24">
        <v>38847</v>
      </c>
      <c r="FG30" s="23">
        <f t="shared" si="51"/>
        <v>6339</v>
      </c>
      <c r="FH30" s="22"/>
      <c r="FI30" s="27">
        <v>45260</v>
      </c>
      <c r="FJ30" s="24" t="s">
        <v>45</v>
      </c>
      <c r="FK30" s="26">
        <v>42000</v>
      </c>
      <c r="FL30" s="26">
        <v>71000</v>
      </c>
      <c r="FM30" s="25">
        <f t="shared" si="52"/>
        <v>29000</v>
      </c>
      <c r="FN30" s="23">
        <f t="shared" si="53"/>
        <v>38847</v>
      </c>
      <c r="FO30" s="24">
        <v>71737</v>
      </c>
      <c r="FP30" s="23">
        <f t="shared" si="54"/>
        <v>32890</v>
      </c>
      <c r="FQ30" s="22"/>
      <c r="FR30" s="27"/>
      <c r="FS30" s="24"/>
      <c r="FT30" s="26"/>
      <c r="FU30" s="26"/>
      <c r="FV30" s="25" t="str">
        <f t="shared" si="55"/>
        <v/>
      </c>
      <c r="FW30" s="23">
        <f t="shared" si="56"/>
        <v>71737</v>
      </c>
      <c r="FX30" s="24"/>
      <c r="FY30" s="23" t="str">
        <f t="shared" si="57"/>
        <v/>
      </c>
      <c r="FZ30" s="22"/>
      <c r="GA30" s="27"/>
      <c r="GB30" s="24"/>
      <c r="GC30" s="26"/>
      <c r="GD30" s="26"/>
      <c r="GE30" s="25" t="str">
        <f t="shared" si="58"/>
        <v/>
      </c>
      <c r="GF30" s="23" t="str">
        <f t="shared" si="59"/>
        <v/>
      </c>
      <c r="GG30" s="24"/>
      <c r="GH30" s="23" t="str">
        <f t="shared" si="60"/>
        <v/>
      </c>
      <c r="GI30" s="22"/>
      <c r="GJ30" s="27"/>
      <c r="GK30" s="24"/>
      <c r="GL30" s="26"/>
      <c r="GM30" s="26"/>
      <c r="GN30" s="25" t="str">
        <f t="shared" si="61"/>
        <v/>
      </c>
      <c r="GO30" s="23" t="str">
        <f t="shared" si="62"/>
        <v/>
      </c>
      <c r="GP30" s="24"/>
      <c r="GQ30" s="23" t="str">
        <f t="shared" si="63"/>
        <v/>
      </c>
      <c r="GR30" s="22"/>
      <c r="GS30" s="27"/>
      <c r="GT30" s="24"/>
      <c r="GU30" s="26"/>
      <c r="GV30" s="26"/>
      <c r="GW30" s="25" t="str">
        <f t="shared" si="86"/>
        <v/>
      </c>
      <c r="GX30" s="23" t="str">
        <f t="shared" si="64"/>
        <v/>
      </c>
      <c r="GY30" s="24"/>
      <c r="GZ30" s="23" t="str">
        <f t="shared" si="87"/>
        <v/>
      </c>
      <c r="HA30" s="22"/>
      <c r="HB30" s="27"/>
      <c r="HC30" s="24"/>
      <c r="HD30" s="26"/>
      <c r="HE30" s="26"/>
      <c r="HF30" s="25" t="str">
        <f t="shared" si="65"/>
        <v/>
      </c>
      <c r="HG30" s="23" t="str">
        <f t="shared" si="66"/>
        <v/>
      </c>
      <c r="HH30" s="24"/>
      <c r="HI30" s="23" t="str">
        <f t="shared" si="67"/>
        <v/>
      </c>
      <c r="HJ30" s="22"/>
      <c r="HK30" s="27"/>
      <c r="HL30" s="24"/>
      <c r="HM30" s="26"/>
      <c r="HN30" s="26"/>
      <c r="HO30" s="25" t="str">
        <f t="shared" si="68"/>
        <v/>
      </c>
      <c r="HP30" s="23" t="str">
        <f t="shared" si="69"/>
        <v/>
      </c>
      <c r="HQ30" s="24"/>
      <c r="HR30" s="23" t="str">
        <f t="shared" si="70"/>
        <v/>
      </c>
      <c r="HS30" s="22"/>
      <c r="HT30" s="27"/>
      <c r="HU30" s="24"/>
      <c r="HV30" s="26"/>
      <c r="HW30" s="26"/>
      <c r="HX30" s="25" t="str">
        <f t="shared" si="71"/>
        <v/>
      </c>
      <c r="HY30" s="23" t="str">
        <f t="shared" si="72"/>
        <v/>
      </c>
      <c r="HZ30" s="24"/>
      <c r="IA30" s="23" t="str">
        <f t="shared" si="73"/>
        <v/>
      </c>
      <c r="IB30" s="22"/>
      <c r="IC30" s="27"/>
      <c r="ID30" s="24"/>
      <c r="IE30" s="26"/>
      <c r="IF30" s="26"/>
      <c r="IG30" s="25" t="str">
        <f t="shared" si="74"/>
        <v/>
      </c>
      <c r="IH30" s="23" t="str">
        <f t="shared" si="75"/>
        <v/>
      </c>
      <c r="II30" s="24"/>
      <c r="IJ30" s="23" t="str">
        <f t="shared" si="76"/>
        <v/>
      </c>
      <c r="IK30" s="22"/>
      <c r="IL30" s="27"/>
      <c r="IM30" s="24"/>
      <c r="IN30" s="26"/>
      <c r="IO30" s="26"/>
      <c r="IP30" s="25" t="str">
        <f t="shared" si="77"/>
        <v/>
      </c>
      <c r="IQ30" s="23" t="str">
        <f t="shared" si="78"/>
        <v/>
      </c>
      <c r="IR30" s="24"/>
      <c r="IS30" s="23" t="str">
        <f t="shared" si="79"/>
        <v/>
      </c>
      <c r="IT30" s="22"/>
      <c r="IU30" s="27"/>
      <c r="IV30" s="24"/>
      <c r="IW30" s="26"/>
      <c r="IX30" s="26"/>
      <c r="IY30" s="25" t="str">
        <f t="shared" si="80"/>
        <v/>
      </c>
      <c r="IZ30" s="23" t="str">
        <f t="shared" si="81"/>
        <v/>
      </c>
      <c r="JA30" s="24"/>
      <c r="JB30" s="23" t="str">
        <f t="shared" si="82"/>
        <v/>
      </c>
      <c r="JC30" s="22"/>
      <c r="JD30" s="27"/>
      <c r="JE30" s="24"/>
      <c r="JF30" s="26"/>
      <c r="JG30" s="26"/>
      <c r="JH30" s="25" t="str">
        <f t="shared" si="88"/>
        <v/>
      </c>
      <c r="JI30" s="23" t="str">
        <f t="shared" si="83"/>
        <v/>
      </c>
      <c r="JJ30" s="24"/>
      <c r="JK30" s="23" t="str">
        <f t="shared" si="84"/>
        <v/>
      </c>
      <c r="JL30" s="22"/>
    </row>
    <row r="31" spans="1:272">
      <c r="A31" s="28" t="s">
        <v>61</v>
      </c>
      <c r="B31" s="23" t="s">
        <v>58</v>
      </c>
      <c r="C31" s="27">
        <v>45231</v>
      </c>
      <c r="D31" s="24" t="s">
        <v>55</v>
      </c>
      <c r="E31" s="26">
        <v>21000</v>
      </c>
      <c r="F31" s="26">
        <v>46000</v>
      </c>
      <c r="G31" s="25">
        <f t="shared" si="85"/>
        <v>25000</v>
      </c>
      <c r="H31" s="23">
        <v>10731</v>
      </c>
      <c r="I31" s="24">
        <v>46141</v>
      </c>
      <c r="J31" s="23">
        <f t="shared" si="0"/>
        <v>35410</v>
      </c>
      <c r="K31" s="22"/>
      <c r="L31" s="27">
        <v>45232</v>
      </c>
      <c r="M31" s="24" t="s">
        <v>55</v>
      </c>
      <c r="N31" s="26">
        <v>57000</v>
      </c>
      <c r="O31" s="26">
        <v>81000</v>
      </c>
      <c r="P31" s="25">
        <f t="shared" si="1"/>
        <v>24000</v>
      </c>
      <c r="Q31" s="23">
        <f t="shared" si="2"/>
        <v>46141</v>
      </c>
      <c r="R31" s="24">
        <v>81243</v>
      </c>
      <c r="S31" s="23">
        <f t="shared" si="3"/>
        <v>35102</v>
      </c>
      <c r="T31" s="22"/>
      <c r="U31" s="27">
        <v>45233</v>
      </c>
      <c r="V31" s="24" t="s">
        <v>55</v>
      </c>
      <c r="W31" s="26">
        <v>92000</v>
      </c>
      <c r="X31" s="26">
        <v>109000</v>
      </c>
      <c r="Y31" s="25">
        <f t="shared" si="4"/>
        <v>17000</v>
      </c>
      <c r="Z31" s="23">
        <f t="shared" si="5"/>
        <v>81243</v>
      </c>
      <c r="AA31" s="24">
        <v>109612</v>
      </c>
      <c r="AB31" s="23">
        <f t="shared" si="6"/>
        <v>28369</v>
      </c>
      <c r="AC31" s="22"/>
      <c r="AD31" s="27"/>
      <c r="AE31" s="24"/>
      <c r="AF31" s="26"/>
      <c r="AG31" s="26"/>
      <c r="AH31" s="25" t="str">
        <f t="shared" si="7"/>
        <v/>
      </c>
      <c r="AI31" s="23">
        <f t="shared" si="8"/>
        <v>109612</v>
      </c>
      <c r="AJ31" s="24"/>
      <c r="AK31" s="23" t="str">
        <f t="shared" si="9"/>
        <v/>
      </c>
      <c r="AL31" s="22"/>
      <c r="AM31" s="27"/>
      <c r="AN31" s="24"/>
      <c r="AO31" s="26"/>
      <c r="AP31" s="26"/>
      <c r="AQ31" s="25" t="str">
        <f t="shared" si="10"/>
        <v/>
      </c>
      <c r="AR31" s="23" t="str">
        <f t="shared" si="11"/>
        <v/>
      </c>
      <c r="AS31" s="24"/>
      <c r="AT31" s="23" t="str">
        <f t="shared" si="12"/>
        <v/>
      </c>
      <c r="AU31" s="22"/>
      <c r="AV31" s="27"/>
      <c r="AW31" s="24"/>
      <c r="AX31" s="26"/>
      <c r="AY31" s="26"/>
      <c r="AZ31" s="25" t="str">
        <f t="shared" si="13"/>
        <v/>
      </c>
      <c r="BA31" s="23" t="str">
        <f t="shared" si="14"/>
        <v/>
      </c>
      <c r="BB31" s="24"/>
      <c r="BC31" s="23" t="str">
        <f t="shared" si="15"/>
        <v/>
      </c>
      <c r="BD31" s="22"/>
      <c r="BE31" s="27"/>
      <c r="BF31" s="24"/>
      <c r="BG31" s="26"/>
      <c r="BH31" s="26"/>
      <c r="BI31" s="25" t="str">
        <f t="shared" si="16"/>
        <v/>
      </c>
      <c r="BJ31" s="23" t="str">
        <f t="shared" si="17"/>
        <v/>
      </c>
      <c r="BK31" s="24"/>
      <c r="BL31" s="23" t="str">
        <f t="shared" si="18"/>
        <v/>
      </c>
      <c r="BM31" s="22"/>
      <c r="BN31" s="27"/>
      <c r="BO31" s="24"/>
      <c r="BP31" s="26"/>
      <c r="BQ31" s="26"/>
      <c r="BR31" s="25" t="str">
        <f t="shared" si="19"/>
        <v/>
      </c>
      <c r="BS31" s="23" t="str">
        <f t="shared" si="20"/>
        <v/>
      </c>
      <c r="BT31" s="24"/>
      <c r="BU31" s="23" t="str">
        <f t="shared" si="21"/>
        <v/>
      </c>
      <c r="BV31" s="22"/>
      <c r="BW31" s="27"/>
      <c r="BX31" s="24"/>
      <c r="BY31" s="26"/>
      <c r="BZ31" s="26"/>
      <c r="CA31" s="25" t="str">
        <f t="shared" si="22"/>
        <v/>
      </c>
      <c r="CB31" s="23" t="str">
        <f t="shared" si="23"/>
        <v/>
      </c>
      <c r="CC31" s="24"/>
      <c r="CD31" s="23" t="str">
        <f t="shared" si="24"/>
        <v/>
      </c>
      <c r="CE31" s="22"/>
      <c r="CF31" s="27"/>
      <c r="CG31" s="24"/>
      <c r="CH31" s="26"/>
      <c r="CI31" s="26"/>
      <c r="CJ31" s="25" t="str">
        <f t="shared" si="25"/>
        <v/>
      </c>
      <c r="CK31" s="23" t="str">
        <f t="shared" si="26"/>
        <v/>
      </c>
      <c r="CL31" s="24"/>
      <c r="CM31" s="23" t="str">
        <f t="shared" si="27"/>
        <v/>
      </c>
      <c r="CN31" s="22"/>
      <c r="CO31" s="27"/>
      <c r="CP31" s="24"/>
      <c r="CQ31" s="26"/>
      <c r="CR31" s="26"/>
      <c r="CS31" s="25" t="str">
        <f t="shared" si="28"/>
        <v/>
      </c>
      <c r="CT31" s="23" t="str">
        <f t="shared" si="29"/>
        <v/>
      </c>
      <c r="CU31" s="24"/>
      <c r="CV31" s="23" t="str">
        <f t="shared" si="30"/>
        <v/>
      </c>
      <c r="CW31" s="22"/>
      <c r="CX31" s="27"/>
      <c r="CY31" s="24"/>
      <c r="CZ31" s="26"/>
      <c r="DA31" s="26"/>
      <c r="DB31" s="25" t="str">
        <f t="shared" si="31"/>
        <v/>
      </c>
      <c r="DC31" s="23" t="str">
        <f t="shared" si="32"/>
        <v/>
      </c>
      <c r="DD31" s="24"/>
      <c r="DE31" s="23" t="str">
        <f t="shared" si="33"/>
        <v/>
      </c>
      <c r="DF31" s="22"/>
      <c r="DG31" s="27"/>
      <c r="DH31" s="24"/>
      <c r="DI31" s="26"/>
      <c r="DJ31" s="26"/>
      <c r="DK31" s="25" t="str">
        <f t="shared" si="34"/>
        <v/>
      </c>
      <c r="DL31" s="23" t="str">
        <f t="shared" si="35"/>
        <v/>
      </c>
      <c r="DM31" s="24"/>
      <c r="DN31" s="23" t="str">
        <f t="shared" si="36"/>
        <v/>
      </c>
      <c r="DO31" s="22"/>
      <c r="DP31" s="27"/>
      <c r="DQ31" s="24"/>
      <c r="DR31" s="26"/>
      <c r="DS31" s="26"/>
      <c r="DT31" s="25" t="str">
        <f t="shared" si="37"/>
        <v/>
      </c>
      <c r="DU31" s="23" t="str">
        <f t="shared" si="38"/>
        <v/>
      </c>
      <c r="DV31" s="24"/>
      <c r="DW31" s="23" t="str">
        <f t="shared" si="39"/>
        <v/>
      </c>
      <c r="DX31" s="22"/>
      <c r="DY31" s="27"/>
      <c r="DZ31" s="24"/>
      <c r="EA31" s="26"/>
      <c r="EB31" s="26"/>
      <c r="EC31" s="25" t="str">
        <f t="shared" si="40"/>
        <v/>
      </c>
      <c r="ED31" s="23" t="str">
        <f t="shared" si="41"/>
        <v/>
      </c>
      <c r="EE31" s="24"/>
      <c r="EF31" s="23" t="str">
        <f t="shared" si="42"/>
        <v/>
      </c>
      <c r="EG31" s="22"/>
      <c r="EH31" s="27"/>
      <c r="EI31" s="24"/>
      <c r="EJ31" s="26"/>
      <c r="EK31" s="26"/>
      <c r="EL31" s="25" t="str">
        <f t="shared" si="43"/>
        <v/>
      </c>
      <c r="EM31" s="23" t="str">
        <f t="shared" si="44"/>
        <v/>
      </c>
      <c r="EN31" s="24"/>
      <c r="EO31" s="23" t="str">
        <f t="shared" si="45"/>
        <v/>
      </c>
      <c r="EP31" s="22"/>
      <c r="EQ31" s="27"/>
      <c r="ER31" s="24"/>
      <c r="ES31" s="26"/>
      <c r="ET31" s="26"/>
      <c r="EU31" s="25" t="str">
        <f t="shared" si="46"/>
        <v/>
      </c>
      <c r="EV31" s="23" t="str">
        <f t="shared" si="47"/>
        <v/>
      </c>
      <c r="EW31" s="24"/>
      <c r="EX31" s="23" t="str">
        <f t="shared" si="48"/>
        <v/>
      </c>
      <c r="EY31" s="22"/>
      <c r="EZ31" s="27"/>
      <c r="FA31" s="24"/>
      <c r="FB31" s="26"/>
      <c r="FC31" s="26"/>
      <c r="FD31" s="25" t="str">
        <f t="shared" si="49"/>
        <v/>
      </c>
      <c r="FE31" s="23" t="str">
        <f t="shared" si="50"/>
        <v/>
      </c>
      <c r="FF31" s="24"/>
      <c r="FG31" s="23" t="str">
        <f t="shared" si="51"/>
        <v/>
      </c>
      <c r="FH31" s="22"/>
      <c r="FI31" s="27"/>
      <c r="FJ31" s="24"/>
      <c r="FK31" s="26"/>
      <c r="FL31" s="26"/>
      <c r="FM31" s="25" t="str">
        <f t="shared" si="52"/>
        <v/>
      </c>
      <c r="FN31" s="23" t="str">
        <f t="shared" si="53"/>
        <v/>
      </c>
      <c r="FO31" s="24"/>
      <c r="FP31" s="23" t="str">
        <f t="shared" si="54"/>
        <v/>
      </c>
      <c r="FQ31" s="22"/>
      <c r="FR31" s="27"/>
      <c r="FS31" s="24"/>
      <c r="FT31" s="26"/>
      <c r="FU31" s="26"/>
      <c r="FV31" s="25" t="str">
        <f t="shared" si="55"/>
        <v/>
      </c>
      <c r="FW31" s="23" t="str">
        <f t="shared" si="56"/>
        <v/>
      </c>
      <c r="FX31" s="24"/>
      <c r="FY31" s="23" t="str">
        <f t="shared" si="57"/>
        <v/>
      </c>
      <c r="FZ31" s="22"/>
      <c r="GA31" s="27"/>
      <c r="GB31" s="24"/>
      <c r="GC31" s="26"/>
      <c r="GD31" s="26"/>
      <c r="GE31" s="25" t="str">
        <f t="shared" si="58"/>
        <v/>
      </c>
      <c r="GF31" s="23" t="str">
        <f t="shared" si="59"/>
        <v/>
      </c>
      <c r="GG31" s="24"/>
      <c r="GH31" s="23" t="str">
        <f t="shared" si="60"/>
        <v/>
      </c>
      <c r="GI31" s="22"/>
      <c r="GJ31" s="27"/>
      <c r="GK31" s="24"/>
      <c r="GL31" s="26"/>
      <c r="GM31" s="26"/>
      <c r="GN31" s="25" t="str">
        <f t="shared" si="61"/>
        <v/>
      </c>
      <c r="GO31" s="23" t="str">
        <f t="shared" si="62"/>
        <v/>
      </c>
      <c r="GP31" s="24"/>
      <c r="GQ31" s="23" t="str">
        <f t="shared" si="63"/>
        <v/>
      </c>
      <c r="GR31" s="22"/>
      <c r="GS31" s="27"/>
      <c r="GT31" s="24"/>
      <c r="GU31" s="26"/>
      <c r="GV31" s="26"/>
      <c r="GW31" s="25" t="str">
        <f t="shared" si="86"/>
        <v/>
      </c>
      <c r="GX31" s="23" t="str">
        <f t="shared" si="64"/>
        <v/>
      </c>
      <c r="GY31" s="24"/>
      <c r="GZ31" s="23" t="str">
        <f t="shared" si="87"/>
        <v/>
      </c>
      <c r="HA31" s="22"/>
      <c r="HB31" s="27"/>
      <c r="HC31" s="24"/>
      <c r="HD31" s="26"/>
      <c r="HE31" s="26"/>
      <c r="HF31" s="25" t="str">
        <f t="shared" si="65"/>
        <v/>
      </c>
      <c r="HG31" s="23" t="str">
        <f t="shared" si="66"/>
        <v/>
      </c>
      <c r="HH31" s="24"/>
      <c r="HI31" s="23" t="str">
        <f t="shared" si="67"/>
        <v/>
      </c>
      <c r="HJ31" s="22"/>
      <c r="HK31" s="27"/>
      <c r="HL31" s="24"/>
      <c r="HM31" s="26"/>
      <c r="HN31" s="26"/>
      <c r="HO31" s="25" t="str">
        <f t="shared" si="68"/>
        <v/>
      </c>
      <c r="HP31" s="23" t="str">
        <f t="shared" si="69"/>
        <v/>
      </c>
      <c r="HQ31" s="24"/>
      <c r="HR31" s="23" t="str">
        <f t="shared" si="70"/>
        <v/>
      </c>
      <c r="HS31" s="22"/>
      <c r="HT31" s="27"/>
      <c r="HU31" s="24"/>
      <c r="HV31" s="26"/>
      <c r="HW31" s="26"/>
      <c r="HX31" s="25" t="str">
        <f t="shared" si="71"/>
        <v/>
      </c>
      <c r="HY31" s="23" t="str">
        <f t="shared" si="72"/>
        <v/>
      </c>
      <c r="HZ31" s="24"/>
      <c r="IA31" s="23" t="str">
        <f t="shared" si="73"/>
        <v/>
      </c>
      <c r="IB31" s="22"/>
      <c r="IC31" s="27"/>
      <c r="ID31" s="24"/>
      <c r="IE31" s="26"/>
      <c r="IF31" s="26"/>
      <c r="IG31" s="25" t="str">
        <f t="shared" si="74"/>
        <v/>
      </c>
      <c r="IH31" s="23" t="str">
        <f t="shared" si="75"/>
        <v/>
      </c>
      <c r="II31" s="24"/>
      <c r="IJ31" s="23" t="str">
        <f t="shared" si="76"/>
        <v/>
      </c>
      <c r="IK31" s="22"/>
      <c r="IL31" s="27"/>
      <c r="IM31" s="24"/>
      <c r="IN31" s="26"/>
      <c r="IO31" s="26"/>
      <c r="IP31" s="25" t="str">
        <f t="shared" si="77"/>
        <v/>
      </c>
      <c r="IQ31" s="23" t="str">
        <f t="shared" si="78"/>
        <v/>
      </c>
      <c r="IR31" s="24"/>
      <c r="IS31" s="23" t="str">
        <f t="shared" si="79"/>
        <v/>
      </c>
      <c r="IT31" s="22"/>
      <c r="IU31" s="27"/>
      <c r="IV31" s="24"/>
      <c r="IW31" s="26"/>
      <c r="IX31" s="26"/>
      <c r="IY31" s="25" t="str">
        <f t="shared" si="80"/>
        <v/>
      </c>
      <c r="IZ31" s="23" t="str">
        <f t="shared" si="81"/>
        <v/>
      </c>
      <c r="JA31" s="24"/>
      <c r="JB31" s="23" t="str">
        <f t="shared" si="82"/>
        <v/>
      </c>
      <c r="JC31" s="22"/>
      <c r="JD31" s="27"/>
      <c r="JE31" s="24"/>
      <c r="JF31" s="26"/>
      <c r="JG31" s="26"/>
      <c r="JH31" s="25" t="str">
        <f t="shared" si="88"/>
        <v/>
      </c>
      <c r="JI31" s="23" t="str">
        <f t="shared" si="83"/>
        <v/>
      </c>
      <c r="JJ31" s="24"/>
      <c r="JK31" s="23" t="str">
        <f t="shared" si="84"/>
        <v/>
      </c>
      <c r="JL31" s="22"/>
    </row>
    <row r="32" spans="1:272">
      <c r="A32" s="28" t="s">
        <v>60</v>
      </c>
      <c r="B32" s="23" t="s">
        <v>58</v>
      </c>
      <c r="C32" s="27">
        <v>45231</v>
      </c>
      <c r="D32" s="24" t="s">
        <v>55</v>
      </c>
      <c r="E32" s="26">
        <v>2202000</v>
      </c>
      <c r="F32" s="26">
        <v>2281000</v>
      </c>
      <c r="G32" s="25">
        <f t="shared" si="85"/>
        <v>79000</v>
      </c>
      <c r="H32" s="23">
        <v>2166344</v>
      </c>
      <c r="I32" s="24">
        <v>2281570</v>
      </c>
      <c r="J32" s="23">
        <f t="shared" si="0"/>
        <v>115226</v>
      </c>
      <c r="K32" s="22"/>
      <c r="L32" s="27">
        <v>45232</v>
      </c>
      <c r="M32" s="24" t="s">
        <v>55</v>
      </c>
      <c r="N32" s="26">
        <v>2316000</v>
      </c>
      <c r="O32" s="26">
        <v>2317000</v>
      </c>
      <c r="P32" s="25">
        <f t="shared" si="1"/>
        <v>1000</v>
      </c>
      <c r="Q32" s="23">
        <f t="shared" si="2"/>
        <v>2281570</v>
      </c>
      <c r="R32" s="24">
        <v>2317961</v>
      </c>
      <c r="S32" s="23">
        <f t="shared" si="3"/>
        <v>36391</v>
      </c>
      <c r="T32" s="22"/>
      <c r="U32" s="27">
        <v>45237</v>
      </c>
      <c r="V32" s="24" t="s">
        <v>55</v>
      </c>
      <c r="W32" s="26">
        <v>0</v>
      </c>
      <c r="X32" s="26">
        <v>32000</v>
      </c>
      <c r="Y32" s="25">
        <f t="shared" si="4"/>
        <v>32000</v>
      </c>
      <c r="Z32" s="23">
        <f t="shared" si="5"/>
        <v>2317961</v>
      </c>
      <c r="AA32" s="24">
        <v>32305</v>
      </c>
      <c r="AB32" s="23">
        <f t="shared" si="6"/>
        <v>32305</v>
      </c>
      <c r="AC32" s="22"/>
      <c r="AD32" s="27">
        <v>45238</v>
      </c>
      <c r="AE32" s="24" t="s">
        <v>55</v>
      </c>
      <c r="AF32" s="26">
        <v>39000</v>
      </c>
      <c r="AG32" s="26">
        <v>117000</v>
      </c>
      <c r="AH32" s="25">
        <f t="shared" si="7"/>
        <v>78000</v>
      </c>
      <c r="AI32" s="23">
        <f t="shared" si="8"/>
        <v>32305</v>
      </c>
      <c r="AJ32" s="24">
        <v>117238</v>
      </c>
      <c r="AK32" s="23">
        <f t="shared" si="9"/>
        <v>84933</v>
      </c>
      <c r="AL32" s="22"/>
      <c r="AM32" s="27">
        <v>45239</v>
      </c>
      <c r="AN32" s="24" t="s">
        <v>55</v>
      </c>
      <c r="AO32" s="26">
        <v>124000</v>
      </c>
      <c r="AP32" s="26">
        <v>162000</v>
      </c>
      <c r="AQ32" s="25">
        <f t="shared" si="10"/>
        <v>38000</v>
      </c>
      <c r="AR32" s="23">
        <f t="shared" si="11"/>
        <v>117238</v>
      </c>
      <c r="AS32" s="24">
        <v>162545</v>
      </c>
      <c r="AT32" s="23">
        <f t="shared" si="12"/>
        <v>45307</v>
      </c>
      <c r="AU32" s="22"/>
      <c r="AV32" s="27">
        <v>45240</v>
      </c>
      <c r="AW32" s="24" t="s">
        <v>55</v>
      </c>
      <c r="AX32" s="26">
        <v>163000</v>
      </c>
      <c r="AY32" s="26">
        <v>163000</v>
      </c>
      <c r="AZ32" s="25">
        <f t="shared" si="13"/>
        <v>0</v>
      </c>
      <c r="BA32" s="23">
        <f t="shared" si="14"/>
        <v>162545</v>
      </c>
      <c r="BB32" s="24">
        <v>163218</v>
      </c>
      <c r="BC32" s="23">
        <f t="shared" si="15"/>
        <v>673</v>
      </c>
      <c r="BD32" s="22"/>
      <c r="BE32" s="27">
        <v>45243</v>
      </c>
      <c r="BF32" s="24" t="s">
        <v>55</v>
      </c>
      <c r="BG32" s="26">
        <v>163000</v>
      </c>
      <c r="BH32" s="26">
        <v>163000</v>
      </c>
      <c r="BI32" s="25">
        <f t="shared" si="16"/>
        <v>0</v>
      </c>
      <c r="BJ32" s="23">
        <f t="shared" si="17"/>
        <v>163218</v>
      </c>
      <c r="BK32" s="24">
        <v>163218</v>
      </c>
      <c r="BL32" s="23">
        <f t="shared" si="18"/>
        <v>0</v>
      </c>
      <c r="BM32" s="22"/>
      <c r="BN32" s="27"/>
      <c r="BO32" s="24"/>
      <c r="BP32" s="26"/>
      <c r="BQ32" s="26"/>
      <c r="BR32" s="25" t="str">
        <f t="shared" si="19"/>
        <v/>
      </c>
      <c r="BS32" s="23">
        <f t="shared" si="20"/>
        <v>163218</v>
      </c>
      <c r="BT32" s="24"/>
      <c r="BU32" s="23" t="str">
        <f t="shared" si="21"/>
        <v/>
      </c>
      <c r="BV32" s="22"/>
      <c r="BW32" s="27"/>
      <c r="BX32" s="24"/>
      <c r="BY32" s="26"/>
      <c r="BZ32" s="26"/>
      <c r="CA32" s="25" t="str">
        <f t="shared" si="22"/>
        <v/>
      </c>
      <c r="CB32" s="23" t="str">
        <f t="shared" si="23"/>
        <v/>
      </c>
      <c r="CC32" s="24"/>
      <c r="CD32" s="23" t="str">
        <f t="shared" si="24"/>
        <v/>
      </c>
      <c r="CE32" s="22"/>
      <c r="CF32" s="27"/>
      <c r="CG32" s="24"/>
      <c r="CH32" s="26"/>
      <c r="CI32" s="26"/>
      <c r="CJ32" s="25" t="str">
        <f t="shared" si="25"/>
        <v/>
      </c>
      <c r="CK32" s="23" t="str">
        <f t="shared" si="26"/>
        <v/>
      </c>
      <c r="CL32" s="24"/>
      <c r="CM32" s="23" t="str">
        <f t="shared" si="27"/>
        <v/>
      </c>
      <c r="CN32" s="22"/>
      <c r="CO32" s="27"/>
      <c r="CP32" s="24"/>
      <c r="CQ32" s="26"/>
      <c r="CR32" s="26"/>
      <c r="CS32" s="25" t="str">
        <f t="shared" si="28"/>
        <v/>
      </c>
      <c r="CT32" s="23" t="str">
        <f t="shared" si="29"/>
        <v/>
      </c>
      <c r="CU32" s="24"/>
      <c r="CV32" s="23" t="str">
        <f t="shared" si="30"/>
        <v/>
      </c>
      <c r="CW32" s="22"/>
      <c r="CX32" s="27"/>
      <c r="CY32" s="24"/>
      <c r="CZ32" s="26"/>
      <c r="DA32" s="26"/>
      <c r="DB32" s="25" t="str">
        <f t="shared" si="31"/>
        <v/>
      </c>
      <c r="DC32" s="23" t="str">
        <f t="shared" si="32"/>
        <v/>
      </c>
      <c r="DD32" s="24"/>
      <c r="DE32" s="23" t="str">
        <f t="shared" si="33"/>
        <v/>
      </c>
      <c r="DF32" s="22"/>
      <c r="DG32" s="27"/>
      <c r="DH32" s="24"/>
      <c r="DI32" s="26"/>
      <c r="DJ32" s="26"/>
      <c r="DK32" s="25" t="str">
        <f t="shared" si="34"/>
        <v/>
      </c>
      <c r="DL32" s="23" t="str">
        <f t="shared" si="35"/>
        <v/>
      </c>
      <c r="DM32" s="24"/>
      <c r="DN32" s="23" t="str">
        <f t="shared" si="36"/>
        <v/>
      </c>
      <c r="DO32" s="22"/>
      <c r="DP32" s="27"/>
      <c r="DQ32" s="24"/>
      <c r="DR32" s="26"/>
      <c r="DS32" s="26"/>
      <c r="DT32" s="25" t="str">
        <f t="shared" si="37"/>
        <v/>
      </c>
      <c r="DU32" s="23" t="str">
        <f t="shared" si="38"/>
        <v/>
      </c>
      <c r="DV32" s="24"/>
      <c r="DW32" s="23" t="str">
        <f t="shared" si="39"/>
        <v/>
      </c>
      <c r="DX32" s="22"/>
      <c r="DY32" s="27"/>
      <c r="DZ32" s="24"/>
      <c r="EA32" s="26"/>
      <c r="EB32" s="26"/>
      <c r="EC32" s="25" t="str">
        <f t="shared" si="40"/>
        <v/>
      </c>
      <c r="ED32" s="23" t="str">
        <f t="shared" si="41"/>
        <v/>
      </c>
      <c r="EE32" s="24"/>
      <c r="EF32" s="23" t="str">
        <f t="shared" si="42"/>
        <v/>
      </c>
      <c r="EG32" s="22"/>
      <c r="EH32" s="27"/>
      <c r="EI32" s="24"/>
      <c r="EJ32" s="26"/>
      <c r="EK32" s="26"/>
      <c r="EL32" s="25" t="str">
        <f t="shared" si="43"/>
        <v/>
      </c>
      <c r="EM32" s="23" t="str">
        <f t="shared" si="44"/>
        <v/>
      </c>
      <c r="EN32" s="24"/>
      <c r="EO32" s="23" t="str">
        <f t="shared" si="45"/>
        <v/>
      </c>
      <c r="EP32" s="22"/>
      <c r="EQ32" s="27"/>
      <c r="ER32" s="24"/>
      <c r="ES32" s="26"/>
      <c r="ET32" s="26"/>
      <c r="EU32" s="25" t="str">
        <f t="shared" si="46"/>
        <v/>
      </c>
      <c r="EV32" s="23" t="str">
        <f t="shared" si="47"/>
        <v/>
      </c>
      <c r="EW32" s="24"/>
      <c r="EX32" s="23" t="str">
        <f t="shared" si="48"/>
        <v/>
      </c>
      <c r="EY32" s="22"/>
      <c r="EZ32" s="27"/>
      <c r="FA32" s="24"/>
      <c r="FB32" s="26"/>
      <c r="FC32" s="26"/>
      <c r="FD32" s="25" t="str">
        <f t="shared" si="49"/>
        <v/>
      </c>
      <c r="FE32" s="23" t="str">
        <f t="shared" si="50"/>
        <v/>
      </c>
      <c r="FF32" s="24"/>
      <c r="FG32" s="23" t="str">
        <f t="shared" si="51"/>
        <v/>
      </c>
      <c r="FH32" s="22"/>
      <c r="FI32" s="27"/>
      <c r="FJ32" s="24"/>
      <c r="FK32" s="26"/>
      <c r="FL32" s="26"/>
      <c r="FM32" s="25" t="str">
        <f t="shared" si="52"/>
        <v/>
      </c>
      <c r="FN32" s="23" t="str">
        <f t="shared" si="53"/>
        <v/>
      </c>
      <c r="FO32" s="24"/>
      <c r="FP32" s="23" t="str">
        <f t="shared" si="54"/>
        <v/>
      </c>
      <c r="FQ32" s="22"/>
      <c r="FR32" s="27"/>
      <c r="FS32" s="24"/>
      <c r="FT32" s="26"/>
      <c r="FU32" s="26"/>
      <c r="FV32" s="25" t="str">
        <f t="shared" si="55"/>
        <v/>
      </c>
      <c r="FW32" s="23" t="str">
        <f t="shared" si="56"/>
        <v/>
      </c>
      <c r="FX32" s="24"/>
      <c r="FY32" s="23" t="str">
        <f t="shared" si="57"/>
        <v/>
      </c>
      <c r="FZ32" s="22"/>
      <c r="GA32" s="27"/>
      <c r="GB32" s="24"/>
      <c r="GC32" s="26"/>
      <c r="GD32" s="26"/>
      <c r="GE32" s="25" t="str">
        <f t="shared" si="58"/>
        <v/>
      </c>
      <c r="GF32" s="23" t="str">
        <f t="shared" si="59"/>
        <v/>
      </c>
      <c r="GG32" s="24"/>
      <c r="GH32" s="23" t="str">
        <f t="shared" si="60"/>
        <v/>
      </c>
      <c r="GI32" s="22"/>
      <c r="GJ32" s="27"/>
      <c r="GK32" s="24"/>
      <c r="GL32" s="26"/>
      <c r="GM32" s="26"/>
      <c r="GN32" s="25" t="str">
        <f t="shared" si="61"/>
        <v/>
      </c>
      <c r="GO32" s="23" t="str">
        <f t="shared" si="62"/>
        <v/>
      </c>
      <c r="GP32" s="24"/>
      <c r="GQ32" s="23" t="str">
        <f t="shared" si="63"/>
        <v/>
      </c>
      <c r="GR32" s="22"/>
      <c r="GS32" s="27"/>
      <c r="GT32" s="24"/>
      <c r="GU32" s="26"/>
      <c r="GV32" s="26"/>
      <c r="GW32" s="25" t="str">
        <f t="shared" si="86"/>
        <v/>
      </c>
      <c r="GX32" s="23" t="str">
        <f t="shared" si="64"/>
        <v/>
      </c>
      <c r="GY32" s="24"/>
      <c r="GZ32" s="23" t="str">
        <f t="shared" si="87"/>
        <v/>
      </c>
      <c r="HA32" s="22"/>
      <c r="HB32" s="27"/>
      <c r="HC32" s="24"/>
      <c r="HD32" s="26"/>
      <c r="HE32" s="26"/>
      <c r="HF32" s="25" t="str">
        <f t="shared" si="65"/>
        <v/>
      </c>
      <c r="HG32" s="23" t="str">
        <f t="shared" si="66"/>
        <v/>
      </c>
      <c r="HH32" s="24"/>
      <c r="HI32" s="23" t="str">
        <f t="shared" si="67"/>
        <v/>
      </c>
      <c r="HJ32" s="22"/>
      <c r="HK32" s="27"/>
      <c r="HL32" s="24"/>
      <c r="HM32" s="26"/>
      <c r="HN32" s="26"/>
      <c r="HO32" s="25" t="str">
        <f t="shared" si="68"/>
        <v/>
      </c>
      <c r="HP32" s="23" t="str">
        <f t="shared" si="69"/>
        <v/>
      </c>
      <c r="HQ32" s="24"/>
      <c r="HR32" s="23" t="str">
        <f t="shared" si="70"/>
        <v/>
      </c>
      <c r="HS32" s="22"/>
      <c r="HT32" s="27"/>
      <c r="HU32" s="24"/>
      <c r="HV32" s="26"/>
      <c r="HW32" s="26"/>
      <c r="HX32" s="25" t="str">
        <f t="shared" si="71"/>
        <v/>
      </c>
      <c r="HY32" s="23" t="str">
        <f t="shared" si="72"/>
        <v/>
      </c>
      <c r="HZ32" s="24"/>
      <c r="IA32" s="23" t="str">
        <f t="shared" si="73"/>
        <v/>
      </c>
      <c r="IB32" s="22"/>
      <c r="IC32" s="27"/>
      <c r="ID32" s="24"/>
      <c r="IE32" s="26"/>
      <c r="IF32" s="26"/>
      <c r="IG32" s="25" t="str">
        <f t="shared" si="74"/>
        <v/>
      </c>
      <c r="IH32" s="23" t="str">
        <f t="shared" si="75"/>
        <v/>
      </c>
      <c r="II32" s="24"/>
      <c r="IJ32" s="23" t="str">
        <f t="shared" si="76"/>
        <v/>
      </c>
      <c r="IK32" s="22"/>
      <c r="IL32" s="27"/>
      <c r="IM32" s="24"/>
      <c r="IN32" s="26"/>
      <c r="IO32" s="26"/>
      <c r="IP32" s="25" t="str">
        <f t="shared" si="77"/>
        <v/>
      </c>
      <c r="IQ32" s="23" t="str">
        <f t="shared" si="78"/>
        <v/>
      </c>
      <c r="IR32" s="24"/>
      <c r="IS32" s="23" t="str">
        <f t="shared" si="79"/>
        <v/>
      </c>
      <c r="IT32" s="22"/>
      <c r="IU32" s="27"/>
      <c r="IV32" s="24"/>
      <c r="IW32" s="26"/>
      <c r="IX32" s="26"/>
      <c r="IY32" s="25" t="str">
        <f t="shared" si="80"/>
        <v/>
      </c>
      <c r="IZ32" s="23" t="str">
        <f t="shared" si="81"/>
        <v/>
      </c>
      <c r="JA32" s="24"/>
      <c r="JB32" s="23" t="str">
        <f t="shared" si="82"/>
        <v/>
      </c>
      <c r="JC32" s="22"/>
      <c r="JD32" s="27"/>
      <c r="JE32" s="24"/>
      <c r="JF32" s="26"/>
      <c r="JG32" s="26"/>
      <c r="JH32" s="25" t="str">
        <f t="shared" si="88"/>
        <v/>
      </c>
      <c r="JI32" s="23" t="str">
        <f t="shared" si="83"/>
        <v/>
      </c>
      <c r="JJ32" s="24"/>
      <c r="JK32" s="23" t="str">
        <f t="shared" si="84"/>
        <v/>
      </c>
      <c r="JL32" s="22"/>
    </row>
    <row r="33" spans="1:272">
      <c r="A33" s="28" t="s">
        <v>59</v>
      </c>
      <c r="B33" s="23" t="s">
        <v>58</v>
      </c>
      <c r="C33" s="27"/>
      <c r="D33" s="24"/>
      <c r="E33" s="26"/>
      <c r="F33" s="26"/>
      <c r="G33" s="25" t="str">
        <f t="shared" si="85"/>
        <v/>
      </c>
      <c r="H33" s="23">
        <v>94259</v>
      </c>
      <c r="I33" s="24"/>
      <c r="J33" s="23" t="str">
        <f t="shared" si="0"/>
        <v/>
      </c>
      <c r="K33" s="22"/>
      <c r="L33" s="27"/>
      <c r="M33" s="24"/>
      <c r="N33" s="26"/>
      <c r="O33" s="26"/>
      <c r="P33" s="25" t="str">
        <f t="shared" si="1"/>
        <v/>
      </c>
      <c r="Q33" s="23" t="str">
        <f t="shared" si="2"/>
        <v/>
      </c>
      <c r="R33" s="24"/>
      <c r="S33" s="23" t="str">
        <f t="shared" si="3"/>
        <v/>
      </c>
      <c r="T33" s="22"/>
      <c r="U33" s="27"/>
      <c r="V33" s="24"/>
      <c r="W33" s="26"/>
      <c r="X33" s="26"/>
      <c r="Y33" s="25" t="str">
        <f t="shared" si="4"/>
        <v/>
      </c>
      <c r="Z33" s="23" t="str">
        <f t="shared" si="5"/>
        <v/>
      </c>
      <c r="AA33" s="24"/>
      <c r="AB33" s="23" t="str">
        <f t="shared" si="6"/>
        <v/>
      </c>
      <c r="AC33" s="22"/>
      <c r="AD33" s="27"/>
      <c r="AE33" s="24"/>
      <c r="AF33" s="26"/>
      <c r="AG33" s="26"/>
      <c r="AH33" s="25" t="str">
        <f t="shared" si="7"/>
        <v/>
      </c>
      <c r="AI33" s="23" t="str">
        <f t="shared" si="8"/>
        <v/>
      </c>
      <c r="AJ33" s="24"/>
      <c r="AK33" s="23" t="str">
        <f t="shared" si="9"/>
        <v/>
      </c>
      <c r="AL33" s="22"/>
      <c r="AM33" s="27"/>
      <c r="AN33" s="24"/>
      <c r="AO33" s="26"/>
      <c r="AP33" s="26"/>
      <c r="AQ33" s="25" t="str">
        <f t="shared" si="10"/>
        <v/>
      </c>
      <c r="AR33" s="23" t="str">
        <f t="shared" si="11"/>
        <v/>
      </c>
      <c r="AS33" s="24"/>
      <c r="AT33" s="23" t="str">
        <f t="shared" si="12"/>
        <v/>
      </c>
      <c r="AU33" s="22"/>
      <c r="AV33" s="27"/>
      <c r="AW33" s="24"/>
      <c r="AX33" s="26"/>
      <c r="AY33" s="26"/>
      <c r="AZ33" s="25" t="str">
        <f t="shared" si="13"/>
        <v/>
      </c>
      <c r="BA33" s="23" t="str">
        <f t="shared" si="14"/>
        <v/>
      </c>
      <c r="BB33" s="24"/>
      <c r="BC33" s="23" t="str">
        <f t="shared" si="15"/>
        <v/>
      </c>
      <c r="BD33" s="22"/>
      <c r="BE33" s="27"/>
      <c r="BF33" s="24"/>
      <c r="BG33" s="26"/>
      <c r="BH33" s="26"/>
      <c r="BI33" s="25" t="str">
        <f t="shared" si="16"/>
        <v/>
      </c>
      <c r="BJ33" s="23" t="str">
        <f t="shared" si="17"/>
        <v/>
      </c>
      <c r="BK33" s="24"/>
      <c r="BL33" s="23" t="str">
        <f t="shared" si="18"/>
        <v/>
      </c>
      <c r="BM33" s="22"/>
      <c r="BN33" s="27"/>
      <c r="BO33" s="24"/>
      <c r="BP33" s="26"/>
      <c r="BQ33" s="26"/>
      <c r="BR33" s="25" t="str">
        <f t="shared" si="19"/>
        <v/>
      </c>
      <c r="BS33" s="23" t="str">
        <f t="shared" si="20"/>
        <v/>
      </c>
      <c r="BT33" s="24"/>
      <c r="BU33" s="23" t="str">
        <f t="shared" si="21"/>
        <v/>
      </c>
      <c r="BV33" s="22"/>
      <c r="BW33" s="27"/>
      <c r="BX33" s="24"/>
      <c r="BY33" s="26"/>
      <c r="BZ33" s="26"/>
      <c r="CA33" s="25" t="str">
        <f t="shared" si="22"/>
        <v/>
      </c>
      <c r="CB33" s="23" t="str">
        <f t="shared" si="23"/>
        <v/>
      </c>
      <c r="CC33" s="24"/>
      <c r="CD33" s="23" t="str">
        <f t="shared" si="24"/>
        <v/>
      </c>
      <c r="CE33" s="22"/>
      <c r="CF33" s="27"/>
      <c r="CG33" s="24"/>
      <c r="CH33" s="26"/>
      <c r="CI33" s="26"/>
      <c r="CJ33" s="25" t="str">
        <f t="shared" si="25"/>
        <v/>
      </c>
      <c r="CK33" s="23" t="str">
        <f t="shared" si="26"/>
        <v/>
      </c>
      <c r="CL33" s="24"/>
      <c r="CM33" s="23" t="str">
        <f t="shared" si="27"/>
        <v/>
      </c>
      <c r="CN33" s="22"/>
      <c r="CO33" s="27"/>
      <c r="CP33" s="24"/>
      <c r="CQ33" s="26"/>
      <c r="CR33" s="26"/>
      <c r="CS33" s="25" t="str">
        <f t="shared" si="28"/>
        <v/>
      </c>
      <c r="CT33" s="23" t="str">
        <f t="shared" si="29"/>
        <v/>
      </c>
      <c r="CU33" s="24"/>
      <c r="CV33" s="23" t="str">
        <f t="shared" si="30"/>
        <v/>
      </c>
      <c r="CW33" s="22"/>
      <c r="CX33" s="27"/>
      <c r="CY33" s="24"/>
      <c r="CZ33" s="26"/>
      <c r="DA33" s="26"/>
      <c r="DB33" s="25" t="str">
        <f t="shared" si="31"/>
        <v/>
      </c>
      <c r="DC33" s="23" t="str">
        <f t="shared" si="32"/>
        <v/>
      </c>
      <c r="DD33" s="24"/>
      <c r="DE33" s="23" t="str">
        <f t="shared" si="33"/>
        <v/>
      </c>
      <c r="DF33" s="22"/>
      <c r="DG33" s="27"/>
      <c r="DH33" s="24"/>
      <c r="DI33" s="26"/>
      <c r="DJ33" s="26"/>
      <c r="DK33" s="25" t="str">
        <f t="shared" si="34"/>
        <v/>
      </c>
      <c r="DL33" s="23" t="str">
        <f t="shared" si="35"/>
        <v/>
      </c>
      <c r="DM33" s="24"/>
      <c r="DN33" s="23" t="str">
        <f t="shared" si="36"/>
        <v/>
      </c>
      <c r="DO33" s="22"/>
      <c r="DP33" s="27"/>
      <c r="DQ33" s="24"/>
      <c r="DR33" s="26"/>
      <c r="DS33" s="26"/>
      <c r="DT33" s="25" t="str">
        <f t="shared" si="37"/>
        <v/>
      </c>
      <c r="DU33" s="23" t="str">
        <f t="shared" si="38"/>
        <v/>
      </c>
      <c r="DV33" s="24"/>
      <c r="DW33" s="23" t="str">
        <f t="shared" si="39"/>
        <v/>
      </c>
      <c r="DX33" s="22"/>
      <c r="DY33" s="27"/>
      <c r="DZ33" s="24"/>
      <c r="EA33" s="26"/>
      <c r="EB33" s="26"/>
      <c r="EC33" s="25" t="str">
        <f t="shared" si="40"/>
        <v/>
      </c>
      <c r="ED33" s="23" t="str">
        <f t="shared" si="41"/>
        <v/>
      </c>
      <c r="EE33" s="24"/>
      <c r="EF33" s="23" t="str">
        <f t="shared" si="42"/>
        <v/>
      </c>
      <c r="EG33" s="22"/>
      <c r="EH33" s="27"/>
      <c r="EI33" s="24"/>
      <c r="EJ33" s="26"/>
      <c r="EK33" s="26"/>
      <c r="EL33" s="25" t="str">
        <f t="shared" si="43"/>
        <v/>
      </c>
      <c r="EM33" s="23" t="str">
        <f t="shared" si="44"/>
        <v/>
      </c>
      <c r="EN33" s="24"/>
      <c r="EO33" s="23" t="str">
        <f t="shared" si="45"/>
        <v/>
      </c>
      <c r="EP33" s="22"/>
      <c r="EQ33" s="27"/>
      <c r="ER33" s="24"/>
      <c r="ES33" s="26"/>
      <c r="ET33" s="26"/>
      <c r="EU33" s="25" t="str">
        <f t="shared" si="46"/>
        <v/>
      </c>
      <c r="EV33" s="23" t="str">
        <f t="shared" si="47"/>
        <v/>
      </c>
      <c r="EW33" s="24"/>
      <c r="EX33" s="23" t="str">
        <f t="shared" si="48"/>
        <v/>
      </c>
      <c r="EY33" s="22"/>
      <c r="EZ33" s="27"/>
      <c r="FA33" s="24"/>
      <c r="FB33" s="26"/>
      <c r="FC33" s="26"/>
      <c r="FD33" s="25" t="str">
        <f t="shared" si="49"/>
        <v/>
      </c>
      <c r="FE33" s="23" t="str">
        <f t="shared" si="50"/>
        <v/>
      </c>
      <c r="FF33" s="24"/>
      <c r="FG33" s="23" t="str">
        <f t="shared" si="51"/>
        <v/>
      </c>
      <c r="FH33" s="22"/>
      <c r="FI33" s="27"/>
      <c r="FJ33" s="24"/>
      <c r="FK33" s="26"/>
      <c r="FL33" s="26"/>
      <c r="FM33" s="25" t="str">
        <f t="shared" si="52"/>
        <v/>
      </c>
      <c r="FN33" s="23" t="str">
        <f t="shared" si="53"/>
        <v/>
      </c>
      <c r="FO33" s="24"/>
      <c r="FP33" s="23" t="str">
        <f t="shared" si="54"/>
        <v/>
      </c>
      <c r="FQ33" s="22"/>
      <c r="FR33" s="27"/>
      <c r="FS33" s="24"/>
      <c r="FT33" s="26"/>
      <c r="FU33" s="26"/>
      <c r="FV33" s="25" t="str">
        <f t="shared" si="55"/>
        <v/>
      </c>
      <c r="FW33" s="23" t="str">
        <f t="shared" si="56"/>
        <v/>
      </c>
      <c r="FX33" s="24"/>
      <c r="FY33" s="23" t="str">
        <f t="shared" si="57"/>
        <v/>
      </c>
      <c r="FZ33" s="22"/>
      <c r="GA33" s="27"/>
      <c r="GB33" s="24"/>
      <c r="GC33" s="26"/>
      <c r="GD33" s="26"/>
      <c r="GE33" s="25" t="str">
        <f t="shared" si="58"/>
        <v/>
      </c>
      <c r="GF33" s="23" t="str">
        <f t="shared" si="59"/>
        <v/>
      </c>
      <c r="GG33" s="24"/>
      <c r="GH33" s="23" t="str">
        <f t="shared" si="60"/>
        <v/>
      </c>
      <c r="GI33" s="22"/>
      <c r="GJ33" s="27"/>
      <c r="GK33" s="24"/>
      <c r="GL33" s="26"/>
      <c r="GM33" s="26"/>
      <c r="GN33" s="25" t="str">
        <f t="shared" si="61"/>
        <v/>
      </c>
      <c r="GO33" s="23" t="str">
        <f t="shared" si="62"/>
        <v/>
      </c>
      <c r="GP33" s="24"/>
      <c r="GQ33" s="23" t="str">
        <f t="shared" si="63"/>
        <v/>
      </c>
      <c r="GR33" s="22"/>
      <c r="GS33" s="27"/>
      <c r="GT33" s="24"/>
      <c r="GU33" s="26"/>
      <c r="GV33" s="26"/>
      <c r="GW33" s="25" t="str">
        <f t="shared" si="86"/>
        <v/>
      </c>
      <c r="GX33" s="23" t="str">
        <f t="shared" si="64"/>
        <v/>
      </c>
      <c r="GY33" s="24"/>
      <c r="GZ33" s="23" t="str">
        <f t="shared" si="87"/>
        <v/>
      </c>
      <c r="HA33" s="22"/>
      <c r="HB33" s="27"/>
      <c r="HC33" s="24"/>
      <c r="HD33" s="26"/>
      <c r="HE33" s="26"/>
      <c r="HF33" s="25" t="str">
        <f t="shared" si="65"/>
        <v/>
      </c>
      <c r="HG33" s="23" t="str">
        <f t="shared" si="66"/>
        <v/>
      </c>
      <c r="HH33" s="24"/>
      <c r="HI33" s="23" t="str">
        <f t="shared" si="67"/>
        <v/>
      </c>
      <c r="HJ33" s="22"/>
      <c r="HK33" s="27"/>
      <c r="HL33" s="24"/>
      <c r="HM33" s="26"/>
      <c r="HN33" s="26"/>
      <c r="HO33" s="25" t="str">
        <f t="shared" si="68"/>
        <v/>
      </c>
      <c r="HP33" s="23" t="str">
        <f t="shared" si="69"/>
        <v/>
      </c>
      <c r="HQ33" s="24"/>
      <c r="HR33" s="23" t="str">
        <f t="shared" si="70"/>
        <v/>
      </c>
      <c r="HS33" s="22"/>
      <c r="HT33" s="27"/>
      <c r="HU33" s="24"/>
      <c r="HV33" s="26"/>
      <c r="HW33" s="26"/>
      <c r="HX33" s="25" t="str">
        <f t="shared" si="71"/>
        <v/>
      </c>
      <c r="HY33" s="23" t="str">
        <f t="shared" si="72"/>
        <v/>
      </c>
      <c r="HZ33" s="24"/>
      <c r="IA33" s="23" t="str">
        <f t="shared" si="73"/>
        <v/>
      </c>
      <c r="IB33" s="22"/>
      <c r="IC33" s="27"/>
      <c r="ID33" s="24"/>
      <c r="IE33" s="26"/>
      <c r="IF33" s="26"/>
      <c r="IG33" s="25" t="str">
        <f t="shared" si="74"/>
        <v/>
      </c>
      <c r="IH33" s="23" t="str">
        <f t="shared" si="75"/>
        <v/>
      </c>
      <c r="II33" s="24"/>
      <c r="IJ33" s="23" t="str">
        <f t="shared" si="76"/>
        <v/>
      </c>
      <c r="IK33" s="22"/>
      <c r="IL33" s="27"/>
      <c r="IM33" s="24"/>
      <c r="IN33" s="26"/>
      <c r="IO33" s="26"/>
      <c r="IP33" s="25" t="str">
        <f t="shared" si="77"/>
        <v/>
      </c>
      <c r="IQ33" s="23" t="str">
        <f t="shared" si="78"/>
        <v/>
      </c>
      <c r="IR33" s="24"/>
      <c r="IS33" s="23" t="str">
        <f t="shared" si="79"/>
        <v/>
      </c>
      <c r="IT33" s="22"/>
      <c r="IU33" s="27"/>
      <c r="IV33" s="24"/>
      <c r="IW33" s="26"/>
      <c r="IX33" s="26"/>
      <c r="IY33" s="25" t="str">
        <f t="shared" si="80"/>
        <v/>
      </c>
      <c r="IZ33" s="23" t="str">
        <f t="shared" si="81"/>
        <v/>
      </c>
      <c r="JA33" s="24"/>
      <c r="JB33" s="23" t="str">
        <f t="shared" si="82"/>
        <v/>
      </c>
      <c r="JC33" s="22"/>
      <c r="JD33" s="27"/>
      <c r="JE33" s="24"/>
      <c r="JF33" s="26"/>
      <c r="JG33" s="26"/>
      <c r="JH33" s="25" t="str">
        <f t="shared" si="88"/>
        <v/>
      </c>
      <c r="JI33" s="23" t="str">
        <f t="shared" si="83"/>
        <v/>
      </c>
      <c r="JJ33" s="24"/>
      <c r="JK33" s="23" t="str">
        <f t="shared" si="84"/>
        <v/>
      </c>
      <c r="JL33" s="22"/>
    </row>
    <row r="34" spans="1:272">
      <c r="A34" s="28" t="s">
        <v>57</v>
      </c>
      <c r="B34" s="23" t="s">
        <v>22</v>
      </c>
      <c r="C34" s="27">
        <v>45233</v>
      </c>
      <c r="D34" s="24" t="s">
        <v>55</v>
      </c>
      <c r="E34" s="26">
        <v>0</v>
      </c>
      <c r="F34" s="26">
        <v>36000</v>
      </c>
      <c r="G34" s="25">
        <f t="shared" si="85"/>
        <v>36000</v>
      </c>
      <c r="H34" s="23">
        <v>250000</v>
      </c>
      <c r="I34" s="24">
        <v>12754</v>
      </c>
      <c r="J34" s="23">
        <f t="shared" si="0"/>
        <v>12754</v>
      </c>
      <c r="K34" s="22"/>
      <c r="L34" s="27">
        <v>45236</v>
      </c>
      <c r="M34" s="24" t="s">
        <v>55</v>
      </c>
      <c r="N34" s="26">
        <v>72000</v>
      </c>
      <c r="O34" s="26">
        <v>174000</v>
      </c>
      <c r="P34" s="25">
        <f t="shared" si="1"/>
        <v>102000</v>
      </c>
      <c r="Q34" s="23">
        <f t="shared" si="2"/>
        <v>12754</v>
      </c>
      <c r="R34" s="24">
        <v>58421</v>
      </c>
      <c r="S34" s="23">
        <f t="shared" si="3"/>
        <v>45667</v>
      </c>
      <c r="T34" s="22"/>
      <c r="U34" s="27">
        <v>45237</v>
      </c>
      <c r="V34" s="24" t="s">
        <v>55</v>
      </c>
      <c r="W34" s="26">
        <v>189000</v>
      </c>
      <c r="X34" s="26">
        <v>294000</v>
      </c>
      <c r="Y34" s="25">
        <f t="shared" si="4"/>
        <v>105000</v>
      </c>
      <c r="Z34" s="23">
        <f t="shared" si="5"/>
        <v>58421</v>
      </c>
      <c r="AA34" s="24">
        <v>98271</v>
      </c>
      <c r="AB34" s="23">
        <f t="shared" si="6"/>
        <v>39850</v>
      </c>
      <c r="AC34" s="22"/>
      <c r="AD34" s="27">
        <v>45238</v>
      </c>
      <c r="AE34" s="24" t="s">
        <v>55</v>
      </c>
      <c r="AF34" s="26">
        <v>306000</v>
      </c>
      <c r="AG34" s="26">
        <v>450000</v>
      </c>
      <c r="AH34" s="25">
        <f t="shared" si="7"/>
        <v>144000</v>
      </c>
      <c r="AI34" s="23">
        <f t="shared" si="8"/>
        <v>98271</v>
      </c>
      <c r="AJ34" s="24">
        <v>150866</v>
      </c>
      <c r="AK34" s="23">
        <f t="shared" si="9"/>
        <v>52595</v>
      </c>
      <c r="AL34" s="22"/>
      <c r="AM34" s="27">
        <v>45239</v>
      </c>
      <c r="AN34" s="24" t="s">
        <v>55</v>
      </c>
      <c r="AO34" s="26">
        <v>455000</v>
      </c>
      <c r="AP34" s="26">
        <v>543000</v>
      </c>
      <c r="AQ34" s="25">
        <f t="shared" si="10"/>
        <v>88000</v>
      </c>
      <c r="AR34" s="23">
        <f t="shared" si="11"/>
        <v>150866</v>
      </c>
      <c r="AS34" s="24">
        <v>181303</v>
      </c>
      <c r="AT34" s="23">
        <f t="shared" si="12"/>
        <v>30437</v>
      </c>
      <c r="AU34" s="22"/>
      <c r="AV34" s="27"/>
      <c r="AW34" s="24"/>
      <c r="AX34" s="26"/>
      <c r="AY34" s="26"/>
      <c r="AZ34" s="25" t="str">
        <f t="shared" si="13"/>
        <v/>
      </c>
      <c r="BA34" s="23">
        <f t="shared" si="14"/>
        <v>181303</v>
      </c>
      <c r="BB34" s="24"/>
      <c r="BC34" s="23" t="str">
        <f t="shared" si="15"/>
        <v/>
      </c>
      <c r="BD34" s="22"/>
      <c r="BE34" s="27"/>
      <c r="BF34" s="24"/>
      <c r="BG34" s="26"/>
      <c r="BH34" s="26"/>
      <c r="BI34" s="25" t="str">
        <f t="shared" si="16"/>
        <v/>
      </c>
      <c r="BJ34" s="23" t="str">
        <f t="shared" si="17"/>
        <v/>
      </c>
      <c r="BK34" s="24"/>
      <c r="BL34" s="23" t="str">
        <f t="shared" si="18"/>
        <v/>
      </c>
      <c r="BM34" s="22"/>
      <c r="BN34" s="27"/>
      <c r="BO34" s="24"/>
      <c r="BP34" s="26"/>
      <c r="BQ34" s="26"/>
      <c r="BR34" s="25" t="str">
        <f t="shared" si="19"/>
        <v/>
      </c>
      <c r="BS34" s="23" t="str">
        <f t="shared" si="20"/>
        <v/>
      </c>
      <c r="BT34" s="24"/>
      <c r="BU34" s="23" t="str">
        <f t="shared" si="21"/>
        <v/>
      </c>
      <c r="BV34" s="22"/>
      <c r="BW34" s="27"/>
      <c r="BX34" s="24"/>
      <c r="BY34" s="26"/>
      <c r="BZ34" s="26"/>
      <c r="CA34" s="25" t="str">
        <f t="shared" si="22"/>
        <v/>
      </c>
      <c r="CB34" s="23" t="str">
        <f t="shared" si="23"/>
        <v/>
      </c>
      <c r="CC34" s="24"/>
      <c r="CD34" s="23" t="str">
        <f t="shared" si="24"/>
        <v/>
      </c>
      <c r="CE34" s="22"/>
      <c r="CF34" s="27"/>
      <c r="CG34" s="24"/>
      <c r="CH34" s="26"/>
      <c r="CI34" s="26"/>
      <c r="CJ34" s="25" t="str">
        <f t="shared" si="25"/>
        <v/>
      </c>
      <c r="CK34" s="23" t="str">
        <f t="shared" si="26"/>
        <v/>
      </c>
      <c r="CL34" s="24"/>
      <c r="CM34" s="23" t="str">
        <f t="shared" si="27"/>
        <v/>
      </c>
      <c r="CN34" s="22"/>
      <c r="CO34" s="27"/>
      <c r="CP34" s="24"/>
      <c r="CQ34" s="26"/>
      <c r="CR34" s="26"/>
      <c r="CS34" s="25" t="str">
        <f t="shared" si="28"/>
        <v/>
      </c>
      <c r="CT34" s="23" t="str">
        <f t="shared" si="29"/>
        <v/>
      </c>
      <c r="CU34" s="24"/>
      <c r="CV34" s="23" t="str">
        <f t="shared" si="30"/>
        <v/>
      </c>
      <c r="CW34" s="22"/>
      <c r="CX34" s="27"/>
      <c r="CY34" s="24"/>
      <c r="CZ34" s="26"/>
      <c r="DA34" s="26"/>
      <c r="DB34" s="25" t="str">
        <f t="shared" si="31"/>
        <v/>
      </c>
      <c r="DC34" s="23" t="str">
        <f t="shared" si="32"/>
        <v/>
      </c>
      <c r="DD34" s="24"/>
      <c r="DE34" s="23" t="str">
        <f t="shared" si="33"/>
        <v/>
      </c>
      <c r="DF34" s="22"/>
      <c r="DG34" s="27"/>
      <c r="DH34" s="24"/>
      <c r="DI34" s="26"/>
      <c r="DJ34" s="26"/>
      <c r="DK34" s="25" t="str">
        <f t="shared" si="34"/>
        <v/>
      </c>
      <c r="DL34" s="23" t="str">
        <f t="shared" si="35"/>
        <v/>
      </c>
      <c r="DM34" s="24"/>
      <c r="DN34" s="23" t="str">
        <f t="shared" si="36"/>
        <v/>
      </c>
      <c r="DO34" s="22"/>
      <c r="DP34" s="27"/>
      <c r="DQ34" s="24"/>
      <c r="DR34" s="26"/>
      <c r="DS34" s="26"/>
      <c r="DT34" s="25" t="str">
        <f t="shared" si="37"/>
        <v/>
      </c>
      <c r="DU34" s="23" t="str">
        <f t="shared" si="38"/>
        <v/>
      </c>
      <c r="DV34" s="24"/>
      <c r="DW34" s="23" t="str">
        <f t="shared" si="39"/>
        <v/>
      </c>
      <c r="DX34" s="22"/>
      <c r="DY34" s="27"/>
      <c r="DZ34" s="24"/>
      <c r="EA34" s="26"/>
      <c r="EB34" s="26"/>
      <c r="EC34" s="25" t="str">
        <f t="shared" si="40"/>
        <v/>
      </c>
      <c r="ED34" s="23" t="str">
        <f t="shared" si="41"/>
        <v/>
      </c>
      <c r="EE34" s="24"/>
      <c r="EF34" s="23" t="str">
        <f t="shared" si="42"/>
        <v/>
      </c>
      <c r="EG34" s="22"/>
      <c r="EH34" s="27"/>
      <c r="EI34" s="24"/>
      <c r="EJ34" s="26"/>
      <c r="EK34" s="26"/>
      <c r="EL34" s="25" t="str">
        <f t="shared" si="43"/>
        <v/>
      </c>
      <c r="EM34" s="23" t="str">
        <f t="shared" si="44"/>
        <v/>
      </c>
      <c r="EN34" s="24"/>
      <c r="EO34" s="23" t="str">
        <f t="shared" si="45"/>
        <v/>
      </c>
      <c r="EP34" s="22"/>
      <c r="EQ34" s="27"/>
      <c r="ER34" s="24"/>
      <c r="ES34" s="26"/>
      <c r="ET34" s="26"/>
      <c r="EU34" s="25" t="str">
        <f t="shared" si="46"/>
        <v/>
      </c>
      <c r="EV34" s="23" t="str">
        <f t="shared" si="47"/>
        <v/>
      </c>
      <c r="EW34" s="24"/>
      <c r="EX34" s="23" t="str">
        <f t="shared" si="48"/>
        <v/>
      </c>
      <c r="EY34" s="22"/>
      <c r="EZ34" s="27"/>
      <c r="FA34" s="24"/>
      <c r="FB34" s="26"/>
      <c r="FC34" s="26"/>
      <c r="FD34" s="25" t="str">
        <f t="shared" si="49"/>
        <v/>
      </c>
      <c r="FE34" s="23" t="str">
        <f t="shared" si="50"/>
        <v/>
      </c>
      <c r="FF34" s="24"/>
      <c r="FG34" s="23" t="str">
        <f t="shared" si="51"/>
        <v/>
      </c>
      <c r="FH34" s="22"/>
      <c r="FI34" s="27"/>
      <c r="FJ34" s="24"/>
      <c r="FK34" s="26"/>
      <c r="FL34" s="26"/>
      <c r="FM34" s="25" t="str">
        <f t="shared" si="52"/>
        <v/>
      </c>
      <c r="FN34" s="23" t="str">
        <f t="shared" si="53"/>
        <v/>
      </c>
      <c r="FO34" s="24"/>
      <c r="FP34" s="23" t="str">
        <f t="shared" si="54"/>
        <v/>
      </c>
      <c r="FQ34" s="22"/>
      <c r="FR34" s="27"/>
      <c r="FS34" s="24"/>
      <c r="FT34" s="26"/>
      <c r="FU34" s="26"/>
      <c r="FV34" s="25" t="str">
        <f t="shared" si="55"/>
        <v/>
      </c>
      <c r="FW34" s="23" t="str">
        <f t="shared" si="56"/>
        <v/>
      </c>
      <c r="FX34" s="24"/>
      <c r="FY34" s="23" t="str">
        <f t="shared" si="57"/>
        <v/>
      </c>
      <c r="FZ34" s="22"/>
      <c r="GA34" s="27"/>
      <c r="GB34" s="24"/>
      <c r="GC34" s="26"/>
      <c r="GD34" s="26"/>
      <c r="GE34" s="25" t="str">
        <f t="shared" si="58"/>
        <v/>
      </c>
      <c r="GF34" s="23" t="str">
        <f t="shared" si="59"/>
        <v/>
      </c>
      <c r="GG34" s="24"/>
      <c r="GH34" s="23" t="str">
        <f t="shared" si="60"/>
        <v/>
      </c>
      <c r="GI34" s="22"/>
      <c r="GJ34" s="27"/>
      <c r="GK34" s="24"/>
      <c r="GL34" s="26"/>
      <c r="GM34" s="26"/>
      <c r="GN34" s="25" t="str">
        <f t="shared" si="61"/>
        <v/>
      </c>
      <c r="GO34" s="23" t="str">
        <f t="shared" si="62"/>
        <v/>
      </c>
      <c r="GP34" s="24"/>
      <c r="GQ34" s="23" t="str">
        <f t="shared" si="63"/>
        <v/>
      </c>
      <c r="GR34" s="22"/>
      <c r="GS34" s="27"/>
      <c r="GT34" s="24"/>
      <c r="GU34" s="26"/>
      <c r="GV34" s="26"/>
      <c r="GW34" s="25" t="str">
        <f t="shared" si="86"/>
        <v/>
      </c>
      <c r="GX34" s="23" t="str">
        <f t="shared" si="64"/>
        <v/>
      </c>
      <c r="GY34" s="24"/>
      <c r="GZ34" s="23" t="str">
        <f t="shared" si="87"/>
        <v/>
      </c>
      <c r="HA34" s="22"/>
      <c r="HB34" s="27"/>
      <c r="HC34" s="24"/>
      <c r="HD34" s="26"/>
      <c r="HE34" s="26"/>
      <c r="HF34" s="25" t="str">
        <f t="shared" si="65"/>
        <v/>
      </c>
      <c r="HG34" s="23" t="str">
        <f t="shared" si="66"/>
        <v/>
      </c>
      <c r="HH34" s="24"/>
      <c r="HI34" s="23" t="str">
        <f t="shared" si="67"/>
        <v/>
      </c>
      <c r="HJ34" s="22"/>
      <c r="HK34" s="27"/>
      <c r="HL34" s="24"/>
      <c r="HM34" s="26"/>
      <c r="HN34" s="26"/>
      <c r="HO34" s="25" t="str">
        <f t="shared" si="68"/>
        <v/>
      </c>
      <c r="HP34" s="23" t="str">
        <f t="shared" si="69"/>
        <v/>
      </c>
      <c r="HQ34" s="24"/>
      <c r="HR34" s="23" t="str">
        <f t="shared" si="70"/>
        <v/>
      </c>
      <c r="HS34" s="22"/>
      <c r="HT34" s="27"/>
      <c r="HU34" s="24"/>
      <c r="HV34" s="26"/>
      <c r="HW34" s="26"/>
      <c r="HX34" s="25" t="str">
        <f t="shared" si="71"/>
        <v/>
      </c>
      <c r="HY34" s="23" t="str">
        <f t="shared" si="72"/>
        <v/>
      </c>
      <c r="HZ34" s="24"/>
      <c r="IA34" s="23" t="str">
        <f t="shared" si="73"/>
        <v/>
      </c>
      <c r="IB34" s="22"/>
      <c r="IC34" s="27"/>
      <c r="ID34" s="24"/>
      <c r="IE34" s="26"/>
      <c r="IF34" s="26"/>
      <c r="IG34" s="25" t="str">
        <f t="shared" si="74"/>
        <v/>
      </c>
      <c r="IH34" s="23" t="str">
        <f t="shared" si="75"/>
        <v/>
      </c>
      <c r="II34" s="24"/>
      <c r="IJ34" s="23" t="str">
        <f t="shared" si="76"/>
        <v/>
      </c>
      <c r="IK34" s="22"/>
      <c r="IL34" s="27"/>
      <c r="IM34" s="24"/>
      <c r="IN34" s="26"/>
      <c r="IO34" s="26"/>
      <c r="IP34" s="25" t="str">
        <f t="shared" si="77"/>
        <v/>
      </c>
      <c r="IQ34" s="23" t="str">
        <f t="shared" si="78"/>
        <v/>
      </c>
      <c r="IR34" s="24"/>
      <c r="IS34" s="23" t="str">
        <f t="shared" si="79"/>
        <v/>
      </c>
      <c r="IT34" s="22"/>
      <c r="IU34" s="27"/>
      <c r="IV34" s="24"/>
      <c r="IW34" s="26"/>
      <c r="IX34" s="26"/>
      <c r="IY34" s="25" t="str">
        <f t="shared" si="80"/>
        <v/>
      </c>
      <c r="IZ34" s="23" t="str">
        <f t="shared" si="81"/>
        <v/>
      </c>
      <c r="JA34" s="24"/>
      <c r="JB34" s="23" t="str">
        <f t="shared" si="82"/>
        <v/>
      </c>
      <c r="JC34" s="22"/>
      <c r="JD34" s="27"/>
      <c r="JE34" s="24"/>
      <c r="JF34" s="26"/>
      <c r="JG34" s="26"/>
      <c r="JH34" s="25" t="str">
        <f t="shared" si="88"/>
        <v/>
      </c>
      <c r="JI34" s="23" t="str">
        <f t="shared" si="83"/>
        <v/>
      </c>
      <c r="JJ34" s="24"/>
      <c r="JK34" s="23" t="str">
        <f t="shared" si="84"/>
        <v/>
      </c>
      <c r="JL34" s="22"/>
    </row>
    <row r="35" spans="1:272">
      <c r="A35" s="28" t="s">
        <v>56</v>
      </c>
      <c r="B35" s="23" t="s">
        <v>18</v>
      </c>
      <c r="C35" s="27">
        <v>45231</v>
      </c>
      <c r="D35" s="24" t="s">
        <v>55</v>
      </c>
      <c r="E35" s="26">
        <v>63000</v>
      </c>
      <c r="F35" s="26">
        <v>106000</v>
      </c>
      <c r="G35" s="25">
        <f t="shared" si="85"/>
        <v>43000</v>
      </c>
      <c r="H35" s="23">
        <v>44086</v>
      </c>
      <c r="I35" s="24">
        <v>106303</v>
      </c>
      <c r="J35" s="23">
        <f t="shared" si="0"/>
        <v>62217</v>
      </c>
      <c r="K35" s="22"/>
      <c r="L35" s="27"/>
      <c r="M35" s="24"/>
      <c r="N35" s="26"/>
      <c r="O35" s="26"/>
      <c r="P35" s="25" t="str">
        <f t="shared" si="1"/>
        <v/>
      </c>
      <c r="Q35" s="23">
        <f t="shared" si="2"/>
        <v>106303</v>
      </c>
      <c r="R35" s="24"/>
      <c r="S35" s="23" t="str">
        <f t="shared" si="3"/>
        <v/>
      </c>
      <c r="T35" s="22"/>
      <c r="U35" s="27"/>
      <c r="V35" s="24"/>
      <c r="W35" s="26"/>
      <c r="X35" s="26"/>
      <c r="Y35" s="25" t="str">
        <f t="shared" si="4"/>
        <v/>
      </c>
      <c r="Z35" s="23" t="str">
        <f t="shared" si="5"/>
        <v/>
      </c>
      <c r="AA35" s="24"/>
      <c r="AB35" s="23" t="str">
        <f t="shared" si="6"/>
        <v/>
      </c>
      <c r="AC35" s="22"/>
      <c r="AD35" s="27"/>
      <c r="AE35" s="24"/>
      <c r="AF35" s="26"/>
      <c r="AG35" s="26"/>
      <c r="AH35" s="25" t="str">
        <f t="shared" si="7"/>
        <v/>
      </c>
      <c r="AI35" s="23" t="str">
        <f t="shared" si="8"/>
        <v/>
      </c>
      <c r="AJ35" s="24"/>
      <c r="AK35" s="23" t="str">
        <f t="shared" si="9"/>
        <v/>
      </c>
      <c r="AL35" s="22"/>
      <c r="AM35" s="27"/>
      <c r="AN35" s="24"/>
      <c r="AO35" s="26"/>
      <c r="AP35" s="26"/>
      <c r="AQ35" s="25" t="str">
        <f t="shared" si="10"/>
        <v/>
      </c>
      <c r="AR35" s="23" t="str">
        <f t="shared" si="11"/>
        <v/>
      </c>
      <c r="AS35" s="24"/>
      <c r="AT35" s="23" t="str">
        <f t="shared" si="12"/>
        <v/>
      </c>
      <c r="AU35" s="22"/>
      <c r="AV35" s="27"/>
      <c r="AW35" s="24"/>
      <c r="AX35" s="26"/>
      <c r="AY35" s="26"/>
      <c r="AZ35" s="25" t="str">
        <f t="shared" si="13"/>
        <v/>
      </c>
      <c r="BA35" s="23" t="str">
        <f t="shared" si="14"/>
        <v/>
      </c>
      <c r="BB35" s="24"/>
      <c r="BC35" s="23" t="str">
        <f t="shared" si="15"/>
        <v/>
      </c>
      <c r="BD35" s="22"/>
      <c r="BE35" s="27"/>
      <c r="BF35" s="24"/>
      <c r="BG35" s="26"/>
      <c r="BH35" s="26"/>
      <c r="BI35" s="25" t="str">
        <f t="shared" si="16"/>
        <v/>
      </c>
      <c r="BJ35" s="23" t="str">
        <f t="shared" si="17"/>
        <v/>
      </c>
      <c r="BK35" s="24"/>
      <c r="BL35" s="23" t="str">
        <f t="shared" si="18"/>
        <v/>
      </c>
      <c r="BM35" s="22"/>
      <c r="BN35" s="27"/>
      <c r="BO35" s="24"/>
      <c r="BP35" s="26"/>
      <c r="BQ35" s="26"/>
      <c r="BR35" s="25" t="str">
        <f t="shared" si="19"/>
        <v/>
      </c>
      <c r="BS35" s="23" t="str">
        <f t="shared" si="20"/>
        <v/>
      </c>
      <c r="BT35" s="24"/>
      <c r="BU35" s="23" t="str">
        <f t="shared" si="21"/>
        <v/>
      </c>
      <c r="BV35" s="22"/>
      <c r="BW35" s="27"/>
      <c r="BX35" s="24"/>
      <c r="BY35" s="26"/>
      <c r="BZ35" s="26"/>
      <c r="CA35" s="25" t="str">
        <f t="shared" si="22"/>
        <v/>
      </c>
      <c r="CB35" s="23" t="str">
        <f t="shared" si="23"/>
        <v/>
      </c>
      <c r="CC35" s="24"/>
      <c r="CD35" s="23" t="str">
        <f t="shared" si="24"/>
        <v/>
      </c>
      <c r="CE35" s="22"/>
      <c r="CF35" s="27"/>
      <c r="CG35" s="24"/>
      <c r="CH35" s="26"/>
      <c r="CI35" s="26"/>
      <c r="CJ35" s="25" t="str">
        <f t="shared" si="25"/>
        <v/>
      </c>
      <c r="CK35" s="23" t="str">
        <f t="shared" si="26"/>
        <v/>
      </c>
      <c r="CL35" s="24"/>
      <c r="CM35" s="23" t="str">
        <f t="shared" si="27"/>
        <v/>
      </c>
      <c r="CN35" s="22"/>
      <c r="CO35" s="27"/>
      <c r="CP35" s="24"/>
      <c r="CQ35" s="26"/>
      <c r="CR35" s="26"/>
      <c r="CS35" s="25" t="str">
        <f t="shared" si="28"/>
        <v/>
      </c>
      <c r="CT35" s="23" t="str">
        <f t="shared" si="29"/>
        <v/>
      </c>
      <c r="CU35" s="24"/>
      <c r="CV35" s="23" t="str">
        <f t="shared" si="30"/>
        <v/>
      </c>
      <c r="CW35" s="22"/>
      <c r="CX35" s="27"/>
      <c r="CY35" s="24"/>
      <c r="CZ35" s="26"/>
      <c r="DA35" s="26"/>
      <c r="DB35" s="25" t="str">
        <f t="shared" si="31"/>
        <v/>
      </c>
      <c r="DC35" s="23" t="str">
        <f t="shared" si="32"/>
        <v/>
      </c>
      <c r="DD35" s="24"/>
      <c r="DE35" s="23" t="str">
        <f t="shared" si="33"/>
        <v/>
      </c>
      <c r="DF35" s="22"/>
      <c r="DG35" s="27"/>
      <c r="DH35" s="24"/>
      <c r="DI35" s="26"/>
      <c r="DJ35" s="26"/>
      <c r="DK35" s="25" t="str">
        <f t="shared" si="34"/>
        <v/>
      </c>
      <c r="DL35" s="23" t="str">
        <f t="shared" si="35"/>
        <v/>
      </c>
      <c r="DM35" s="24"/>
      <c r="DN35" s="23" t="str">
        <f t="shared" si="36"/>
        <v/>
      </c>
      <c r="DO35" s="22"/>
      <c r="DP35" s="27"/>
      <c r="DQ35" s="24"/>
      <c r="DR35" s="26"/>
      <c r="DS35" s="26"/>
      <c r="DT35" s="25" t="str">
        <f t="shared" si="37"/>
        <v/>
      </c>
      <c r="DU35" s="23" t="str">
        <f t="shared" si="38"/>
        <v/>
      </c>
      <c r="DV35" s="24"/>
      <c r="DW35" s="23" t="str">
        <f t="shared" si="39"/>
        <v/>
      </c>
      <c r="DX35" s="22"/>
      <c r="DY35" s="27"/>
      <c r="DZ35" s="24"/>
      <c r="EA35" s="26"/>
      <c r="EB35" s="26"/>
      <c r="EC35" s="25" t="str">
        <f t="shared" si="40"/>
        <v/>
      </c>
      <c r="ED35" s="23" t="str">
        <f t="shared" si="41"/>
        <v/>
      </c>
      <c r="EE35" s="24"/>
      <c r="EF35" s="23" t="str">
        <f t="shared" si="42"/>
        <v/>
      </c>
      <c r="EG35" s="22"/>
      <c r="EH35" s="27"/>
      <c r="EI35" s="24"/>
      <c r="EJ35" s="26"/>
      <c r="EK35" s="26"/>
      <c r="EL35" s="25" t="str">
        <f t="shared" si="43"/>
        <v/>
      </c>
      <c r="EM35" s="23" t="str">
        <f t="shared" si="44"/>
        <v/>
      </c>
      <c r="EN35" s="24"/>
      <c r="EO35" s="23" t="str">
        <f t="shared" si="45"/>
        <v/>
      </c>
      <c r="EP35" s="22"/>
      <c r="EQ35" s="27"/>
      <c r="ER35" s="24"/>
      <c r="ES35" s="26"/>
      <c r="ET35" s="26"/>
      <c r="EU35" s="25" t="str">
        <f t="shared" si="46"/>
        <v/>
      </c>
      <c r="EV35" s="23" t="str">
        <f t="shared" si="47"/>
        <v/>
      </c>
      <c r="EW35" s="24"/>
      <c r="EX35" s="23" t="str">
        <f t="shared" si="48"/>
        <v/>
      </c>
      <c r="EY35" s="22"/>
      <c r="EZ35" s="27"/>
      <c r="FA35" s="24"/>
      <c r="FB35" s="26"/>
      <c r="FC35" s="26"/>
      <c r="FD35" s="25" t="str">
        <f t="shared" si="49"/>
        <v/>
      </c>
      <c r="FE35" s="23" t="str">
        <f t="shared" si="50"/>
        <v/>
      </c>
      <c r="FF35" s="24"/>
      <c r="FG35" s="23" t="str">
        <f t="shared" si="51"/>
        <v/>
      </c>
      <c r="FH35" s="22"/>
      <c r="FI35" s="27"/>
      <c r="FJ35" s="24"/>
      <c r="FK35" s="26"/>
      <c r="FL35" s="26"/>
      <c r="FM35" s="25" t="str">
        <f t="shared" si="52"/>
        <v/>
      </c>
      <c r="FN35" s="23" t="str">
        <f t="shared" si="53"/>
        <v/>
      </c>
      <c r="FO35" s="24"/>
      <c r="FP35" s="23" t="str">
        <f t="shared" si="54"/>
        <v/>
      </c>
      <c r="FQ35" s="22"/>
      <c r="FR35" s="27"/>
      <c r="FS35" s="24"/>
      <c r="FT35" s="26"/>
      <c r="FU35" s="26"/>
      <c r="FV35" s="25" t="str">
        <f t="shared" si="55"/>
        <v/>
      </c>
      <c r="FW35" s="23" t="str">
        <f t="shared" si="56"/>
        <v/>
      </c>
      <c r="FX35" s="24"/>
      <c r="FY35" s="23" t="str">
        <f t="shared" si="57"/>
        <v/>
      </c>
      <c r="FZ35" s="22"/>
      <c r="GA35" s="27"/>
      <c r="GB35" s="24"/>
      <c r="GC35" s="26"/>
      <c r="GD35" s="26"/>
      <c r="GE35" s="25" t="str">
        <f t="shared" si="58"/>
        <v/>
      </c>
      <c r="GF35" s="23" t="str">
        <f t="shared" si="59"/>
        <v/>
      </c>
      <c r="GG35" s="24"/>
      <c r="GH35" s="23" t="str">
        <f t="shared" si="60"/>
        <v/>
      </c>
      <c r="GI35" s="22"/>
      <c r="GJ35" s="27"/>
      <c r="GK35" s="24"/>
      <c r="GL35" s="26"/>
      <c r="GM35" s="26"/>
      <c r="GN35" s="25" t="str">
        <f t="shared" si="61"/>
        <v/>
      </c>
      <c r="GO35" s="23" t="str">
        <f t="shared" si="62"/>
        <v/>
      </c>
      <c r="GP35" s="24"/>
      <c r="GQ35" s="23" t="str">
        <f t="shared" si="63"/>
        <v/>
      </c>
      <c r="GR35" s="22"/>
      <c r="GS35" s="27"/>
      <c r="GT35" s="24"/>
      <c r="GU35" s="26"/>
      <c r="GV35" s="26"/>
      <c r="GW35" s="25" t="str">
        <f t="shared" si="86"/>
        <v/>
      </c>
      <c r="GX35" s="23" t="str">
        <f t="shared" si="64"/>
        <v/>
      </c>
      <c r="GY35" s="24"/>
      <c r="GZ35" s="23" t="str">
        <f t="shared" si="87"/>
        <v/>
      </c>
      <c r="HA35" s="22"/>
      <c r="HB35" s="27"/>
      <c r="HC35" s="24"/>
      <c r="HD35" s="26"/>
      <c r="HE35" s="26"/>
      <c r="HF35" s="25" t="str">
        <f t="shared" si="65"/>
        <v/>
      </c>
      <c r="HG35" s="23" t="str">
        <f t="shared" si="66"/>
        <v/>
      </c>
      <c r="HH35" s="24"/>
      <c r="HI35" s="23" t="str">
        <f t="shared" si="67"/>
        <v/>
      </c>
      <c r="HJ35" s="22"/>
      <c r="HK35" s="27"/>
      <c r="HL35" s="24"/>
      <c r="HM35" s="26"/>
      <c r="HN35" s="26"/>
      <c r="HO35" s="25" t="str">
        <f t="shared" si="68"/>
        <v/>
      </c>
      <c r="HP35" s="23" t="str">
        <f t="shared" si="69"/>
        <v/>
      </c>
      <c r="HQ35" s="24"/>
      <c r="HR35" s="23" t="str">
        <f t="shared" si="70"/>
        <v/>
      </c>
      <c r="HS35" s="22"/>
      <c r="HT35" s="27"/>
      <c r="HU35" s="24"/>
      <c r="HV35" s="26"/>
      <c r="HW35" s="26"/>
      <c r="HX35" s="25" t="str">
        <f t="shared" si="71"/>
        <v/>
      </c>
      <c r="HY35" s="23" t="str">
        <f t="shared" si="72"/>
        <v/>
      </c>
      <c r="HZ35" s="24"/>
      <c r="IA35" s="23" t="str">
        <f t="shared" si="73"/>
        <v/>
      </c>
      <c r="IB35" s="22"/>
      <c r="IC35" s="27"/>
      <c r="ID35" s="24"/>
      <c r="IE35" s="26"/>
      <c r="IF35" s="26"/>
      <c r="IG35" s="25" t="str">
        <f t="shared" si="74"/>
        <v/>
      </c>
      <c r="IH35" s="23" t="str">
        <f t="shared" si="75"/>
        <v/>
      </c>
      <c r="II35" s="24"/>
      <c r="IJ35" s="23" t="str">
        <f t="shared" si="76"/>
        <v/>
      </c>
      <c r="IK35" s="22"/>
      <c r="IL35" s="27"/>
      <c r="IM35" s="24"/>
      <c r="IN35" s="26"/>
      <c r="IO35" s="26"/>
      <c r="IP35" s="25" t="str">
        <f t="shared" si="77"/>
        <v/>
      </c>
      <c r="IQ35" s="23" t="str">
        <f t="shared" si="78"/>
        <v/>
      </c>
      <c r="IR35" s="24"/>
      <c r="IS35" s="23" t="str">
        <f t="shared" si="79"/>
        <v/>
      </c>
      <c r="IT35" s="22"/>
      <c r="IU35" s="27"/>
      <c r="IV35" s="24"/>
      <c r="IW35" s="26"/>
      <c r="IX35" s="26"/>
      <c r="IY35" s="25" t="str">
        <f t="shared" si="80"/>
        <v/>
      </c>
      <c r="IZ35" s="23" t="str">
        <f t="shared" si="81"/>
        <v/>
      </c>
      <c r="JA35" s="24"/>
      <c r="JB35" s="23" t="str">
        <f t="shared" si="82"/>
        <v/>
      </c>
      <c r="JC35" s="22"/>
      <c r="JD35" s="27"/>
      <c r="JE35" s="24"/>
      <c r="JF35" s="26"/>
      <c r="JG35" s="26"/>
      <c r="JH35" s="25" t="str">
        <f t="shared" si="88"/>
        <v/>
      </c>
      <c r="JI35" s="23" t="str">
        <f t="shared" si="83"/>
        <v/>
      </c>
      <c r="JJ35" s="24"/>
      <c r="JK35" s="23" t="str">
        <f t="shared" si="84"/>
        <v/>
      </c>
      <c r="JL35" s="22"/>
    </row>
    <row r="36" spans="1:272">
      <c r="A36" s="28" t="s">
        <v>54</v>
      </c>
      <c r="B36" s="23" t="s">
        <v>24</v>
      </c>
      <c r="C36" s="27">
        <v>45232</v>
      </c>
      <c r="D36" s="24" t="s">
        <v>53</v>
      </c>
      <c r="E36" s="26">
        <v>0</v>
      </c>
      <c r="F36" s="26">
        <v>14000</v>
      </c>
      <c r="G36" s="25">
        <f t="shared" si="85"/>
        <v>14000</v>
      </c>
      <c r="H36" s="23">
        <v>199535</v>
      </c>
      <c r="I36" s="24">
        <v>14655</v>
      </c>
      <c r="J36" s="23">
        <f t="shared" si="0"/>
        <v>14655</v>
      </c>
      <c r="K36" s="22"/>
      <c r="L36" s="27">
        <v>45233</v>
      </c>
      <c r="M36" s="24" t="s">
        <v>53</v>
      </c>
      <c r="N36" s="26">
        <v>17000</v>
      </c>
      <c r="O36" s="26">
        <v>44000</v>
      </c>
      <c r="P36" s="25">
        <f t="shared" si="1"/>
        <v>27000</v>
      </c>
      <c r="Q36" s="23">
        <f t="shared" si="2"/>
        <v>14655</v>
      </c>
      <c r="R36" s="24">
        <v>44395</v>
      </c>
      <c r="S36" s="23">
        <f t="shared" si="3"/>
        <v>29740</v>
      </c>
      <c r="T36" s="22"/>
      <c r="U36" s="27">
        <v>45236</v>
      </c>
      <c r="V36" s="24" t="s">
        <v>53</v>
      </c>
      <c r="W36" s="26">
        <v>55000</v>
      </c>
      <c r="X36" s="26">
        <v>75000</v>
      </c>
      <c r="Y36" s="25">
        <f t="shared" si="4"/>
        <v>20000</v>
      </c>
      <c r="Z36" s="23">
        <f t="shared" si="5"/>
        <v>44395</v>
      </c>
      <c r="AA36" s="24">
        <v>75645</v>
      </c>
      <c r="AB36" s="23">
        <f t="shared" si="6"/>
        <v>31250</v>
      </c>
      <c r="AC36" s="22"/>
      <c r="AD36" s="27">
        <v>45237</v>
      </c>
      <c r="AE36" s="24" t="s">
        <v>53</v>
      </c>
      <c r="AF36" s="26">
        <v>85000</v>
      </c>
      <c r="AG36" s="26">
        <v>112000</v>
      </c>
      <c r="AH36" s="25">
        <f t="shared" si="7"/>
        <v>27000</v>
      </c>
      <c r="AI36" s="23">
        <f t="shared" si="8"/>
        <v>75645</v>
      </c>
      <c r="AJ36" s="24">
        <v>112270</v>
      </c>
      <c r="AK36" s="23">
        <f t="shared" si="9"/>
        <v>36625</v>
      </c>
      <c r="AL36" s="22"/>
      <c r="AM36" s="27">
        <v>45238</v>
      </c>
      <c r="AN36" s="24" t="s">
        <v>53</v>
      </c>
      <c r="AO36" s="26">
        <v>123000</v>
      </c>
      <c r="AP36" s="26">
        <v>132000</v>
      </c>
      <c r="AQ36" s="25">
        <f t="shared" si="10"/>
        <v>9000</v>
      </c>
      <c r="AR36" s="23">
        <f t="shared" si="11"/>
        <v>112270</v>
      </c>
      <c r="AS36" s="24">
        <v>137218</v>
      </c>
      <c r="AT36" s="23">
        <f t="shared" si="12"/>
        <v>24948</v>
      </c>
      <c r="AU36" s="22"/>
      <c r="AV36" s="27">
        <v>45243</v>
      </c>
      <c r="AW36" s="24" t="s">
        <v>53</v>
      </c>
      <c r="AX36" s="26">
        <v>102000</v>
      </c>
      <c r="AY36" s="26">
        <v>159000</v>
      </c>
      <c r="AZ36" s="25">
        <f t="shared" si="13"/>
        <v>57000</v>
      </c>
      <c r="BA36" s="23">
        <f t="shared" si="14"/>
        <v>137218</v>
      </c>
      <c r="BB36" s="24">
        <v>53771</v>
      </c>
      <c r="BC36" s="23">
        <f t="shared" si="15"/>
        <v>53771</v>
      </c>
      <c r="BD36" s="22"/>
      <c r="BE36" s="27">
        <v>45244</v>
      </c>
      <c r="BF36" s="24" t="s">
        <v>53</v>
      </c>
      <c r="BG36" s="26">
        <v>195000</v>
      </c>
      <c r="BH36" s="26">
        <v>270000</v>
      </c>
      <c r="BI36" s="25">
        <f t="shared" si="16"/>
        <v>75000</v>
      </c>
      <c r="BJ36" s="23">
        <f t="shared" si="17"/>
        <v>53771</v>
      </c>
      <c r="BK36" s="24">
        <v>90583</v>
      </c>
      <c r="BL36" s="23">
        <f t="shared" si="18"/>
        <v>36812</v>
      </c>
      <c r="BM36" s="22"/>
      <c r="BN36" s="27">
        <v>45245</v>
      </c>
      <c r="BO36" s="24" t="s">
        <v>53</v>
      </c>
      <c r="BP36" s="26">
        <v>306000</v>
      </c>
      <c r="BQ36" s="26">
        <v>375000</v>
      </c>
      <c r="BR36" s="25">
        <f t="shared" si="19"/>
        <v>69000</v>
      </c>
      <c r="BS36" s="23">
        <f t="shared" si="20"/>
        <v>90583</v>
      </c>
      <c r="BT36" s="24">
        <v>125651</v>
      </c>
      <c r="BU36" s="23">
        <f t="shared" si="21"/>
        <v>35068</v>
      </c>
      <c r="BV36" s="22"/>
      <c r="BW36" s="27">
        <v>45251</v>
      </c>
      <c r="BX36" s="24" t="s">
        <v>53</v>
      </c>
      <c r="BY36" s="26">
        <v>0</v>
      </c>
      <c r="BZ36" s="26">
        <v>22000</v>
      </c>
      <c r="CA36" s="25">
        <f t="shared" si="22"/>
        <v>22000</v>
      </c>
      <c r="CB36" s="23">
        <f t="shared" si="23"/>
        <v>125651</v>
      </c>
      <c r="CC36" s="24">
        <v>11571</v>
      </c>
      <c r="CD36" s="23">
        <f t="shared" si="24"/>
        <v>11571</v>
      </c>
      <c r="CE36" s="22"/>
      <c r="CF36" s="27">
        <v>45252</v>
      </c>
      <c r="CG36" s="24" t="s">
        <v>53</v>
      </c>
      <c r="CH36" s="26">
        <v>46000</v>
      </c>
      <c r="CI36" s="26">
        <v>102000</v>
      </c>
      <c r="CJ36" s="25">
        <f t="shared" si="25"/>
        <v>56000</v>
      </c>
      <c r="CK36" s="23">
        <f t="shared" si="26"/>
        <v>11571</v>
      </c>
      <c r="CL36" s="24">
        <v>51545</v>
      </c>
      <c r="CM36" s="23">
        <f t="shared" si="27"/>
        <v>39974</v>
      </c>
      <c r="CN36" s="22"/>
      <c r="CO36" s="27">
        <v>45253</v>
      </c>
      <c r="CP36" s="24" t="s">
        <v>53</v>
      </c>
      <c r="CQ36" s="26">
        <v>110000</v>
      </c>
      <c r="CR36" s="26">
        <v>162000</v>
      </c>
      <c r="CS36" s="25">
        <f t="shared" si="28"/>
        <v>52000</v>
      </c>
      <c r="CT36" s="23">
        <f t="shared" si="29"/>
        <v>51545</v>
      </c>
      <c r="CU36" s="24">
        <v>81385</v>
      </c>
      <c r="CV36" s="23">
        <f t="shared" si="30"/>
        <v>29840</v>
      </c>
      <c r="CW36" s="22"/>
      <c r="CX36" s="27">
        <v>45254</v>
      </c>
      <c r="CY36" s="24" t="s">
        <v>53</v>
      </c>
      <c r="CZ36" s="26">
        <v>188000</v>
      </c>
      <c r="DA36" s="26">
        <v>240000</v>
      </c>
      <c r="DB36" s="25">
        <f t="shared" si="31"/>
        <v>52000</v>
      </c>
      <c r="DC36" s="23">
        <f t="shared" si="32"/>
        <v>81385</v>
      </c>
      <c r="DD36" s="24">
        <v>120344</v>
      </c>
      <c r="DE36" s="23">
        <f t="shared" si="33"/>
        <v>38959</v>
      </c>
      <c r="DF36" s="22"/>
      <c r="DG36" s="27">
        <v>45257</v>
      </c>
      <c r="DH36" s="24" t="s">
        <v>53</v>
      </c>
      <c r="DI36" s="26">
        <v>326000</v>
      </c>
      <c r="DJ36" s="26">
        <v>382000</v>
      </c>
      <c r="DK36" s="25">
        <f t="shared" si="34"/>
        <v>56000</v>
      </c>
      <c r="DL36" s="23">
        <f t="shared" si="35"/>
        <v>120344</v>
      </c>
      <c r="DM36" s="24">
        <v>191861</v>
      </c>
      <c r="DN36" s="23">
        <f t="shared" si="36"/>
        <v>71517</v>
      </c>
      <c r="DP36" s="27">
        <v>45258</v>
      </c>
      <c r="DQ36" s="24" t="s">
        <v>53</v>
      </c>
      <c r="DR36" s="26">
        <v>408000</v>
      </c>
      <c r="DS36" s="26">
        <v>462000</v>
      </c>
      <c r="DT36" s="25">
        <f t="shared" si="37"/>
        <v>54000</v>
      </c>
      <c r="DU36" s="23">
        <f t="shared" si="38"/>
        <v>191861</v>
      </c>
      <c r="DV36" s="24">
        <v>231435</v>
      </c>
      <c r="DW36" s="23">
        <f t="shared" si="39"/>
        <v>39574</v>
      </c>
      <c r="DY36" s="27"/>
      <c r="DZ36" s="24"/>
      <c r="EA36" s="26"/>
      <c r="EB36" s="26"/>
      <c r="EC36" s="25" t="str">
        <f t="shared" si="40"/>
        <v/>
      </c>
      <c r="ED36" s="23">
        <f t="shared" si="41"/>
        <v>231435</v>
      </c>
      <c r="EE36" s="24"/>
      <c r="EF36" s="23" t="str">
        <f t="shared" si="42"/>
        <v/>
      </c>
      <c r="EG36" s="22"/>
      <c r="EH36" s="27"/>
      <c r="EI36" s="24"/>
      <c r="EJ36" s="26"/>
      <c r="EK36" s="26"/>
      <c r="EL36" s="25" t="str">
        <f t="shared" si="43"/>
        <v/>
      </c>
      <c r="EM36" s="23" t="str">
        <f t="shared" si="44"/>
        <v/>
      </c>
      <c r="EN36" s="24"/>
      <c r="EO36" s="23" t="str">
        <f t="shared" si="45"/>
        <v/>
      </c>
      <c r="EP36" s="22"/>
      <c r="EQ36" s="27"/>
      <c r="ER36" s="24"/>
      <c r="ES36" s="26"/>
      <c r="ET36" s="26"/>
      <c r="EU36" s="25" t="str">
        <f t="shared" si="46"/>
        <v/>
      </c>
      <c r="EV36" s="23" t="str">
        <f t="shared" si="47"/>
        <v/>
      </c>
      <c r="EW36" s="24"/>
      <c r="EX36" s="23" t="str">
        <f t="shared" si="48"/>
        <v/>
      </c>
      <c r="EY36" s="22"/>
      <c r="EZ36" s="27"/>
      <c r="FA36" s="24"/>
      <c r="FB36" s="26"/>
      <c r="FC36" s="26"/>
      <c r="FD36" s="25" t="str">
        <f t="shared" si="49"/>
        <v/>
      </c>
      <c r="FE36" s="23" t="str">
        <f t="shared" si="50"/>
        <v/>
      </c>
      <c r="FF36" s="24"/>
      <c r="FG36" s="23" t="str">
        <f t="shared" si="51"/>
        <v/>
      </c>
      <c r="FH36" s="22"/>
      <c r="FI36" s="27"/>
      <c r="FJ36" s="24"/>
      <c r="FK36" s="26"/>
      <c r="FL36" s="26"/>
      <c r="FM36" s="25" t="str">
        <f t="shared" si="52"/>
        <v/>
      </c>
      <c r="FN36" s="23" t="str">
        <f t="shared" si="53"/>
        <v/>
      </c>
      <c r="FO36" s="24"/>
      <c r="FP36" s="23" t="str">
        <f t="shared" si="54"/>
        <v/>
      </c>
      <c r="FQ36" s="22"/>
      <c r="FR36" s="27"/>
      <c r="FS36" s="24"/>
      <c r="FT36" s="26"/>
      <c r="FU36" s="26"/>
      <c r="FV36" s="25" t="str">
        <f t="shared" si="55"/>
        <v/>
      </c>
      <c r="FW36" s="23" t="str">
        <f t="shared" si="56"/>
        <v/>
      </c>
      <c r="FX36" s="24"/>
      <c r="FY36" s="23" t="str">
        <f t="shared" si="57"/>
        <v/>
      </c>
      <c r="FZ36" s="22"/>
      <c r="GA36" s="27"/>
      <c r="GB36" s="24"/>
      <c r="GC36" s="26"/>
      <c r="GD36" s="26"/>
      <c r="GE36" s="25" t="str">
        <f t="shared" si="58"/>
        <v/>
      </c>
      <c r="GF36" s="23" t="str">
        <f t="shared" si="59"/>
        <v/>
      </c>
      <c r="GG36" s="24"/>
      <c r="GH36" s="23" t="str">
        <f t="shared" si="60"/>
        <v/>
      </c>
      <c r="GI36" s="22"/>
      <c r="GJ36" s="27"/>
      <c r="GK36" s="24"/>
      <c r="GL36" s="26"/>
      <c r="GM36" s="26"/>
      <c r="GN36" s="25" t="str">
        <f t="shared" si="61"/>
        <v/>
      </c>
      <c r="GO36" s="23" t="str">
        <f t="shared" si="62"/>
        <v/>
      </c>
      <c r="GP36" s="24"/>
      <c r="GQ36" s="23" t="str">
        <f t="shared" si="63"/>
        <v/>
      </c>
      <c r="GR36" s="22"/>
      <c r="GS36" s="27"/>
      <c r="GT36" s="24"/>
      <c r="GU36" s="26"/>
      <c r="GV36" s="26"/>
      <c r="GW36" s="25" t="str">
        <f t="shared" si="86"/>
        <v/>
      </c>
      <c r="GX36" s="23" t="str">
        <f t="shared" si="64"/>
        <v/>
      </c>
      <c r="GY36" s="24"/>
      <c r="GZ36" s="23" t="str">
        <f t="shared" si="87"/>
        <v/>
      </c>
      <c r="HA36" s="22"/>
      <c r="HB36" s="27"/>
      <c r="HC36" s="24"/>
      <c r="HD36" s="26"/>
      <c r="HE36" s="26"/>
      <c r="HF36" s="25" t="str">
        <f t="shared" si="65"/>
        <v/>
      </c>
      <c r="HG36" s="23" t="str">
        <f t="shared" si="66"/>
        <v/>
      </c>
      <c r="HH36" s="24"/>
      <c r="HI36" s="23" t="str">
        <f t="shared" si="67"/>
        <v/>
      </c>
      <c r="HJ36" s="22"/>
      <c r="HK36" s="27"/>
      <c r="HL36" s="24"/>
      <c r="HM36" s="26"/>
      <c r="HN36" s="26"/>
      <c r="HO36" s="25" t="str">
        <f t="shared" si="68"/>
        <v/>
      </c>
      <c r="HP36" s="23" t="str">
        <f t="shared" si="69"/>
        <v/>
      </c>
      <c r="HQ36" s="24"/>
      <c r="HR36" s="23" t="str">
        <f t="shared" si="70"/>
        <v/>
      </c>
      <c r="HS36" s="22"/>
      <c r="HT36" s="27"/>
      <c r="HU36" s="24"/>
      <c r="HV36" s="26"/>
      <c r="HW36" s="26"/>
      <c r="HX36" s="25" t="str">
        <f t="shared" si="71"/>
        <v/>
      </c>
      <c r="HY36" s="23" t="str">
        <f t="shared" si="72"/>
        <v/>
      </c>
      <c r="HZ36" s="24"/>
      <c r="IA36" s="23" t="str">
        <f t="shared" si="73"/>
        <v/>
      </c>
      <c r="IB36" s="22"/>
      <c r="IC36" s="27"/>
      <c r="ID36" s="24"/>
      <c r="IE36" s="26"/>
      <c r="IF36" s="26"/>
      <c r="IG36" s="25" t="str">
        <f t="shared" si="74"/>
        <v/>
      </c>
      <c r="IH36" s="23" t="str">
        <f t="shared" si="75"/>
        <v/>
      </c>
      <c r="II36" s="24"/>
      <c r="IJ36" s="23" t="str">
        <f t="shared" si="76"/>
        <v/>
      </c>
      <c r="IK36" s="22"/>
      <c r="IL36" s="27"/>
      <c r="IM36" s="24"/>
      <c r="IN36" s="26"/>
      <c r="IO36" s="26"/>
      <c r="IP36" s="25" t="str">
        <f t="shared" si="77"/>
        <v/>
      </c>
      <c r="IQ36" s="23" t="str">
        <f t="shared" si="78"/>
        <v/>
      </c>
      <c r="IR36" s="24"/>
      <c r="IS36" s="23" t="str">
        <f t="shared" si="79"/>
        <v/>
      </c>
      <c r="IT36" s="22"/>
      <c r="IU36" s="27"/>
      <c r="IV36" s="24"/>
      <c r="IW36" s="26"/>
      <c r="IX36" s="26"/>
      <c r="IY36" s="25" t="str">
        <f t="shared" si="80"/>
        <v/>
      </c>
      <c r="IZ36" s="23" t="str">
        <f t="shared" si="81"/>
        <v/>
      </c>
      <c r="JA36" s="24"/>
      <c r="JB36" s="23" t="str">
        <f t="shared" si="82"/>
        <v/>
      </c>
      <c r="JC36" s="22"/>
      <c r="JD36" s="27"/>
      <c r="JE36" s="24"/>
      <c r="JF36" s="26"/>
      <c r="JG36" s="26"/>
      <c r="JH36" s="25" t="str">
        <f t="shared" si="88"/>
        <v/>
      </c>
      <c r="JI36" s="23" t="str">
        <f t="shared" si="83"/>
        <v/>
      </c>
      <c r="JJ36" s="24"/>
      <c r="JK36" s="23" t="str">
        <f t="shared" si="84"/>
        <v/>
      </c>
      <c r="JL36" s="22"/>
    </row>
    <row r="37" spans="1:272">
      <c r="A37" s="28" t="s">
        <v>52</v>
      </c>
      <c r="B37" s="23" t="s">
        <v>24</v>
      </c>
      <c r="C37" s="27">
        <v>45231</v>
      </c>
      <c r="D37" s="24" t="s">
        <v>51</v>
      </c>
      <c r="E37" s="26">
        <v>1704000</v>
      </c>
      <c r="F37" s="26">
        <v>1758000</v>
      </c>
      <c r="G37" s="25">
        <f t="shared" si="85"/>
        <v>54000</v>
      </c>
      <c r="H37" s="23">
        <v>839481</v>
      </c>
      <c r="I37" s="24">
        <v>879314</v>
      </c>
      <c r="J37" s="23">
        <f t="shared" si="0"/>
        <v>39833</v>
      </c>
      <c r="K37" s="22"/>
      <c r="L37" s="27">
        <v>45232</v>
      </c>
      <c r="M37" s="24" t="s">
        <v>51</v>
      </c>
      <c r="N37" s="26">
        <v>1784000</v>
      </c>
      <c r="O37" s="26">
        <v>1834000</v>
      </c>
      <c r="P37" s="25">
        <f t="shared" si="1"/>
        <v>50000</v>
      </c>
      <c r="Q37" s="23">
        <f t="shared" si="2"/>
        <v>879314</v>
      </c>
      <c r="R37" s="24">
        <v>917410</v>
      </c>
      <c r="S37" s="23">
        <f t="shared" si="3"/>
        <v>38096</v>
      </c>
      <c r="T37" s="22"/>
      <c r="U37" s="27">
        <v>45233</v>
      </c>
      <c r="V37" s="24" t="s">
        <v>51</v>
      </c>
      <c r="W37" s="26">
        <v>1860000</v>
      </c>
      <c r="X37" s="26">
        <v>1920000</v>
      </c>
      <c r="Y37" s="25">
        <f t="shared" si="4"/>
        <v>60000</v>
      </c>
      <c r="Z37" s="23">
        <f t="shared" si="5"/>
        <v>917410</v>
      </c>
      <c r="AA37" s="24">
        <v>960293</v>
      </c>
      <c r="AB37" s="23">
        <f t="shared" si="6"/>
        <v>42883</v>
      </c>
      <c r="AC37" s="22"/>
      <c r="AD37" s="27">
        <v>45236</v>
      </c>
      <c r="AE37" s="24" t="s">
        <v>51</v>
      </c>
      <c r="AF37" s="26">
        <v>86000</v>
      </c>
      <c r="AG37" s="26">
        <v>144000</v>
      </c>
      <c r="AH37" s="25">
        <f t="shared" si="7"/>
        <v>58000</v>
      </c>
      <c r="AI37" s="23">
        <f t="shared" si="8"/>
        <v>960293</v>
      </c>
      <c r="AJ37" s="24">
        <v>72388</v>
      </c>
      <c r="AK37" s="23">
        <f t="shared" si="9"/>
        <v>72388</v>
      </c>
      <c r="AL37" s="22"/>
      <c r="AM37" s="27">
        <v>45237</v>
      </c>
      <c r="AN37" s="24" t="s">
        <v>51</v>
      </c>
      <c r="AO37" s="26">
        <v>168000</v>
      </c>
      <c r="AP37" s="26">
        <v>226000</v>
      </c>
      <c r="AQ37" s="25">
        <f t="shared" si="10"/>
        <v>58000</v>
      </c>
      <c r="AR37" s="23">
        <f t="shared" si="11"/>
        <v>72388</v>
      </c>
      <c r="AS37" s="24">
        <v>113395</v>
      </c>
      <c r="AT37" s="23">
        <f t="shared" si="12"/>
        <v>41007</v>
      </c>
      <c r="AU37" s="22"/>
      <c r="AV37" s="27">
        <v>45238</v>
      </c>
      <c r="AW37" s="24" t="s">
        <v>51</v>
      </c>
      <c r="AX37" s="26">
        <v>252000</v>
      </c>
      <c r="AY37" s="26">
        <v>310000</v>
      </c>
      <c r="AZ37" s="25">
        <f t="shared" si="13"/>
        <v>58000</v>
      </c>
      <c r="BA37" s="23">
        <f t="shared" si="14"/>
        <v>113395</v>
      </c>
      <c r="BB37" s="24">
        <v>155797</v>
      </c>
      <c r="BC37" s="23">
        <f t="shared" si="15"/>
        <v>42402</v>
      </c>
      <c r="BD37" s="22"/>
      <c r="BE37" s="27">
        <v>45239</v>
      </c>
      <c r="BF37" s="24" t="s">
        <v>51</v>
      </c>
      <c r="BG37" s="26">
        <v>338000</v>
      </c>
      <c r="BH37" s="26">
        <v>376000</v>
      </c>
      <c r="BI37" s="25">
        <f t="shared" si="16"/>
        <v>38000</v>
      </c>
      <c r="BJ37" s="23">
        <f t="shared" si="17"/>
        <v>155797</v>
      </c>
      <c r="BK37" s="24">
        <v>188569</v>
      </c>
      <c r="BL37" s="23">
        <f t="shared" si="18"/>
        <v>32772</v>
      </c>
      <c r="BM37" s="22"/>
      <c r="BN37" s="27">
        <v>45240</v>
      </c>
      <c r="BO37" s="24" t="s">
        <v>51</v>
      </c>
      <c r="BP37" s="26">
        <v>400000</v>
      </c>
      <c r="BQ37" s="26">
        <v>420000</v>
      </c>
      <c r="BR37" s="25">
        <f t="shared" si="19"/>
        <v>20000</v>
      </c>
      <c r="BS37" s="23">
        <f t="shared" si="20"/>
        <v>188569</v>
      </c>
      <c r="BT37" s="24">
        <v>210777</v>
      </c>
      <c r="BU37" s="23">
        <f t="shared" si="21"/>
        <v>22208</v>
      </c>
      <c r="BV37" s="22"/>
      <c r="BW37" s="27">
        <v>45243</v>
      </c>
      <c r="BX37" s="24" t="s">
        <v>51</v>
      </c>
      <c r="BY37" s="26">
        <v>506000</v>
      </c>
      <c r="BZ37" s="26">
        <v>544000</v>
      </c>
      <c r="CA37" s="25">
        <f t="shared" si="22"/>
        <v>38000</v>
      </c>
      <c r="CB37" s="23">
        <f t="shared" si="23"/>
        <v>210777</v>
      </c>
      <c r="CC37" s="24">
        <v>272135</v>
      </c>
      <c r="CD37" s="23">
        <f t="shared" si="24"/>
        <v>61358</v>
      </c>
      <c r="CE37" s="22"/>
      <c r="CF37" s="27">
        <v>45244</v>
      </c>
      <c r="CG37" s="24" t="s">
        <v>51</v>
      </c>
      <c r="CH37" s="26">
        <v>544000</v>
      </c>
      <c r="CI37" s="26">
        <v>596000</v>
      </c>
      <c r="CJ37" s="25">
        <f t="shared" si="25"/>
        <v>52000</v>
      </c>
      <c r="CK37" s="23">
        <f t="shared" si="26"/>
        <v>272135</v>
      </c>
      <c r="CL37" s="24">
        <v>298730</v>
      </c>
      <c r="CM37" s="23">
        <f t="shared" si="27"/>
        <v>26595</v>
      </c>
      <c r="CN37" s="22"/>
      <c r="CO37" s="27">
        <v>45245</v>
      </c>
      <c r="CP37" s="24" t="s">
        <v>51</v>
      </c>
      <c r="CQ37" s="26">
        <v>622000</v>
      </c>
      <c r="CR37" s="26">
        <v>682000</v>
      </c>
      <c r="CS37" s="25">
        <f t="shared" si="28"/>
        <v>60000</v>
      </c>
      <c r="CT37" s="23">
        <f t="shared" si="29"/>
        <v>298730</v>
      </c>
      <c r="CU37" s="24">
        <v>341034</v>
      </c>
      <c r="CV37" s="23">
        <f t="shared" si="30"/>
        <v>42304</v>
      </c>
      <c r="CW37" s="22"/>
      <c r="CX37" s="27">
        <v>45246</v>
      </c>
      <c r="CY37" s="24" t="s">
        <v>51</v>
      </c>
      <c r="CZ37" s="26">
        <v>708000</v>
      </c>
      <c r="DA37" s="26">
        <v>766000</v>
      </c>
      <c r="DB37" s="25">
        <f t="shared" si="31"/>
        <v>58000</v>
      </c>
      <c r="DC37" s="23">
        <f t="shared" si="32"/>
        <v>341034</v>
      </c>
      <c r="DD37" s="24">
        <v>383387</v>
      </c>
      <c r="DE37" s="23">
        <f t="shared" si="33"/>
        <v>42353</v>
      </c>
      <c r="DF37" s="22"/>
      <c r="DG37" s="27">
        <v>45247</v>
      </c>
      <c r="DH37" s="24" t="s">
        <v>51</v>
      </c>
      <c r="DI37" s="26">
        <v>792000</v>
      </c>
      <c r="DJ37" s="26">
        <v>832000</v>
      </c>
      <c r="DK37" s="25">
        <f t="shared" si="34"/>
        <v>40000</v>
      </c>
      <c r="DL37" s="23">
        <f t="shared" si="35"/>
        <v>383387</v>
      </c>
      <c r="DM37" s="24">
        <v>426053</v>
      </c>
      <c r="DN37" s="23">
        <f t="shared" si="36"/>
        <v>42666</v>
      </c>
      <c r="DO37" s="22"/>
      <c r="DP37" s="27">
        <v>45250</v>
      </c>
      <c r="DQ37" s="24" t="s">
        <v>51</v>
      </c>
      <c r="DR37" s="26">
        <v>934000</v>
      </c>
      <c r="DS37" s="26">
        <v>960000</v>
      </c>
      <c r="DT37" s="25">
        <f t="shared" si="37"/>
        <v>26000</v>
      </c>
      <c r="DU37" s="23">
        <f t="shared" si="38"/>
        <v>426053</v>
      </c>
      <c r="DV37" s="24">
        <v>15451</v>
      </c>
      <c r="DW37" s="23">
        <f t="shared" si="39"/>
        <v>15451</v>
      </c>
      <c r="DX37" s="22"/>
      <c r="DY37" s="27">
        <v>45251</v>
      </c>
      <c r="DZ37" s="24" t="s">
        <v>51</v>
      </c>
      <c r="EA37" s="26">
        <v>56000</v>
      </c>
      <c r="EB37" s="26">
        <v>116000</v>
      </c>
      <c r="EC37" s="25">
        <f t="shared" si="40"/>
        <v>60000</v>
      </c>
      <c r="ED37" s="23">
        <f t="shared" si="41"/>
        <v>15451</v>
      </c>
      <c r="EE37" s="24">
        <v>58108</v>
      </c>
      <c r="EF37" s="23">
        <f t="shared" si="42"/>
        <v>42657</v>
      </c>
      <c r="EG37" s="22"/>
      <c r="EH37" s="27">
        <v>45252</v>
      </c>
      <c r="EI37" s="24" t="s">
        <v>51</v>
      </c>
      <c r="EJ37" s="26">
        <v>142000</v>
      </c>
      <c r="EK37" s="26">
        <v>200000</v>
      </c>
      <c r="EL37" s="25">
        <f t="shared" si="43"/>
        <v>58000</v>
      </c>
      <c r="EM37" s="23">
        <f t="shared" si="44"/>
        <v>58108</v>
      </c>
      <c r="EN37" s="24">
        <v>100639</v>
      </c>
      <c r="EO37" s="23">
        <f t="shared" si="45"/>
        <v>42531</v>
      </c>
      <c r="EP37" s="22"/>
      <c r="EQ37" s="27">
        <v>45253</v>
      </c>
      <c r="ER37" s="24" t="s">
        <v>51</v>
      </c>
      <c r="ES37" s="26">
        <v>226000</v>
      </c>
      <c r="ET37" s="26">
        <v>276000</v>
      </c>
      <c r="EU37" s="25">
        <f t="shared" si="46"/>
        <v>50000</v>
      </c>
      <c r="EV37" s="23">
        <f t="shared" si="47"/>
        <v>100639</v>
      </c>
      <c r="EW37" s="24">
        <v>138376</v>
      </c>
      <c r="EX37" s="23">
        <f t="shared" si="48"/>
        <v>37737</v>
      </c>
      <c r="EY37" s="22"/>
      <c r="EZ37" s="27">
        <v>45254</v>
      </c>
      <c r="FA37" s="24" t="s">
        <v>51</v>
      </c>
      <c r="FB37" s="26">
        <v>300000</v>
      </c>
      <c r="FC37" s="26">
        <v>336000</v>
      </c>
      <c r="FD37" s="25">
        <f t="shared" si="49"/>
        <v>36000</v>
      </c>
      <c r="FE37" s="23">
        <f t="shared" si="50"/>
        <v>138376</v>
      </c>
      <c r="FF37" s="24">
        <v>168874</v>
      </c>
      <c r="FG37" s="23">
        <f t="shared" si="51"/>
        <v>30498</v>
      </c>
      <c r="FH37" s="22"/>
      <c r="FI37" s="27">
        <v>45257</v>
      </c>
      <c r="FJ37" s="24" t="s">
        <v>51</v>
      </c>
      <c r="FK37" s="26">
        <v>424000</v>
      </c>
      <c r="FL37" s="26">
        <v>476000</v>
      </c>
      <c r="FM37" s="25">
        <f t="shared" si="52"/>
        <v>52000</v>
      </c>
      <c r="FN37" s="23">
        <f t="shared" si="53"/>
        <v>168874</v>
      </c>
      <c r="FO37" s="24">
        <v>238155</v>
      </c>
      <c r="FP37" s="23">
        <f t="shared" si="54"/>
        <v>69281</v>
      </c>
      <c r="FQ37" s="22"/>
      <c r="FR37" s="27">
        <v>45258</v>
      </c>
      <c r="FS37" s="24" t="s">
        <v>51</v>
      </c>
      <c r="FT37" s="26">
        <v>500000</v>
      </c>
      <c r="FU37" s="26">
        <v>564000</v>
      </c>
      <c r="FV37" s="25">
        <f t="shared" si="55"/>
        <v>64000</v>
      </c>
      <c r="FW37" s="23">
        <f t="shared" si="56"/>
        <v>238155</v>
      </c>
      <c r="FX37" s="24">
        <v>282421</v>
      </c>
      <c r="FY37" s="23">
        <f t="shared" si="57"/>
        <v>44266</v>
      </c>
      <c r="FZ37" s="22"/>
      <c r="GA37" s="27">
        <v>45259</v>
      </c>
      <c r="GB37" s="24" t="s">
        <v>51</v>
      </c>
      <c r="GC37" s="26">
        <v>592000</v>
      </c>
      <c r="GD37" s="26">
        <v>654000</v>
      </c>
      <c r="GE37" s="25">
        <f t="shared" si="58"/>
        <v>62000</v>
      </c>
      <c r="GF37" s="23">
        <f t="shared" si="59"/>
        <v>282421</v>
      </c>
      <c r="GG37" s="24">
        <v>327777</v>
      </c>
      <c r="GH37" s="23">
        <f t="shared" si="60"/>
        <v>45356</v>
      </c>
      <c r="GI37" s="22"/>
      <c r="GJ37" s="27">
        <v>45260</v>
      </c>
      <c r="GK37" s="24" t="s">
        <v>51</v>
      </c>
      <c r="GL37" s="26">
        <v>662000</v>
      </c>
      <c r="GM37" s="26">
        <v>724000</v>
      </c>
      <c r="GN37" s="25">
        <f t="shared" si="61"/>
        <v>62000</v>
      </c>
      <c r="GO37" s="23">
        <f t="shared" si="62"/>
        <v>327777</v>
      </c>
      <c r="GP37" s="24">
        <v>362428</v>
      </c>
      <c r="GQ37" s="23">
        <f t="shared" si="63"/>
        <v>34651</v>
      </c>
      <c r="GR37" s="22"/>
      <c r="GS37" s="27"/>
      <c r="GT37" s="24"/>
      <c r="GU37" s="26"/>
      <c r="GV37" s="26"/>
      <c r="GW37" s="25" t="str">
        <f t="shared" si="86"/>
        <v/>
      </c>
      <c r="GX37" s="23">
        <f t="shared" si="64"/>
        <v>362428</v>
      </c>
      <c r="GY37" s="24"/>
      <c r="GZ37" s="23" t="str">
        <f t="shared" si="87"/>
        <v/>
      </c>
      <c r="HA37" s="22"/>
      <c r="HB37" s="27"/>
      <c r="HC37" s="24"/>
      <c r="HD37" s="26"/>
      <c r="HE37" s="26"/>
      <c r="HF37" s="25" t="str">
        <f t="shared" si="65"/>
        <v/>
      </c>
      <c r="HG37" s="23" t="str">
        <f t="shared" si="66"/>
        <v/>
      </c>
      <c r="HH37" s="24"/>
      <c r="HI37" s="23" t="str">
        <f t="shared" si="67"/>
        <v/>
      </c>
      <c r="HJ37" s="22"/>
      <c r="HK37" s="27"/>
      <c r="HL37" s="24"/>
      <c r="HM37" s="26"/>
      <c r="HN37" s="26"/>
      <c r="HO37" s="25" t="str">
        <f t="shared" si="68"/>
        <v/>
      </c>
      <c r="HP37" s="23" t="str">
        <f t="shared" si="69"/>
        <v/>
      </c>
      <c r="HQ37" s="24"/>
      <c r="HR37" s="23" t="str">
        <f t="shared" si="70"/>
        <v/>
      </c>
      <c r="HS37" s="22"/>
      <c r="HT37" s="27"/>
      <c r="HU37" s="24"/>
      <c r="HV37" s="26"/>
      <c r="HW37" s="26"/>
      <c r="HX37" s="25" t="str">
        <f t="shared" si="71"/>
        <v/>
      </c>
      <c r="HY37" s="23" t="str">
        <f t="shared" si="72"/>
        <v/>
      </c>
      <c r="HZ37" s="24"/>
      <c r="IA37" s="23" t="str">
        <f t="shared" si="73"/>
        <v/>
      </c>
      <c r="IB37" s="22"/>
      <c r="IC37" s="27"/>
      <c r="ID37" s="24"/>
      <c r="IE37" s="26"/>
      <c r="IF37" s="26"/>
      <c r="IG37" s="25" t="str">
        <f t="shared" si="74"/>
        <v/>
      </c>
      <c r="IH37" s="23" t="str">
        <f t="shared" si="75"/>
        <v/>
      </c>
      <c r="II37" s="24"/>
      <c r="IJ37" s="23" t="str">
        <f t="shared" si="76"/>
        <v/>
      </c>
      <c r="IK37" s="22"/>
      <c r="IL37" s="27"/>
      <c r="IM37" s="24"/>
      <c r="IN37" s="26"/>
      <c r="IO37" s="26"/>
      <c r="IP37" s="25" t="str">
        <f t="shared" si="77"/>
        <v/>
      </c>
      <c r="IQ37" s="23" t="str">
        <f t="shared" si="78"/>
        <v/>
      </c>
      <c r="IR37" s="24"/>
      <c r="IS37" s="23" t="str">
        <f t="shared" si="79"/>
        <v/>
      </c>
      <c r="IT37" s="22"/>
      <c r="IU37" s="27"/>
      <c r="IV37" s="24"/>
      <c r="IW37" s="26"/>
      <c r="IX37" s="26"/>
      <c r="IY37" s="25" t="str">
        <f t="shared" si="80"/>
        <v/>
      </c>
      <c r="IZ37" s="23" t="str">
        <f t="shared" si="81"/>
        <v/>
      </c>
      <c r="JA37" s="24"/>
      <c r="JB37" s="23" t="str">
        <f t="shared" si="82"/>
        <v/>
      </c>
      <c r="JC37" s="22"/>
      <c r="JD37" s="27"/>
      <c r="JE37" s="24"/>
      <c r="JF37" s="26"/>
      <c r="JG37" s="26"/>
      <c r="JH37" s="25" t="str">
        <f t="shared" si="88"/>
        <v/>
      </c>
      <c r="JI37" s="23" t="str">
        <f t="shared" si="83"/>
        <v/>
      </c>
      <c r="JJ37" s="24"/>
      <c r="JK37" s="23" t="str">
        <f t="shared" si="84"/>
        <v/>
      </c>
      <c r="JL37" s="22"/>
    </row>
    <row r="38" spans="1:272">
      <c r="A38" s="28" t="s">
        <v>50</v>
      </c>
      <c r="B38" s="23" t="s">
        <v>24</v>
      </c>
      <c r="C38" s="27">
        <v>45231</v>
      </c>
      <c r="D38" s="24" t="s">
        <v>45</v>
      </c>
      <c r="E38" s="26">
        <v>12000</v>
      </c>
      <c r="F38" s="26">
        <v>42000</v>
      </c>
      <c r="G38" s="25">
        <f t="shared" si="85"/>
        <v>30000</v>
      </c>
      <c r="H38" s="23">
        <v>438863</v>
      </c>
      <c r="I38" s="24">
        <v>42580</v>
      </c>
      <c r="J38" s="23">
        <f t="shared" si="0"/>
        <v>42580</v>
      </c>
      <c r="K38" s="22"/>
      <c r="L38" s="27">
        <v>45232</v>
      </c>
      <c r="M38" s="24" t="s">
        <v>45</v>
      </c>
      <c r="N38" s="26">
        <v>57000</v>
      </c>
      <c r="O38" s="26">
        <v>91000</v>
      </c>
      <c r="P38" s="25">
        <f t="shared" si="1"/>
        <v>34000</v>
      </c>
      <c r="Q38" s="23">
        <f t="shared" si="2"/>
        <v>42580</v>
      </c>
      <c r="R38" s="24">
        <v>91692</v>
      </c>
      <c r="S38" s="23">
        <f t="shared" si="3"/>
        <v>49112</v>
      </c>
      <c r="T38" s="22"/>
      <c r="U38" s="27">
        <v>45233</v>
      </c>
      <c r="V38" s="24" t="s">
        <v>45</v>
      </c>
      <c r="W38" s="26">
        <v>107000</v>
      </c>
      <c r="X38" s="26">
        <v>141000</v>
      </c>
      <c r="Y38" s="25">
        <f t="shared" si="4"/>
        <v>34000</v>
      </c>
      <c r="Z38" s="23">
        <f t="shared" si="5"/>
        <v>91692</v>
      </c>
      <c r="AA38" s="24">
        <v>141996</v>
      </c>
      <c r="AB38" s="23">
        <f t="shared" si="6"/>
        <v>50304</v>
      </c>
      <c r="AC38" s="22"/>
      <c r="AD38" s="27">
        <v>45236</v>
      </c>
      <c r="AE38" s="24" t="s">
        <v>45</v>
      </c>
      <c r="AF38" s="26">
        <v>163000</v>
      </c>
      <c r="AG38" s="26">
        <v>188000</v>
      </c>
      <c r="AH38" s="25">
        <f t="shared" si="7"/>
        <v>25000</v>
      </c>
      <c r="AI38" s="23">
        <f t="shared" si="8"/>
        <v>141996</v>
      </c>
      <c r="AJ38" s="24">
        <v>188618</v>
      </c>
      <c r="AK38" s="23">
        <f t="shared" si="9"/>
        <v>46622</v>
      </c>
      <c r="AL38" s="22"/>
      <c r="AM38" s="27">
        <v>45237</v>
      </c>
      <c r="AN38" s="24" t="s">
        <v>45</v>
      </c>
      <c r="AO38" s="26">
        <v>201000</v>
      </c>
      <c r="AP38" s="26">
        <v>233000</v>
      </c>
      <c r="AQ38" s="25">
        <f t="shared" si="10"/>
        <v>32000</v>
      </c>
      <c r="AR38" s="23">
        <f t="shared" si="11"/>
        <v>188618</v>
      </c>
      <c r="AS38" s="24">
        <v>233881</v>
      </c>
      <c r="AT38" s="23">
        <f t="shared" si="12"/>
        <v>45263</v>
      </c>
      <c r="AU38" s="22"/>
      <c r="AV38" s="27">
        <v>45238</v>
      </c>
      <c r="AW38" s="24" t="s">
        <v>45</v>
      </c>
      <c r="AX38" s="26">
        <v>248000</v>
      </c>
      <c r="AY38" s="26">
        <v>271000</v>
      </c>
      <c r="AZ38" s="25">
        <f t="shared" si="13"/>
        <v>23000</v>
      </c>
      <c r="BA38" s="23">
        <f t="shared" si="14"/>
        <v>233881</v>
      </c>
      <c r="BB38" s="24">
        <v>271167</v>
      </c>
      <c r="BC38" s="23">
        <f t="shared" si="15"/>
        <v>37286</v>
      </c>
      <c r="BD38" s="22"/>
      <c r="BE38" s="27">
        <v>45239</v>
      </c>
      <c r="BF38" s="24" t="s">
        <v>45</v>
      </c>
      <c r="BG38" s="26">
        <v>286000</v>
      </c>
      <c r="BH38" s="26">
        <v>305000</v>
      </c>
      <c r="BI38" s="25">
        <f t="shared" si="16"/>
        <v>19000</v>
      </c>
      <c r="BJ38" s="23">
        <f t="shared" si="17"/>
        <v>271167</v>
      </c>
      <c r="BK38" s="24">
        <v>305897</v>
      </c>
      <c r="BL38" s="23">
        <f t="shared" si="18"/>
        <v>34730</v>
      </c>
      <c r="BM38" s="22"/>
      <c r="BN38" s="27">
        <v>45240</v>
      </c>
      <c r="BO38" s="24" t="s">
        <v>45</v>
      </c>
      <c r="BP38" s="26">
        <v>321000</v>
      </c>
      <c r="BQ38" s="26">
        <v>356000</v>
      </c>
      <c r="BR38" s="25">
        <f t="shared" si="19"/>
        <v>35000</v>
      </c>
      <c r="BS38" s="23">
        <f t="shared" si="20"/>
        <v>305897</v>
      </c>
      <c r="BT38" s="24">
        <v>356713</v>
      </c>
      <c r="BU38" s="23">
        <f t="shared" si="21"/>
        <v>50816</v>
      </c>
      <c r="BV38" s="22"/>
      <c r="BW38" s="27">
        <v>45243</v>
      </c>
      <c r="BX38" s="24" t="s">
        <v>45</v>
      </c>
      <c r="BY38" s="26">
        <v>375000</v>
      </c>
      <c r="BZ38" s="26">
        <v>410000</v>
      </c>
      <c r="CA38" s="25">
        <f t="shared" si="22"/>
        <v>35000</v>
      </c>
      <c r="CB38" s="23">
        <f t="shared" si="23"/>
        <v>356713</v>
      </c>
      <c r="CC38" s="24">
        <v>410096</v>
      </c>
      <c r="CD38" s="23">
        <f t="shared" si="24"/>
        <v>53383</v>
      </c>
      <c r="CE38" s="22"/>
      <c r="CF38" s="27">
        <v>45244</v>
      </c>
      <c r="CG38" s="24" t="s">
        <v>45</v>
      </c>
      <c r="CH38" s="26">
        <v>425000</v>
      </c>
      <c r="CI38" s="26">
        <v>445000</v>
      </c>
      <c r="CJ38" s="25">
        <f t="shared" si="25"/>
        <v>20000</v>
      </c>
      <c r="CK38" s="23">
        <f t="shared" si="26"/>
        <v>410096</v>
      </c>
      <c r="CL38" s="24">
        <v>445073</v>
      </c>
      <c r="CM38" s="23">
        <f t="shared" si="27"/>
        <v>34977</v>
      </c>
      <c r="CN38" s="22"/>
      <c r="CO38" s="27">
        <v>45250</v>
      </c>
      <c r="CP38" s="24" t="s">
        <v>45</v>
      </c>
      <c r="CQ38" s="26">
        <v>155000</v>
      </c>
      <c r="CR38" s="26">
        <v>175000</v>
      </c>
      <c r="CS38" s="25">
        <f t="shared" si="28"/>
        <v>20000</v>
      </c>
      <c r="CT38" s="23">
        <f t="shared" si="29"/>
        <v>445073</v>
      </c>
      <c r="CU38" s="24">
        <v>35036</v>
      </c>
      <c r="CV38" s="23">
        <f t="shared" si="30"/>
        <v>35036</v>
      </c>
      <c r="CW38" s="22"/>
      <c r="CX38" s="27">
        <v>45251</v>
      </c>
      <c r="CY38" s="24" t="s">
        <v>45</v>
      </c>
      <c r="CZ38" s="26">
        <v>175000</v>
      </c>
      <c r="DA38" s="26">
        <v>175000</v>
      </c>
      <c r="DB38" s="25">
        <f t="shared" si="31"/>
        <v>0</v>
      </c>
      <c r="DC38" s="23">
        <f t="shared" si="32"/>
        <v>35036</v>
      </c>
      <c r="DD38" s="24">
        <v>35037</v>
      </c>
      <c r="DE38" s="23">
        <f t="shared" si="33"/>
        <v>1</v>
      </c>
      <c r="DF38" s="22"/>
      <c r="DG38" s="27">
        <v>45252</v>
      </c>
      <c r="DH38" s="24" t="s">
        <v>45</v>
      </c>
      <c r="DI38" s="26">
        <v>175000</v>
      </c>
      <c r="DJ38" s="26">
        <v>175000</v>
      </c>
      <c r="DK38" s="25">
        <f t="shared" si="34"/>
        <v>0</v>
      </c>
      <c r="DL38" s="23">
        <f t="shared" si="35"/>
        <v>35037</v>
      </c>
      <c r="DM38" s="24">
        <v>35037</v>
      </c>
      <c r="DN38" s="23">
        <f t="shared" si="36"/>
        <v>0</v>
      </c>
      <c r="DO38" s="22"/>
      <c r="DP38" s="27">
        <v>45253</v>
      </c>
      <c r="DQ38" s="24" t="s">
        <v>26</v>
      </c>
      <c r="DR38" s="26">
        <v>0</v>
      </c>
      <c r="DS38" s="26">
        <v>11000</v>
      </c>
      <c r="DT38" s="25">
        <f t="shared" si="37"/>
        <v>11000</v>
      </c>
      <c r="DU38" s="23">
        <f t="shared" si="38"/>
        <v>35037</v>
      </c>
      <c r="DV38" s="24">
        <v>11136</v>
      </c>
      <c r="DW38" s="23">
        <f t="shared" si="39"/>
        <v>11136</v>
      </c>
      <c r="DX38" s="22"/>
      <c r="DY38" s="27">
        <v>45253</v>
      </c>
      <c r="DZ38" s="24" t="s">
        <v>45</v>
      </c>
      <c r="EA38" s="26">
        <v>175000</v>
      </c>
      <c r="EB38" s="26">
        <v>175000</v>
      </c>
      <c r="EC38" s="25">
        <f t="shared" si="40"/>
        <v>0</v>
      </c>
      <c r="ED38" s="23">
        <f t="shared" si="41"/>
        <v>11136</v>
      </c>
      <c r="EE38" s="24">
        <v>175000</v>
      </c>
      <c r="EF38" s="23">
        <f t="shared" si="42"/>
        <v>163864</v>
      </c>
      <c r="EG38" s="22"/>
      <c r="EH38" s="27">
        <v>45254</v>
      </c>
      <c r="EI38" s="24" t="s">
        <v>45</v>
      </c>
      <c r="EJ38" s="26">
        <v>22000</v>
      </c>
      <c r="EK38" s="26">
        <v>39000</v>
      </c>
      <c r="EL38" s="25">
        <f t="shared" si="43"/>
        <v>17000</v>
      </c>
      <c r="EM38" s="23">
        <f t="shared" si="44"/>
        <v>175000</v>
      </c>
      <c r="EN38" s="24">
        <v>39903</v>
      </c>
      <c r="EO38" s="23">
        <f t="shared" si="45"/>
        <v>39903</v>
      </c>
      <c r="EP38" s="22"/>
      <c r="EQ38" s="27">
        <v>45257</v>
      </c>
      <c r="ER38" s="24" t="s">
        <v>45</v>
      </c>
      <c r="ES38" s="26">
        <v>75000</v>
      </c>
      <c r="ET38" s="26">
        <v>97000</v>
      </c>
      <c r="EU38" s="25">
        <f t="shared" si="46"/>
        <v>22000</v>
      </c>
      <c r="EV38" s="23">
        <f t="shared" si="47"/>
        <v>39903</v>
      </c>
      <c r="EW38" s="24">
        <v>97388</v>
      </c>
      <c r="EX38" s="23">
        <f t="shared" si="48"/>
        <v>57485</v>
      </c>
      <c r="EY38" s="22"/>
      <c r="EZ38" s="27">
        <v>45258</v>
      </c>
      <c r="FA38" s="24" t="s">
        <v>45</v>
      </c>
      <c r="FB38" s="26">
        <v>108000</v>
      </c>
      <c r="FC38" s="26">
        <v>132000</v>
      </c>
      <c r="FD38" s="25">
        <f t="shared" si="49"/>
        <v>24000</v>
      </c>
      <c r="FE38" s="23">
        <f t="shared" si="50"/>
        <v>97388</v>
      </c>
      <c r="FF38" s="24">
        <v>132863</v>
      </c>
      <c r="FG38" s="23">
        <f t="shared" si="51"/>
        <v>35475</v>
      </c>
      <c r="FH38" s="22"/>
      <c r="FI38" s="27">
        <v>45259</v>
      </c>
      <c r="FJ38" s="24" t="s">
        <v>45</v>
      </c>
      <c r="FK38" s="26">
        <v>143000</v>
      </c>
      <c r="FL38" s="26">
        <v>154000</v>
      </c>
      <c r="FM38" s="25">
        <f t="shared" si="52"/>
        <v>11000</v>
      </c>
      <c r="FN38" s="23">
        <f t="shared" si="53"/>
        <v>132863</v>
      </c>
      <c r="FO38" s="24">
        <v>154776</v>
      </c>
      <c r="FP38" s="23">
        <f t="shared" si="54"/>
        <v>21913</v>
      </c>
      <c r="FQ38" s="22"/>
      <c r="FR38" s="27">
        <v>45260</v>
      </c>
      <c r="FS38" s="24" t="s">
        <v>45</v>
      </c>
      <c r="FT38" s="26">
        <v>157000</v>
      </c>
      <c r="FU38" s="26">
        <v>160000</v>
      </c>
      <c r="FV38" s="25">
        <f t="shared" si="55"/>
        <v>3000</v>
      </c>
      <c r="FW38" s="23">
        <f t="shared" si="56"/>
        <v>154776</v>
      </c>
      <c r="FX38" s="24">
        <v>160521</v>
      </c>
      <c r="FY38" s="23">
        <f t="shared" si="57"/>
        <v>5745</v>
      </c>
      <c r="FZ38" s="22"/>
      <c r="GA38" s="27"/>
      <c r="GB38" s="24"/>
      <c r="GC38" s="26"/>
      <c r="GD38" s="26"/>
      <c r="GE38" s="25" t="str">
        <f t="shared" si="58"/>
        <v/>
      </c>
      <c r="GF38" s="23">
        <f t="shared" si="59"/>
        <v>160521</v>
      </c>
      <c r="GG38" s="24"/>
      <c r="GH38" s="23" t="str">
        <f t="shared" si="60"/>
        <v/>
      </c>
      <c r="GI38" s="22"/>
      <c r="GJ38" s="27"/>
      <c r="GK38" s="24"/>
      <c r="GL38" s="26"/>
      <c r="GM38" s="26"/>
      <c r="GN38" s="25" t="str">
        <f t="shared" si="61"/>
        <v/>
      </c>
      <c r="GO38" s="23" t="str">
        <f t="shared" si="62"/>
        <v/>
      </c>
      <c r="GP38" s="24"/>
      <c r="GQ38" s="23" t="str">
        <f t="shared" si="63"/>
        <v/>
      </c>
      <c r="GR38" s="22"/>
      <c r="GS38" s="27"/>
      <c r="GT38" s="24"/>
      <c r="GU38" s="26"/>
      <c r="GV38" s="26"/>
      <c r="GW38" s="25" t="str">
        <f t="shared" si="86"/>
        <v/>
      </c>
      <c r="GX38" s="23" t="str">
        <f t="shared" si="64"/>
        <v/>
      </c>
      <c r="GY38" s="24"/>
      <c r="GZ38" s="23" t="str">
        <f t="shared" si="87"/>
        <v/>
      </c>
      <c r="HA38" s="22"/>
      <c r="HB38" s="27"/>
      <c r="HC38" s="24"/>
      <c r="HD38" s="26"/>
      <c r="HE38" s="26"/>
      <c r="HF38" s="25" t="str">
        <f t="shared" si="65"/>
        <v/>
      </c>
      <c r="HG38" s="23" t="str">
        <f t="shared" si="66"/>
        <v/>
      </c>
      <c r="HH38" s="24"/>
      <c r="HI38" s="23" t="str">
        <f t="shared" si="67"/>
        <v/>
      </c>
      <c r="HJ38" s="22"/>
      <c r="HK38" s="27"/>
      <c r="HL38" s="24"/>
      <c r="HM38" s="26"/>
      <c r="HN38" s="26"/>
      <c r="HO38" s="25" t="str">
        <f t="shared" si="68"/>
        <v/>
      </c>
      <c r="HP38" s="23" t="str">
        <f t="shared" si="69"/>
        <v/>
      </c>
      <c r="HQ38" s="24"/>
      <c r="HR38" s="23" t="str">
        <f t="shared" si="70"/>
        <v/>
      </c>
      <c r="HS38" s="22"/>
      <c r="HT38" s="27"/>
      <c r="HU38" s="24"/>
      <c r="HV38" s="26"/>
      <c r="HW38" s="26"/>
      <c r="HX38" s="25" t="str">
        <f t="shared" si="71"/>
        <v/>
      </c>
      <c r="HY38" s="23" t="str">
        <f t="shared" si="72"/>
        <v/>
      </c>
      <c r="HZ38" s="24"/>
      <c r="IA38" s="23" t="str">
        <f t="shared" si="73"/>
        <v/>
      </c>
      <c r="IB38" s="22"/>
      <c r="IC38" s="27"/>
      <c r="ID38" s="24"/>
      <c r="IE38" s="26"/>
      <c r="IF38" s="26"/>
      <c r="IG38" s="25" t="str">
        <f t="shared" si="74"/>
        <v/>
      </c>
      <c r="IH38" s="23" t="str">
        <f t="shared" si="75"/>
        <v/>
      </c>
      <c r="II38" s="24"/>
      <c r="IJ38" s="23" t="str">
        <f t="shared" si="76"/>
        <v/>
      </c>
      <c r="IK38" s="22"/>
      <c r="IL38" s="27"/>
      <c r="IM38" s="24"/>
      <c r="IN38" s="26"/>
      <c r="IO38" s="26"/>
      <c r="IP38" s="25" t="str">
        <f t="shared" si="77"/>
        <v/>
      </c>
      <c r="IQ38" s="23" t="str">
        <f t="shared" si="78"/>
        <v/>
      </c>
      <c r="IR38" s="24"/>
      <c r="IS38" s="23" t="str">
        <f t="shared" si="79"/>
        <v/>
      </c>
      <c r="IT38" s="22"/>
      <c r="IU38" s="27"/>
      <c r="IV38" s="24"/>
      <c r="IW38" s="26"/>
      <c r="IX38" s="26"/>
      <c r="IY38" s="25" t="str">
        <f t="shared" si="80"/>
        <v/>
      </c>
      <c r="IZ38" s="23" t="str">
        <f t="shared" si="81"/>
        <v/>
      </c>
      <c r="JA38" s="24"/>
      <c r="JB38" s="23" t="str">
        <f t="shared" si="82"/>
        <v/>
      </c>
      <c r="JC38" s="22"/>
      <c r="JD38" s="27"/>
      <c r="JE38" s="24"/>
      <c r="JF38" s="26"/>
      <c r="JG38" s="26"/>
      <c r="JH38" s="25" t="str">
        <f t="shared" si="88"/>
        <v/>
      </c>
      <c r="JI38" s="23" t="str">
        <f t="shared" si="83"/>
        <v/>
      </c>
      <c r="JJ38" s="24"/>
      <c r="JK38" s="23" t="str">
        <f t="shared" si="84"/>
        <v/>
      </c>
      <c r="JL38" s="22"/>
    </row>
    <row r="39" spans="1:272">
      <c r="A39" s="28" t="s">
        <v>49</v>
      </c>
      <c r="B39" s="23" t="s">
        <v>24</v>
      </c>
      <c r="C39" s="27">
        <v>45231</v>
      </c>
      <c r="D39" s="24" t="s">
        <v>45</v>
      </c>
      <c r="E39" s="26">
        <v>582000</v>
      </c>
      <c r="F39" s="26">
        <v>609000</v>
      </c>
      <c r="G39" s="25">
        <f t="shared" si="85"/>
        <v>27000</v>
      </c>
      <c r="H39" s="23">
        <v>570120</v>
      </c>
      <c r="I39" s="24">
        <v>609374</v>
      </c>
      <c r="J39" s="23">
        <f t="shared" si="0"/>
        <v>39254</v>
      </c>
      <c r="K39" s="22"/>
      <c r="L39" s="27">
        <v>45232</v>
      </c>
      <c r="M39" s="24" t="s">
        <v>45</v>
      </c>
      <c r="N39" s="26">
        <v>621000</v>
      </c>
      <c r="O39" s="26">
        <v>648000</v>
      </c>
      <c r="P39" s="25">
        <f t="shared" si="1"/>
        <v>27000</v>
      </c>
      <c r="Q39" s="23">
        <f t="shared" si="2"/>
        <v>609374</v>
      </c>
      <c r="R39" s="24">
        <v>648846</v>
      </c>
      <c r="S39" s="23">
        <f t="shared" si="3"/>
        <v>39472</v>
      </c>
      <c r="T39" s="22"/>
      <c r="U39" s="27">
        <v>45233</v>
      </c>
      <c r="V39" s="24" t="s">
        <v>45</v>
      </c>
      <c r="W39" s="26">
        <v>660000</v>
      </c>
      <c r="X39" s="26">
        <v>687000</v>
      </c>
      <c r="Y39" s="25">
        <f t="shared" si="4"/>
        <v>27000</v>
      </c>
      <c r="Z39" s="23">
        <f t="shared" si="5"/>
        <v>648846</v>
      </c>
      <c r="AA39" s="24">
        <v>687643</v>
      </c>
      <c r="AB39" s="23">
        <f t="shared" si="6"/>
        <v>38797</v>
      </c>
      <c r="AC39" s="22"/>
      <c r="AD39" s="27">
        <v>45236</v>
      </c>
      <c r="AE39" s="24" t="s">
        <v>45</v>
      </c>
      <c r="AF39" s="26">
        <v>720000</v>
      </c>
      <c r="AG39" s="26">
        <v>747000</v>
      </c>
      <c r="AH39" s="25">
        <f t="shared" si="7"/>
        <v>27000</v>
      </c>
      <c r="AI39" s="23">
        <f t="shared" si="8"/>
        <v>687643</v>
      </c>
      <c r="AJ39" s="24">
        <v>747653</v>
      </c>
      <c r="AK39" s="23">
        <f t="shared" si="9"/>
        <v>60010</v>
      </c>
      <c r="AL39" s="22"/>
      <c r="AM39" s="27">
        <v>45237</v>
      </c>
      <c r="AN39" s="24" t="s">
        <v>45</v>
      </c>
      <c r="AO39" s="26">
        <v>756000</v>
      </c>
      <c r="AP39" s="26">
        <v>762000</v>
      </c>
      <c r="AQ39" s="25">
        <f t="shared" si="10"/>
        <v>6000</v>
      </c>
      <c r="AR39" s="23">
        <f t="shared" si="11"/>
        <v>747653</v>
      </c>
      <c r="AS39" s="24">
        <v>762208</v>
      </c>
      <c r="AT39" s="23">
        <f t="shared" si="12"/>
        <v>14555</v>
      </c>
      <c r="AU39" s="22"/>
      <c r="AV39" s="27">
        <v>45238</v>
      </c>
      <c r="AW39" s="24" t="s">
        <v>45</v>
      </c>
      <c r="AX39" s="26">
        <v>774000</v>
      </c>
      <c r="AY39" s="26">
        <v>801000</v>
      </c>
      <c r="AZ39" s="25">
        <f t="shared" si="13"/>
        <v>27000</v>
      </c>
      <c r="BA39" s="23">
        <f t="shared" si="14"/>
        <v>762208</v>
      </c>
      <c r="BB39" s="24">
        <v>801480</v>
      </c>
      <c r="BC39" s="23">
        <f t="shared" si="15"/>
        <v>39272</v>
      </c>
      <c r="BD39" s="22"/>
      <c r="BE39" s="27">
        <v>45239</v>
      </c>
      <c r="BF39" s="24" t="s">
        <v>45</v>
      </c>
      <c r="BG39" s="26">
        <v>813000</v>
      </c>
      <c r="BH39" s="26">
        <v>839000</v>
      </c>
      <c r="BI39" s="25">
        <f t="shared" si="16"/>
        <v>26000</v>
      </c>
      <c r="BJ39" s="23">
        <f t="shared" si="17"/>
        <v>801480</v>
      </c>
      <c r="BK39" s="24">
        <v>839011</v>
      </c>
      <c r="BL39" s="23">
        <f t="shared" si="18"/>
        <v>37531</v>
      </c>
      <c r="BM39" s="22"/>
      <c r="BN39" s="27">
        <v>45240</v>
      </c>
      <c r="BO39" s="24" t="s">
        <v>45</v>
      </c>
      <c r="BP39" s="26">
        <v>851000</v>
      </c>
      <c r="BQ39" s="26">
        <v>878000</v>
      </c>
      <c r="BR39" s="25">
        <f t="shared" si="19"/>
        <v>27000</v>
      </c>
      <c r="BS39" s="23">
        <f t="shared" si="20"/>
        <v>839011</v>
      </c>
      <c r="BT39" s="24">
        <v>878564</v>
      </c>
      <c r="BU39" s="23">
        <f t="shared" si="21"/>
        <v>39553</v>
      </c>
      <c r="BV39" s="22"/>
      <c r="BW39" s="27">
        <v>45243</v>
      </c>
      <c r="BX39" s="24" t="s">
        <v>45</v>
      </c>
      <c r="BY39" s="26">
        <v>893000</v>
      </c>
      <c r="BZ39" s="26">
        <v>915000</v>
      </c>
      <c r="CA39" s="25">
        <f t="shared" si="22"/>
        <v>22000</v>
      </c>
      <c r="CB39" s="23">
        <f t="shared" si="23"/>
        <v>878564</v>
      </c>
      <c r="CC39" s="24">
        <v>915900</v>
      </c>
      <c r="CD39" s="23">
        <f t="shared" si="24"/>
        <v>37336</v>
      </c>
      <c r="CE39" s="22"/>
      <c r="CF39" s="27">
        <v>45244</v>
      </c>
      <c r="CG39" s="24" t="s">
        <v>45</v>
      </c>
      <c r="CH39" s="26">
        <v>927000</v>
      </c>
      <c r="CI39" s="26">
        <v>954000</v>
      </c>
      <c r="CJ39" s="25">
        <f t="shared" si="25"/>
        <v>27000</v>
      </c>
      <c r="CK39" s="23">
        <f t="shared" si="26"/>
        <v>915900</v>
      </c>
      <c r="CL39" s="24">
        <v>954212</v>
      </c>
      <c r="CM39" s="23">
        <f t="shared" si="27"/>
        <v>38312</v>
      </c>
      <c r="CN39" s="22"/>
      <c r="CO39" s="27">
        <v>45245</v>
      </c>
      <c r="CP39" s="24" t="s">
        <v>45</v>
      </c>
      <c r="CQ39" s="26">
        <v>966000</v>
      </c>
      <c r="CR39" s="26">
        <v>990000</v>
      </c>
      <c r="CS39" s="25">
        <f t="shared" si="28"/>
        <v>24000</v>
      </c>
      <c r="CT39" s="23">
        <f t="shared" si="29"/>
        <v>954212</v>
      </c>
      <c r="CU39" s="24">
        <v>990945</v>
      </c>
      <c r="CV39" s="23">
        <f t="shared" si="30"/>
        <v>36733</v>
      </c>
      <c r="CW39" s="22"/>
      <c r="CX39" s="27">
        <v>45246</v>
      </c>
      <c r="CY39" s="24" t="s">
        <v>45</v>
      </c>
      <c r="CZ39" s="26">
        <v>1003000</v>
      </c>
      <c r="DA39" s="26">
        <v>1029000</v>
      </c>
      <c r="DB39" s="25">
        <f t="shared" si="31"/>
        <v>26000</v>
      </c>
      <c r="DC39" s="23">
        <f t="shared" si="32"/>
        <v>990945</v>
      </c>
      <c r="DD39" s="24">
        <v>1029745</v>
      </c>
      <c r="DE39" s="23">
        <f t="shared" si="33"/>
        <v>38800</v>
      </c>
      <c r="DF39" s="22"/>
      <c r="DG39" s="27">
        <v>45247</v>
      </c>
      <c r="DH39" s="24" t="s">
        <v>45</v>
      </c>
      <c r="DI39" s="26">
        <v>1041000</v>
      </c>
      <c r="DJ39" s="26">
        <v>1068000</v>
      </c>
      <c r="DK39" s="25">
        <f t="shared" si="34"/>
        <v>27000</v>
      </c>
      <c r="DL39" s="23">
        <f t="shared" si="35"/>
        <v>1029745</v>
      </c>
      <c r="DM39" s="24">
        <v>1068192</v>
      </c>
      <c r="DN39" s="23">
        <f t="shared" si="36"/>
        <v>38447</v>
      </c>
      <c r="DO39" s="22"/>
      <c r="DP39" s="27">
        <v>45250</v>
      </c>
      <c r="DQ39" s="24" t="s">
        <v>45</v>
      </c>
      <c r="DR39" s="26">
        <v>1107000</v>
      </c>
      <c r="DS39" s="26">
        <v>1117000</v>
      </c>
      <c r="DT39" s="25">
        <f t="shared" si="37"/>
        <v>10000</v>
      </c>
      <c r="DU39" s="23">
        <f t="shared" si="38"/>
        <v>1068192</v>
      </c>
      <c r="DV39" s="24">
        <v>1117469</v>
      </c>
      <c r="DW39" s="23">
        <f t="shared" si="39"/>
        <v>49277</v>
      </c>
      <c r="DX39" s="22"/>
      <c r="DY39" s="27">
        <v>45252</v>
      </c>
      <c r="DZ39" s="24" t="s">
        <v>45</v>
      </c>
      <c r="EA39" s="26">
        <v>12000</v>
      </c>
      <c r="EB39" s="26">
        <v>36000</v>
      </c>
      <c r="EC39" s="25">
        <f t="shared" si="40"/>
        <v>24000</v>
      </c>
      <c r="ED39" s="23">
        <f t="shared" si="41"/>
        <v>1117469</v>
      </c>
      <c r="EE39" s="24">
        <v>36252</v>
      </c>
      <c r="EF39" s="23">
        <f t="shared" si="42"/>
        <v>36252</v>
      </c>
      <c r="EG39" s="22"/>
      <c r="EH39" s="27">
        <v>45253</v>
      </c>
      <c r="EI39" s="24" t="s">
        <v>45</v>
      </c>
      <c r="EJ39" s="26">
        <v>48000</v>
      </c>
      <c r="EK39" s="26">
        <v>55000</v>
      </c>
      <c r="EL39" s="25">
        <f t="shared" si="43"/>
        <v>7000</v>
      </c>
      <c r="EM39" s="23">
        <f t="shared" si="44"/>
        <v>36252</v>
      </c>
      <c r="EN39" s="24">
        <v>55479</v>
      </c>
      <c r="EO39" s="23">
        <f t="shared" si="45"/>
        <v>19227</v>
      </c>
      <c r="EP39" s="22"/>
      <c r="EQ39" s="27">
        <v>45257</v>
      </c>
      <c r="ER39" s="24" t="s">
        <v>45</v>
      </c>
      <c r="ES39" s="26">
        <v>44000</v>
      </c>
      <c r="ET39" s="26">
        <v>77000</v>
      </c>
      <c r="EU39" s="25">
        <f t="shared" si="46"/>
        <v>33000</v>
      </c>
      <c r="EV39" s="23">
        <f t="shared" si="47"/>
        <v>55479</v>
      </c>
      <c r="EW39" s="24">
        <v>77857</v>
      </c>
      <c r="EX39" s="23">
        <f t="shared" si="48"/>
        <v>22378</v>
      </c>
      <c r="EY39" s="22"/>
      <c r="EZ39" s="27">
        <v>45258</v>
      </c>
      <c r="FA39" s="24" t="s">
        <v>45</v>
      </c>
      <c r="FB39" s="26">
        <v>91000</v>
      </c>
      <c r="FC39" s="26">
        <v>124000</v>
      </c>
      <c r="FD39" s="25">
        <f t="shared" si="49"/>
        <v>33000</v>
      </c>
      <c r="FE39" s="23">
        <f t="shared" si="50"/>
        <v>77857</v>
      </c>
      <c r="FF39" s="24">
        <v>124880</v>
      </c>
      <c r="FG39" s="23">
        <f t="shared" si="51"/>
        <v>47023</v>
      </c>
      <c r="FH39" s="22"/>
      <c r="FI39" s="27">
        <v>45259</v>
      </c>
      <c r="FJ39" s="24" t="s">
        <v>45</v>
      </c>
      <c r="FK39" s="26">
        <v>140000</v>
      </c>
      <c r="FL39" s="26">
        <v>172000</v>
      </c>
      <c r="FM39" s="25">
        <f t="shared" si="52"/>
        <v>32000</v>
      </c>
      <c r="FN39" s="23">
        <f t="shared" si="53"/>
        <v>124880</v>
      </c>
      <c r="FO39" s="24">
        <v>172566</v>
      </c>
      <c r="FP39" s="23">
        <f t="shared" si="54"/>
        <v>47686</v>
      </c>
      <c r="FQ39" s="22"/>
      <c r="FR39" s="27">
        <v>45260</v>
      </c>
      <c r="FS39" s="24" t="s">
        <v>45</v>
      </c>
      <c r="FT39" s="26">
        <v>175000</v>
      </c>
      <c r="FU39" s="26">
        <v>209000</v>
      </c>
      <c r="FV39" s="25">
        <f t="shared" si="55"/>
        <v>34000</v>
      </c>
      <c r="FW39" s="23">
        <f t="shared" si="56"/>
        <v>172566</v>
      </c>
      <c r="FX39" s="24">
        <v>209135</v>
      </c>
      <c r="FY39" s="23">
        <f t="shared" si="57"/>
        <v>36569</v>
      </c>
      <c r="FZ39" s="22"/>
      <c r="GA39" s="27"/>
      <c r="GB39" s="24"/>
      <c r="GC39" s="26"/>
      <c r="GD39" s="26"/>
      <c r="GE39" s="25" t="str">
        <f t="shared" si="58"/>
        <v/>
      </c>
      <c r="GF39" s="23">
        <f t="shared" si="59"/>
        <v>209135</v>
      </c>
      <c r="GG39" s="24"/>
      <c r="GH39" s="23" t="str">
        <f t="shared" si="60"/>
        <v/>
      </c>
      <c r="GI39" s="22"/>
      <c r="GJ39" s="27"/>
      <c r="GK39" s="24"/>
      <c r="GL39" s="26"/>
      <c r="GM39" s="26"/>
      <c r="GN39" s="25" t="str">
        <f t="shared" si="61"/>
        <v/>
      </c>
      <c r="GO39" s="23" t="str">
        <f t="shared" si="62"/>
        <v/>
      </c>
      <c r="GP39" s="24"/>
      <c r="GQ39" s="23" t="str">
        <f t="shared" si="63"/>
        <v/>
      </c>
      <c r="GR39" s="22"/>
      <c r="GS39" s="27"/>
      <c r="GT39" s="24"/>
      <c r="GU39" s="26"/>
      <c r="GV39" s="26"/>
      <c r="GW39" s="25" t="str">
        <f t="shared" si="86"/>
        <v/>
      </c>
      <c r="GX39" s="23" t="str">
        <f t="shared" si="64"/>
        <v/>
      </c>
      <c r="GY39" s="24"/>
      <c r="GZ39" s="23" t="str">
        <f t="shared" si="87"/>
        <v/>
      </c>
      <c r="HA39" s="22"/>
      <c r="HB39" s="27"/>
      <c r="HC39" s="24"/>
      <c r="HD39" s="26"/>
      <c r="HE39" s="26"/>
      <c r="HF39" s="25" t="str">
        <f t="shared" si="65"/>
        <v/>
      </c>
      <c r="HG39" s="23" t="str">
        <f t="shared" si="66"/>
        <v/>
      </c>
      <c r="HH39" s="24"/>
      <c r="HI39" s="23" t="str">
        <f t="shared" si="67"/>
        <v/>
      </c>
      <c r="HJ39" s="22"/>
      <c r="HK39" s="27"/>
      <c r="HL39" s="24"/>
      <c r="HM39" s="26"/>
      <c r="HN39" s="26"/>
      <c r="HO39" s="25" t="str">
        <f t="shared" si="68"/>
        <v/>
      </c>
      <c r="HP39" s="23" t="str">
        <f t="shared" si="69"/>
        <v/>
      </c>
      <c r="HQ39" s="24"/>
      <c r="HR39" s="23" t="str">
        <f t="shared" si="70"/>
        <v/>
      </c>
      <c r="HS39" s="22"/>
      <c r="HT39" s="27"/>
      <c r="HU39" s="24"/>
      <c r="HV39" s="26"/>
      <c r="HW39" s="26"/>
      <c r="HX39" s="25" t="str">
        <f t="shared" si="71"/>
        <v/>
      </c>
      <c r="HY39" s="23" t="str">
        <f t="shared" si="72"/>
        <v/>
      </c>
      <c r="HZ39" s="24"/>
      <c r="IA39" s="23" t="str">
        <f t="shared" si="73"/>
        <v/>
      </c>
      <c r="IB39" s="22"/>
      <c r="IC39" s="27"/>
      <c r="ID39" s="24"/>
      <c r="IE39" s="26"/>
      <c r="IF39" s="26"/>
      <c r="IG39" s="25" t="str">
        <f t="shared" si="74"/>
        <v/>
      </c>
      <c r="IH39" s="23" t="str">
        <f t="shared" si="75"/>
        <v/>
      </c>
      <c r="II39" s="24"/>
      <c r="IJ39" s="23" t="str">
        <f t="shared" si="76"/>
        <v/>
      </c>
      <c r="IK39" s="22"/>
      <c r="IL39" s="27"/>
      <c r="IM39" s="24"/>
      <c r="IN39" s="26"/>
      <c r="IO39" s="26"/>
      <c r="IP39" s="25" t="str">
        <f t="shared" si="77"/>
        <v/>
      </c>
      <c r="IQ39" s="23" t="str">
        <f t="shared" si="78"/>
        <v/>
      </c>
      <c r="IR39" s="24"/>
      <c r="IS39" s="23" t="str">
        <f t="shared" si="79"/>
        <v/>
      </c>
      <c r="IT39" s="22"/>
      <c r="IU39" s="27"/>
      <c r="IV39" s="24"/>
      <c r="IW39" s="26"/>
      <c r="IX39" s="26"/>
      <c r="IY39" s="25" t="str">
        <f t="shared" si="80"/>
        <v/>
      </c>
      <c r="IZ39" s="23" t="str">
        <f t="shared" si="81"/>
        <v/>
      </c>
      <c r="JA39" s="24"/>
      <c r="JB39" s="23" t="str">
        <f t="shared" si="82"/>
        <v/>
      </c>
      <c r="JC39" s="22"/>
      <c r="JD39" s="27"/>
      <c r="JE39" s="24"/>
      <c r="JF39" s="26"/>
      <c r="JG39" s="26"/>
      <c r="JH39" s="25" t="str">
        <f t="shared" si="88"/>
        <v/>
      </c>
      <c r="JI39" s="23" t="str">
        <f t="shared" si="83"/>
        <v/>
      </c>
      <c r="JJ39" s="24"/>
      <c r="JK39" s="23" t="str">
        <f t="shared" si="84"/>
        <v/>
      </c>
      <c r="JL39" s="22"/>
    </row>
    <row r="40" spans="1:272">
      <c r="A40" s="28" t="s">
        <v>48</v>
      </c>
      <c r="B40" s="23" t="s">
        <v>46</v>
      </c>
      <c r="C40" s="27">
        <v>45231</v>
      </c>
      <c r="D40" s="24" t="s">
        <v>45</v>
      </c>
      <c r="E40" s="26">
        <v>1300000</v>
      </c>
      <c r="F40" s="26">
        <v>1351000</v>
      </c>
      <c r="G40" s="25">
        <f t="shared" si="85"/>
        <v>51000</v>
      </c>
      <c r="H40" s="23">
        <v>1277908</v>
      </c>
      <c r="I40" s="24">
        <v>1351237</v>
      </c>
      <c r="J40" s="23">
        <f t="shared" si="0"/>
        <v>73329</v>
      </c>
      <c r="K40" s="22"/>
      <c r="L40" s="27">
        <v>45232</v>
      </c>
      <c r="M40" s="24" t="s">
        <v>45</v>
      </c>
      <c r="N40" s="26">
        <v>1374000</v>
      </c>
      <c r="O40" s="26">
        <v>1422000</v>
      </c>
      <c r="P40" s="25">
        <f t="shared" si="1"/>
        <v>48000</v>
      </c>
      <c r="Q40" s="23">
        <f t="shared" si="2"/>
        <v>1351237</v>
      </c>
      <c r="R40" s="24">
        <v>1422076</v>
      </c>
      <c r="S40" s="23">
        <f t="shared" si="3"/>
        <v>70839</v>
      </c>
      <c r="T40" s="22"/>
      <c r="U40" s="27">
        <v>45233</v>
      </c>
      <c r="V40" s="24" t="s">
        <v>45</v>
      </c>
      <c r="W40" s="26">
        <v>1433000</v>
      </c>
      <c r="X40" s="26">
        <v>1465000</v>
      </c>
      <c r="Y40" s="25">
        <f t="shared" si="4"/>
        <v>32000</v>
      </c>
      <c r="Z40" s="23">
        <f t="shared" si="5"/>
        <v>1422076</v>
      </c>
      <c r="AA40" s="24">
        <v>1465190</v>
      </c>
      <c r="AB40" s="23">
        <f t="shared" si="6"/>
        <v>43114</v>
      </c>
      <c r="AC40" s="22"/>
      <c r="AD40" s="27">
        <v>45236</v>
      </c>
      <c r="AE40" s="24" t="s">
        <v>45</v>
      </c>
      <c r="AF40" s="26">
        <v>1524000</v>
      </c>
      <c r="AG40" s="26">
        <v>1575000</v>
      </c>
      <c r="AH40" s="25">
        <f t="shared" si="7"/>
        <v>51000</v>
      </c>
      <c r="AI40" s="23">
        <f t="shared" si="8"/>
        <v>1465190</v>
      </c>
      <c r="AJ40" s="24">
        <v>1575704</v>
      </c>
      <c r="AK40" s="23">
        <f t="shared" si="9"/>
        <v>110514</v>
      </c>
      <c r="AL40" s="22"/>
      <c r="AM40" s="27">
        <v>45237</v>
      </c>
      <c r="AN40" s="24" t="s">
        <v>45</v>
      </c>
      <c r="AO40" s="26">
        <v>1598000</v>
      </c>
      <c r="AP40" s="26">
        <v>1649000</v>
      </c>
      <c r="AQ40" s="25">
        <f t="shared" si="10"/>
        <v>51000</v>
      </c>
      <c r="AR40" s="23">
        <f t="shared" si="11"/>
        <v>1575704</v>
      </c>
      <c r="AS40" s="24">
        <v>1649622</v>
      </c>
      <c r="AT40" s="23">
        <f t="shared" si="12"/>
        <v>73918</v>
      </c>
      <c r="AU40" s="22"/>
      <c r="AV40" s="27">
        <v>45238</v>
      </c>
      <c r="AW40" s="24" t="s">
        <v>45</v>
      </c>
      <c r="AX40" s="26">
        <v>1672000</v>
      </c>
      <c r="AY40" s="26">
        <v>1723000</v>
      </c>
      <c r="AZ40" s="25">
        <f t="shared" si="13"/>
        <v>51000</v>
      </c>
      <c r="BA40" s="23">
        <f t="shared" si="14"/>
        <v>1649622</v>
      </c>
      <c r="BB40" s="24">
        <v>1723385</v>
      </c>
      <c r="BC40" s="23">
        <f t="shared" si="15"/>
        <v>73763</v>
      </c>
      <c r="BD40" s="22"/>
      <c r="BE40" s="27">
        <v>45239</v>
      </c>
      <c r="BF40" s="24" t="s">
        <v>45</v>
      </c>
      <c r="BG40" s="26">
        <v>1745000</v>
      </c>
      <c r="BH40" s="26">
        <v>1793000</v>
      </c>
      <c r="BI40" s="25">
        <f t="shared" si="16"/>
        <v>48000</v>
      </c>
      <c r="BJ40" s="23">
        <f t="shared" si="17"/>
        <v>1723385</v>
      </c>
      <c r="BK40" s="24">
        <v>1793785</v>
      </c>
      <c r="BL40" s="23">
        <f t="shared" si="18"/>
        <v>70400</v>
      </c>
      <c r="BM40" s="22"/>
      <c r="BN40" s="27">
        <v>45240</v>
      </c>
      <c r="BO40" s="24" t="s">
        <v>45</v>
      </c>
      <c r="BP40" s="26">
        <v>1816000</v>
      </c>
      <c r="BQ40" s="26">
        <v>1868000</v>
      </c>
      <c r="BR40" s="25">
        <f t="shared" si="19"/>
        <v>52000</v>
      </c>
      <c r="BS40" s="23">
        <f t="shared" si="20"/>
        <v>1793785</v>
      </c>
      <c r="BT40" s="24">
        <v>1868378</v>
      </c>
      <c r="BU40" s="23">
        <f t="shared" si="21"/>
        <v>74593</v>
      </c>
      <c r="BV40" s="22"/>
      <c r="BW40" s="27">
        <v>45243</v>
      </c>
      <c r="BX40" s="24" t="s">
        <v>45</v>
      </c>
      <c r="BY40" s="26">
        <v>1897000</v>
      </c>
      <c r="BZ40" s="26">
        <v>1947000</v>
      </c>
      <c r="CA40" s="25">
        <f t="shared" si="22"/>
        <v>50000</v>
      </c>
      <c r="CB40" s="23">
        <f t="shared" si="23"/>
        <v>1868378</v>
      </c>
      <c r="CC40" s="24">
        <v>1947772</v>
      </c>
      <c r="CD40" s="23">
        <f t="shared" si="24"/>
        <v>79394</v>
      </c>
      <c r="CE40" s="22"/>
      <c r="CF40" s="27">
        <v>45244</v>
      </c>
      <c r="CG40" s="24" t="s">
        <v>45</v>
      </c>
      <c r="CH40" s="26">
        <v>1970000</v>
      </c>
      <c r="CI40" s="26">
        <v>2019000</v>
      </c>
      <c r="CJ40" s="25">
        <f t="shared" si="25"/>
        <v>49000</v>
      </c>
      <c r="CK40" s="23">
        <f t="shared" si="26"/>
        <v>1947772</v>
      </c>
      <c r="CL40" s="24">
        <v>2019866</v>
      </c>
      <c r="CM40" s="23">
        <f t="shared" si="27"/>
        <v>72094</v>
      </c>
      <c r="CN40" s="22"/>
      <c r="CO40" s="27">
        <v>45245</v>
      </c>
      <c r="CP40" s="24" t="s">
        <v>45</v>
      </c>
      <c r="CQ40" s="26">
        <v>2042000</v>
      </c>
      <c r="CR40" s="26">
        <v>2084000</v>
      </c>
      <c r="CS40" s="25">
        <f t="shared" si="28"/>
        <v>42000</v>
      </c>
      <c r="CT40" s="23">
        <f t="shared" si="29"/>
        <v>2019866</v>
      </c>
      <c r="CU40" s="24">
        <v>2084992</v>
      </c>
      <c r="CV40" s="23">
        <f t="shared" si="30"/>
        <v>65126</v>
      </c>
      <c r="CW40" s="22"/>
      <c r="CX40" s="27">
        <v>45246</v>
      </c>
      <c r="CY40" s="24" t="s">
        <v>45</v>
      </c>
      <c r="CZ40" s="26">
        <v>2104000</v>
      </c>
      <c r="DA40" s="26">
        <v>2152000</v>
      </c>
      <c r="DB40" s="25">
        <f t="shared" si="31"/>
        <v>48000</v>
      </c>
      <c r="DC40" s="23">
        <f t="shared" si="32"/>
        <v>2084992</v>
      </c>
      <c r="DD40" s="24">
        <v>2152314</v>
      </c>
      <c r="DE40" s="23">
        <f t="shared" si="33"/>
        <v>67322</v>
      </c>
      <c r="DF40" s="22"/>
      <c r="DG40" s="27">
        <v>45247</v>
      </c>
      <c r="DH40" s="24" t="s">
        <v>45</v>
      </c>
      <c r="DI40" s="26">
        <v>2173000</v>
      </c>
      <c r="DJ40" s="26">
        <v>2219000</v>
      </c>
      <c r="DK40" s="25">
        <f t="shared" si="34"/>
        <v>46000</v>
      </c>
      <c r="DL40" s="23">
        <f t="shared" si="35"/>
        <v>2152314</v>
      </c>
      <c r="DM40" s="24">
        <v>2219031</v>
      </c>
      <c r="DN40" s="23">
        <f t="shared" si="36"/>
        <v>66717</v>
      </c>
      <c r="DO40" s="22"/>
      <c r="DP40" s="27">
        <v>45250</v>
      </c>
      <c r="DQ40" s="24" t="s">
        <v>45</v>
      </c>
      <c r="DR40" s="26">
        <v>2286000</v>
      </c>
      <c r="DS40" s="26">
        <v>2328000</v>
      </c>
      <c r="DT40" s="25">
        <f t="shared" si="37"/>
        <v>42000</v>
      </c>
      <c r="DU40" s="23">
        <f t="shared" si="38"/>
        <v>2219031</v>
      </c>
      <c r="DV40" s="24">
        <v>2328999</v>
      </c>
      <c r="DW40" s="23">
        <f t="shared" si="39"/>
        <v>109968</v>
      </c>
      <c r="DX40" s="22"/>
      <c r="DY40" s="27">
        <v>45251</v>
      </c>
      <c r="DZ40" s="24" t="s">
        <v>45</v>
      </c>
      <c r="EA40" s="26">
        <v>2349000</v>
      </c>
      <c r="EB40" s="26">
        <v>2393000</v>
      </c>
      <c r="EC40" s="25">
        <f t="shared" si="40"/>
        <v>44000</v>
      </c>
      <c r="ED40" s="23">
        <f t="shared" si="41"/>
        <v>2328999</v>
      </c>
      <c r="EE40" s="24">
        <v>2393394</v>
      </c>
      <c r="EF40" s="23">
        <f t="shared" si="42"/>
        <v>64395</v>
      </c>
      <c r="EG40" s="22"/>
      <c r="EH40" s="27">
        <v>45252</v>
      </c>
      <c r="EI40" s="24" t="s">
        <v>45</v>
      </c>
      <c r="EJ40" s="26">
        <v>2413000</v>
      </c>
      <c r="EK40" s="26">
        <v>2458000</v>
      </c>
      <c r="EL40" s="25">
        <f t="shared" si="43"/>
        <v>45000</v>
      </c>
      <c r="EM40" s="23">
        <f t="shared" si="44"/>
        <v>2393394</v>
      </c>
      <c r="EN40" s="24">
        <v>2458842</v>
      </c>
      <c r="EO40" s="23">
        <f t="shared" si="45"/>
        <v>65448</v>
      </c>
      <c r="EP40" s="22"/>
      <c r="EQ40" s="27">
        <v>45253</v>
      </c>
      <c r="ER40" s="24" t="s">
        <v>45</v>
      </c>
      <c r="ES40" s="26">
        <v>2479000</v>
      </c>
      <c r="ET40" s="26">
        <v>2523000</v>
      </c>
      <c r="EU40" s="25">
        <f t="shared" si="46"/>
        <v>44000</v>
      </c>
      <c r="EV40" s="23">
        <f t="shared" si="47"/>
        <v>2458842</v>
      </c>
      <c r="EW40" s="24">
        <v>2523889</v>
      </c>
      <c r="EX40" s="23">
        <f t="shared" si="48"/>
        <v>65047</v>
      </c>
      <c r="EY40" s="22"/>
      <c r="EZ40" s="27">
        <v>45254</v>
      </c>
      <c r="FA40" s="24" t="s">
        <v>45</v>
      </c>
      <c r="FB40" s="26">
        <v>2544000</v>
      </c>
      <c r="FC40" s="26">
        <v>2588000</v>
      </c>
      <c r="FD40" s="25">
        <f t="shared" si="49"/>
        <v>44000</v>
      </c>
      <c r="FE40" s="23">
        <f t="shared" si="50"/>
        <v>2523889</v>
      </c>
      <c r="FF40" s="24">
        <v>2588300</v>
      </c>
      <c r="FG40" s="23">
        <f t="shared" si="51"/>
        <v>64411</v>
      </c>
      <c r="FH40" s="22"/>
      <c r="FI40" s="27">
        <v>45257</v>
      </c>
      <c r="FJ40" s="24" t="s">
        <v>45</v>
      </c>
      <c r="FK40" s="26">
        <v>2649000</v>
      </c>
      <c r="FL40" s="26">
        <v>2693000</v>
      </c>
      <c r="FM40" s="25">
        <f t="shared" si="52"/>
        <v>44000</v>
      </c>
      <c r="FN40" s="23">
        <f t="shared" si="53"/>
        <v>2588300</v>
      </c>
      <c r="FO40" s="24">
        <v>2693617</v>
      </c>
      <c r="FP40" s="23">
        <f t="shared" si="54"/>
        <v>105317</v>
      </c>
      <c r="FQ40" s="22"/>
      <c r="FR40" s="27">
        <v>45258</v>
      </c>
      <c r="FS40" s="24" t="s">
        <v>45</v>
      </c>
      <c r="FT40" s="26">
        <v>2712000</v>
      </c>
      <c r="FU40" s="26">
        <v>2761000</v>
      </c>
      <c r="FV40" s="25">
        <f t="shared" si="55"/>
        <v>49000</v>
      </c>
      <c r="FW40" s="23">
        <f t="shared" si="56"/>
        <v>2693617</v>
      </c>
      <c r="FX40" s="24">
        <v>2761076</v>
      </c>
      <c r="FY40" s="23">
        <f t="shared" si="57"/>
        <v>67459</v>
      </c>
      <c r="FZ40" s="22"/>
      <c r="GA40" s="27">
        <v>45259</v>
      </c>
      <c r="GB40" s="24" t="s">
        <v>45</v>
      </c>
      <c r="GC40" s="26">
        <v>2782000</v>
      </c>
      <c r="GD40" s="26">
        <v>2826000</v>
      </c>
      <c r="GE40" s="25">
        <f t="shared" si="58"/>
        <v>44000</v>
      </c>
      <c r="GF40" s="23">
        <f t="shared" si="59"/>
        <v>2761076</v>
      </c>
      <c r="GG40" s="24">
        <v>2826116</v>
      </c>
      <c r="GH40" s="23">
        <f t="shared" si="60"/>
        <v>65040</v>
      </c>
      <c r="GI40" s="22"/>
      <c r="GJ40" s="27">
        <v>45260</v>
      </c>
      <c r="GK40" s="24" t="s">
        <v>45</v>
      </c>
      <c r="GL40" s="26">
        <v>2830000</v>
      </c>
      <c r="GM40" s="26">
        <v>2868000</v>
      </c>
      <c r="GN40" s="25">
        <f t="shared" si="61"/>
        <v>38000</v>
      </c>
      <c r="GO40" s="23">
        <f t="shared" si="62"/>
        <v>2826116</v>
      </c>
      <c r="GP40" s="24">
        <v>2868050</v>
      </c>
      <c r="GQ40" s="23">
        <f t="shared" si="63"/>
        <v>41934</v>
      </c>
      <c r="GR40" s="22"/>
      <c r="GS40" s="27"/>
      <c r="GT40" s="24"/>
      <c r="GU40" s="26"/>
      <c r="GV40" s="26"/>
      <c r="GW40" s="25" t="str">
        <f t="shared" si="86"/>
        <v/>
      </c>
      <c r="GX40" s="23">
        <f t="shared" si="64"/>
        <v>2868050</v>
      </c>
      <c r="GY40" s="24"/>
      <c r="GZ40" s="23" t="str">
        <f t="shared" si="87"/>
        <v/>
      </c>
      <c r="HA40" s="22"/>
      <c r="HB40" s="27"/>
      <c r="HC40" s="24"/>
      <c r="HD40" s="26"/>
      <c r="HE40" s="26"/>
      <c r="HF40" s="25" t="str">
        <f t="shared" si="65"/>
        <v/>
      </c>
      <c r="HG40" s="23" t="str">
        <f t="shared" si="66"/>
        <v/>
      </c>
      <c r="HH40" s="24"/>
      <c r="HI40" s="23" t="str">
        <f t="shared" si="67"/>
        <v/>
      </c>
      <c r="HJ40" s="22"/>
      <c r="HK40" s="27"/>
      <c r="HL40" s="24"/>
      <c r="HM40" s="26"/>
      <c r="HN40" s="26"/>
      <c r="HO40" s="25" t="str">
        <f t="shared" si="68"/>
        <v/>
      </c>
      <c r="HP40" s="23" t="str">
        <f t="shared" si="69"/>
        <v/>
      </c>
      <c r="HQ40" s="24"/>
      <c r="HR40" s="23" t="str">
        <f t="shared" si="70"/>
        <v/>
      </c>
      <c r="HS40" s="22"/>
      <c r="HT40" s="27"/>
      <c r="HU40" s="24"/>
      <c r="HV40" s="26"/>
      <c r="HW40" s="26"/>
      <c r="HX40" s="25" t="str">
        <f t="shared" si="71"/>
        <v/>
      </c>
      <c r="HY40" s="23" t="str">
        <f t="shared" si="72"/>
        <v/>
      </c>
      <c r="HZ40" s="24"/>
      <c r="IA40" s="23" t="str">
        <f t="shared" si="73"/>
        <v/>
      </c>
      <c r="IB40" s="22"/>
      <c r="IC40" s="27"/>
      <c r="ID40" s="24"/>
      <c r="IE40" s="26"/>
      <c r="IF40" s="26"/>
      <c r="IG40" s="25" t="str">
        <f t="shared" si="74"/>
        <v/>
      </c>
      <c r="IH40" s="23" t="str">
        <f t="shared" si="75"/>
        <v/>
      </c>
      <c r="II40" s="24"/>
      <c r="IJ40" s="23" t="str">
        <f t="shared" si="76"/>
        <v/>
      </c>
      <c r="IK40" s="22"/>
      <c r="IL40" s="27"/>
      <c r="IM40" s="24"/>
      <c r="IN40" s="26"/>
      <c r="IO40" s="26"/>
      <c r="IP40" s="25" t="str">
        <f t="shared" si="77"/>
        <v/>
      </c>
      <c r="IQ40" s="23" t="str">
        <f t="shared" si="78"/>
        <v/>
      </c>
      <c r="IR40" s="24"/>
      <c r="IS40" s="23" t="str">
        <f t="shared" si="79"/>
        <v/>
      </c>
      <c r="IT40" s="22"/>
      <c r="IU40" s="27"/>
      <c r="IV40" s="24"/>
      <c r="IW40" s="26"/>
      <c r="IX40" s="26"/>
      <c r="IY40" s="25" t="str">
        <f t="shared" si="80"/>
        <v/>
      </c>
      <c r="IZ40" s="23" t="str">
        <f t="shared" si="81"/>
        <v/>
      </c>
      <c r="JA40" s="24"/>
      <c r="JB40" s="23" t="str">
        <f t="shared" si="82"/>
        <v/>
      </c>
      <c r="JC40" s="22"/>
      <c r="JD40" s="27"/>
      <c r="JE40" s="24"/>
      <c r="JF40" s="26"/>
      <c r="JG40" s="26"/>
      <c r="JH40" s="25" t="str">
        <f t="shared" si="88"/>
        <v/>
      </c>
      <c r="JI40" s="23" t="str">
        <f t="shared" si="83"/>
        <v/>
      </c>
      <c r="JJ40" s="24"/>
      <c r="JK40" s="23" t="str">
        <f t="shared" si="84"/>
        <v/>
      </c>
      <c r="JL40" s="22"/>
    </row>
    <row r="41" spans="1:272">
      <c r="A41" s="28" t="s">
        <v>47</v>
      </c>
      <c r="B41" s="23" t="s">
        <v>46</v>
      </c>
      <c r="C41" s="27">
        <v>45231</v>
      </c>
      <c r="D41" s="24" t="s">
        <v>45</v>
      </c>
      <c r="E41" s="26">
        <v>1719000</v>
      </c>
      <c r="F41" s="26">
        <v>1772000</v>
      </c>
      <c r="G41" s="25">
        <f t="shared" si="85"/>
        <v>53000</v>
      </c>
      <c r="H41" s="23">
        <v>1695178</v>
      </c>
      <c r="I41" s="24">
        <v>1772941</v>
      </c>
      <c r="J41" s="23">
        <f t="shared" si="0"/>
        <v>77763</v>
      </c>
      <c r="K41" s="22"/>
      <c r="L41" s="27">
        <v>45232</v>
      </c>
      <c r="M41" s="24" t="s">
        <v>45</v>
      </c>
      <c r="N41" s="26">
        <v>1797000</v>
      </c>
      <c r="O41" s="26">
        <v>1850000</v>
      </c>
      <c r="P41" s="25">
        <f t="shared" si="1"/>
        <v>53000</v>
      </c>
      <c r="Q41" s="23">
        <f t="shared" si="2"/>
        <v>1772941</v>
      </c>
      <c r="R41" s="24">
        <v>1850888</v>
      </c>
      <c r="S41" s="23">
        <f t="shared" si="3"/>
        <v>77947</v>
      </c>
      <c r="T41" s="22"/>
      <c r="U41" s="27">
        <v>45233</v>
      </c>
      <c r="V41" s="24" t="s">
        <v>45</v>
      </c>
      <c r="W41" s="26">
        <v>1874000</v>
      </c>
      <c r="X41" s="26">
        <v>1928000</v>
      </c>
      <c r="Y41" s="25">
        <f t="shared" si="4"/>
        <v>54000</v>
      </c>
      <c r="Z41" s="23">
        <f t="shared" si="5"/>
        <v>1850888</v>
      </c>
      <c r="AA41" s="24">
        <v>1928139</v>
      </c>
      <c r="AB41" s="23">
        <f t="shared" si="6"/>
        <v>77251</v>
      </c>
      <c r="AC41" s="22"/>
      <c r="AD41" s="27">
        <v>45236</v>
      </c>
      <c r="AE41" s="24" t="s">
        <v>45</v>
      </c>
      <c r="AF41" s="26">
        <v>1989000</v>
      </c>
      <c r="AG41" s="26">
        <v>2027000</v>
      </c>
      <c r="AH41" s="25">
        <f t="shared" si="7"/>
        <v>38000</v>
      </c>
      <c r="AI41" s="23">
        <f t="shared" si="8"/>
        <v>1928139</v>
      </c>
      <c r="AJ41" s="24">
        <v>2027674</v>
      </c>
      <c r="AK41" s="23">
        <f t="shared" si="9"/>
        <v>99535</v>
      </c>
      <c r="AL41" s="22"/>
      <c r="AM41" s="27">
        <v>45237</v>
      </c>
      <c r="AN41" s="24" t="s">
        <v>45</v>
      </c>
      <c r="AO41" s="26">
        <v>2051000</v>
      </c>
      <c r="AP41" s="26">
        <v>2103000</v>
      </c>
      <c r="AQ41" s="25">
        <f t="shared" si="10"/>
        <v>52000</v>
      </c>
      <c r="AR41" s="23">
        <f t="shared" si="11"/>
        <v>2027674</v>
      </c>
      <c r="AS41" s="24">
        <v>2103698</v>
      </c>
      <c r="AT41" s="23">
        <f t="shared" si="12"/>
        <v>76024</v>
      </c>
      <c r="AU41" s="22"/>
      <c r="AV41" s="27">
        <v>45238</v>
      </c>
      <c r="AW41" s="24" t="s">
        <v>45</v>
      </c>
      <c r="AX41" s="26">
        <v>2128000</v>
      </c>
      <c r="AY41" s="26">
        <v>2179000</v>
      </c>
      <c r="AZ41" s="25">
        <f t="shared" si="13"/>
        <v>51000</v>
      </c>
      <c r="BA41" s="23">
        <f t="shared" si="14"/>
        <v>2103698</v>
      </c>
      <c r="BB41" s="24">
        <v>2179867</v>
      </c>
      <c r="BC41" s="23">
        <f t="shared" si="15"/>
        <v>76169</v>
      </c>
      <c r="BD41" s="22"/>
      <c r="BE41" s="27">
        <v>45239</v>
      </c>
      <c r="BF41" s="24" t="s">
        <v>45</v>
      </c>
      <c r="BG41" s="26">
        <v>2203000</v>
      </c>
      <c r="BH41" s="26">
        <v>2253000</v>
      </c>
      <c r="BI41" s="25">
        <f t="shared" si="16"/>
        <v>50000</v>
      </c>
      <c r="BJ41" s="23">
        <f t="shared" si="17"/>
        <v>2179867</v>
      </c>
      <c r="BK41" s="24">
        <v>2253984</v>
      </c>
      <c r="BL41" s="23">
        <f t="shared" si="18"/>
        <v>74117</v>
      </c>
      <c r="BM41" s="22"/>
      <c r="BN41" s="27">
        <v>45240</v>
      </c>
      <c r="BO41" s="24" t="s">
        <v>45</v>
      </c>
      <c r="BP41" s="26">
        <v>2276000</v>
      </c>
      <c r="BQ41" s="26">
        <v>2329000</v>
      </c>
      <c r="BR41" s="25">
        <f t="shared" si="19"/>
        <v>53000</v>
      </c>
      <c r="BS41" s="23">
        <f t="shared" si="20"/>
        <v>2253984</v>
      </c>
      <c r="BT41" s="24">
        <v>2329597</v>
      </c>
      <c r="BU41" s="23">
        <f t="shared" si="21"/>
        <v>75613</v>
      </c>
      <c r="BV41" s="22"/>
      <c r="BW41" s="27">
        <v>45243</v>
      </c>
      <c r="BX41" s="24" t="s">
        <v>45</v>
      </c>
      <c r="BY41" s="26">
        <v>2359000</v>
      </c>
      <c r="BZ41" s="26">
        <v>2411000</v>
      </c>
      <c r="CA41" s="25">
        <f t="shared" si="22"/>
        <v>52000</v>
      </c>
      <c r="CB41" s="23">
        <f t="shared" si="23"/>
        <v>2329597</v>
      </c>
      <c r="CC41" s="24">
        <v>2411675</v>
      </c>
      <c r="CD41" s="23">
        <f t="shared" si="24"/>
        <v>82078</v>
      </c>
      <c r="CE41" s="22"/>
      <c r="CF41" s="27">
        <v>45244</v>
      </c>
      <c r="CG41" s="24" t="s">
        <v>45</v>
      </c>
      <c r="CH41" s="26">
        <v>2435000</v>
      </c>
      <c r="CI41" s="26">
        <v>2485000</v>
      </c>
      <c r="CJ41" s="25">
        <f t="shared" si="25"/>
        <v>50000</v>
      </c>
      <c r="CK41" s="23">
        <f t="shared" si="26"/>
        <v>2411675</v>
      </c>
      <c r="CL41" s="24">
        <v>2485475</v>
      </c>
      <c r="CM41" s="23">
        <f t="shared" si="27"/>
        <v>73800</v>
      </c>
      <c r="CN41" s="22"/>
      <c r="CO41" s="27">
        <v>45245</v>
      </c>
      <c r="CP41" s="24" t="s">
        <v>45</v>
      </c>
      <c r="CQ41" s="26">
        <v>2509000</v>
      </c>
      <c r="CR41" s="26">
        <v>2536000</v>
      </c>
      <c r="CS41" s="25">
        <f t="shared" si="28"/>
        <v>27000</v>
      </c>
      <c r="CT41" s="23">
        <f t="shared" si="29"/>
        <v>2485475</v>
      </c>
      <c r="CU41" s="24">
        <v>2536072</v>
      </c>
      <c r="CV41" s="23">
        <f t="shared" si="30"/>
        <v>50597</v>
      </c>
      <c r="CW41" s="22"/>
      <c r="CX41" s="27">
        <v>45246</v>
      </c>
      <c r="CY41" s="24" t="s">
        <v>45</v>
      </c>
      <c r="CZ41" s="26">
        <v>2557000</v>
      </c>
      <c r="DA41" s="26">
        <v>2609000</v>
      </c>
      <c r="DB41" s="25">
        <f t="shared" si="31"/>
        <v>52000</v>
      </c>
      <c r="DC41" s="23">
        <f t="shared" si="32"/>
        <v>2536072</v>
      </c>
      <c r="DD41" s="24">
        <v>2609278</v>
      </c>
      <c r="DE41" s="23">
        <f t="shared" si="33"/>
        <v>73206</v>
      </c>
      <c r="DF41" s="22"/>
      <c r="DG41" s="27">
        <v>45247</v>
      </c>
      <c r="DH41" s="24" t="s">
        <v>45</v>
      </c>
      <c r="DI41" s="26">
        <v>2631000</v>
      </c>
      <c r="DJ41" s="26">
        <v>2668000</v>
      </c>
      <c r="DK41" s="25">
        <f t="shared" si="34"/>
        <v>37000</v>
      </c>
      <c r="DL41" s="23">
        <f t="shared" si="35"/>
        <v>2609278</v>
      </c>
      <c r="DM41" s="24">
        <v>2668037</v>
      </c>
      <c r="DN41" s="23">
        <f t="shared" si="36"/>
        <v>58759</v>
      </c>
      <c r="DO41" s="22"/>
      <c r="DP41" s="27">
        <v>45250</v>
      </c>
      <c r="DQ41" s="24" t="s">
        <v>45</v>
      </c>
      <c r="DR41" s="26">
        <v>2727000</v>
      </c>
      <c r="DS41" s="26">
        <v>2772000</v>
      </c>
      <c r="DT41" s="25">
        <f t="shared" si="37"/>
        <v>45000</v>
      </c>
      <c r="DU41" s="23">
        <f t="shared" si="38"/>
        <v>2668037</v>
      </c>
      <c r="DV41" s="24">
        <v>2772859</v>
      </c>
      <c r="DW41" s="23">
        <f t="shared" si="39"/>
        <v>104822</v>
      </c>
      <c r="DX41" s="22"/>
      <c r="DY41" s="27">
        <v>45251</v>
      </c>
      <c r="DZ41" s="24" t="s">
        <v>45</v>
      </c>
      <c r="EA41" s="26">
        <v>2793000</v>
      </c>
      <c r="EB41" s="26">
        <v>2841000</v>
      </c>
      <c r="EC41" s="25">
        <f t="shared" si="40"/>
        <v>48000</v>
      </c>
      <c r="ED41" s="23">
        <f t="shared" si="41"/>
        <v>2772859</v>
      </c>
      <c r="EE41" s="24">
        <v>2841357</v>
      </c>
      <c r="EF41" s="23">
        <f t="shared" si="42"/>
        <v>68498</v>
      </c>
      <c r="EG41" s="22"/>
      <c r="EH41" s="27">
        <v>45252</v>
      </c>
      <c r="EI41" s="24" t="s">
        <v>45</v>
      </c>
      <c r="EJ41" s="26">
        <v>2862000</v>
      </c>
      <c r="EK41" s="26">
        <v>2900000</v>
      </c>
      <c r="EL41" s="25">
        <f t="shared" si="43"/>
        <v>38000</v>
      </c>
      <c r="EM41" s="23">
        <f t="shared" si="44"/>
        <v>2841357</v>
      </c>
      <c r="EN41" s="24">
        <v>2908737</v>
      </c>
      <c r="EO41" s="23">
        <f t="shared" si="45"/>
        <v>67380</v>
      </c>
      <c r="EP41" s="22"/>
      <c r="EQ41" s="27">
        <v>45253</v>
      </c>
      <c r="ER41" s="24" t="s">
        <v>45</v>
      </c>
      <c r="ES41" s="26">
        <v>2930000</v>
      </c>
      <c r="ET41" s="26">
        <v>2977000</v>
      </c>
      <c r="EU41" s="25">
        <f t="shared" si="46"/>
        <v>47000</v>
      </c>
      <c r="EV41" s="23">
        <f t="shared" si="47"/>
        <v>2908737</v>
      </c>
      <c r="EW41" s="24">
        <v>2977333</v>
      </c>
      <c r="EX41" s="23">
        <f t="shared" si="48"/>
        <v>68596</v>
      </c>
      <c r="EY41" s="22"/>
      <c r="EZ41" s="27">
        <v>45254</v>
      </c>
      <c r="FA41" s="24" t="s">
        <v>45</v>
      </c>
      <c r="FB41" s="26">
        <v>2997000</v>
      </c>
      <c r="FC41" s="26">
        <v>3043000</v>
      </c>
      <c r="FD41" s="25">
        <f t="shared" si="49"/>
        <v>46000</v>
      </c>
      <c r="FE41" s="23">
        <f t="shared" si="50"/>
        <v>2977333</v>
      </c>
      <c r="FF41" s="24">
        <v>3043138</v>
      </c>
      <c r="FG41" s="23">
        <f t="shared" si="51"/>
        <v>65805</v>
      </c>
      <c r="FH41" s="22"/>
      <c r="FI41" s="27">
        <v>45257</v>
      </c>
      <c r="FJ41" s="24" t="s">
        <v>45</v>
      </c>
      <c r="FK41" s="26">
        <v>3108000</v>
      </c>
      <c r="FL41" s="26">
        <v>3151000</v>
      </c>
      <c r="FM41" s="25">
        <f t="shared" si="52"/>
        <v>43000</v>
      </c>
      <c r="FN41" s="23">
        <f t="shared" si="53"/>
        <v>3043138</v>
      </c>
      <c r="FO41" s="24">
        <v>3151461</v>
      </c>
      <c r="FP41" s="23">
        <f t="shared" si="54"/>
        <v>108323</v>
      </c>
      <c r="FQ41" s="22"/>
      <c r="FR41" s="27">
        <v>45258</v>
      </c>
      <c r="FS41" s="24" t="s">
        <v>45</v>
      </c>
      <c r="FT41" s="26">
        <v>3171000</v>
      </c>
      <c r="FU41" s="26">
        <v>3205000</v>
      </c>
      <c r="FV41" s="25">
        <f t="shared" si="55"/>
        <v>34000</v>
      </c>
      <c r="FW41" s="23">
        <f t="shared" si="56"/>
        <v>3151461</v>
      </c>
      <c r="FX41" s="24">
        <v>3205726</v>
      </c>
      <c r="FY41" s="23">
        <f t="shared" si="57"/>
        <v>54265</v>
      </c>
      <c r="FZ41" s="22"/>
      <c r="GA41" s="27">
        <v>45260</v>
      </c>
      <c r="GB41" s="24" t="s">
        <v>45</v>
      </c>
      <c r="GC41" s="26">
        <v>27000</v>
      </c>
      <c r="GD41" s="26">
        <v>54000</v>
      </c>
      <c r="GE41" s="25">
        <f t="shared" si="58"/>
        <v>27000</v>
      </c>
      <c r="GF41" s="23">
        <f t="shared" si="59"/>
        <v>3205726</v>
      </c>
      <c r="GG41" s="24">
        <v>54960</v>
      </c>
      <c r="GH41" s="23">
        <f t="shared" si="60"/>
        <v>54960</v>
      </c>
      <c r="GI41" s="22"/>
      <c r="GJ41" s="27"/>
      <c r="GK41" s="24"/>
      <c r="GL41" s="26"/>
      <c r="GM41" s="26"/>
      <c r="GN41" s="25" t="str">
        <f t="shared" si="61"/>
        <v/>
      </c>
      <c r="GO41" s="23">
        <f t="shared" si="62"/>
        <v>54960</v>
      </c>
      <c r="GP41" s="24"/>
      <c r="GQ41" s="23" t="str">
        <f t="shared" si="63"/>
        <v/>
      </c>
      <c r="GR41" s="22"/>
      <c r="GS41" s="27"/>
      <c r="GT41" s="24"/>
      <c r="GU41" s="26"/>
      <c r="GV41" s="26"/>
      <c r="GW41" s="25" t="str">
        <f t="shared" si="86"/>
        <v/>
      </c>
      <c r="GX41" s="23" t="str">
        <f t="shared" si="64"/>
        <v/>
      </c>
      <c r="GY41" s="24"/>
      <c r="GZ41" s="23" t="str">
        <f t="shared" si="87"/>
        <v/>
      </c>
      <c r="HA41" s="22"/>
      <c r="HB41" s="27"/>
      <c r="HC41" s="24"/>
      <c r="HD41" s="26"/>
      <c r="HE41" s="26"/>
      <c r="HF41" s="25" t="str">
        <f t="shared" si="65"/>
        <v/>
      </c>
      <c r="HG41" s="23" t="str">
        <f t="shared" si="66"/>
        <v/>
      </c>
      <c r="HH41" s="24"/>
      <c r="HI41" s="23" t="str">
        <f t="shared" si="67"/>
        <v/>
      </c>
      <c r="HJ41" s="22"/>
      <c r="HK41" s="27"/>
      <c r="HL41" s="24"/>
      <c r="HM41" s="26"/>
      <c r="HN41" s="26"/>
      <c r="HO41" s="25" t="str">
        <f t="shared" si="68"/>
        <v/>
      </c>
      <c r="HP41" s="23" t="str">
        <f t="shared" si="69"/>
        <v/>
      </c>
      <c r="HQ41" s="24"/>
      <c r="HR41" s="23" t="str">
        <f t="shared" si="70"/>
        <v/>
      </c>
      <c r="HS41" s="22"/>
      <c r="HT41" s="27"/>
      <c r="HU41" s="24"/>
      <c r="HV41" s="26"/>
      <c r="HW41" s="26"/>
      <c r="HX41" s="25" t="str">
        <f t="shared" si="71"/>
        <v/>
      </c>
      <c r="HY41" s="23" t="str">
        <f t="shared" si="72"/>
        <v/>
      </c>
      <c r="HZ41" s="24"/>
      <c r="IA41" s="23" t="str">
        <f t="shared" si="73"/>
        <v/>
      </c>
      <c r="IB41" s="22"/>
      <c r="IC41" s="27"/>
      <c r="ID41" s="24"/>
      <c r="IE41" s="26"/>
      <c r="IF41" s="26"/>
      <c r="IG41" s="25" t="str">
        <f t="shared" si="74"/>
        <v/>
      </c>
      <c r="IH41" s="23" t="str">
        <f t="shared" si="75"/>
        <v/>
      </c>
      <c r="II41" s="24"/>
      <c r="IJ41" s="23" t="str">
        <f t="shared" si="76"/>
        <v/>
      </c>
      <c r="IK41" s="22"/>
      <c r="IL41" s="27"/>
      <c r="IM41" s="24"/>
      <c r="IN41" s="26"/>
      <c r="IO41" s="26"/>
      <c r="IP41" s="25" t="str">
        <f t="shared" si="77"/>
        <v/>
      </c>
      <c r="IQ41" s="23" t="str">
        <f t="shared" si="78"/>
        <v/>
      </c>
      <c r="IR41" s="24"/>
      <c r="IS41" s="23" t="str">
        <f t="shared" si="79"/>
        <v/>
      </c>
      <c r="IT41" s="22"/>
      <c r="IU41" s="27"/>
      <c r="IV41" s="24"/>
      <c r="IW41" s="26"/>
      <c r="IX41" s="26"/>
      <c r="IY41" s="25" t="str">
        <f t="shared" si="80"/>
        <v/>
      </c>
      <c r="IZ41" s="23" t="str">
        <f t="shared" si="81"/>
        <v/>
      </c>
      <c r="JA41" s="24"/>
      <c r="JB41" s="23" t="str">
        <f t="shared" si="82"/>
        <v/>
      </c>
      <c r="JC41" s="22"/>
      <c r="JD41" s="27"/>
      <c r="JE41" s="24"/>
      <c r="JF41" s="26"/>
      <c r="JG41" s="26"/>
      <c r="JH41" s="25" t="str">
        <f t="shared" si="88"/>
        <v/>
      </c>
      <c r="JI41" s="23" t="str">
        <f t="shared" si="83"/>
        <v/>
      </c>
      <c r="JJ41" s="24"/>
      <c r="JK41" s="23" t="str">
        <f t="shared" si="84"/>
        <v/>
      </c>
      <c r="JL41" s="22"/>
    </row>
    <row r="42" spans="1:272">
      <c r="A42" s="28" t="s">
        <v>44</v>
      </c>
      <c r="B42" s="23" t="s">
        <v>43</v>
      </c>
      <c r="C42" s="27">
        <v>45231</v>
      </c>
      <c r="D42" s="24" t="s">
        <v>21</v>
      </c>
      <c r="E42" s="26">
        <v>6283000</v>
      </c>
      <c r="F42" s="26">
        <v>6696000</v>
      </c>
      <c r="G42" s="25">
        <f t="shared" si="85"/>
        <v>413000</v>
      </c>
      <c r="H42" s="23">
        <v>610126</v>
      </c>
      <c r="I42" s="24">
        <v>669622</v>
      </c>
      <c r="J42" s="23">
        <f t="shared" si="0"/>
        <v>59496</v>
      </c>
      <c r="K42" s="22"/>
      <c r="L42" s="27">
        <v>45232</v>
      </c>
      <c r="M42" s="24" t="s">
        <v>21</v>
      </c>
      <c r="N42" s="26">
        <v>6883000</v>
      </c>
      <c r="O42" s="26">
        <v>7286000</v>
      </c>
      <c r="P42" s="25">
        <f t="shared" si="1"/>
        <v>403000</v>
      </c>
      <c r="Q42" s="23">
        <f t="shared" si="2"/>
        <v>669622</v>
      </c>
      <c r="R42" s="24">
        <v>728622</v>
      </c>
      <c r="S42" s="23">
        <f t="shared" si="3"/>
        <v>59000</v>
      </c>
      <c r="T42" s="22"/>
      <c r="U42" s="27">
        <v>45233</v>
      </c>
      <c r="V42" s="24" t="s">
        <v>21</v>
      </c>
      <c r="W42" s="26">
        <v>7474000</v>
      </c>
      <c r="X42" s="26">
        <v>7876000</v>
      </c>
      <c r="Y42" s="25">
        <f t="shared" si="4"/>
        <v>402000</v>
      </c>
      <c r="Z42" s="23">
        <f t="shared" si="5"/>
        <v>728622</v>
      </c>
      <c r="AA42" s="24">
        <v>787658</v>
      </c>
      <c r="AB42" s="23">
        <f t="shared" si="6"/>
        <v>59036</v>
      </c>
      <c r="AC42" s="22"/>
      <c r="AD42" s="27">
        <v>45236</v>
      </c>
      <c r="AE42" s="24" t="s">
        <v>21</v>
      </c>
      <c r="AF42" s="26">
        <v>8053000</v>
      </c>
      <c r="AG42" s="26">
        <v>8470000</v>
      </c>
      <c r="AH42" s="25">
        <f t="shared" si="7"/>
        <v>417000</v>
      </c>
      <c r="AI42" s="23">
        <f t="shared" si="8"/>
        <v>787658</v>
      </c>
      <c r="AJ42" s="24">
        <v>847063</v>
      </c>
      <c r="AK42" s="23">
        <f t="shared" si="9"/>
        <v>59405</v>
      </c>
      <c r="AL42" s="22"/>
      <c r="AM42" s="27">
        <v>45237</v>
      </c>
      <c r="AN42" s="24" t="s">
        <v>21</v>
      </c>
      <c r="AO42" s="26">
        <v>8644000</v>
      </c>
      <c r="AP42" s="26">
        <v>8892000</v>
      </c>
      <c r="AQ42" s="25">
        <f t="shared" si="10"/>
        <v>248000</v>
      </c>
      <c r="AR42" s="23">
        <f t="shared" si="11"/>
        <v>847063</v>
      </c>
      <c r="AS42" s="24">
        <v>889273</v>
      </c>
      <c r="AT42" s="23">
        <f t="shared" si="12"/>
        <v>42210</v>
      </c>
      <c r="AU42" s="22"/>
      <c r="AV42" s="27">
        <v>45238</v>
      </c>
      <c r="AW42" s="24" t="s">
        <v>21</v>
      </c>
      <c r="AX42" s="26">
        <v>9063000</v>
      </c>
      <c r="AY42" s="26">
        <v>9473000</v>
      </c>
      <c r="AZ42" s="25">
        <f t="shared" si="13"/>
        <v>410000</v>
      </c>
      <c r="BA42" s="23">
        <f t="shared" si="14"/>
        <v>889273</v>
      </c>
      <c r="BB42" s="24">
        <v>947390</v>
      </c>
      <c r="BC42" s="23">
        <f t="shared" si="15"/>
        <v>58117</v>
      </c>
      <c r="BD42" s="22"/>
      <c r="BE42" s="27">
        <v>45239</v>
      </c>
      <c r="BF42" s="24" t="s">
        <v>21</v>
      </c>
      <c r="BG42" s="26">
        <v>9610000</v>
      </c>
      <c r="BH42" s="26">
        <v>10023000</v>
      </c>
      <c r="BI42" s="25">
        <f t="shared" si="16"/>
        <v>413000</v>
      </c>
      <c r="BJ42" s="23">
        <f t="shared" si="17"/>
        <v>947390</v>
      </c>
      <c r="BK42" s="24">
        <v>1002345</v>
      </c>
      <c r="BL42" s="23">
        <f t="shared" si="18"/>
        <v>54955</v>
      </c>
      <c r="BM42" s="22"/>
      <c r="BN42" s="27">
        <v>45240</v>
      </c>
      <c r="BO42" s="24" t="s">
        <v>21</v>
      </c>
      <c r="BP42" s="26">
        <v>10187000</v>
      </c>
      <c r="BQ42" s="26">
        <v>10187000</v>
      </c>
      <c r="BR42" s="25">
        <f t="shared" si="19"/>
        <v>0</v>
      </c>
      <c r="BS42" s="23">
        <f t="shared" si="20"/>
        <v>1002345</v>
      </c>
      <c r="BT42" s="24">
        <v>10187000</v>
      </c>
      <c r="BU42" s="23">
        <f t="shared" si="21"/>
        <v>9184655</v>
      </c>
      <c r="BV42" s="22"/>
      <c r="BW42" s="27">
        <v>45254</v>
      </c>
      <c r="BX42" s="24" t="s">
        <v>21</v>
      </c>
      <c r="BY42" s="26">
        <v>0</v>
      </c>
      <c r="BZ42" s="26">
        <v>0</v>
      </c>
      <c r="CA42" s="25">
        <f t="shared" si="22"/>
        <v>0</v>
      </c>
      <c r="CB42" s="23">
        <f t="shared" si="23"/>
        <v>10187000</v>
      </c>
      <c r="CC42" s="24">
        <v>0</v>
      </c>
      <c r="CD42" s="23" t="str">
        <f t="shared" si="24"/>
        <v/>
      </c>
      <c r="CE42" s="22"/>
      <c r="CF42" s="27">
        <v>45257</v>
      </c>
      <c r="CG42" s="24" t="s">
        <v>21</v>
      </c>
      <c r="CH42" s="26">
        <v>0</v>
      </c>
      <c r="CI42" s="26">
        <v>225000</v>
      </c>
      <c r="CJ42" s="25">
        <f t="shared" si="25"/>
        <v>225000</v>
      </c>
      <c r="CK42" s="23">
        <f t="shared" si="26"/>
        <v>0</v>
      </c>
      <c r="CL42" s="24">
        <v>45107</v>
      </c>
      <c r="CM42" s="23">
        <f t="shared" si="27"/>
        <v>45107</v>
      </c>
      <c r="CN42" s="22"/>
      <c r="CO42" s="27">
        <v>45258</v>
      </c>
      <c r="CP42" s="24" t="s">
        <v>21</v>
      </c>
      <c r="CQ42" s="26">
        <v>350000</v>
      </c>
      <c r="CR42" s="26">
        <v>590000</v>
      </c>
      <c r="CS42" s="25">
        <f t="shared" si="28"/>
        <v>240000</v>
      </c>
      <c r="CT42" s="23">
        <f t="shared" si="29"/>
        <v>45107</v>
      </c>
      <c r="CU42" s="24">
        <v>118361</v>
      </c>
      <c r="CV42" s="23">
        <f t="shared" si="30"/>
        <v>73254</v>
      </c>
      <c r="CW42" s="22"/>
      <c r="CX42" s="27">
        <v>45259</v>
      </c>
      <c r="CY42" s="24" t="s">
        <v>21</v>
      </c>
      <c r="CZ42" s="26">
        <v>590000</v>
      </c>
      <c r="DA42" s="26">
        <v>590000</v>
      </c>
      <c r="DB42" s="25">
        <f t="shared" si="31"/>
        <v>0</v>
      </c>
      <c r="DC42" s="23">
        <f t="shared" si="32"/>
        <v>118361</v>
      </c>
      <c r="DD42" s="24">
        <v>118711</v>
      </c>
      <c r="DE42" s="23">
        <f t="shared" si="33"/>
        <v>350</v>
      </c>
      <c r="DF42" s="22"/>
      <c r="DG42" s="27">
        <v>45260</v>
      </c>
      <c r="DH42" s="24" t="s">
        <v>21</v>
      </c>
      <c r="DI42" s="26">
        <v>590000</v>
      </c>
      <c r="DJ42" s="26">
        <v>780000</v>
      </c>
      <c r="DK42" s="25">
        <f t="shared" si="34"/>
        <v>190000</v>
      </c>
      <c r="DL42" s="23">
        <f t="shared" si="35"/>
        <v>118711</v>
      </c>
      <c r="DM42" s="24">
        <v>156539</v>
      </c>
      <c r="DN42" s="23">
        <f t="shared" si="36"/>
        <v>37828</v>
      </c>
      <c r="DO42" s="22"/>
      <c r="DP42" s="27"/>
      <c r="DQ42" s="24"/>
      <c r="DR42" s="26"/>
      <c r="DS42" s="26"/>
      <c r="DT42" s="25" t="str">
        <f t="shared" si="37"/>
        <v/>
      </c>
      <c r="DU42" s="23">
        <f t="shared" si="38"/>
        <v>156539</v>
      </c>
      <c r="DV42" s="24"/>
      <c r="DW42" s="23" t="str">
        <f t="shared" si="39"/>
        <v/>
      </c>
      <c r="DX42" s="22"/>
      <c r="DY42" s="27"/>
      <c r="DZ42" s="24"/>
      <c r="EA42" s="26"/>
      <c r="EB42" s="26"/>
      <c r="EC42" s="25" t="str">
        <f t="shared" si="40"/>
        <v/>
      </c>
      <c r="ED42" s="23" t="str">
        <f t="shared" si="41"/>
        <v/>
      </c>
      <c r="EE42" s="24"/>
      <c r="EF42" s="23" t="str">
        <f t="shared" si="42"/>
        <v/>
      </c>
      <c r="EG42" s="22"/>
      <c r="EH42" s="27"/>
      <c r="EI42" s="24"/>
      <c r="EJ42" s="26"/>
      <c r="EK42" s="26"/>
      <c r="EL42" s="25" t="str">
        <f t="shared" si="43"/>
        <v/>
      </c>
      <c r="EM42" s="23" t="str">
        <f t="shared" si="44"/>
        <v/>
      </c>
      <c r="EN42" s="24"/>
      <c r="EO42" s="23" t="str">
        <f t="shared" si="45"/>
        <v/>
      </c>
      <c r="EP42" s="22"/>
      <c r="EQ42" s="27"/>
      <c r="ER42" s="24"/>
      <c r="ES42" s="26"/>
      <c r="ET42" s="26"/>
      <c r="EU42" s="25" t="str">
        <f t="shared" si="46"/>
        <v/>
      </c>
      <c r="EV42" s="23" t="str">
        <f t="shared" si="47"/>
        <v/>
      </c>
      <c r="EW42" s="24"/>
      <c r="EX42" s="23" t="str">
        <f t="shared" si="48"/>
        <v/>
      </c>
      <c r="EY42" s="22"/>
      <c r="EZ42" s="27"/>
      <c r="FA42" s="24"/>
      <c r="FB42" s="26"/>
      <c r="FC42" s="26"/>
      <c r="FD42" s="25" t="str">
        <f t="shared" si="49"/>
        <v/>
      </c>
      <c r="FE42" s="23" t="str">
        <f t="shared" si="50"/>
        <v/>
      </c>
      <c r="FF42" s="24"/>
      <c r="FG42" s="23" t="str">
        <f t="shared" si="51"/>
        <v/>
      </c>
      <c r="FH42" s="22"/>
      <c r="FI42" s="27"/>
      <c r="FJ42" s="24"/>
      <c r="FK42" s="26"/>
      <c r="FL42" s="26"/>
      <c r="FM42" s="25" t="str">
        <f t="shared" si="52"/>
        <v/>
      </c>
      <c r="FN42" s="23" t="str">
        <f t="shared" si="53"/>
        <v/>
      </c>
      <c r="FO42" s="24"/>
      <c r="FP42" s="23" t="str">
        <f t="shared" si="54"/>
        <v/>
      </c>
      <c r="FQ42" s="22"/>
      <c r="FR42" s="27"/>
      <c r="FS42" s="24"/>
      <c r="FT42" s="26"/>
      <c r="FU42" s="26"/>
      <c r="FV42" s="25" t="str">
        <f t="shared" si="55"/>
        <v/>
      </c>
      <c r="FW42" s="23" t="str">
        <f t="shared" si="56"/>
        <v/>
      </c>
      <c r="FX42" s="24"/>
      <c r="FY42" s="23" t="str">
        <f t="shared" si="57"/>
        <v/>
      </c>
      <c r="FZ42" s="22"/>
      <c r="GA42" s="27"/>
      <c r="GB42" s="24"/>
      <c r="GC42" s="26"/>
      <c r="GD42" s="26"/>
      <c r="GE42" s="25" t="str">
        <f t="shared" si="58"/>
        <v/>
      </c>
      <c r="GF42" s="23" t="str">
        <f t="shared" si="59"/>
        <v/>
      </c>
      <c r="GG42" s="24"/>
      <c r="GH42" s="23" t="str">
        <f t="shared" si="60"/>
        <v/>
      </c>
      <c r="GI42" s="22"/>
      <c r="GJ42" s="27"/>
      <c r="GK42" s="24"/>
      <c r="GL42" s="26"/>
      <c r="GM42" s="26"/>
      <c r="GN42" s="25" t="str">
        <f t="shared" si="61"/>
        <v/>
      </c>
      <c r="GO42" s="23" t="str">
        <f t="shared" si="62"/>
        <v/>
      </c>
      <c r="GP42" s="24"/>
      <c r="GQ42" s="23" t="str">
        <f t="shared" si="63"/>
        <v/>
      </c>
      <c r="GR42" s="22"/>
      <c r="GS42" s="27"/>
      <c r="GT42" s="24"/>
      <c r="GU42" s="26"/>
      <c r="GV42" s="26"/>
      <c r="GW42" s="25" t="str">
        <f t="shared" si="86"/>
        <v/>
      </c>
      <c r="GX42" s="23" t="str">
        <f t="shared" si="64"/>
        <v/>
      </c>
      <c r="GY42" s="24"/>
      <c r="GZ42" s="23" t="str">
        <f t="shared" si="87"/>
        <v/>
      </c>
      <c r="HA42" s="22"/>
      <c r="HB42" s="27"/>
      <c r="HC42" s="24"/>
      <c r="HD42" s="26"/>
      <c r="HE42" s="26"/>
      <c r="HF42" s="25" t="str">
        <f t="shared" si="65"/>
        <v/>
      </c>
      <c r="HG42" s="23" t="str">
        <f t="shared" si="66"/>
        <v/>
      </c>
      <c r="HH42" s="24"/>
      <c r="HI42" s="23" t="str">
        <f t="shared" si="67"/>
        <v/>
      </c>
      <c r="HJ42" s="22"/>
      <c r="HK42" s="27"/>
      <c r="HL42" s="24"/>
      <c r="HM42" s="26"/>
      <c r="HN42" s="26"/>
      <c r="HO42" s="25" t="str">
        <f t="shared" si="68"/>
        <v/>
      </c>
      <c r="HP42" s="23" t="str">
        <f t="shared" si="69"/>
        <v/>
      </c>
      <c r="HQ42" s="24"/>
      <c r="HR42" s="23" t="str">
        <f t="shared" si="70"/>
        <v/>
      </c>
      <c r="HS42" s="22"/>
      <c r="HT42" s="27"/>
      <c r="HU42" s="24"/>
      <c r="HV42" s="26"/>
      <c r="HW42" s="26"/>
      <c r="HX42" s="25" t="str">
        <f t="shared" si="71"/>
        <v/>
      </c>
      <c r="HY42" s="23" t="str">
        <f t="shared" si="72"/>
        <v/>
      </c>
      <c r="HZ42" s="24"/>
      <c r="IA42" s="23" t="str">
        <f t="shared" si="73"/>
        <v/>
      </c>
      <c r="IB42" s="22"/>
      <c r="IC42" s="27"/>
      <c r="ID42" s="24"/>
      <c r="IE42" s="26"/>
      <c r="IF42" s="26"/>
      <c r="IG42" s="25" t="str">
        <f t="shared" si="74"/>
        <v/>
      </c>
      <c r="IH42" s="23" t="str">
        <f t="shared" si="75"/>
        <v/>
      </c>
      <c r="II42" s="24"/>
      <c r="IJ42" s="23" t="str">
        <f t="shared" si="76"/>
        <v/>
      </c>
      <c r="IK42" s="22"/>
      <c r="IL42" s="27"/>
      <c r="IM42" s="24"/>
      <c r="IN42" s="26"/>
      <c r="IO42" s="26"/>
      <c r="IP42" s="25" t="str">
        <f t="shared" si="77"/>
        <v/>
      </c>
      <c r="IQ42" s="23" t="str">
        <f t="shared" si="78"/>
        <v/>
      </c>
      <c r="IR42" s="24"/>
      <c r="IS42" s="23" t="str">
        <f t="shared" si="79"/>
        <v/>
      </c>
      <c r="IT42" s="22"/>
      <c r="IU42" s="27"/>
      <c r="IV42" s="24"/>
      <c r="IW42" s="26"/>
      <c r="IX42" s="26"/>
      <c r="IY42" s="25" t="str">
        <f t="shared" si="80"/>
        <v/>
      </c>
      <c r="IZ42" s="23" t="str">
        <f t="shared" si="81"/>
        <v/>
      </c>
      <c r="JA42" s="24"/>
      <c r="JB42" s="23" t="str">
        <f t="shared" si="82"/>
        <v/>
      </c>
      <c r="JC42" s="22"/>
      <c r="JD42" s="27"/>
      <c r="JE42" s="24"/>
      <c r="JF42" s="26"/>
      <c r="JG42" s="26"/>
      <c r="JH42" s="25" t="str">
        <f t="shared" si="88"/>
        <v/>
      </c>
      <c r="JI42" s="23" t="str">
        <f t="shared" si="83"/>
        <v/>
      </c>
      <c r="JJ42" s="24"/>
      <c r="JK42" s="23" t="str">
        <f t="shared" si="84"/>
        <v/>
      </c>
      <c r="JL42" s="22"/>
    </row>
    <row r="43" spans="1:272">
      <c r="A43" s="28" t="s">
        <v>42</v>
      </c>
      <c r="B43" s="23" t="s">
        <v>41</v>
      </c>
      <c r="C43" s="27">
        <v>45231</v>
      </c>
      <c r="D43" s="24" t="s">
        <v>17</v>
      </c>
      <c r="E43" s="26">
        <v>15000</v>
      </c>
      <c r="F43" s="26">
        <v>15000</v>
      </c>
      <c r="G43" s="25">
        <f t="shared" si="85"/>
        <v>0</v>
      </c>
      <c r="H43" s="23">
        <v>14299</v>
      </c>
      <c r="I43" s="24">
        <v>15000</v>
      </c>
      <c r="J43" s="23">
        <f t="shared" si="0"/>
        <v>701</v>
      </c>
      <c r="K43" s="22"/>
      <c r="L43" s="27">
        <v>45233</v>
      </c>
      <c r="M43" s="24" t="s">
        <v>17</v>
      </c>
      <c r="N43" s="26">
        <v>1000</v>
      </c>
      <c r="O43" s="26">
        <v>5000</v>
      </c>
      <c r="P43" s="25">
        <f t="shared" si="1"/>
        <v>4000</v>
      </c>
      <c r="Q43" s="23">
        <f t="shared" si="2"/>
        <v>15000</v>
      </c>
      <c r="R43" s="24">
        <v>5236</v>
      </c>
      <c r="S43" s="23">
        <f t="shared" si="3"/>
        <v>5236</v>
      </c>
      <c r="T43" s="22"/>
      <c r="U43" s="27">
        <v>45236</v>
      </c>
      <c r="V43" s="24" t="s">
        <v>17</v>
      </c>
      <c r="W43" s="26">
        <v>5000</v>
      </c>
      <c r="X43" s="26">
        <v>5000</v>
      </c>
      <c r="Y43" s="25">
        <f t="shared" si="4"/>
        <v>0</v>
      </c>
      <c r="Z43" s="23">
        <f t="shared" si="5"/>
        <v>5236</v>
      </c>
      <c r="AA43" s="24">
        <v>5000</v>
      </c>
      <c r="AB43" s="23">
        <f t="shared" si="6"/>
        <v>5000</v>
      </c>
      <c r="AC43" s="22"/>
      <c r="AD43" s="27"/>
      <c r="AE43" s="24"/>
      <c r="AF43" s="26"/>
      <c r="AG43" s="26"/>
      <c r="AH43" s="25" t="str">
        <f t="shared" si="7"/>
        <v/>
      </c>
      <c r="AI43" s="23">
        <f t="shared" si="8"/>
        <v>5000</v>
      </c>
      <c r="AJ43" s="24"/>
      <c r="AK43" s="23" t="str">
        <f t="shared" si="9"/>
        <v/>
      </c>
      <c r="AL43" s="22"/>
      <c r="AM43" s="27"/>
      <c r="AN43" s="24"/>
      <c r="AO43" s="26"/>
      <c r="AP43" s="26"/>
      <c r="AQ43" s="25" t="str">
        <f t="shared" si="10"/>
        <v/>
      </c>
      <c r="AR43" s="23" t="str">
        <f t="shared" si="11"/>
        <v/>
      </c>
      <c r="AS43" s="24"/>
      <c r="AT43" s="23" t="str">
        <f t="shared" si="12"/>
        <v/>
      </c>
      <c r="AU43" s="22"/>
      <c r="AV43" s="27"/>
      <c r="AW43" s="24"/>
      <c r="AX43" s="26"/>
      <c r="AY43" s="26"/>
      <c r="AZ43" s="25" t="str">
        <f t="shared" si="13"/>
        <v/>
      </c>
      <c r="BA43" s="23" t="str">
        <f t="shared" si="14"/>
        <v/>
      </c>
      <c r="BB43" s="24"/>
      <c r="BC43" s="23" t="str">
        <f t="shared" si="15"/>
        <v/>
      </c>
      <c r="BD43" s="22"/>
      <c r="BE43" s="27"/>
      <c r="BF43" s="24"/>
      <c r="BG43" s="26"/>
      <c r="BH43" s="26"/>
      <c r="BI43" s="25" t="str">
        <f t="shared" si="16"/>
        <v/>
      </c>
      <c r="BJ43" s="23" t="str">
        <f t="shared" si="17"/>
        <v/>
      </c>
      <c r="BK43" s="24"/>
      <c r="BL43" s="23" t="str">
        <f t="shared" si="18"/>
        <v/>
      </c>
      <c r="BM43" s="22"/>
      <c r="BN43" s="27"/>
      <c r="BO43" s="27"/>
      <c r="BP43" s="27"/>
      <c r="BQ43" s="27"/>
      <c r="BR43" s="25" t="str">
        <f t="shared" si="19"/>
        <v/>
      </c>
      <c r="BS43" s="23" t="str">
        <f t="shared" si="20"/>
        <v/>
      </c>
      <c r="BU43" s="23" t="str">
        <f t="shared" si="21"/>
        <v/>
      </c>
      <c r="BV43" s="22"/>
      <c r="BW43" s="27"/>
      <c r="BX43" s="24"/>
      <c r="BY43" s="26"/>
      <c r="BZ43" s="26"/>
      <c r="CA43" s="25" t="str">
        <f t="shared" si="22"/>
        <v/>
      </c>
      <c r="CB43" s="23" t="str">
        <f t="shared" si="23"/>
        <v/>
      </c>
      <c r="CC43" s="24"/>
      <c r="CD43" s="23" t="str">
        <f t="shared" si="24"/>
        <v/>
      </c>
      <c r="CE43" s="22"/>
      <c r="CF43" s="27"/>
      <c r="CG43" s="24"/>
      <c r="CH43" s="26"/>
      <c r="CI43" s="26"/>
      <c r="CJ43" s="25" t="str">
        <f t="shared" si="25"/>
        <v/>
      </c>
      <c r="CK43" s="23" t="str">
        <f t="shared" si="26"/>
        <v/>
      </c>
      <c r="CL43" s="24"/>
      <c r="CM43" s="23" t="str">
        <f t="shared" si="27"/>
        <v/>
      </c>
      <c r="CN43" s="22"/>
      <c r="CO43" s="27"/>
      <c r="CP43" s="24"/>
      <c r="CQ43" s="26"/>
      <c r="CR43" s="26"/>
      <c r="CS43" s="25" t="str">
        <f t="shared" si="28"/>
        <v/>
      </c>
      <c r="CT43" s="23" t="str">
        <f t="shared" si="29"/>
        <v/>
      </c>
      <c r="CU43" s="24"/>
      <c r="CV43" s="23" t="str">
        <f t="shared" si="30"/>
        <v/>
      </c>
      <c r="CW43" s="22"/>
      <c r="CX43" s="27"/>
      <c r="CY43" s="24"/>
      <c r="CZ43" s="26"/>
      <c r="DA43" s="26"/>
      <c r="DB43" s="25" t="str">
        <f t="shared" si="31"/>
        <v/>
      </c>
      <c r="DC43" s="23" t="str">
        <f t="shared" si="32"/>
        <v/>
      </c>
      <c r="DD43" s="24"/>
      <c r="DE43" s="23" t="str">
        <f t="shared" si="33"/>
        <v/>
      </c>
      <c r="DF43" s="22"/>
      <c r="DG43" s="27"/>
      <c r="DH43" s="24"/>
      <c r="DI43" s="26"/>
      <c r="DJ43" s="26"/>
      <c r="DK43" s="25" t="str">
        <f t="shared" si="34"/>
        <v/>
      </c>
      <c r="DL43" s="23" t="str">
        <f t="shared" si="35"/>
        <v/>
      </c>
      <c r="DM43" s="24"/>
      <c r="DN43" s="23" t="str">
        <f t="shared" si="36"/>
        <v/>
      </c>
      <c r="DO43" s="22"/>
      <c r="DP43" s="27"/>
      <c r="DQ43" s="24"/>
      <c r="DR43" s="26"/>
      <c r="DS43" s="26"/>
      <c r="DT43" s="25" t="str">
        <f t="shared" si="37"/>
        <v/>
      </c>
      <c r="DU43" s="23" t="str">
        <f t="shared" si="38"/>
        <v/>
      </c>
      <c r="DV43" s="24"/>
      <c r="DW43" s="23" t="str">
        <f t="shared" si="39"/>
        <v/>
      </c>
      <c r="DX43" s="22"/>
      <c r="DY43" s="27"/>
      <c r="DZ43" s="24"/>
      <c r="EA43" s="26"/>
      <c r="EB43" s="26"/>
      <c r="EC43" s="25" t="str">
        <f t="shared" si="40"/>
        <v/>
      </c>
      <c r="ED43" s="23" t="str">
        <f t="shared" si="41"/>
        <v/>
      </c>
      <c r="EE43" s="24"/>
      <c r="EF43" s="23" t="str">
        <f t="shared" si="42"/>
        <v/>
      </c>
      <c r="EG43" s="22"/>
      <c r="EH43" s="27"/>
      <c r="EI43" s="24"/>
      <c r="EJ43" s="26"/>
      <c r="EK43" s="26"/>
      <c r="EL43" s="25" t="str">
        <f t="shared" si="43"/>
        <v/>
      </c>
      <c r="EM43" s="23" t="str">
        <f t="shared" si="44"/>
        <v/>
      </c>
      <c r="EN43" s="24"/>
      <c r="EO43" s="23" t="str">
        <f t="shared" si="45"/>
        <v/>
      </c>
      <c r="EP43" s="22"/>
      <c r="EQ43" s="27"/>
      <c r="ER43" s="24"/>
      <c r="ES43" s="26"/>
      <c r="ET43" s="26"/>
      <c r="EU43" s="25" t="str">
        <f t="shared" si="46"/>
        <v/>
      </c>
      <c r="EV43" s="23" t="str">
        <f t="shared" si="47"/>
        <v/>
      </c>
      <c r="EW43" s="24"/>
      <c r="EX43" s="23" t="str">
        <f t="shared" si="48"/>
        <v/>
      </c>
      <c r="EY43" s="22"/>
      <c r="EZ43" s="27"/>
      <c r="FA43" s="24"/>
      <c r="FB43" s="26"/>
      <c r="FC43" s="26"/>
      <c r="FD43" s="25" t="str">
        <f t="shared" si="49"/>
        <v/>
      </c>
      <c r="FE43" s="23" t="str">
        <f t="shared" si="50"/>
        <v/>
      </c>
      <c r="FF43" s="24"/>
      <c r="FG43" s="23" t="str">
        <f t="shared" si="51"/>
        <v/>
      </c>
      <c r="FH43" s="22"/>
      <c r="FI43" s="27"/>
      <c r="FJ43" s="24"/>
      <c r="FK43" s="26"/>
      <c r="FL43" s="26"/>
      <c r="FM43" s="25" t="str">
        <f t="shared" si="52"/>
        <v/>
      </c>
      <c r="FN43" s="23" t="str">
        <f t="shared" si="53"/>
        <v/>
      </c>
      <c r="FO43" s="24"/>
      <c r="FP43" s="23" t="str">
        <f t="shared" si="54"/>
        <v/>
      </c>
      <c r="FQ43" s="22"/>
      <c r="FR43" s="27"/>
      <c r="FS43" s="24"/>
      <c r="FT43" s="26"/>
      <c r="FU43" s="26"/>
      <c r="FV43" s="25" t="str">
        <f t="shared" si="55"/>
        <v/>
      </c>
      <c r="FW43" s="23" t="str">
        <f t="shared" si="56"/>
        <v/>
      </c>
      <c r="FX43" s="24"/>
      <c r="FY43" s="23" t="str">
        <f t="shared" si="57"/>
        <v/>
      </c>
      <c r="FZ43" s="22"/>
      <c r="GA43" s="27"/>
      <c r="GB43" s="24"/>
      <c r="GC43" s="26"/>
      <c r="GD43" s="26"/>
      <c r="GE43" s="25" t="str">
        <f t="shared" si="58"/>
        <v/>
      </c>
      <c r="GF43" s="23" t="str">
        <f t="shared" si="59"/>
        <v/>
      </c>
      <c r="GG43" s="24"/>
      <c r="GH43" s="23" t="str">
        <f t="shared" si="60"/>
        <v/>
      </c>
      <c r="GI43" s="22"/>
      <c r="GJ43" s="27"/>
      <c r="GK43" s="24"/>
      <c r="GL43" s="26"/>
      <c r="GM43" s="26"/>
      <c r="GN43" s="25" t="str">
        <f t="shared" si="61"/>
        <v/>
      </c>
      <c r="GO43" s="23" t="str">
        <f t="shared" si="62"/>
        <v/>
      </c>
      <c r="GP43" s="24"/>
      <c r="GQ43" s="23" t="str">
        <f t="shared" si="63"/>
        <v/>
      </c>
      <c r="GR43" s="22"/>
      <c r="GS43" s="27"/>
      <c r="GT43" s="24"/>
      <c r="GU43" s="26"/>
      <c r="GV43" s="26"/>
      <c r="GW43" s="25" t="str">
        <f t="shared" si="86"/>
        <v/>
      </c>
      <c r="GX43" s="23" t="str">
        <f t="shared" si="64"/>
        <v/>
      </c>
      <c r="GY43" s="24"/>
      <c r="GZ43" s="23" t="str">
        <f t="shared" si="87"/>
        <v/>
      </c>
      <c r="HA43" s="22"/>
      <c r="HB43" s="27"/>
      <c r="HC43" s="24"/>
      <c r="HD43" s="26"/>
      <c r="HE43" s="26"/>
      <c r="HF43" s="25" t="str">
        <f t="shared" si="65"/>
        <v/>
      </c>
      <c r="HG43" s="23" t="str">
        <f t="shared" si="66"/>
        <v/>
      </c>
      <c r="HH43" s="24"/>
      <c r="HI43" s="23" t="str">
        <f t="shared" si="67"/>
        <v/>
      </c>
      <c r="HJ43" s="22"/>
      <c r="HK43" s="27"/>
      <c r="HL43" s="24"/>
      <c r="HM43" s="26"/>
      <c r="HN43" s="26"/>
      <c r="HO43" s="25" t="str">
        <f t="shared" si="68"/>
        <v/>
      </c>
      <c r="HP43" s="23" t="str">
        <f t="shared" si="69"/>
        <v/>
      </c>
      <c r="HQ43" s="24"/>
      <c r="HR43" s="23" t="str">
        <f t="shared" si="70"/>
        <v/>
      </c>
      <c r="HS43" s="22"/>
      <c r="HT43" s="27"/>
      <c r="HU43" s="24"/>
      <c r="HV43" s="26"/>
      <c r="HW43" s="26"/>
      <c r="HX43" s="25" t="str">
        <f t="shared" si="71"/>
        <v/>
      </c>
      <c r="HY43" s="23" t="str">
        <f t="shared" si="72"/>
        <v/>
      </c>
      <c r="HZ43" s="24"/>
      <c r="IA43" s="23" t="str">
        <f t="shared" si="73"/>
        <v/>
      </c>
      <c r="IB43" s="22"/>
      <c r="IC43" s="27"/>
      <c r="ID43" s="24"/>
      <c r="IE43" s="26"/>
      <c r="IF43" s="26"/>
      <c r="IG43" s="25" t="str">
        <f t="shared" si="74"/>
        <v/>
      </c>
      <c r="IH43" s="23" t="str">
        <f t="shared" si="75"/>
        <v/>
      </c>
      <c r="II43" s="24"/>
      <c r="IJ43" s="23" t="str">
        <f t="shared" si="76"/>
        <v/>
      </c>
      <c r="IK43" s="22"/>
      <c r="IL43" s="27"/>
      <c r="IM43" s="24"/>
      <c r="IN43" s="26"/>
      <c r="IO43" s="26"/>
      <c r="IP43" s="25" t="str">
        <f t="shared" si="77"/>
        <v/>
      </c>
      <c r="IQ43" s="23" t="str">
        <f t="shared" si="78"/>
        <v/>
      </c>
      <c r="IR43" s="24"/>
      <c r="IS43" s="23" t="str">
        <f t="shared" si="79"/>
        <v/>
      </c>
      <c r="IT43" s="22"/>
      <c r="IU43" s="27"/>
      <c r="IV43" s="24"/>
      <c r="IW43" s="26"/>
      <c r="IX43" s="26"/>
      <c r="IY43" s="25" t="str">
        <f t="shared" si="80"/>
        <v/>
      </c>
      <c r="IZ43" s="23" t="str">
        <f t="shared" si="81"/>
        <v/>
      </c>
      <c r="JA43" s="24"/>
      <c r="JB43" s="23" t="str">
        <f t="shared" si="82"/>
        <v/>
      </c>
      <c r="JC43" s="22"/>
      <c r="JD43" s="27"/>
      <c r="JE43" s="24"/>
      <c r="JF43" s="26"/>
      <c r="JG43" s="26"/>
      <c r="JH43" s="25" t="str">
        <f t="shared" si="88"/>
        <v/>
      </c>
      <c r="JI43" s="23" t="str">
        <f t="shared" si="83"/>
        <v/>
      </c>
      <c r="JJ43" s="24"/>
      <c r="JK43" s="23" t="str">
        <f t="shared" si="84"/>
        <v/>
      </c>
      <c r="JL43" s="22"/>
    </row>
    <row r="44" spans="1:272">
      <c r="A44" s="28" t="s">
        <v>40</v>
      </c>
      <c r="B44" s="23" t="s">
        <v>18</v>
      </c>
      <c r="C44" s="27">
        <v>45231</v>
      </c>
      <c r="D44" s="24" t="s">
        <v>21</v>
      </c>
      <c r="E44" s="26">
        <v>282000</v>
      </c>
      <c r="F44" s="26">
        <v>339000</v>
      </c>
      <c r="G44" s="25">
        <f t="shared" si="85"/>
        <v>57000</v>
      </c>
      <c r="H44" s="23">
        <v>70326</v>
      </c>
      <c r="I44" s="24">
        <v>113061</v>
      </c>
      <c r="J44" s="23">
        <f t="shared" si="0"/>
        <v>42735</v>
      </c>
      <c r="K44" s="22"/>
      <c r="L44" s="27">
        <v>45233</v>
      </c>
      <c r="M44" s="24" t="s">
        <v>21</v>
      </c>
      <c r="N44" s="26">
        <v>33000</v>
      </c>
      <c r="O44" s="26">
        <v>63000</v>
      </c>
      <c r="P44" s="25">
        <f t="shared" si="1"/>
        <v>30000</v>
      </c>
      <c r="Q44" s="23">
        <f t="shared" si="2"/>
        <v>113061</v>
      </c>
      <c r="R44" s="24">
        <v>63600</v>
      </c>
      <c r="S44" s="23">
        <f t="shared" si="3"/>
        <v>63600</v>
      </c>
      <c r="T44" s="22"/>
      <c r="U44" s="27">
        <v>45236</v>
      </c>
      <c r="V44" s="24" t="s">
        <v>21</v>
      </c>
      <c r="W44" s="26">
        <v>168000</v>
      </c>
      <c r="X44" s="26">
        <v>260000</v>
      </c>
      <c r="Y44" s="25">
        <f t="shared" si="4"/>
        <v>92000</v>
      </c>
      <c r="Z44" s="23">
        <f t="shared" si="5"/>
        <v>63600</v>
      </c>
      <c r="AA44" s="24">
        <v>130770</v>
      </c>
      <c r="AB44" s="23">
        <f t="shared" si="6"/>
        <v>67170</v>
      </c>
      <c r="AC44" s="22"/>
      <c r="AD44" s="27">
        <v>45237</v>
      </c>
      <c r="AE44" s="24" t="s">
        <v>21</v>
      </c>
      <c r="AF44" s="26">
        <v>302000</v>
      </c>
      <c r="AG44" s="26">
        <v>302000</v>
      </c>
      <c r="AH44" s="25">
        <f t="shared" si="7"/>
        <v>0</v>
      </c>
      <c r="AI44" s="23">
        <f t="shared" si="8"/>
        <v>130770</v>
      </c>
      <c r="AJ44" s="24">
        <v>302000</v>
      </c>
      <c r="AK44" s="23">
        <f t="shared" si="9"/>
        <v>171230</v>
      </c>
      <c r="AL44" s="22"/>
      <c r="AM44" s="27">
        <v>45239</v>
      </c>
      <c r="AN44" s="24" t="s">
        <v>21</v>
      </c>
      <c r="AO44" s="26">
        <v>138000</v>
      </c>
      <c r="AP44" s="26">
        <v>336000</v>
      </c>
      <c r="AQ44" s="25">
        <f t="shared" si="10"/>
        <v>198000</v>
      </c>
      <c r="AR44" s="23">
        <f t="shared" si="11"/>
        <v>302000</v>
      </c>
      <c r="AS44" s="24">
        <v>112655</v>
      </c>
      <c r="AT44" s="23">
        <f t="shared" si="12"/>
        <v>112655</v>
      </c>
      <c r="AU44" s="22"/>
      <c r="AV44" s="27">
        <v>45240</v>
      </c>
      <c r="AW44" s="24" t="s">
        <v>21</v>
      </c>
      <c r="AX44" s="26">
        <v>426000</v>
      </c>
      <c r="AY44" s="26">
        <v>483000</v>
      </c>
      <c r="AZ44" s="25">
        <f t="shared" si="13"/>
        <v>57000</v>
      </c>
      <c r="BA44" s="23">
        <f t="shared" si="14"/>
        <v>112655</v>
      </c>
      <c r="BB44" s="24">
        <v>161000</v>
      </c>
      <c r="BC44" s="23">
        <f t="shared" si="15"/>
        <v>48345</v>
      </c>
      <c r="BD44" s="22"/>
      <c r="BE44" s="27">
        <v>45244</v>
      </c>
      <c r="BF44" s="24" t="s">
        <v>21</v>
      </c>
      <c r="BG44" s="26">
        <v>0</v>
      </c>
      <c r="BH44" s="26">
        <v>87000</v>
      </c>
      <c r="BI44" s="25">
        <f t="shared" si="16"/>
        <v>87000</v>
      </c>
      <c r="BJ44" s="23">
        <f t="shared" si="17"/>
        <v>161000</v>
      </c>
      <c r="BK44" s="24">
        <v>29637</v>
      </c>
      <c r="BL44" s="23">
        <f t="shared" si="18"/>
        <v>29637</v>
      </c>
      <c r="BM44" s="22"/>
      <c r="BN44" s="27">
        <v>45245</v>
      </c>
      <c r="BO44" s="24" t="s">
        <v>21</v>
      </c>
      <c r="BP44" s="26">
        <v>138000</v>
      </c>
      <c r="BQ44" s="26">
        <v>240000</v>
      </c>
      <c r="BR44" s="25">
        <f t="shared" si="19"/>
        <v>102000</v>
      </c>
      <c r="BS44" s="23">
        <f t="shared" si="20"/>
        <v>29637</v>
      </c>
      <c r="BT44" s="24">
        <v>80644</v>
      </c>
      <c r="BU44" s="23">
        <f t="shared" si="21"/>
        <v>51007</v>
      </c>
      <c r="BV44" s="22"/>
      <c r="BW44" s="27">
        <v>45246</v>
      </c>
      <c r="BX44" s="24" t="s">
        <v>21</v>
      </c>
      <c r="BY44" s="26">
        <v>282000</v>
      </c>
      <c r="BZ44" s="26">
        <v>387000</v>
      </c>
      <c r="CA44" s="25">
        <f t="shared" si="22"/>
        <v>105000</v>
      </c>
      <c r="CB44" s="23">
        <f t="shared" si="23"/>
        <v>80644</v>
      </c>
      <c r="CC44" s="24">
        <v>129570</v>
      </c>
      <c r="CD44" s="23">
        <f t="shared" si="24"/>
        <v>48926</v>
      </c>
      <c r="CE44" s="22"/>
      <c r="CF44" s="27">
        <v>45247</v>
      </c>
      <c r="CG44" s="24" t="s">
        <v>21</v>
      </c>
      <c r="CH44" s="26">
        <v>435000</v>
      </c>
      <c r="CI44" s="26">
        <v>435000</v>
      </c>
      <c r="CJ44" s="25">
        <f t="shared" si="25"/>
        <v>0</v>
      </c>
      <c r="CK44" s="23">
        <f t="shared" si="26"/>
        <v>129570</v>
      </c>
      <c r="CL44" s="24">
        <v>435000</v>
      </c>
      <c r="CM44" s="23">
        <f t="shared" si="27"/>
        <v>305430</v>
      </c>
      <c r="CN44" s="22"/>
      <c r="CO44" s="27">
        <v>45252</v>
      </c>
      <c r="CP44" s="24" t="s">
        <v>21</v>
      </c>
      <c r="CQ44" s="26">
        <v>75000</v>
      </c>
      <c r="CR44" s="26">
        <v>75000</v>
      </c>
      <c r="CS44" s="25">
        <f t="shared" si="28"/>
        <v>0</v>
      </c>
      <c r="CT44" s="23">
        <f t="shared" si="29"/>
        <v>435000</v>
      </c>
      <c r="CU44" s="24">
        <v>75000</v>
      </c>
      <c r="CV44" s="23">
        <f t="shared" si="30"/>
        <v>75000</v>
      </c>
      <c r="CW44" s="22"/>
      <c r="CX44" s="27">
        <v>45253</v>
      </c>
      <c r="CY44" s="24" t="s">
        <v>21</v>
      </c>
      <c r="CZ44" s="26">
        <v>102000</v>
      </c>
      <c r="DA44" s="26">
        <v>327000</v>
      </c>
      <c r="DB44" s="25">
        <f t="shared" si="31"/>
        <v>225000</v>
      </c>
      <c r="DC44" s="23">
        <f t="shared" si="32"/>
        <v>75000</v>
      </c>
      <c r="DD44" s="24">
        <v>109824</v>
      </c>
      <c r="DE44" s="23">
        <f t="shared" si="33"/>
        <v>34824</v>
      </c>
      <c r="DF44" s="22"/>
      <c r="DG44" s="27">
        <v>45254</v>
      </c>
      <c r="DH44" s="24" t="s">
        <v>21</v>
      </c>
      <c r="DI44" s="26">
        <v>435000</v>
      </c>
      <c r="DJ44" s="26">
        <v>657000</v>
      </c>
      <c r="DK44" s="25">
        <f t="shared" si="34"/>
        <v>222000</v>
      </c>
      <c r="DL44" s="23">
        <f t="shared" si="35"/>
        <v>109824</v>
      </c>
      <c r="DM44" s="24">
        <v>219569</v>
      </c>
      <c r="DN44" s="23">
        <f t="shared" si="36"/>
        <v>109745</v>
      </c>
      <c r="DO44" s="22"/>
      <c r="DP44" s="27"/>
      <c r="DQ44" s="24"/>
      <c r="DR44" s="26"/>
      <c r="DS44" s="26"/>
      <c r="DT44" s="25" t="str">
        <f t="shared" si="37"/>
        <v/>
      </c>
      <c r="DU44" s="23">
        <f t="shared" si="38"/>
        <v>219569</v>
      </c>
      <c r="DV44" s="24"/>
      <c r="DW44" s="23" t="str">
        <f t="shared" si="39"/>
        <v/>
      </c>
      <c r="DX44" s="22"/>
      <c r="DY44" s="27"/>
      <c r="DZ44" s="24"/>
      <c r="EA44" s="26"/>
      <c r="EB44" s="26"/>
      <c r="EC44" s="25" t="str">
        <f t="shared" si="40"/>
        <v/>
      </c>
      <c r="ED44" s="23" t="str">
        <f t="shared" si="41"/>
        <v/>
      </c>
      <c r="EE44" s="24"/>
      <c r="EF44" s="23" t="str">
        <f t="shared" si="42"/>
        <v/>
      </c>
      <c r="EG44" s="22"/>
      <c r="EH44" s="27"/>
      <c r="EI44" s="24"/>
      <c r="EJ44" s="26"/>
      <c r="EK44" s="26"/>
      <c r="EL44" s="25" t="str">
        <f t="shared" si="43"/>
        <v/>
      </c>
      <c r="EM44" s="23" t="str">
        <f t="shared" si="44"/>
        <v/>
      </c>
      <c r="EN44" s="24"/>
      <c r="EO44" s="23" t="str">
        <f t="shared" si="45"/>
        <v/>
      </c>
      <c r="EP44" s="22"/>
      <c r="EQ44" s="27"/>
      <c r="ER44" s="24"/>
      <c r="ES44" s="26"/>
      <c r="ET44" s="26"/>
      <c r="EU44" s="25" t="str">
        <f t="shared" si="46"/>
        <v/>
      </c>
      <c r="EV44" s="23" t="str">
        <f t="shared" si="47"/>
        <v/>
      </c>
      <c r="EW44" s="24"/>
      <c r="EX44" s="23" t="str">
        <f t="shared" si="48"/>
        <v/>
      </c>
      <c r="EY44" s="22"/>
      <c r="EZ44" s="27"/>
      <c r="FA44" s="24"/>
      <c r="FB44" s="26"/>
      <c r="FC44" s="26"/>
      <c r="FD44" s="25" t="str">
        <f t="shared" si="49"/>
        <v/>
      </c>
      <c r="FE44" s="23" t="str">
        <f t="shared" si="50"/>
        <v/>
      </c>
      <c r="FF44" s="24"/>
      <c r="FG44" s="23" t="str">
        <f t="shared" si="51"/>
        <v/>
      </c>
      <c r="FH44" s="22"/>
      <c r="FI44" s="27"/>
      <c r="FJ44" s="24"/>
      <c r="FK44" s="26"/>
      <c r="FL44" s="26"/>
      <c r="FM44" s="25" t="str">
        <f t="shared" si="52"/>
        <v/>
      </c>
      <c r="FN44" s="23" t="str">
        <f t="shared" si="53"/>
        <v/>
      </c>
      <c r="FO44" s="24"/>
      <c r="FP44" s="23" t="str">
        <f t="shared" si="54"/>
        <v/>
      </c>
      <c r="FQ44" s="22"/>
      <c r="FR44" s="27"/>
      <c r="FS44" s="24"/>
      <c r="FT44" s="26"/>
      <c r="FU44" s="26"/>
      <c r="FV44" s="25" t="str">
        <f t="shared" si="55"/>
        <v/>
      </c>
      <c r="FW44" s="23" t="str">
        <f t="shared" si="56"/>
        <v/>
      </c>
      <c r="FX44" s="24"/>
      <c r="FY44" s="23" t="str">
        <f t="shared" si="57"/>
        <v/>
      </c>
      <c r="FZ44" s="22"/>
      <c r="GA44" s="27"/>
      <c r="GB44" s="24"/>
      <c r="GC44" s="26"/>
      <c r="GD44" s="26"/>
      <c r="GE44" s="25" t="str">
        <f t="shared" si="58"/>
        <v/>
      </c>
      <c r="GF44" s="23" t="str">
        <f t="shared" si="59"/>
        <v/>
      </c>
      <c r="GG44" s="24"/>
      <c r="GH44" s="23" t="str">
        <f t="shared" si="60"/>
        <v/>
      </c>
      <c r="GI44" s="22"/>
      <c r="GJ44" s="27"/>
      <c r="GK44" s="24"/>
      <c r="GL44" s="26"/>
      <c r="GM44" s="26"/>
      <c r="GN44" s="25" t="str">
        <f t="shared" si="61"/>
        <v/>
      </c>
      <c r="GO44" s="23" t="str">
        <f t="shared" si="62"/>
        <v/>
      </c>
      <c r="GP44" s="24"/>
      <c r="GQ44" s="23" t="str">
        <f t="shared" si="63"/>
        <v/>
      </c>
      <c r="GR44" s="22"/>
      <c r="GS44" s="27"/>
      <c r="GT44" s="24"/>
      <c r="GU44" s="26"/>
      <c r="GV44" s="26"/>
      <c r="GW44" s="25" t="str">
        <f t="shared" si="86"/>
        <v/>
      </c>
      <c r="GX44" s="23" t="str">
        <f t="shared" si="64"/>
        <v/>
      </c>
      <c r="GY44" s="24"/>
      <c r="GZ44" s="23" t="str">
        <f t="shared" si="87"/>
        <v/>
      </c>
      <c r="HA44" s="22"/>
      <c r="HB44" s="27"/>
      <c r="HC44" s="24"/>
      <c r="HD44" s="26"/>
      <c r="HE44" s="26"/>
      <c r="HF44" s="25" t="str">
        <f t="shared" si="65"/>
        <v/>
      </c>
      <c r="HG44" s="23" t="str">
        <f t="shared" si="66"/>
        <v/>
      </c>
      <c r="HH44" s="24"/>
      <c r="HI44" s="23" t="str">
        <f t="shared" si="67"/>
        <v/>
      </c>
      <c r="HJ44" s="22"/>
      <c r="HK44" s="27"/>
      <c r="HL44" s="24"/>
      <c r="HM44" s="26"/>
      <c r="HN44" s="26"/>
      <c r="HO44" s="25" t="str">
        <f t="shared" si="68"/>
        <v/>
      </c>
      <c r="HP44" s="23" t="str">
        <f t="shared" si="69"/>
        <v/>
      </c>
      <c r="HQ44" s="24"/>
      <c r="HR44" s="23" t="str">
        <f t="shared" si="70"/>
        <v/>
      </c>
      <c r="HS44" s="22"/>
      <c r="HT44" s="27"/>
      <c r="HU44" s="24"/>
      <c r="HV44" s="26"/>
      <c r="HW44" s="26"/>
      <c r="HX44" s="25" t="str">
        <f t="shared" si="71"/>
        <v/>
      </c>
      <c r="HY44" s="23" t="str">
        <f t="shared" si="72"/>
        <v/>
      </c>
      <c r="HZ44" s="24"/>
      <c r="IA44" s="23" t="str">
        <f t="shared" si="73"/>
        <v/>
      </c>
      <c r="IB44" s="22"/>
      <c r="IC44" s="27"/>
      <c r="ID44" s="24"/>
      <c r="IE44" s="26"/>
      <c r="IF44" s="26"/>
      <c r="IG44" s="25" t="str">
        <f t="shared" si="74"/>
        <v/>
      </c>
      <c r="IH44" s="23" t="str">
        <f t="shared" si="75"/>
        <v/>
      </c>
      <c r="II44" s="24"/>
      <c r="IJ44" s="23" t="str">
        <f t="shared" si="76"/>
        <v/>
      </c>
      <c r="IK44" s="22"/>
      <c r="IL44" s="27"/>
      <c r="IM44" s="24"/>
      <c r="IN44" s="26"/>
      <c r="IO44" s="26"/>
      <c r="IP44" s="25" t="str">
        <f t="shared" si="77"/>
        <v/>
      </c>
      <c r="IQ44" s="23" t="str">
        <f t="shared" si="78"/>
        <v/>
      </c>
      <c r="IR44" s="24"/>
      <c r="IS44" s="23" t="str">
        <f t="shared" si="79"/>
        <v/>
      </c>
      <c r="IT44" s="22"/>
      <c r="IU44" s="27"/>
      <c r="IV44" s="24"/>
      <c r="IW44" s="26"/>
      <c r="IX44" s="26"/>
      <c r="IY44" s="25" t="str">
        <f t="shared" si="80"/>
        <v/>
      </c>
      <c r="IZ44" s="23" t="str">
        <f t="shared" si="81"/>
        <v/>
      </c>
      <c r="JA44" s="24"/>
      <c r="JB44" s="23" t="str">
        <f t="shared" si="82"/>
        <v/>
      </c>
      <c r="JC44" s="22"/>
      <c r="JD44" s="27"/>
      <c r="JE44" s="24"/>
      <c r="JF44" s="26"/>
      <c r="JG44" s="26"/>
      <c r="JH44" s="25" t="str">
        <f t="shared" si="88"/>
        <v/>
      </c>
      <c r="JI44" s="23" t="str">
        <f t="shared" si="83"/>
        <v/>
      </c>
      <c r="JJ44" s="24"/>
      <c r="JK44" s="23" t="str">
        <f t="shared" si="84"/>
        <v/>
      </c>
      <c r="JL44" s="22"/>
    </row>
    <row r="45" spans="1:272">
      <c r="A45" s="28" t="s">
        <v>39</v>
      </c>
      <c r="B45" s="23" t="s">
        <v>18</v>
      </c>
      <c r="C45" s="27">
        <v>45244</v>
      </c>
      <c r="D45" s="24" t="s">
        <v>21</v>
      </c>
      <c r="E45" s="26">
        <v>0</v>
      </c>
      <c r="F45" s="26">
        <v>66000</v>
      </c>
      <c r="G45" s="25">
        <f t="shared" si="85"/>
        <v>66000</v>
      </c>
      <c r="H45" s="23">
        <v>124864</v>
      </c>
      <c r="I45" s="24">
        <v>33081</v>
      </c>
      <c r="J45" s="23">
        <f t="shared" si="0"/>
        <v>33081</v>
      </c>
      <c r="K45" s="22"/>
      <c r="L45" s="27">
        <v>45245</v>
      </c>
      <c r="M45" s="24" t="s">
        <v>21</v>
      </c>
      <c r="N45" s="26">
        <v>94000</v>
      </c>
      <c r="O45" s="26">
        <v>166000</v>
      </c>
      <c r="P45" s="25">
        <f t="shared" si="1"/>
        <v>72000</v>
      </c>
      <c r="Q45" s="23">
        <f t="shared" si="2"/>
        <v>33081</v>
      </c>
      <c r="R45" s="24">
        <v>83157</v>
      </c>
      <c r="S45" s="23">
        <f t="shared" si="3"/>
        <v>50076</v>
      </c>
      <c r="T45" s="22"/>
      <c r="U45" s="27">
        <v>45246</v>
      </c>
      <c r="V45" s="24" t="s">
        <v>21</v>
      </c>
      <c r="W45" s="26">
        <v>198000</v>
      </c>
      <c r="X45" s="26">
        <v>266000</v>
      </c>
      <c r="Y45" s="25">
        <f t="shared" si="4"/>
        <v>68000</v>
      </c>
      <c r="Z45" s="23">
        <f t="shared" si="5"/>
        <v>83157</v>
      </c>
      <c r="AA45" s="24">
        <v>133435</v>
      </c>
      <c r="AB45" s="23">
        <f t="shared" si="6"/>
        <v>50278</v>
      </c>
      <c r="AC45" s="22"/>
      <c r="AD45" s="27">
        <v>45247</v>
      </c>
      <c r="AE45" s="24" t="s">
        <v>21</v>
      </c>
      <c r="AF45" s="26">
        <v>268000</v>
      </c>
      <c r="AG45" s="26">
        <v>324000</v>
      </c>
      <c r="AH45" s="25">
        <f t="shared" si="7"/>
        <v>56000</v>
      </c>
      <c r="AI45" s="23">
        <f t="shared" si="8"/>
        <v>133435</v>
      </c>
      <c r="AJ45" s="24">
        <v>162748</v>
      </c>
      <c r="AK45" s="23">
        <f t="shared" si="9"/>
        <v>29313</v>
      </c>
      <c r="AL45" s="22"/>
      <c r="AM45" s="27">
        <v>45250</v>
      </c>
      <c r="AN45" s="24" t="s">
        <v>21</v>
      </c>
      <c r="AO45" s="26">
        <v>426000</v>
      </c>
      <c r="AP45" s="26">
        <v>496000</v>
      </c>
      <c r="AQ45" s="25">
        <f t="shared" si="10"/>
        <v>70000</v>
      </c>
      <c r="AR45" s="23">
        <f t="shared" si="11"/>
        <v>162748</v>
      </c>
      <c r="AS45" s="24">
        <v>248011</v>
      </c>
      <c r="AT45" s="23">
        <f t="shared" si="12"/>
        <v>85263</v>
      </c>
      <c r="AU45" s="22"/>
      <c r="AV45" s="27">
        <v>45251</v>
      </c>
      <c r="AW45" s="24" t="s">
        <v>21</v>
      </c>
      <c r="AX45" s="26">
        <v>520000</v>
      </c>
      <c r="AY45" s="26">
        <v>520000</v>
      </c>
      <c r="AZ45" s="25">
        <f t="shared" si="13"/>
        <v>0</v>
      </c>
      <c r="BA45" s="23">
        <f t="shared" si="14"/>
        <v>248011</v>
      </c>
      <c r="BB45" s="24">
        <v>520000</v>
      </c>
      <c r="BC45" s="23">
        <f t="shared" si="15"/>
        <v>271989</v>
      </c>
      <c r="BD45" s="22"/>
      <c r="BE45" s="27">
        <v>45252</v>
      </c>
      <c r="BF45" s="24" t="s">
        <v>26</v>
      </c>
      <c r="BG45" s="26">
        <v>0</v>
      </c>
      <c r="BH45" s="26">
        <v>72000</v>
      </c>
      <c r="BI45" s="25">
        <f t="shared" si="16"/>
        <v>72000</v>
      </c>
      <c r="BJ45" s="23">
        <f t="shared" si="17"/>
        <v>520000</v>
      </c>
      <c r="BK45" s="24">
        <v>24219</v>
      </c>
      <c r="BL45" s="23">
        <f t="shared" si="18"/>
        <v>24219</v>
      </c>
      <c r="BM45" s="22"/>
      <c r="BN45" s="27">
        <v>45253</v>
      </c>
      <c r="BO45" s="24" t="s">
        <v>21</v>
      </c>
      <c r="BP45" s="26">
        <v>117000</v>
      </c>
      <c r="BQ45" s="26">
        <v>210000</v>
      </c>
      <c r="BR45" s="25">
        <f t="shared" si="19"/>
        <v>93000</v>
      </c>
      <c r="BS45" s="23">
        <f t="shared" si="20"/>
        <v>24219</v>
      </c>
      <c r="BT45" s="24">
        <v>70196</v>
      </c>
      <c r="BU45" s="23">
        <f t="shared" si="21"/>
        <v>45977</v>
      </c>
      <c r="BV45" s="22"/>
      <c r="BW45" s="27">
        <v>45254</v>
      </c>
      <c r="BX45" s="24" t="s">
        <v>21</v>
      </c>
      <c r="BY45" s="26">
        <v>252000</v>
      </c>
      <c r="BZ45" s="26">
        <v>345000</v>
      </c>
      <c r="CA45" s="25">
        <f t="shared" si="22"/>
        <v>93000</v>
      </c>
      <c r="CB45" s="23">
        <f t="shared" si="23"/>
        <v>70196</v>
      </c>
      <c r="CC45" s="24">
        <v>115469</v>
      </c>
      <c r="CD45" s="23">
        <f t="shared" si="24"/>
        <v>45273</v>
      </c>
      <c r="CE45" s="22"/>
      <c r="CF45" s="27">
        <v>45257</v>
      </c>
      <c r="CG45" s="24" t="s">
        <v>21</v>
      </c>
      <c r="CH45" s="26">
        <v>447000</v>
      </c>
      <c r="CI45" s="26">
        <v>540000</v>
      </c>
      <c r="CJ45" s="25">
        <f t="shared" si="25"/>
        <v>93000</v>
      </c>
      <c r="CK45" s="23">
        <f t="shared" si="26"/>
        <v>115469</v>
      </c>
      <c r="CL45" s="24">
        <v>180070</v>
      </c>
      <c r="CM45" s="23">
        <f t="shared" si="27"/>
        <v>64601</v>
      </c>
      <c r="CN45" s="22"/>
      <c r="CO45" s="27">
        <v>45260</v>
      </c>
      <c r="CP45" s="24" t="s">
        <v>26</v>
      </c>
      <c r="CQ45" s="26">
        <v>0</v>
      </c>
      <c r="CR45" s="26">
        <v>93000</v>
      </c>
      <c r="CS45" s="25">
        <f t="shared" si="28"/>
        <v>93000</v>
      </c>
      <c r="CT45" s="23">
        <f t="shared" si="29"/>
        <v>180070</v>
      </c>
      <c r="CU45" s="24">
        <v>31592</v>
      </c>
      <c r="CV45" s="23">
        <f t="shared" si="30"/>
        <v>31592</v>
      </c>
      <c r="CW45" s="22"/>
      <c r="CX45" s="27"/>
      <c r="CY45" s="24"/>
      <c r="CZ45" s="26"/>
      <c r="DA45" s="26"/>
      <c r="DB45" s="25" t="str">
        <f t="shared" si="31"/>
        <v/>
      </c>
      <c r="DC45" s="23">
        <f t="shared" si="32"/>
        <v>31592</v>
      </c>
      <c r="DD45" s="24"/>
      <c r="DE45" s="23" t="str">
        <f t="shared" si="33"/>
        <v/>
      </c>
      <c r="DF45" s="22"/>
      <c r="DG45" s="27"/>
      <c r="DH45" s="24"/>
      <c r="DI45" s="26"/>
      <c r="DJ45" s="26"/>
      <c r="DK45" s="25" t="str">
        <f t="shared" si="34"/>
        <v/>
      </c>
      <c r="DL45" s="23" t="str">
        <f t="shared" si="35"/>
        <v/>
      </c>
      <c r="DM45" s="24"/>
      <c r="DN45" s="23" t="str">
        <f t="shared" si="36"/>
        <v/>
      </c>
      <c r="DO45" s="22"/>
      <c r="DP45" s="27"/>
      <c r="DQ45" s="24"/>
      <c r="DR45" s="26"/>
      <c r="DS45" s="26"/>
      <c r="DT45" s="25" t="str">
        <f t="shared" si="37"/>
        <v/>
      </c>
      <c r="DU45" s="23" t="str">
        <f t="shared" si="38"/>
        <v/>
      </c>
      <c r="DV45" s="24"/>
      <c r="DW45" s="23" t="str">
        <f t="shared" si="39"/>
        <v/>
      </c>
      <c r="DX45" s="22"/>
      <c r="DY45" s="27"/>
      <c r="DZ45" s="24"/>
      <c r="EA45" s="26"/>
      <c r="EB45" s="26"/>
      <c r="EC45" s="25" t="str">
        <f t="shared" si="40"/>
        <v/>
      </c>
      <c r="ED45" s="23" t="str">
        <f t="shared" si="41"/>
        <v/>
      </c>
      <c r="EE45" s="24"/>
      <c r="EF45" s="23" t="str">
        <f t="shared" si="42"/>
        <v/>
      </c>
      <c r="EG45" s="22"/>
      <c r="EH45" s="27"/>
      <c r="EI45" s="24"/>
      <c r="EJ45" s="26"/>
      <c r="EK45" s="26"/>
      <c r="EL45" s="25" t="str">
        <f t="shared" si="43"/>
        <v/>
      </c>
      <c r="EM45" s="23" t="str">
        <f t="shared" si="44"/>
        <v/>
      </c>
      <c r="EN45" s="24"/>
      <c r="EO45" s="23" t="str">
        <f t="shared" si="45"/>
        <v/>
      </c>
      <c r="EP45" s="22"/>
      <c r="EQ45" s="27"/>
      <c r="ER45" s="24"/>
      <c r="ES45" s="26"/>
      <c r="ET45" s="26"/>
      <c r="EU45" s="25" t="str">
        <f t="shared" si="46"/>
        <v/>
      </c>
      <c r="EV45" s="23" t="str">
        <f t="shared" si="47"/>
        <v/>
      </c>
      <c r="EW45" s="24"/>
      <c r="EX45" s="23" t="str">
        <f t="shared" si="48"/>
        <v/>
      </c>
      <c r="EY45" s="22"/>
      <c r="EZ45" s="27"/>
      <c r="FA45" s="24"/>
      <c r="FB45" s="26"/>
      <c r="FC45" s="26"/>
      <c r="FD45" s="25" t="str">
        <f t="shared" si="49"/>
        <v/>
      </c>
      <c r="FE45" s="23" t="str">
        <f t="shared" si="50"/>
        <v/>
      </c>
      <c r="FF45" s="24"/>
      <c r="FG45" s="23" t="str">
        <f t="shared" si="51"/>
        <v/>
      </c>
      <c r="FH45" s="22"/>
      <c r="FI45" s="27"/>
      <c r="FJ45" s="24"/>
      <c r="FK45" s="26"/>
      <c r="FL45" s="26"/>
      <c r="FM45" s="25" t="str">
        <f t="shared" si="52"/>
        <v/>
      </c>
      <c r="FN45" s="23" t="str">
        <f t="shared" si="53"/>
        <v/>
      </c>
      <c r="FO45" s="24"/>
      <c r="FP45" s="23" t="str">
        <f t="shared" si="54"/>
        <v/>
      </c>
      <c r="FQ45" s="22"/>
      <c r="FR45" s="27"/>
      <c r="FS45" s="24"/>
      <c r="FT45" s="26"/>
      <c r="FU45" s="26"/>
      <c r="FV45" s="25" t="str">
        <f t="shared" si="55"/>
        <v/>
      </c>
      <c r="FW45" s="23" t="str">
        <f t="shared" si="56"/>
        <v/>
      </c>
      <c r="FX45" s="24"/>
      <c r="FY45" s="23" t="str">
        <f t="shared" si="57"/>
        <v/>
      </c>
      <c r="FZ45" s="22"/>
      <c r="GA45" s="27"/>
      <c r="GB45" s="24"/>
      <c r="GC45" s="26"/>
      <c r="GD45" s="26"/>
      <c r="GE45" s="25" t="str">
        <f t="shared" si="58"/>
        <v/>
      </c>
      <c r="GF45" s="23" t="str">
        <f t="shared" si="59"/>
        <v/>
      </c>
      <c r="GG45" s="24"/>
      <c r="GH45" s="23" t="str">
        <f t="shared" si="60"/>
        <v/>
      </c>
      <c r="GI45" s="22"/>
      <c r="GJ45" s="27"/>
      <c r="GK45" s="24"/>
      <c r="GL45" s="26"/>
      <c r="GM45" s="26"/>
      <c r="GN45" s="25" t="str">
        <f t="shared" si="61"/>
        <v/>
      </c>
      <c r="GO45" s="23" t="str">
        <f t="shared" si="62"/>
        <v/>
      </c>
      <c r="GP45" s="24"/>
      <c r="GQ45" s="23" t="str">
        <f t="shared" si="63"/>
        <v/>
      </c>
      <c r="GR45" s="22"/>
      <c r="GS45" s="27"/>
      <c r="GT45" s="24"/>
      <c r="GU45" s="26"/>
      <c r="GV45" s="26"/>
      <c r="GW45" s="25" t="str">
        <f t="shared" si="86"/>
        <v/>
      </c>
      <c r="GX45" s="23" t="str">
        <f t="shared" si="64"/>
        <v/>
      </c>
      <c r="GY45" s="24"/>
      <c r="GZ45" s="23" t="str">
        <f t="shared" si="87"/>
        <v/>
      </c>
      <c r="HA45" s="22"/>
      <c r="HB45" s="27"/>
      <c r="HC45" s="24"/>
      <c r="HD45" s="26"/>
      <c r="HE45" s="26"/>
      <c r="HF45" s="25" t="str">
        <f t="shared" si="65"/>
        <v/>
      </c>
      <c r="HG45" s="23" t="str">
        <f t="shared" si="66"/>
        <v/>
      </c>
      <c r="HH45" s="24"/>
      <c r="HI45" s="23" t="str">
        <f t="shared" si="67"/>
        <v/>
      </c>
      <c r="HJ45" s="22"/>
      <c r="HK45" s="27"/>
      <c r="HL45" s="24"/>
      <c r="HM45" s="26"/>
      <c r="HN45" s="26"/>
      <c r="HO45" s="25" t="str">
        <f t="shared" si="68"/>
        <v/>
      </c>
      <c r="HP45" s="23" t="str">
        <f t="shared" si="69"/>
        <v/>
      </c>
      <c r="HQ45" s="24"/>
      <c r="HR45" s="23" t="str">
        <f t="shared" si="70"/>
        <v/>
      </c>
      <c r="HS45" s="22"/>
      <c r="HT45" s="27"/>
      <c r="HU45" s="24"/>
      <c r="HV45" s="26"/>
      <c r="HW45" s="26"/>
      <c r="HX45" s="25" t="str">
        <f t="shared" si="71"/>
        <v/>
      </c>
      <c r="HY45" s="23" t="str">
        <f t="shared" si="72"/>
        <v/>
      </c>
      <c r="HZ45" s="24"/>
      <c r="IA45" s="23" t="str">
        <f t="shared" si="73"/>
        <v/>
      </c>
      <c r="IB45" s="22"/>
      <c r="IC45" s="27"/>
      <c r="ID45" s="24"/>
      <c r="IE45" s="26"/>
      <c r="IF45" s="26"/>
      <c r="IG45" s="25" t="str">
        <f t="shared" si="74"/>
        <v/>
      </c>
      <c r="IH45" s="23" t="str">
        <f t="shared" si="75"/>
        <v/>
      </c>
      <c r="II45" s="24"/>
      <c r="IJ45" s="23" t="str">
        <f t="shared" si="76"/>
        <v/>
      </c>
      <c r="IK45" s="22"/>
      <c r="IL45" s="27"/>
      <c r="IM45" s="24"/>
      <c r="IN45" s="26"/>
      <c r="IO45" s="26"/>
      <c r="IP45" s="25" t="str">
        <f t="shared" si="77"/>
        <v/>
      </c>
      <c r="IQ45" s="23" t="str">
        <f t="shared" si="78"/>
        <v/>
      </c>
      <c r="IR45" s="24"/>
      <c r="IS45" s="23" t="str">
        <f t="shared" si="79"/>
        <v/>
      </c>
      <c r="IT45" s="22"/>
      <c r="IU45" s="27"/>
      <c r="IV45" s="24"/>
      <c r="IW45" s="26"/>
      <c r="IX45" s="26"/>
      <c r="IY45" s="25" t="str">
        <f t="shared" si="80"/>
        <v/>
      </c>
      <c r="IZ45" s="23" t="str">
        <f t="shared" si="81"/>
        <v/>
      </c>
      <c r="JA45" s="24"/>
      <c r="JB45" s="23" t="str">
        <f t="shared" si="82"/>
        <v/>
      </c>
      <c r="JC45" s="22"/>
      <c r="JD45" s="27"/>
      <c r="JE45" s="24"/>
      <c r="JF45" s="26"/>
      <c r="JG45" s="26"/>
      <c r="JH45" s="25" t="str">
        <f t="shared" si="88"/>
        <v/>
      </c>
      <c r="JI45" s="23" t="str">
        <f t="shared" si="83"/>
        <v/>
      </c>
      <c r="JJ45" s="24"/>
      <c r="JK45" s="23" t="str">
        <f t="shared" si="84"/>
        <v/>
      </c>
      <c r="JL45" s="22"/>
    </row>
    <row r="46" spans="1:272">
      <c r="A46" s="28" t="s">
        <v>38</v>
      </c>
      <c r="B46" s="23" t="s">
        <v>33</v>
      </c>
      <c r="C46" s="27">
        <v>45240</v>
      </c>
      <c r="D46" s="24" t="s">
        <v>21</v>
      </c>
      <c r="E46" s="26">
        <v>37000</v>
      </c>
      <c r="F46" s="26">
        <v>111000</v>
      </c>
      <c r="G46" s="25">
        <f t="shared" si="85"/>
        <v>74000</v>
      </c>
      <c r="H46" s="23">
        <v>754623</v>
      </c>
      <c r="I46" s="24">
        <v>55513</v>
      </c>
      <c r="J46" s="23">
        <f t="shared" si="0"/>
        <v>55513</v>
      </c>
      <c r="K46" s="22"/>
      <c r="L46" s="27">
        <v>45243</v>
      </c>
      <c r="M46" s="24" t="s">
        <v>21</v>
      </c>
      <c r="N46" s="26">
        <v>111000</v>
      </c>
      <c r="O46" s="26">
        <v>146000</v>
      </c>
      <c r="P46" s="25">
        <f t="shared" si="1"/>
        <v>35000</v>
      </c>
      <c r="Q46" s="23">
        <f t="shared" si="2"/>
        <v>55513</v>
      </c>
      <c r="R46" s="24">
        <v>73543</v>
      </c>
      <c r="S46" s="23">
        <f t="shared" si="3"/>
        <v>18030</v>
      </c>
      <c r="T46" s="22"/>
      <c r="U46" s="27">
        <v>45244</v>
      </c>
      <c r="V46" s="24" t="s">
        <v>36</v>
      </c>
      <c r="W46" s="26">
        <v>176000</v>
      </c>
      <c r="X46" s="26">
        <v>240000</v>
      </c>
      <c r="Y46" s="25">
        <f t="shared" si="4"/>
        <v>64000</v>
      </c>
      <c r="Z46" s="23">
        <f t="shared" si="5"/>
        <v>73543</v>
      </c>
      <c r="AA46" s="24">
        <v>120862</v>
      </c>
      <c r="AB46" s="23">
        <f t="shared" si="6"/>
        <v>47319</v>
      </c>
      <c r="AC46" s="22"/>
      <c r="AD46" s="27">
        <v>45245</v>
      </c>
      <c r="AE46" s="24" t="s">
        <v>36</v>
      </c>
      <c r="AF46" s="26">
        <v>270000</v>
      </c>
      <c r="AG46" s="26">
        <v>338000</v>
      </c>
      <c r="AH46" s="25">
        <f t="shared" si="7"/>
        <v>68000</v>
      </c>
      <c r="AI46" s="23">
        <f t="shared" si="8"/>
        <v>120862</v>
      </c>
      <c r="AJ46" s="24">
        <v>169023</v>
      </c>
      <c r="AK46" s="23">
        <f t="shared" si="9"/>
        <v>48161</v>
      </c>
      <c r="AL46" s="22"/>
      <c r="AM46" s="27">
        <v>45246</v>
      </c>
      <c r="AN46" s="24" t="s">
        <v>36</v>
      </c>
      <c r="AO46" s="26">
        <v>346000</v>
      </c>
      <c r="AP46" s="26">
        <v>404000</v>
      </c>
      <c r="AQ46" s="25">
        <f t="shared" si="10"/>
        <v>58000</v>
      </c>
      <c r="AR46" s="23">
        <f t="shared" si="11"/>
        <v>169023</v>
      </c>
      <c r="AS46" s="24">
        <v>202345</v>
      </c>
      <c r="AT46" s="23">
        <f t="shared" si="12"/>
        <v>33322</v>
      </c>
      <c r="AU46" s="22"/>
      <c r="AV46" s="27">
        <v>45247</v>
      </c>
      <c r="AW46" s="24" t="s">
        <v>36</v>
      </c>
      <c r="AX46" s="26">
        <v>434000</v>
      </c>
      <c r="AY46" s="26">
        <v>482000</v>
      </c>
      <c r="AZ46" s="25">
        <f t="shared" si="13"/>
        <v>48000</v>
      </c>
      <c r="BA46" s="23">
        <f t="shared" si="14"/>
        <v>202345</v>
      </c>
      <c r="BB46" s="24">
        <v>241730</v>
      </c>
      <c r="BC46" s="23">
        <f t="shared" si="15"/>
        <v>39385</v>
      </c>
      <c r="BD46" s="22"/>
      <c r="BE46" s="27">
        <v>45250</v>
      </c>
      <c r="BF46" s="24" t="s">
        <v>32</v>
      </c>
      <c r="BG46" s="26">
        <v>582000</v>
      </c>
      <c r="BH46" s="26">
        <v>648000</v>
      </c>
      <c r="BI46" s="25">
        <f t="shared" si="16"/>
        <v>66000</v>
      </c>
      <c r="BJ46" s="23">
        <f t="shared" si="17"/>
        <v>241730</v>
      </c>
      <c r="BK46" s="24">
        <v>324783</v>
      </c>
      <c r="BL46" s="23">
        <f t="shared" si="18"/>
        <v>83053</v>
      </c>
      <c r="BM46" s="22"/>
      <c r="BN46" s="27">
        <v>45251</v>
      </c>
      <c r="BO46" s="24" t="s">
        <v>32</v>
      </c>
      <c r="BP46" s="26">
        <v>0</v>
      </c>
      <c r="BQ46" s="26">
        <v>22000</v>
      </c>
      <c r="BR46" s="25">
        <f t="shared" si="19"/>
        <v>22000</v>
      </c>
      <c r="BS46" s="23">
        <f t="shared" si="20"/>
        <v>324783</v>
      </c>
      <c r="BT46" s="24">
        <v>22012</v>
      </c>
      <c r="BU46" s="23">
        <f t="shared" si="21"/>
        <v>22012</v>
      </c>
      <c r="BV46" s="22"/>
      <c r="BW46" s="27">
        <v>45252</v>
      </c>
      <c r="BX46" s="24" t="s">
        <v>32</v>
      </c>
      <c r="BY46" s="26">
        <v>37000</v>
      </c>
      <c r="BZ46" s="26">
        <v>72000</v>
      </c>
      <c r="CA46" s="25">
        <f t="shared" si="22"/>
        <v>35000</v>
      </c>
      <c r="CB46" s="23">
        <f t="shared" si="23"/>
        <v>22012</v>
      </c>
      <c r="CC46" s="24">
        <v>72349</v>
      </c>
      <c r="CD46" s="23">
        <f t="shared" si="24"/>
        <v>50337</v>
      </c>
      <c r="CE46" s="22"/>
      <c r="CF46" s="27">
        <v>45253</v>
      </c>
      <c r="CG46" s="24" t="s">
        <v>32</v>
      </c>
      <c r="CH46" s="26">
        <v>88000</v>
      </c>
      <c r="CI46" s="26">
        <v>88000</v>
      </c>
      <c r="CJ46" s="25">
        <f t="shared" si="25"/>
        <v>0</v>
      </c>
      <c r="CK46" s="23">
        <f t="shared" si="26"/>
        <v>72349</v>
      </c>
      <c r="CL46" s="24">
        <v>88000</v>
      </c>
      <c r="CM46" s="23">
        <f t="shared" si="27"/>
        <v>15651</v>
      </c>
      <c r="CN46" s="22"/>
      <c r="CO46" s="27">
        <v>45259</v>
      </c>
      <c r="CP46" s="24" t="s">
        <v>32</v>
      </c>
      <c r="CQ46" s="26">
        <v>11000</v>
      </c>
      <c r="CR46" s="26">
        <v>51000</v>
      </c>
      <c r="CS46" s="25">
        <f t="shared" si="28"/>
        <v>40000</v>
      </c>
      <c r="CT46" s="23">
        <f t="shared" si="29"/>
        <v>88000</v>
      </c>
      <c r="CU46" s="24">
        <v>51430</v>
      </c>
      <c r="CV46" s="23">
        <f t="shared" si="30"/>
        <v>51430</v>
      </c>
      <c r="CW46" s="22"/>
      <c r="CX46" s="27">
        <v>45260</v>
      </c>
      <c r="CY46" s="24" t="s">
        <v>32</v>
      </c>
      <c r="CZ46" s="26">
        <v>56000</v>
      </c>
      <c r="DA46" s="26">
        <v>95000</v>
      </c>
      <c r="DB46" s="25">
        <f t="shared" si="31"/>
        <v>39000</v>
      </c>
      <c r="DC46" s="23">
        <f t="shared" si="32"/>
        <v>51430</v>
      </c>
      <c r="DD46" s="24">
        <v>95351</v>
      </c>
      <c r="DE46" s="23">
        <f t="shared" si="33"/>
        <v>43921</v>
      </c>
      <c r="DF46" s="22"/>
      <c r="DG46" s="27"/>
      <c r="DH46" s="24"/>
      <c r="DI46" s="26"/>
      <c r="DJ46" s="26"/>
      <c r="DK46" s="25" t="str">
        <f t="shared" si="34"/>
        <v/>
      </c>
      <c r="DL46" s="23">
        <f t="shared" si="35"/>
        <v>95351</v>
      </c>
      <c r="DM46" s="24"/>
      <c r="DN46" s="23" t="str">
        <f t="shared" si="36"/>
        <v/>
      </c>
      <c r="DO46" s="22"/>
      <c r="DP46" s="27"/>
      <c r="DQ46" s="24"/>
      <c r="DR46" s="26"/>
      <c r="DS46" s="26"/>
      <c r="DT46" s="25" t="str">
        <f t="shared" si="37"/>
        <v/>
      </c>
      <c r="DU46" s="23" t="str">
        <f t="shared" si="38"/>
        <v/>
      </c>
      <c r="DV46" s="24"/>
      <c r="DW46" s="23" t="str">
        <f t="shared" si="39"/>
        <v/>
      </c>
      <c r="DX46" s="22"/>
      <c r="DY46" s="27"/>
      <c r="DZ46" s="24"/>
      <c r="EA46" s="26"/>
      <c r="EB46" s="26"/>
      <c r="EC46" s="25" t="str">
        <f t="shared" si="40"/>
        <v/>
      </c>
      <c r="ED46" s="23" t="str">
        <f t="shared" si="41"/>
        <v/>
      </c>
      <c r="EE46" s="24"/>
      <c r="EF46" s="23" t="str">
        <f t="shared" si="42"/>
        <v/>
      </c>
      <c r="EG46" s="22"/>
      <c r="EH46" s="27"/>
      <c r="EI46" s="24"/>
      <c r="EJ46" s="26"/>
      <c r="EK46" s="26"/>
      <c r="EL46" s="25" t="str">
        <f t="shared" si="43"/>
        <v/>
      </c>
      <c r="EM46" s="23" t="str">
        <f t="shared" si="44"/>
        <v/>
      </c>
      <c r="EN46" s="24"/>
      <c r="EO46" s="23" t="str">
        <f t="shared" si="45"/>
        <v/>
      </c>
      <c r="EP46" s="22"/>
      <c r="EQ46" s="27"/>
      <c r="ER46" s="24"/>
      <c r="ES46" s="26"/>
      <c r="ET46" s="26"/>
      <c r="EU46" s="25" t="str">
        <f t="shared" si="46"/>
        <v/>
      </c>
      <c r="EV46" s="23" t="str">
        <f t="shared" si="47"/>
        <v/>
      </c>
      <c r="EW46" s="24"/>
      <c r="EX46" s="23" t="str">
        <f t="shared" si="48"/>
        <v/>
      </c>
      <c r="EY46" s="22"/>
      <c r="EZ46" s="27"/>
      <c r="FA46" s="24"/>
      <c r="FB46" s="26"/>
      <c r="FC46" s="26"/>
      <c r="FD46" s="25" t="str">
        <f t="shared" si="49"/>
        <v/>
      </c>
      <c r="FE46" s="23" t="str">
        <f t="shared" si="50"/>
        <v/>
      </c>
      <c r="FF46" s="24"/>
      <c r="FG46" s="23" t="str">
        <f t="shared" si="51"/>
        <v/>
      </c>
      <c r="FH46" s="22"/>
      <c r="FI46" s="27"/>
      <c r="FJ46" s="24"/>
      <c r="FK46" s="26"/>
      <c r="FL46" s="26"/>
      <c r="FM46" s="25" t="str">
        <f t="shared" si="52"/>
        <v/>
      </c>
      <c r="FN46" s="23" t="str">
        <f t="shared" si="53"/>
        <v/>
      </c>
      <c r="FO46" s="24"/>
      <c r="FP46" s="23" t="str">
        <f t="shared" si="54"/>
        <v/>
      </c>
      <c r="FQ46" s="22"/>
      <c r="FR46" s="27"/>
      <c r="FS46" s="24"/>
      <c r="FT46" s="26"/>
      <c r="FU46" s="26"/>
      <c r="FV46" s="25" t="str">
        <f t="shared" si="55"/>
        <v/>
      </c>
      <c r="FW46" s="23" t="str">
        <f t="shared" si="56"/>
        <v/>
      </c>
      <c r="FX46" s="24"/>
      <c r="FY46" s="23" t="str">
        <f t="shared" si="57"/>
        <v/>
      </c>
      <c r="FZ46" s="22"/>
      <c r="GA46" s="27"/>
      <c r="GB46" s="24"/>
      <c r="GC46" s="26"/>
      <c r="GD46" s="26"/>
      <c r="GE46" s="25" t="str">
        <f t="shared" si="58"/>
        <v/>
      </c>
      <c r="GF46" s="23" t="str">
        <f t="shared" si="59"/>
        <v/>
      </c>
      <c r="GG46" s="24"/>
      <c r="GH46" s="23" t="str">
        <f t="shared" si="60"/>
        <v/>
      </c>
      <c r="GI46" s="22"/>
      <c r="GJ46" s="27"/>
      <c r="GK46" s="24"/>
      <c r="GL46" s="26"/>
      <c r="GM46" s="26"/>
      <c r="GN46" s="25" t="str">
        <f t="shared" si="61"/>
        <v/>
      </c>
      <c r="GO46" s="23" t="str">
        <f t="shared" si="62"/>
        <v/>
      </c>
      <c r="GP46" s="24"/>
      <c r="GQ46" s="23" t="str">
        <f t="shared" si="63"/>
        <v/>
      </c>
      <c r="GR46" s="22"/>
      <c r="GS46" s="27"/>
      <c r="GT46" s="24"/>
      <c r="GU46" s="26"/>
      <c r="GV46" s="26"/>
      <c r="GW46" s="25" t="str">
        <f t="shared" si="86"/>
        <v/>
      </c>
      <c r="GX46" s="23" t="str">
        <f t="shared" si="64"/>
        <v/>
      </c>
      <c r="GY46" s="24"/>
      <c r="GZ46" s="23" t="str">
        <f t="shared" si="87"/>
        <v/>
      </c>
      <c r="HA46" s="22"/>
      <c r="HB46" s="27"/>
      <c r="HC46" s="24"/>
      <c r="HD46" s="26"/>
      <c r="HE46" s="26"/>
      <c r="HF46" s="25" t="str">
        <f t="shared" si="65"/>
        <v/>
      </c>
      <c r="HG46" s="23" t="str">
        <f t="shared" si="66"/>
        <v/>
      </c>
      <c r="HH46" s="24"/>
      <c r="HI46" s="23" t="str">
        <f t="shared" si="67"/>
        <v/>
      </c>
      <c r="HJ46" s="22"/>
      <c r="HK46" s="27"/>
      <c r="HL46" s="24"/>
      <c r="HM46" s="26"/>
      <c r="HN46" s="26"/>
      <c r="HO46" s="25" t="str">
        <f t="shared" si="68"/>
        <v/>
      </c>
      <c r="HP46" s="23" t="str">
        <f t="shared" si="69"/>
        <v/>
      </c>
      <c r="HQ46" s="24"/>
      <c r="HR46" s="23" t="str">
        <f t="shared" si="70"/>
        <v/>
      </c>
      <c r="HS46" s="22"/>
      <c r="HT46" s="27"/>
      <c r="HU46" s="24"/>
      <c r="HV46" s="26"/>
      <c r="HW46" s="26"/>
      <c r="HX46" s="25" t="str">
        <f t="shared" si="71"/>
        <v/>
      </c>
      <c r="HY46" s="23" t="str">
        <f t="shared" si="72"/>
        <v/>
      </c>
      <c r="HZ46" s="24"/>
      <c r="IA46" s="23" t="str">
        <f t="shared" si="73"/>
        <v/>
      </c>
      <c r="IB46" s="22"/>
      <c r="IC46" s="27"/>
      <c r="ID46" s="24"/>
      <c r="IE46" s="26"/>
      <c r="IF46" s="26"/>
      <c r="IG46" s="25" t="str">
        <f t="shared" si="74"/>
        <v/>
      </c>
      <c r="IH46" s="23" t="str">
        <f t="shared" si="75"/>
        <v/>
      </c>
      <c r="II46" s="24"/>
      <c r="IJ46" s="23" t="str">
        <f t="shared" si="76"/>
        <v/>
      </c>
      <c r="IK46" s="22"/>
      <c r="IL46" s="27"/>
      <c r="IM46" s="24"/>
      <c r="IN46" s="26"/>
      <c r="IO46" s="26"/>
      <c r="IP46" s="25" t="str">
        <f t="shared" si="77"/>
        <v/>
      </c>
      <c r="IQ46" s="23" t="str">
        <f t="shared" si="78"/>
        <v/>
      </c>
      <c r="IR46" s="24"/>
      <c r="IS46" s="23" t="str">
        <f t="shared" si="79"/>
        <v/>
      </c>
      <c r="IT46" s="22"/>
      <c r="IU46" s="27"/>
      <c r="IV46" s="24"/>
      <c r="IW46" s="26"/>
      <c r="IX46" s="26"/>
      <c r="IY46" s="25" t="str">
        <f t="shared" si="80"/>
        <v/>
      </c>
      <c r="IZ46" s="23" t="str">
        <f t="shared" si="81"/>
        <v/>
      </c>
      <c r="JA46" s="24"/>
      <c r="JB46" s="23" t="str">
        <f t="shared" si="82"/>
        <v/>
      </c>
      <c r="JC46" s="22"/>
      <c r="JD46" s="27"/>
      <c r="JE46" s="24"/>
      <c r="JF46" s="26"/>
      <c r="JG46" s="26"/>
      <c r="JH46" s="25" t="str">
        <f t="shared" si="88"/>
        <v/>
      </c>
      <c r="JI46" s="23" t="str">
        <f t="shared" si="83"/>
        <v/>
      </c>
      <c r="JJ46" s="24"/>
      <c r="JK46" s="23" t="str">
        <f t="shared" si="84"/>
        <v/>
      </c>
      <c r="JL46" s="22"/>
    </row>
    <row r="47" spans="1:272">
      <c r="A47" s="28" t="s">
        <v>37</v>
      </c>
      <c r="B47" s="23" t="s">
        <v>22</v>
      </c>
      <c r="C47" s="27">
        <v>45243</v>
      </c>
      <c r="D47" s="24"/>
      <c r="E47" s="26">
        <v>0</v>
      </c>
      <c r="F47" s="26">
        <v>57000</v>
      </c>
      <c r="G47" s="25">
        <f t="shared" si="85"/>
        <v>57000</v>
      </c>
      <c r="H47" s="23">
        <v>0</v>
      </c>
      <c r="I47" s="24">
        <v>57119</v>
      </c>
      <c r="J47" s="23">
        <f t="shared" si="0"/>
        <v>57119</v>
      </c>
      <c r="K47" s="22"/>
      <c r="L47" s="27">
        <v>45244</v>
      </c>
      <c r="M47" s="24" t="s">
        <v>36</v>
      </c>
      <c r="N47" s="26">
        <v>95000</v>
      </c>
      <c r="O47" s="26">
        <v>176000</v>
      </c>
      <c r="P47" s="25">
        <f t="shared" si="1"/>
        <v>81000</v>
      </c>
      <c r="Q47" s="23">
        <f t="shared" si="2"/>
        <v>57119</v>
      </c>
      <c r="R47" s="24">
        <v>176051</v>
      </c>
      <c r="S47" s="23">
        <f t="shared" si="3"/>
        <v>118932</v>
      </c>
      <c r="T47" s="22"/>
      <c r="U47" s="27">
        <v>45245</v>
      </c>
      <c r="V47" s="24" t="s">
        <v>36</v>
      </c>
      <c r="W47" s="26">
        <v>214000</v>
      </c>
      <c r="X47" s="26">
        <v>300000</v>
      </c>
      <c r="Y47" s="25">
        <f t="shared" si="4"/>
        <v>86000</v>
      </c>
      <c r="Z47" s="23">
        <f t="shared" si="5"/>
        <v>176051</v>
      </c>
      <c r="AA47" s="24">
        <v>300072</v>
      </c>
      <c r="AB47" s="23">
        <f t="shared" si="6"/>
        <v>124021</v>
      </c>
      <c r="AC47" s="22"/>
      <c r="AD47" s="27">
        <v>45246</v>
      </c>
      <c r="AE47" s="24" t="s">
        <v>36</v>
      </c>
      <c r="AF47" s="26">
        <v>338000</v>
      </c>
      <c r="AG47" s="26">
        <v>425000</v>
      </c>
      <c r="AH47" s="25">
        <f t="shared" si="7"/>
        <v>87000</v>
      </c>
      <c r="AI47" s="23">
        <f t="shared" si="8"/>
        <v>300072</v>
      </c>
      <c r="AJ47" s="24">
        <v>425330</v>
      </c>
      <c r="AK47" s="23">
        <f t="shared" si="9"/>
        <v>125258</v>
      </c>
      <c r="AL47" s="22"/>
      <c r="AM47" s="27">
        <v>45247</v>
      </c>
      <c r="AN47" s="24" t="s">
        <v>36</v>
      </c>
      <c r="AO47" s="26">
        <v>463000</v>
      </c>
      <c r="AP47" s="26">
        <v>550000</v>
      </c>
      <c r="AQ47" s="25">
        <f t="shared" si="10"/>
        <v>87000</v>
      </c>
      <c r="AR47" s="23">
        <f t="shared" si="11"/>
        <v>425330</v>
      </c>
      <c r="AS47" s="24">
        <v>550759</v>
      </c>
      <c r="AT47" s="23">
        <f t="shared" si="12"/>
        <v>125429</v>
      </c>
      <c r="AU47" s="22"/>
      <c r="AV47" s="27">
        <v>45250</v>
      </c>
      <c r="AW47" s="24" t="s">
        <v>32</v>
      </c>
      <c r="AX47" s="26">
        <v>672000</v>
      </c>
      <c r="AY47" s="26">
        <v>751000</v>
      </c>
      <c r="AZ47" s="25">
        <f t="shared" si="13"/>
        <v>79000</v>
      </c>
      <c r="BA47" s="23">
        <f t="shared" si="14"/>
        <v>550759</v>
      </c>
      <c r="BB47" s="24">
        <v>751261</v>
      </c>
      <c r="BC47" s="23">
        <f t="shared" si="15"/>
        <v>200502</v>
      </c>
      <c r="BD47" s="22"/>
      <c r="BE47" s="27">
        <v>45251</v>
      </c>
      <c r="BF47" s="24" t="s">
        <v>32</v>
      </c>
      <c r="BG47" s="26">
        <v>789000</v>
      </c>
      <c r="BH47" s="26">
        <v>876000</v>
      </c>
      <c r="BI47" s="25">
        <f t="shared" si="16"/>
        <v>87000</v>
      </c>
      <c r="BJ47" s="23">
        <f t="shared" si="17"/>
        <v>751261</v>
      </c>
      <c r="BK47" s="24">
        <v>876300</v>
      </c>
      <c r="BL47" s="23">
        <f t="shared" si="18"/>
        <v>125039</v>
      </c>
      <c r="BM47" s="22"/>
      <c r="BN47" s="27">
        <v>45252</v>
      </c>
      <c r="BO47" s="24" t="s">
        <v>32</v>
      </c>
      <c r="BP47" s="26">
        <v>909000</v>
      </c>
      <c r="BQ47" s="26">
        <v>1002000</v>
      </c>
      <c r="BR47" s="25">
        <f t="shared" si="19"/>
        <v>93000</v>
      </c>
      <c r="BS47" s="23">
        <f t="shared" si="20"/>
        <v>876300</v>
      </c>
      <c r="BT47" s="24">
        <v>1002125</v>
      </c>
      <c r="BU47" s="23">
        <f t="shared" si="21"/>
        <v>125825</v>
      </c>
      <c r="BV47" s="22"/>
      <c r="BW47" s="27">
        <v>45253</v>
      </c>
      <c r="BX47" s="24" t="s">
        <v>32</v>
      </c>
      <c r="BY47" s="26">
        <v>1039000</v>
      </c>
      <c r="BZ47" s="26">
        <v>1125000</v>
      </c>
      <c r="CA47" s="25">
        <f t="shared" si="22"/>
        <v>86000</v>
      </c>
      <c r="CB47" s="23">
        <f t="shared" si="23"/>
        <v>1002125</v>
      </c>
      <c r="CC47" s="24">
        <v>1125890</v>
      </c>
      <c r="CD47" s="23">
        <f t="shared" si="24"/>
        <v>123765</v>
      </c>
      <c r="CE47" s="22"/>
      <c r="CF47" s="27">
        <v>45254</v>
      </c>
      <c r="CG47" s="24" t="s">
        <v>32</v>
      </c>
      <c r="CH47" s="26">
        <v>1165000</v>
      </c>
      <c r="CI47" s="26">
        <v>1165000</v>
      </c>
      <c r="CJ47" s="25">
        <f t="shared" si="25"/>
        <v>0</v>
      </c>
      <c r="CK47" s="23">
        <f t="shared" si="26"/>
        <v>1125890</v>
      </c>
      <c r="CL47" s="24">
        <v>1165000</v>
      </c>
      <c r="CM47" s="23">
        <f t="shared" si="27"/>
        <v>39110</v>
      </c>
      <c r="CN47" s="22"/>
      <c r="CO47" s="27"/>
      <c r="CP47" s="24"/>
      <c r="CQ47" s="26"/>
      <c r="CR47" s="26"/>
      <c r="CS47" s="25" t="str">
        <f t="shared" si="28"/>
        <v/>
      </c>
      <c r="CT47" s="23">
        <f t="shared" si="29"/>
        <v>1165000</v>
      </c>
      <c r="CU47" s="24"/>
      <c r="CV47" s="23" t="str">
        <f t="shared" si="30"/>
        <v/>
      </c>
      <c r="CW47" s="22"/>
      <c r="CX47" s="27"/>
      <c r="CY47" s="24"/>
      <c r="CZ47" s="26"/>
      <c r="DA47" s="26"/>
      <c r="DB47" s="25" t="str">
        <f t="shared" si="31"/>
        <v/>
      </c>
      <c r="DC47" s="23" t="str">
        <f t="shared" si="32"/>
        <v/>
      </c>
      <c r="DD47" s="24"/>
      <c r="DE47" s="23" t="str">
        <f t="shared" si="33"/>
        <v/>
      </c>
      <c r="DF47" s="22"/>
      <c r="DG47" s="27"/>
      <c r="DH47" s="24"/>
      <c r="DI47" s="26"/>
      <c r="DJ47" s="26"/>
      <c r="DK47" s="25" t="str">
        <f t="shared" si="34"/>
        <v/>
      </c>
      <c r="DL47" s="23" t="str">
        <f t="shared" si="35"/>
        <v/>
      </c>
      <c r="DM47" s="24"/>
      <c r="DN47" s="23" t="str">
        <f t="shared" si="36"/>
        <v/>
      </c>
      <c r="DO47" s="22"/>
      <c r="DP47" s="27"/>
      <c r="DQ47" s="24"/>
      <c r="DR47" s="26"/>
      <c r="DS47" s="26"/>
      <c r="DT47" s="25" t="str">
        <f t="shared" si="37"/>
        <v/>
      </c>
      <c r="DU47" s="23" t="str">
        <f t="shared" si="38"/>
        <v/>
      </c>
      <c r="DV47" s="24"/>
      <c r="DW47" s="23" t="str">
        <f t="shared" si="39"/>
        <v/>
      </c>
      <c r="DX47" s="22"/>
      <c r="DY47" s="27"/>
      <c r="DZ47" s="24"/>
      <c r="EA47" s="26"/>
      <c r="EB47" s="26"/>
      <c r="EC47" s="25" t="str">
        <f t="shared" si="40"/>
        <v/>
      </c>
      <c r="ED47" s="23" t="str">
        <f t="shared" si="41"/>
        <v/>
      </c>
      <c r="EE47" s="24"/>
      <c r="EF47" s="23" t="str">
        <f t="shared" si="42"/>
        <v/>
      </c>
      <c r="EG47" s="22"/>
      <c r="EH47" s="27"/>
      <c r="EI47" s="24"/>
      <c r="EJ47" s="26"/>
      <c r="EK47" s="26"/>
      <c r="EL47" s="25" t="str">
        <f t="shared" si="43"/>
        <v/>
      </c>
      <c r="EM47" s="23" t="str">
        <f t="shared" si="44"/>
        <v/>
      </c>
      <c r="EN47" s="24"/>
      <c r="EO47" s="23" t="str">
        <f t="shared" si="45"/>
        <v/>
      </c>
      <c r="EP47" s="22"/>
      <c r="EQ47" s="27"/>
      <c r="ER47" s="24"/>
      <c r="ES47" s="26"/>
      <c r="ET47" s="26"/>
      <c r="EU47" s="25" t="str">
        <f t="shared" si="46"/>
        <v/>
      </c>
      <c r="EV47" s="23" t="str">
        <f t="shared" si="47"/>
        <v/>
      </c>
      <c r="EW47" s="24"/>
      <c r="EX47" s="23" t="str">
        <f t="shared" si="48"/>
        <v/>
      </c>
      <c r="EY47" s="22"/>
      <c r="EZ47" s="27"/>
      <c r="FA47" s="24"/>
      <c r="FB47" s="26"/>
      <c r="FC47" s="26"/>
      <c r="FD47" s="25" t="str">
        <f t="shared" si="49"/>
        <v/>
      </c>
      <c r="FE47" s="23" t="str">
        <f t="shared" si="50"/>
        <v/>
      </c>
      <c r="FF47" s="24"/>
      <c r="FG47" s="23" t="str">
        <f t="shared" si="51"/>
        <v/>
      </c>
      <c r="FH47" s="22"/>
      <c r="FI47" s="27"/>
      <c r="FJ47" s="24"/>
      <c r="FK47" s="26"/>
      <c r="FL47" s="26"/>
      <c r="FM47" s="25" t="str">
        <f t="shared" si="52"/>
        <v/>
      </c>
      <c r="FN47" s="23" t="str">
        <f t="shared" si="53"/>
        <v/>
      </c>
      <c r="FO47" s="24"/>
      <c r="FP47" s="23" t="str">
        <f t="shared" si="54"/>
        <v/>
      </c>
      <c r="FQ47" s="22"/>
      <c r="FR47" s="27"/>
      <c r="FS47" s="24"/>
      <c r="FT47" s="26"/>
      <c r="FU47" s="26"/>
      <c r="FV47" s="25" t="str">
        <f t="shared" si="55"/>
        <v/>
      </c>
      <c r="FW47" s="23" t="str">
        <f t="shared" si="56"/>
        <v/>
      </c>
      <c r="FX47" s="24"/>
      <c r="FY47" s="23" t="str">
        <f t="shared" si="57"/>
        <v/>
      </c>
      <c r="FZ47" s="22"/>
      <c r="GA47" s="27"/>
      <c r="GB47" s="24"/>
      <c r="GC47" s="26"/>
      <c r="GD47" s="26"/>
      <c r="GE47" s="25" t="str">
        <f t="shared" si="58"/>
        <v/>
      </c>
      <c r="GF47" s="23" t="str">
        <f t="shared" si="59"/>
        <v/>
      </c>
      <c r="GG47" s="24"/>
      <c r="GH47" s="23" t="str">
        <f t="shared" si="60"/>
        <v/>
      </c>
      <c r="GI47" s="22"/>
      <c r="GJ47" s="27"/>
      <c r="GK47" s="24"/>
      <c r="GL47" s="26"/>
      <c r="GM47" s="26"/>
      <c r="GN47" s="25" t="str">
        <f t="shared" si="61"/>
        <v/>
      </c>
      <c r="GO47" s="23" t="str">
        <f t="shared" si="62"/>
        <v/>
      </c>
      <c r="GP47" s="24"/>
      <c r="GQ47" s="23" t="str">
        <f t="shared" si="63"/>
        <v/>
      </c>
      <c r="GR47" s="22"/>
      <c r="GS47" s="27"/>
      <c r="GT47" s="24"/>
      <c r="GU47" s="26"/>
      <c r="GV47" s="26"/>
      <c r="GW47" s="25" t="str">
        <f t="shared" si="86"/>
        <v/>
      </c>
      <c r="GX47" s="23" t="str">
        <f t="shared" si="64"/>
        <v/>
      </c>
      <c r="GY47" s="24"/>
      <c r="GZ47" s="23" t="str">
        <f t="shared" si="87"/>
        <v/>
      </c>
      <c r="HA47" s="22"/>
      <c r="HB47" s="27"/>
      <c r="HC47" s="24"/>
      <c r="HD47" s="26"/>
      <c r="HE47" s="26"/>
      <c r="HF47" s="25" t="str">
        <f t="shared" si="65"/>
        <v/>
      </c>
      <c r="HG47" s="23" t="str">
        <f t="shared" si="66"/>
        <v/>
      </c>
      <c r="HH47" s="24"/>
      <c r="HI47" s="23" t="str">
        <f t="shared" si="67"/>
        <v/>
      </c>
      <c r="HJ47" s="22"/>
      <c r="HK47" s="27"/>
      <c r="HL47" s="24"/>
      <c r="HM47" s="26"/>
      <c r="HN47" s="26"/>
      <c r="HO47" s="25" t="str">
        <f t="shared" si="68"/>
        <v/>
      </c>
      <c r="HP47" s="23" t="str">
        <f t="shared" si="69"/>
        <v/>
      </c>
      <c r="HQ47" s="24"/>
      <c r="HR47" s="23" t="str">
        <f t="shared" si="70"/>
        <v/>
      </c>
      <c r="HS47" s="22"/>
      <c r="HT47" s="27"/>
      <c r="HU47" s="24"/>
      <c r="HV47" s="26"/>
      <c r="HW47" s="26"/>
      <c r="HX47" s="25" t="str">
        <f t="shared" si="71"/>
        <v/>
      </c>
      <c r="HY47" s="23" t="str">
        <f t="shared" si="72"/>
        <v/>
      </c>
      <c r="HZ47" s="24"/>
      <c r="IA47" s="23" t="str">
        <f t="shared" si="73"/>
        <v/>
      </c>
      <c r="IB47" s="22"/>
      <c r="IC47" s="27"/>
      <c r="ID47" s="24"/>
      <c r="IE47" s="26"/>
      <c r="IF47" s="26"/>
      <c r="IG47" s="25" t="str">
        <f t="shared" si="74"/>
        <v/>
      </c>
      <c r="IH47" s="23" t="str">
        <f t="shared" si="75"/>
        <v/>
      </c>
      <c r="II47" s="24"/>
      <c r="IJ47" s="23" t="str">
        <f t="shared" si="76"/>
        <v/>
      </c>
      <c r="IK47" s="22"/>
      <c r="IL47" s="27"/>
      <c r="IM47" s="24"/>
      <c r="IN47" s="26"/>
      <c r="IO47" s="26"/>
      <c r="IP47" s="25" t="str">
        <f t="shared" si="77"/>
        <v/>
      </c>
      <c r="IQ47" s="23" t="str">
        <f t="shared" si="78"/>
        <v/>
      </c>
      <c r="IR47" s="24"/>
      <c r="IS47" s="23" t="str">
        <f t="shared" si="79"/>
        <v/>
      </c>
      <c r="IT47" s="22"/>
      <c r="IU47" s="27"/>
      <c r="IV47" s="24"/>
      <c r="IW47" s="26"/>
      <c r="IX47" s="26"/>
      <c r="IY47" s="25" t="str">
        <f t="shared" si="80"/>
        <v/>
      </c>
      <c r="IZ47" s="23" t="str">
        <f t="shared" si="81"/>
        <v/>
      </c>
      <c r="JA47" s="24"/>
      <c r="JB47" s="23" t="str">
        <f t="shared" si="82"/>
        <v/>
      </c>
      <c r="JC47" s="22"/>
      <c r="JD47" s="27"/>
      <c r="JE47" s="24"/>
      <c r="JF47" s="26"/>
      <c r="JG47" s="26"/>
      <c r="JH47" s="25" t="str">
        <f t="shared" si="88"/>
        <v/>
      </c>
      <c r="JI47" s="23" t="str">
        <f t="shared" si="83"/>
        <v/>
      </c>
      <c r="JJ47" s="24"/>
      <c r="JK47" s="23" t="str">
        <f t="shared" si="84"/>
        <v/>
      </c>
      <c r="JL47" s="22"/>
    </row>
    <row r="48" spans="1:272">
      <c r="A48" s="28" t="s">
        <v>35</v>
      </c>
      <c r="B48" s="23" t="s">
        <v>18</v>
      </c>
      <c r="C48" s="27"/>
      <c r="D48" s="24"/>
      <c r="E48" s="26">
        <v>0</v>
      </c>
      <c r="F48" s="26">
        <v>0</v>
      </c>
      <c r="G48" s="25">
        <f t="shared" si="85"/>
        <v>0</v>
      </c>
      <c r="H48" s="23">
        <v>0</v>
      </c>
      <c r="I48" s="24"/>
      <c r="J48" s="23" t="str">
        <f t="shared" si="0"/>
        <v/>
      </c>
      <c r="K48" s="22"/>
      <c r="L48" s="27"/>
      <c r="M48" s="24"/>
      <c r="N48" s="26"/>
      <c r="O48" s="26"/>
      <c r="P48" s="25" t="str">
        <f t="shared" si="1"/>
        <v/>
      </c>
      <c r="Q48" s="23" t="str">
        <f t="shared" si="2"/>
        <v/>
      </c>
      <c r="R48" s="24"/>
      <c r="S48" s="23" t="str">
        <f t="shared" si="3"/>
        <v/>
      </c>
      <c r="T48" s="22"/>
      <c r="U48" s="27"/>
      <c r="V48" s="24"/>
      <c r="W48" s="26"/>
      <c r="X48" s="26"/>
      <c r="Y48" s="25" t="str">
        <f t="shared" si="4"/>
        <v/>
      </c>
      <c r="Z48" s="23" t="str">
        <f t="shared" si="5"/>
        <v/>
      </c>
      <c r="AA48" s="24"/>
      <c r="AB48" s="23" t="str">
        <f t="shared" si="6"/>
        <v/>
      </c>
      <c r="AC48" s="22"/>
      <c r="AD48" s="27"/>
      <c r="AE48" s="24"/>
      <c r="AF48" s="26"/>
      <c r="AG48" s="26"/>
      <c r="AH48" s="25" t="str">
        <f t="shared" si="7"/>
        <v/>
      </c>
      <c r="AI48" s="23" t="str">
        <f t="shared" si="8"/>
        <v/>
      </c>
      <c r="AJ48" s="24"/>
      <c r="AK48" s="23" t="str">
        <f t="shared" si="9"/>
        <v/>
      </c>
      <c r="AL48" s="22"/>
      <c r="AM48" s="27"/>
      <c r="AN48" s="24"/>
      <c r="AO48" s="26"/>
      <c r="AP48" s="26"/>
      <c r="AQ48" s="25" t="str">
        <f t="shared" si="10"/>
        <v/>
      </c>
      <c r="AR48" s="23" t="str">
        <f t="shared" si="11"/>
        <v/>
      </c>
      <c r="AS48" s="24"/>
      <c r="AT48" s="23" t="str">
        <f t="shared" si="12"/>
        <v/>
      </c>
      <c r="AU48" s="22"/>
      <c r="AV48" s="27"/>
      <c r="AW48" s="24"/>
      <c r="AX48" s="26"/>
      <c r="AY48" s="26"/>
      <c r="AZ48" s="25" t="str">
        <f t="shared" si="13"/>
        <v/>
      </c>
      <c r="BA48" s="23" t="str">
        <f t="shared" si="14"/>
        <v/>
      </c>
      <c r="BB48" s="24"/>
      <c r="BC48" s="23" t="str">
        <f t="shared" si="15"/>
        <v/>
      </c>
      <c r="BD48" s="22"/>
      <c r="BE48" s="27"/>
      <c r="BF48" s="24"/>
      <c r="BG48" s="26"/>
      <c r="BH48" s="26"/>
      <c r="BI48" s="25" t="str">
        <f t="shared" si="16"/>
        <v/>
      </c>
      <c r="BJ48" s="23" t="str">
        <f t="shared" si="17"/>
        <v/>
      </c>
      <c r="BK48" s="24"/>
      <c r="BL48" s="23" t="str">
        <f t="shared" si="18"/>
        <v/>
      </c>
      <c r="BM48" s="22"/>
      <c r="BN48" s="27"/>
      <c r="BO48" s="24"/>
      <c r="BP48" s="26"/>
      <c r="BQ48" s="26"/>
      <c r="BR48" s="25" t="str">
        <f t="shared" si="19"/>
        <v/>
      </c>
      <c r="BS48" s="23" t="str">
        <f t="shared" si="20"/>
        <v/>
      </c>
      <c r="BT48" s="24"/>
      <c r="BU48" s="23" t="str">
        <f t="shared" si="21"/>
        <v/>
      </c>
      <c r="BV48" s="22"/>
      <c r="BW48" s="27"/>
      <c r="BX48" s="24"/>
      <c r="BY48" s="26"/>
      <c r="BZ48" s="26"/>
      <c r="CA48" s="25" t="str">
        <f t="shared" si="22"/>
        <v/>
      </c>
      <c r="CB48" s="23" t="str">
        <f t="shared" si="23"/>
        <v/>
      </c>
      <c r="CC48" s="24"/>
      <c r="CD48" s="23" t="str">
        <f t="shared" si="24"/>
        <v/>
      </c>
      <c r="CE48" s="22"/>
      <c r="CF48" s="27"/>
      <c r="CG48" s="24"/>
      <c r="CH48" s="26"/>
      <c r="CI48" s="26"/>
      <c r="CJ48" s="25" t="str">
        <f t="shared" si="25"/>
        <v/>
      </c>
      <c r="CK48" s="23" t="str">
        <f t="shared" si="26"/>
        <v/>
      </c>
      <c r="CL48" s="24"/>
      <c r="CM48" s="23" t="str">
        <f t="shared" si="27"/>
        <v/>
      </c>
      <c r="CN48" s="22"/>
      <c r="CO48" s="27"/>
      <c r="CP48" s="24"/>
      <c r="CQ48" s="26"/>
      <c r="CR48" s="26"/>
      <c r="CS48" s="25" t="str">
        <f t="shared" si="28"/>
        <v/>
      </c>
      <c r="CT48" s="23" t="str">
        <f t="shared" si="29"/>
        <v/>
      </c>
      <c r="CU48" s="24"/>
      <c r="CV48" s="23" t="str">
        <f t="shared" si="30"/>
        <v/>
      </c>
      <c r="CW48" s="22"/>
      <c r="CX48" s="27"/>
      <c r="CY48" s="24"/>
      <c r="CZ48" s="26"/>
      <c r="DA48" s="26"/>
      <c r="DB48" s="25" t="str">
        <f t="shared" si="31"/>
        <v/>
      </c>
      <c r="DC48" s="23" t="str">
        <f t="shared" si="32"/>
        <v/>
      </c>
      <c r="DD48" s="24"/>
      <c r="DE48" s="23" t="str">
        <f t="shared" si="33"/>
        <v/>
      </c>
      <c r="DF48" s="22"/>
      <c r="DG48" s="27"/>
      <c r="DH48" s="24"/>
      <c r="DI48" s="26"/>
      <c r="DJ48" s="26"/>
      <c r="DK48" s="25" t="str">
        <f t="shared" si="34"/>
        <v/>
      </c>
      <c r="DL48" s="23" t="str">
        <f t="shared" si="35"/>
        <v/>
      </c>
      <c r="DM48" s="24"/>
      <c r="DN48" s="23" t="str">
        <f t="shared" si="36"/>
        <v/>
      </c>
      <c r="DO48" s="22"/>
      <c r="DP48" s="27"/>
      <c r="DQ48" s="24"/>
      <c r="DR48" s="26"/>
      <c r="DS48" s="26"/>
      <c r="DT48" s="25" t="str">
        <f t="shared" si="37"/>
        <v/>
      </c>
      <c r="DU48" s="23" t="str">
        <f t="shared" si="38"/>
        <v/>
      </c>
      <c r="DV48" s="24"/>
      <c r="DW48" s="23" t="str">
        <f t="shared" si="39"/>
        <v/>
      </c>
      <c r="DX48" s="22"/>
      <c r="DY48" s="27"/>
      <c r="DZ48" s="24"/>
      <c r="EA48" s="26"/>
      <c r="EB48" s="26"/>
      <c r="EC48" s="25" t="str">
        <f t="shared" si="40"/>
        <v/>
      </c>
      <c r="ED48" s="23" t="str">
        <f t="shared" si="41"/>
        <v/>
      </c>
      <c r="EE48" s="24"/>
      <c r="EF48" s="23" t="str">
        <f t="shared" si="42"/>
        <v/>
      </c>
      <c r="EG48" s="22"/>
      <c r="EH48" s="27"/>
      <c r="EI48" s="24"/>
      <c r="EJ48" s="26"/>
      <c r="EK48" s="26"/>
      <c r="EL48" s="25" t="str">
        <f t="shared" si="43"/>
        <v/>
      </c>
      <c r="EM48" s="23" t="str">
        <f t="shared" si="44"/>
        <v/>
      </c>
      <c r="EN48" s="24"/>
      <c r="EO48" s="23" t="str">
        <f t="shared" si="45"/>
        <v/>
      </c>
      <c r="EP48" s="22"/>
      <c r="EQ48" s="27"/>
      <c r="ER48" s="24"/>
      <c r="ES48" s="26"/>
      <c r="ET48" s="26"/>
      <c r="EU48" s="25" t="str">
        <f t="shared" si="46"/>
        <v/>
      </c>
      <c r="EV48" s="23" t="str">
        <f t="shared" si="47"/>
        <v/>
      </c>
      <c r="EW48" s="24"/>
      <c r="EX48" s="23" t="str">
        <f t="shared" si="48"/>
        <v/>
      </c>
      <c r="EY48" s="22"/>
      <c r="EZ48" s="27"/>
      <c r="FA48" s="24"/>
      <c r="FB48" s="26"/>
      <c r="FC48" s="26"/>
      <c r="FD48" s="25" t="str">
        <f t="shared" si="49"/>
        <v/>
      </c>
      <c r="FE48" s="23" t="str">
        <f t="shared" si="50"/>
        <v/>
      </c>
      <c r="FF48" s="24"/>
      <c r="FG48" s="23" t="str">
        <f t="shared" si="51"/>
        <v/>
      </c>
      <c r="FH48" s="22"/>
      <c r="FI48" s="27"/>
      <c r="FJ48" s="24"/>
      <c r="FK48" s="26"/>
      <c r="FL48" s="26"/>
      <c r="FM48" s="25" t="str">
        <f t="shared" si="52"/>
        <v/>
      </c>
      <c r="FN48" s="23" t="str">
        <f t="shared" si="53"/>
        <v/>
      </c>
      <c r="FO48" s="24"/>
      <c r="FP48" s="23" t="str">
        <f t="shared" si="54"/>
        <v/>
      </c>
      <c r="FQ48" s="22"/>
      <c r="FR48" s="27"/>
      <c r="FS48" s="24"/>
      <c r="FT48" s="26"/>
      <c r="FU48" s="26"/>
      <c r="FV48" s="25" t="str">
        <f t="shared" si="55"/>
        <v/>
      </c>
      <c r="FW48" s="23" t="str">
        <f t="shared" si="56"/>
        <v/>
      </c>
      <c r="FX48" s="24"/>
      <c r="FY48" s="23" t="str">
        <f t="shared" si="57"/>
        <v/>
      </c>
      <c r="FZ48" s="22"/>
      <c r="GA48" s="27"/>
      <c r="GB48" s="24"/>
      <c r="GC48" s="26"/>
      <c r="GD48" s="26"/>
      <c r="GE48" s="25" t="str">
        <f t="shared" si="58"/>
        <v/>
      </c>
      <c r="GF48" s="23" t="str">
        <f t="shared" si="59"/>
        <v/>
      </c>
      <c r="GG48" s="24"/>
      <c r="GH48" s="23" t="str">
        <f t="shared" si="60"/>
        <v/>
      </c>
      <c r="GI48" s="22"/>
      <c r="GJ48" s="27"/>
      <c r="GK48" s="24"/>
      <c r="GL48" s="26"/>
      <c r="GM48" s="26"/>
      <c r="GN48" s="25" t="str">
        <f t="shared" si="61"/>
        <v/>
      </c>
      <c r="GO48" s="23" t="str">
        <f t="shared" si="62"/>
        <v/>
      </c>
      <c r="GP48" s="24"/>
      <c r="GQ48" s="23" t="str">
        <f t="shared" si="63"/>
        <v/>
      </c>
      <c r="GR48" s="22"/>
      <c r="GS48" s="27"/>
      <c r="GT48" s="24"/>
      <c r="GU48" s="26"/>
      <c r="GV48" s="26"/>
      <c r="GW48" s="25" t="str">
        <f t="shared" si="86"/>
        <v/>
      </c>
      <c r="GX48" s="23" t="str">
        <f t="shared" si="64"/>
        <v/>
      </c>
      <c r="GY48" s="24"/>
      <c r="GZ48" s="23" t="str">
        <f t="shared" si="87"/>
        <v/>
      </c>
      <c r="HA48" s="22"/>
      <c r="HB48" s="27"/>
      <c r="HC48" s="24"/>
      <c r="HD48" s="26"/>
      <c r="HE48" s="26"/>
      <c r="HF48" s="25" t="str">
        <f t="shared" si="65"/>
        <v/>
      </c>
      <c r="HG48" s="23" t="str">
        <f t="shared" si="66"/>
        <v/>
      </c>
      <c r="HH48" s="24"/>
      <c r="HI48" s="23" t="str">
        <f t="shared" si="67"/>
        <v/>
      </c>
      <c r="HJ48" s="22"/>
      <c r="HK48" s="27"/>
      <c r="HL48" s="24"/>
      <c r="HM48" s="26"/>
      <c r="HN48" s="26"/>
      <c r="HO48" s="25" t="str">
        <f t="shared" si="68"/>
        <v/>
      </c>
      <c r="HP48" s="23" t="str">
        <f t="shared" si="69"/>
        <v/>
      </c>
      <c r="HQ48" s="24"/>
      <c r="HR48" s="23" t="str">
        <f t="shared" si="70"/>
        <v/>
      </c>
      <c r="HS48" s="22"/>
      <c r="HT48" s="27"/>
      <c r="HU48" s="24"/>
      <c r="HV48" s="26"/>
      <c r="HW48" s="26"/>
      <c r="HX48" s="25" t="str">
        <f t="shared" si="71"/>
        <v/>
      </c>
      <c r="HY48" s="23" t="str">
        <f t="shared" si="72"/>
        <v/>
      </c>
      <c r="HZ48" s="24"/>
      <c r="IA48" s="23" t="str">
        <f t="shared" si="73"/>
        <v/>
      </c>
      <c r="IB48" s="22"/>
      <c r="IC48" s="27"/>
      <c r="ID48" s="24"/>
      <c r="IE48" s="26"/>
      <c r="IF48" s="26"/>
      <c r="IG48" s="25" t="str">
        <f t="shared" si="74"/>
        <v/>
      </c>
      <c r="IH48" s="23" t="str">
        <f t="shared" si="75"/>
        <v/>
      </c>
      <c r="II48" s="24"/>
      <c r="IJ48" s="23" t="str">
        <f t="shared" si="76"/>
        <v/>
      </c>
      <c r="IK48" s="22"/>
      <c r="IL48" s="27"/>
      <c r="IM48" s="24"/>
      <c r="IN48" s="26"/>
      <c r="IO48" s="26"/>
      <c r="IP48" s="25" t="str">
        <f t="shared" si="77"/>
        <v/>
      </c>
      <c r="IQ48" s="23" t="str">
        <f t="shared" si="78"/>
        <v/>
      </c>
      <c r="IR48" s="24"/>
      <c r="IS48" s="23" t="str">
        <f t="shared" si="79"/>
        <v/>
      </c>
      <c r="IT48" s="22"/>
      <c r="IU48" s="27"/>
      <c r="IV48" s="24"/>
      <c r="IW48" s="26"/>
      <c r="IX48" s="26"/>
      <c r="IY48" s="25" t="str">
        <f t="shared" si="80"/>
        <v/>
      </c>
      <c r="IZ48" s="23" t="str">
        <f t="shared" si="81"/>
        <v/>
      </c>
      <c r="JA48" s="24"/>
      <c r="JB48" s="23" t="str">
        <f t="shared" si="82"/>
        <v/>
      </c>
      <c r="JC48" s="22"/>
      <c r="JD48" s="27"/>
      <c r="JE48" s="24"/>
      <c r="JF48" s="26"/>
      <c r="JG48" s="26"/>
      <c r="JH48" s="25" t="str">
        <f t="shared" si="88"/>
        <v/>
      </c>
      <c r="JI48" s="23" t="str">
        <f t="shared" si="83"/>
        <v/>
      </c>
      <c r="JJ48" s="24"/>
      <c r="JK48" s="23" t="str">
        <f t="shared" si="84"/>
        <v/>
      </c>
      <c r="JL48" s="22"/>
    </row>
    <row r="49" spans="1:272">
      <c r="A49" s="28" t="s">
        <v>34</v>
      </c>
      <c r="B49" s="23" t="s">
        <v>33</v>
      </c>
      <c r="C49" s="27">
        <v>45247</v>
      </c>
      <c r="D49" s="24">
        <v>0</v>
      </c>
      <c r="E49" s="26">
        <v>0</v>
      </c>
      <c r="F49" s="26">
        <v>8000</v>
      </c>
      <c r="G49" s="25">
        <f t="shared" si="85"/>
        <v>8000</v>
      </c>
      <c r="H49" s="23">
        <v>0</v>
      </c>
      <c r="I49" s="24">
        <v>8080</v>
      </c>
      <c r="J49" s="23">
        <f t="shared" si="0"/>
        <v>8080</v>
      </c>
      <c r="K49" s="22"/>
      <c r="L49" s="27">
        <v>45250</v>
      </c>
      <c r="M49" s="24" t="s">
        <v>32</v>
      </c>
      <c r="N49" s="26">
        <v>64000</v>
      </c>
      <c r="O49" s="26">
        <v>89000</v>
      </c>
      <c r="P49" s="25">
        <f t="shared" si="1"/>
        <v>25000</v>
      </c>
      <c r="Q49" s="23">
        <f t="shared" si="2"/>
        <v>8080</v>
      </c>
      <c r="R49" s="24">
        <v>89855</v>
      </c>
      <c r="S49" s="23">
        <f t="shared" si="3"/>
        <v>81775</v>
      </c>
      <c r="T49" s="22"/>
      <c r="U49" s="27">
        <v>45251</v>
      </c>
      <c r="V49" s="24" t="s">
        <v>32</v>
      </c>
      <c r="W49" s="26">
        <v>107000</v>
      </c>
      <c r="X49" s="26">
        <v>137000</v>
      </c>
      <c r="Y49" s="25">
        <f t="shared" si="4"/>
        <v>30000</v>
      </c>
      <c r="Z49" s="23">
        <f t="shared" si="5"/>
        <v>89855</v>
      </c>
      <c r="AA49" s="24">
        <v>137492</v>
      </c>
      <c r="AB49" s="23">
        <f t="shared" si="6"/>
        <v>47637</v>
      </c>
      <c r="AC49" s="22"/>
      <c r="AD49" s="27">
        <v>45252</v>
      </c>
      <c r="AE49" s="24" t="s">
        <v>32</v>
      </c>
      <c r="AF49" s="26">
        <v>155000</v>
      </c>
      <c r="AG49" s="26">
        <v>170000</v>
      </c>
      <c r="AH49" s="25">
        <f t="shared" si="7"/>
        <v>15000</v>
      </c>
      <c r="AI49" s="23">
        <f t="shared" si="8"/>
        <v>137492</v>
      </c>
      <c r="AJ49" s="24">
        <v>170530</v>
      </c>
      <c r="AK49" s="23">
        <f t="shared" si="9"/>
        <v>33038</v>
      </c>
      <c r="AL49" s="22"/>
      <c r="AM49" s="27"/>
      <c r="AN49" s="24"/>
      <c r="AO49" s="26"/>
      <c r="AP49" s="26"/>
      <c r="AQ49" s="25" t="str">
        <f t="shared" si="10"/>
        <v/>
      </c>
      <c r="AR49" s="23">
        <f t="shared" si="11"/>
        <v>170530</v>
      </c>
      <c r="AS49" s="24"/>
      <c r="AT49" s="23" t="str">
        <f t="shared" si="12"/>
        <v/>
      </c>
      <c r="AU49" s="22"/>
      <c r="AV49" s="27"/>
      <c r="AW49" s="24"/>
      <c r="AX49" s="26"/>
      <c r="AY49" s="26"/>
      <c r="AZ49" s="25" t="str">
        <f t="shared" si="13"/>
        <v/>
      </c>
      <c r="BA49" s="23" t="str">
        <f t="shared" si="14"/>
        <v/>
      </c>
      <c r="BB49" s="24"/>
      <c r="BC49" s="23" t="str">
        <f t="shared" si="15"/>
        <v/>
      </c>
      <c r="BD49" s="22"/>
      <c r="BE49" s="27"/>
      <c r="BF49" s="24"/>
      <c r="BG49" s="26"/>
      <c r="BH49" s="26"/>
      <c r="BI49" s="25" t="str">
        <f t="shared" si="16"/>
        <v/>
      </c>
      <c r="BJ49" s="23" t="str">
        <f t="shared" si="17"/>
        <v/>
      </c>
      <c r="BK49" s="24"/>
      <c r="BL49" s="23" t="str">
        <f t="shared" si="18"/>
        <v/>
      </c>
      <c r="BM49" s="22"/>
      <c r="BN49" s="27"/>
      <c r="BO49" s="24"/>
      <c r="BP49" s="26"/>
      <c r="BQ49" s="26"/>
      <c r="BR49" s="25" t="str">
        <f t="shared" si="19"/>
        <v/>
      </c>
      <c r="BS49" s="23" t="str">
        <f t="shared" si="20"/>
        <v/>
      </c>
      <c r="BT49" s="24"/>
      <c r="BU49" s="23" t="str">
        <f t="shared" si="21"/>
        <v/>
      </c>
      <c r="BV49" s="22"/>
      <c r="BW49" s="27"/>
      <c r="BX49" s="24"/>
      <c r="BY49" s="26"/>
      <c r="BZ49" s="26"/>
      <c r="CA49" s="25" t="str">
        <f t="shared" si="22"/>
        <v/>
      </c>
      <c r="CB49" s="23" t="str">
        <f t="shared" si="23"/>
        <v/>
      </c>
      <c r="CC49" s="24"/>
      <c r="CD49" s="23" t="str">
        <f t="shared" si="24"/>
        <v/>
      </c>
      <c r="CE49" s="22"/>
      <c r="CF49" s="27"/>
      <c r="CG49" s="24"/>
      <c r="CH49" s="26"/>
      <c r="CI49" s="26"/>
      <c r="CJ49" s="25" t="str">
        <f t="shared" si="25"/>
        <v/>
      </c>
      <c r="CK49" s="23" t="str">
        <f t="shared" si="26"/>
        <v/>
      </c>
      <c r="CL49" s="24"/>
      <c r="CM49" s="23" t="str">
        <f t="shared" si="27"/>
        <v/>
      </c>
      <c r="CN49" s="22"/>
      <c r="CO49" s="27"/>
      <c r="CP49" s="24"/>
      <c r="CQ49" s="26"/>
      <c r="CR49" s="26"/>
      <c r="CS49" s="25" t="str">
        <f t="shared" si="28"/>
        <v/>
      </c>
      <c r="CT49" s="23" t="str">
        <f t="shared" si="29"/>
        <v/>
      </c>
      <c r="CU49" s="24"/>
      <c r="CV49" s="23" t="str">
        <f t="shared" si="30"/>
        <v/>
      </c>
      <c r="CW49" s="22"/>
      <c r="CX49" s="27"/>
      <c r="CY49" s="24"/>
      <c r="CZ49" s="26"/>
      <c r="DA49" s="26"/>
      <c r="DB49" s="25" t="str">
        <f t="shared" si="31"/>
        <v/>
      </c>
      <c r="DC49" s="23" t="str">
        <f t="shared" si="32"/>
        <v/>
      </c>
      <c r="DD49" s="24"/>
      <c r="DE49" s="23" t="str">
        <f t="shared" si="33"/>
        <v/>
      </c>
      <c r="DF49" s="22"/>
      <c r="DG49" s="27"/>
      <c r="DH49" s="24"/>
      <c r="DI49" s="26"/>
      <c r="DJ49" s="26"/>
      <c r="DK49" s="25" t="str">
        <f t="shared" si="34"/>
        <v/>
      </c>
      <c r="DL49" s="23" t="str">
        <f t="shared" si="35"/>
        <v/>
      </c>
      <c r="DM49" s="24"/>
      <c r="DN49" s="23" t="str">
        <f t="shared" si="36"/>
        <v/>
      </c>
      <c r="DO49" s="22"/>
      <c r="DP49" s="27"/>
      <c r="DQ49" s="24"/>
      <c r="DR49" s="26"/>
      <c r="DS49" s="26"/>
      <c r="DT49" s="25" t="str">
        <f t="shared" si="37"/>
        <v/>
      </c>
      <c r="DU49" s="23" t="str">
        <f t="shared" si="38"/>
        <v/>
      </c>
      <c r="DV49" s="24"/>
      <c r="DW49" s="23" t="str">
        <f t="shared" si="39"/>
        <v/>
      </c>
      <c r="DX49" s="22"/>
      <c r="DY49" s="27"/>
      <c r="DZ49" s="24"/>
      <c r="EA49" s="26"/>
      <c r="EB49" s="26"/>
      <c r="EC49" s="25" t="str">
        <f t="shared" si="40"/>
        <v/>
      </c>
      <c r="ED49" s="23" t="str">
        <f t="shared" si="41"/>
        <v/>
      </c>
      <c r="EE49" s="24"/>
      <c r="EF49" s="23" t="str">
        <f t="shared" si="42"/>
        <v/>
      </c>
      <c r="EG49" s="22"/>
      <c r="EH49" s="27"/>
      <c r="EI49" s="24"/>
      <c r="EJ49" s="26"/>
      <c r="EK49" s="26"/>
      <c r="EL49" s="25" t="str">
        <f t="shared" si="43"/>
        <v/>
      </c>
      <c r="EM49" s="23" t="str">
        <f t="shared" si="44"/>
        <v/>
      </c>
      <c r="EN49" s="24"/>
      <c r="EO49" s="23" t="str">
        <f t="shared" si="45"/>
        <v/>
      </c>
      <c r="EP49" s="22"/>
      <c r="EQ49" s="27"/>
      <c r="ER49" s="24"/>
      <c r="ES49" s="26"/>
      <c r="ET49" s="26"/>
      <c r="EU49" s="25" t="str">
        <f t="shared" si="46"/>
        <v/>
      </c>
      <c r="EV49" s="23" t="str">
        <f t="shared" si="47"/>
        <v/>
      </c>
      <c r="EW49" s="24"/>
      <c r="EX49" s="23" t="str">
        <f t="shared" si="48"/>
        <v/>
      </c>
      <c r="EY49" s="22"/>
      <c r="EZ49" s="27"/>
      <c r="FA49" s="24"/>
      <c r="FB49" s="26"/>
      <c r="FC49" s="26"/>
      <c r="FD49" s="25" t="str">
        <f t="shared" si="49"/>
        <v/>
      </c>
      <c r="FE49" s="23" t="str">
        <f t="shared" si="50"/>
        <v/>
      </c>
      <c r="FF49" s="24"/>
      <c r="FG49" s="23" t="str">
        <f t="shared" si="51"/>
        <v/>
      </c>
      <c r="FH49" s="22"/>
      <c r="FI49" s="27"/>
      <c r="FJ49" s="24"/>
      <c r="FK49" s="26"/>
      <c r="FL49" s="26"/>
      <c r="FM49" s="25" t="str">
        <f t="shared" si="52"/>
        <v/>
      </c>
      <c r="FN49" s="23" t="str">
        <f t="shared" si="53"/>
        <v/>
      </c>
      <c r="FO49" s="24"/>
      <c r="FP49" s="23" t="str">
        <f t="shared" si="54"/>
        <v/>
      </c>
      <c r="FQ49" s="22"/>
      <c r="FR49" s="27"/>
      <c r="FS49" s="24"/>
      <c r="FT49" s="26"/>
      <c r="FU49" s="26"/>
      <c r="FV49" s="25" t="str">
        <f t="shared" si="55"/>
        <v/>
      </c>
      <c r="FW49" s="23" t="str">
        <f t="shared" si="56"/>
        <v/>
      </c>
      <c r="FX49" s="24"/>
      <c r="FY49" s="23" t="str">
        <f t="shared" si="57"/>
        <v/>
      </c>
      <c r="FZ49" s="22"/>
      <c r="GA49" s="27"/>
      <c r="GB49" s="24"/>
      <c r="GC49" s="26"/>
      <c r="GD49" s="26"/>
      <c r="GE49" s="25" t="str">
        <f t="shared" si="58"/>
        <v/>
      </c>
      <c r="GF49" s="23" t="str">
        <f t="shared" si="59"/>
        <v/>
      </c>
      <c r="GG49" s="24"/>
      <c r="GH49" s="23" t="str">
        <f t="shared" si="60"/>
        <v/>
      </c>
      <c r="GI49" s="22"/>
      <c r="GJ49" s="27"/>
      <c r="GK49" s="24"/>
      <c r="GL49" s="26"/>
      <c r="GM49" s="26"/>
      <c r="GN49" s="25" t="str">
        <f t="shared" si="61"/>
        <v/>
      </c>
      <c r="GO49" s="23" t="str">
        <f t="shared" si="62"/>
        <v/>
      </c>
      <c r="GP49" s="24"/>
      <c r="GQ49" s="23" t="str">
        <f t="shared" si="63"/>
        <v/>
      </c>
      <c r="GR49" s="22"/>
      <c r="GS49" s="27"/>
      <c r="GT49" s="24"/>
      <c r="GU49" s="26"/>
      <c r="GV49" s="26"/>
      <c r="GW49" s="25" t="str">
        <f t="shared" si="86"/>
        <v/>
      </c>
      <c r="GX49" s="23" t="str">
        <f t="shared" si="64"/>
        <v/>
      </c>
      <c r="GY49" s="24"/>
      <c r="GZ49" s="23" t="str">
        <f t="shared" si="87"/>
        <v/>
      </c>
      <c r="HA49" s="22"/>
      <c r="HB49" s="27"/>
      <c r="HC49" s="24"/>
      <c r="HD49" s="26"/>
      <c r="HE49" s="26"/>
      <c r="HF49" s="25" t="str">
        <f t="shared" si="65"/>
        <v/>
      </c>
      <c r="HG49" s="23" t="str">
        <f t="shared" si="66"/>
        <v/>
      </c>
      <c r="HH49" s="24"/>
      <c r="HI49" s="23" t="str">
        <f t="shared" si="67"/>
        <v/>
      </c>
      <c r="HJ49" s="22"/>
      <c r="HK49" s="27"/>
      <c r="HL49" s="24"/>
      <c r="HM49" s="26"/>
      <c r="HN49" s="26"/>
      <c r="HO49" s="25" t="str">
        <f t="shared" si="68"/>
        <v/>
      </c>
      <c r="HP49" s="23" t="str">
        <f t="shared" si="69"/>
        <v/>
      </c>
      <c r="HQ49" s="24"/>
      <c r="HR49" s="23" t="str">
        <f t="shared" si="70"/>
        <v/>
      </c>
      <c r="HS49" s="22"/>
      <c r="HT49" s="27"/>
      <c r="HU49" s="24"/>
      <c r="HV49" s="26"/>
      <c r="HW49" s="26"/>
      <c r="HX49" s="25" t="str">
        <f t="shared" si="71"/>
        <v/>
      </c>
      <c r="HY49" s="23" t="str">
        <f t="shared" si="72"/>
        <v/>
      </c>
      <c r="HZ49" s="24"/>
      <c r="IA49" s="23" t="str">
        <f t="shared" si="73"/>
        <v/>
      </c>
      <c r="IB49" s="22"/>
      <c r="IC49" s="27"/>
      <c r="ID49" s="24"/>
      <c r="IE49" s="26"/>
      <c r="IF49" s="26"/>
      <c r="IG49" s="25" t="str">
        <f t="shared" si="74"/>
        <v/>
      </c>
      <c r="IH49" s="23" t="str">
        <f t="shared" si="75"/>
        <v/>
      </c>
      <c r="II49" s="24"/>
      <c r="IJ49" s="23" t="str">
        <f t="shared" si="76"/>
        <v/>
      </c>
      <c r="IK49" s="22"/>
      <c r="IL49" s="27"/>
      <c r="IM49" s="24"/>
      <c r="IN49" s="26"/>
      <c r="IO49" s="26"/>
      <c r="IP49" s="25" t="str">
        <f t="shared" si="77"/>
        <v/>
      </c>
      <c r="IQ49" s="23" t="str">
        <f t="shared" si="78"/>
        <v/>
      </c>
      <c r="IR49" s="24"/>
      <c r="IS49" s="23" t="str">
        <f t="shared" si="79"/>
        <v/>
      </c>
      <c r="IT49" s="22"/>
      <c r="IU49" s="27"/>
      <c r="IV49" s="24"/>
      <c r="IW49" s="26"/>
      <c r="IX49" s="26"/>
      <c r="IY49" s="25" t="str">
        <f t="shared" si="80"/>
        <v/>
      </c>
      <c r="IZ49" s="23" t="str">
        <f t="shared" si="81"/>
        <v/>
      </c>
      <c r="JA49" s="24"/>
      <c r="JB49" s="23" t="str">
        <f t="shared" si="82"/>
        <v/>
      </c>
      <c r="JC49" s="22"/>
      <c r="JD49" s="27"/>
      <c r="JE49" s="24"/>
      <c r="JF49" s="26"/>
      <c r="JG49" s="26"/>
      <c r="JH49" s="25" t="str">
        <f t="shared" si="88"/>
        <v/>
      </c>
      <c r="JI49" s="23" t="str">
        <f t="shared" si="83"/>
        <v/>
      </c>
      <c r="JJ49" s="24"/>
      <c r="JK49" s="23" t="str">
        <f t="shared" si="84"/>
        <v/>
      </c>
      <c r="JL49" s="22"/>
    </row>
    <row r="50" spans="1:272">
      <c r="A50" s="28" t="s">
        <v>31</v>
      </c>
      <c r="B50" s="23" t="s">
        <v>30</v>
      </c>
      <c r="C50" s="27">
        <v>45231</v>
      </c>
      <c r="D50" s="24" t="s">
        <v>17</v>
      </c>
      <c r="E50" s="26">
        <v>752000</v>
      </c>
      <c r="F50" s="26">
        <v>776000</v>
      </c>
      <c r="G50" s="25">
        <f t="shared" si="85"/>
        <v>24000</v>
      </c>
      <c r="H50" s="23">
        <v>741815</v>
      </c>
      <c r="I50" s="24">
        <v>776339</v>
      </c>
      <c r="J50" s="23">
        <f t="shared" si="0"/>
        <v>34524</v>
      </c>
      <c r="K50" s="22"/>
      <c r="L50" s="27">
        <v>45232</v>
      </c>
      <c r="M50" s="24" t="s">
        <v>17</v>
      </c>
      <c r="N50" s="26">
        <v>785000</v>
      </c>
      <c r="O50" s="26">
        <v>805000</v>
      </c>
      <c r="P50" s="25">
        <f t="shared" si="1"/>
        <v>20000</v>
      </c>
      <c r="Q50" s="23">
        <f t="shared" si="2"/>
        <v>776339</v>
      </c>
      <c r="R50" s="24">
        <v>805461</v>
      </c>
      <c r="S50" s="23">
        <f t="shared" si="3"/>
        <v>29122</v>
      </c>
      <c r="T50" s="22"/>
      <c r="U50" s="27">
        <v>45233</v>
      </c>
      <c r="V50" s="24" t="s">
        <v>17</v>
      </c>
      <c r="W50" s="26">
        <v>816000</v>
      </c>
      <c r="X50" s="26">
        <v>836000</v>
      </c>
      <c r="Y50" s="25">
        <f t="shared" si="4"/>
        <v>20000</v>
      </c>
      <c r="Z50" s="23">
        <f t="shared" si="5"/>
        <v>805461</v>
      </c>
      <c r="AA50" s="24">
        <v>836288</v>
      </c>
      <c r="AB50" s="23">
        <f t="shared" si="6"/>
        <v>30827</v>
      </c>
      <c r="AC50" s="22"/>
      <c r="AD50" s="27">
        <v>45236</v>
      </c>
      <c r="AE50" s="24" t="s">
        <v>17</v>
      </c>
      <c r="AF50" s="26">
        <v>846000</v>
      </c>
      <c r="AG50" s="26">
        <v>862000</v>
      </c>
      <c r="AH50" s="25">
        <f t="shared" si="7"/>
        <v>16000</v>
      </c>
      <c r="AI50" s="23">
        <f t="shared" si="8"/>
        <v>836288</v>
      </c>
      <c r="AJ50" s="24">
        <v>862450</v>
      </c>
      <c r="AK50" s="23">
        <f t="shared" si="9"/>
        <v>26162</v>
      </c>
      <c r="AL50" s="22"/>
      <c r="AM50" s="27">
        <v>45237</v>
      </c>
      <c r="AN50" s="24" t="s">
        <v>17</v>
      </c>
      <c r="AO50" s="26">
        <v>862000</v>
      </c>
      <c r="AP50" s="26">
        <v>880000</v>
      </c>
      <c r="AQ50" s="25">
        <f t="shared" si="10"/>
        <v>18000</v>
      </c>
      <c r="AR50" s="23">
        <f t="shared" si="11"/>
        <v>862450</v>
      </c>
      <c r="AS50" s="24">
        <v>880852</v>
      </c>
      <c r="AT50" s="23">
        <f t="shared" si="12"/>
        <v>18402</v>
      </c>
      <c r="AU50" s="22"/>
      <c r="AV50" s="27">
        <v>45238</v>
      </c>
      <c r="AW50" s="24" t="s">
        <v>17</v>
      </c>
      <c r="AX50" s="26">
        <v>886000</v>
      </c>
      <c r="AY50" s="26">
        <v>909000</v>
      </c>
      <c r="AZ50" s="25">
        <f t="shared" si="13"/>
        <v>23000</v>
      </c>
      <c r="BA50" s="23">
        <f t="shared" si="14"/>
        <v>880852</v>
      </c>
      <c r="BB50" s="24">
        <v>909490</v>
      </c>
      <c r="BC50" s="23">
        <f t="shared" si="15"/>
        <v>28638</v>
      </c>
      <c r="BD50" s="22"/>
      <c r="BE50" s="27">
        <v>45239</v>
      </c>
      <c r="BF50" s="24" t="s">
        <v>17</v>
      </c>
      <c r="BG50" s="26">
        <v>919000</v>
      </c>
      <c r="BH50" s="26">
        <v>943000</v>
      </c>
      <c r="BI50" s="25">
        <f t="shared" si="16"/>
        <v>24000</v>
      </c>
      <c r="BJ50" s="23">
        <f t="shared" si="17"/>
        <v>909490</v>
      </c>
      <c r="BK50" s="24">
        <v>943240</v>
      </c>
      <c r="BL50" s="23">
        <f t="shared" si="18"/>
        <v>33750</v>
      </c>
      <c r="BM50" s="22"/>
      <c r="BN50" s="27">
        <v>45240</v>
      </c>
      <c r="BO50" s="24" t="s">
        <v>17</v>
      </c>
      <c r="BP50" s="26">
        <v>953000</v>
      </c>
      <c r="BQ50" s="26">
        <v>977000</v>
      </c>
      <c r="BR50" s="25">
        <f t="shared" si="19"/>
        <v>24000</v>
      </c>
      <c r="BS50" s="23">
        <f t="shared" si="20"/>
        <v>943240</v>
      </c>
      <c r="BT50" s="24">
        <v>977234</v>
      </c>
      <c r="BU50" s="23">
        <f t="shared" si="21"/>
        <v>33994</v>
      </c>
      <c r="BV50" s="22"/>
      <c r="BW50" s="27">
        <v>45243</v>
      </c>
      <c r="BX50" s="24" t="s">
        <v>17</v>
      </c>
      <c r="BY50" s="26">
        <v>1002000</v>
      </c>
      <c r="BZ50" s="26">
        <v>1018000</v>
      </c>
      <c r="CA50" s="25">
        <f t="shared" si="22"/>
        <v>16000</v>
      </c>
      <c r="CB50" s="23">
        <f t="shared" si="23"/>
        <v>977234</v>
      </c>
      <c r="CC50" s="24">
        <v>1018923</v>
      </c>
      <c r="CD50" s="23">
        <f t="shared" si="24"/>
        <v>41689</v>
      </c>
      <c r="CE50" s="22"/>
      <c r="CF50" s="27">
        <v>45244</v>
      </c>
      <c r="CG50" s="24" t="s">
        <v>17</v>
      </c>
      <c r="CH50" s="26">
        <v>29000</v>
      </c>
      <c r="CI50" s="26">
        <v>51000</v>
      </c>
      <c r="CJ50" s="25">
        <f t="shared" si="25"/>
        <v>22000</v>
      </c>
      <c r="CK50" s="23">
        <f t="shared" si="26"/>
        <v>1018923</v>
      </c>
      <c r="CL50" s="24">
        <v>51643</v>
      </c>
      <c r="CM50" s="23">
        <f t="shared" si="27"/>
        <v>51643</v>
      </c>
      <c r="CN50" s="22"/>
      <c r="CO50" s="27">
        <v>45245</v>
      </c>
      <c r="CP50" s="24" t="s">
        <v>17</v>
      </c>
      <c r="CQ50" s="26">
        <v>62000</v>
      </c>
      <c r="CR50" s="26">
        <v>84000</v>
      </c>
      <c r="CS50" s="25">
        <f t="shared" si="28"/>
        <v>22000</v>
      </c>
      <c r="CT50" s="23">
        <f t="shared" si="29"/>
        <v>51643</v>
      </c>
      <c r="CU50" s="24">
        <v>84603</v>
      </c>
      <c r="CV50" s="23">
        <f t="shared" si="30"/>
        <v>32960</v>
      </c>
      <c r="CW50" s="22"/>
      <c r="CX50" s="27">
        <v>45246</v>
      </c>
      <c r="CY50" s="24" t="s">
        <v>17</v>
      </c>
      <c r="CZ50" s="26">
        <v>94000</v>
      </c>
      <c r="DA50" s="26">
        <v>117000</v>
      </c>
      <c r="DB50" s="25">
        <f t="shared" si="31"/>
        <v>23000</v>
      </c>
      <c r="DC50" s="23">
        <f t="shared" si="32"/>
        <v>84603</v>
      </c>
      <c r="DD50" s="24">
        <v>117041</v>
      </c>
      <c r="DE50" s="23">
        <f t="shared" si="33"/>
        <v>32438</v>
      </c>
      <c r="DF50" s="22"/>
      <c r="DG50" s="27">
        <v>45247</v>
      </c>
      <c r="DH50" s="24" t="s">
        <v>17</v>
      </c>
      <c r="DI50" s="26">
        <v>127000</v>
      </c>
      <c r="DJ50" s="26">
        <v>150000</v>
      </c>
      <c r="DK50" s="25">
        <f t="shared" si="34"/>
        <v>23000</v>
      </c>
      <c r="DL50" s="23">
        <f t="shared" si="35"/>
        <v>117041</v>
      </c>
      <c r="DM50" s="24">
        <v>150211</v>
      </c>
      <c r="DN50" s="23">
        <f t="shared" si="36"/>
        <v>33170</v>
      </c>
      <c r="DO50" s="22"/>
      <c r="DP50" s="27">
        <v>45250</v>
      </c>
      <c r="DQ50" s="24" t="s">
        <v>17</v>
      </c>
      <c r="DR50" s="26">
        <v>183000</v>
      </c>
      <c r="DS50" s="26">
        <v>205000</v>
      </c>
      <c r="DT50" s="25">
        <f t="shared" si="37"/>
        <v>22000</v>
      </c>
      <c r="DU50" s="23">
        <f t="shared" si="38"/>
        <v>150211</v>
      </c>
      <c r="DV50" s="24">
        <v>205619</v>
      </c>
      <c r="DW50" s="23">
        <f t="shared" si="39"/>
        <v>55408</v>
      </c>
      <c r="DX50" s="22"/>
      <c r="DY50" s="27">
        <v>45251</v>
      </c>
      <c r="DZ50" s="24" t="s">
        <v>17</v>
      </c>
      <c r="EA50" s="26">
        <v>215000</v>
      </c>
      <c r="EB50" s="26">
        <v>238000</v>
      </c>
      <c r="EC50" s="25">
        <f t="shared" si="40"/>
        <v>23000</v>
      </c>
      <c r="ED50" s="23">
        <f t="shared" si="41"/>
        <v>205619</v>
      </c>
      <c r="EE50" s="24">
        <v>238890</v>
      </c>
      <c r="EF50" s="23">
        <f t="shared" si="42"/>
        <v>33271</v>
      </c>
      <c r="EG50" s="22"/>
      <c r="EH50" s="27">
        <v>45252</v>
      </c>
      <c r="EI50" s="24" t="s">
        <v>17</v>
      </c>
      <c r="EJ50" s="26">
        <v>248000</v>
      </c>
      <c r="EK50" s="26">
        <v>271000</v>
      </c>
      <c r="EL50" s="25">
        <f t="shared" si="43"/>
        <v>23000</v>
      </c>
      <c r="EM50" s="23">
        <f t="shared" si="44"/>
        <v>238890</v>
      </c>
      <c r="EN50" s="24">
        <v>271649</v>
      </c>
      <c r="EO50" s="23">
        <f t="shared" si="45"/>
        <v>32759</v>
      </c>
      <c r="EP50" s="22"/>
      <c r="EQ50" s="27">
        <v>45253</v>
      </c>
      <c r="ER50" s="24" t="s">
        <v>17</v>
      </c>
      <c r="ES50" s="26">
        <v>282000</v>
      </c>
      <c r="ET50" s="26">
        <v>304000</v>
      </c>
      <c r="EU50" s="25">
        <f t="shared" si="46"/>
        <v>22000</v>
      </c>
      <c r="EV50" s="23">
        <f t="shared" si="47"/>
        <v>271649</v>
      </c>
      <c r="EW50" s="24">
        <v>304904</v>
      </c>
      <c r="EX50" s="23">
        <f t="shared" si="48"/>
        <v>33255</v>
      </c>
      <c r="EY50" s="22"/>
      <c r="EZ50" s="27">
        <v>45254</v>
      </c>
      <c r="FA50" s="24" t="s">
        <v>17</v>
      </c>
      <c r="FB50" s="26">
        <v>314000</v>
      </c>
      <c r="FC50" s="26">
        <v>337000</v>
      </c>
      <c r="FD50" s="25">
        <f t="shared" si="49"/>
        <v>23000</v>
      </c>
      <c r="FE50" s="23">
        <f t="shared" si="50"/>
        <v>304904</v>
      </c>
      <c r="FF50" s="24">
        <v>337164</v>
      </c>
      <c r="FG50" s="23">
        <f t="shared" si="51"/>
        <v>32260</v>
      </c>
      <c r="FH50" s="22"/>
      <c r="FI50" s="27">
        <v>45257</v>
      </c>
      <c r="FJ50" s="24" t="s">
        <v>17</v>
      </c>
      <c r="FK50" s="26">
        <v>55000</v>
      </c>
      <c r="FL50" s="26">
        <v>374000</v>
      </c>
      <c r="FM50" s="25">
        <f t="shared" si="52"/>
        <v>319000</v>
      </c>
      <c r="FN50" s="23">
        <f t="shared" si="53"/>
        <v>337164</v>
      </c>
      <c r="FO50" s="24">
        <v>374973</v>
      </c>
      <c r="FP50" s="23">
        <f t="shared" si="54"/>
        <v>37809</v>
      </c>
      <c r="FQ50" s="22"/>
      <c r="FR50" s="27">
        <v>45258</v>
      </c>
      <c r="FS50" s="24" t="s">
        <v>17</v>
      </c>
      <c r="FT50" s="26">
        <v>384000</v>
      </c>
      <c r="FU50" s="26">
        <v>408000</v>
      </c>
      <c r="FV50" s="25">
        <f t="shared" si="55"/>
        <v>24000</v>
      </c>
      <c r="FW50" s="23">
        <f t="shared" si="56"/>
        <v>374973</v>
      </c>
      <c r="FX50" s="24">
        <v>408074</v>
      </c>
      <c r="FY50" s="23">
        <f t="shared" si="57"/>
        <v>33101</v>
      </c>
      <c r="FZ50" s="22"/>
      <c r="GA50" s="27">
        <v>45259</v>
      </c>
      <c r="GB50" s="24" t="s">
        <v>17</v>
      </c>
      <c r="GC50" s="26">
        <v>414000</v>
      </c>
      <c r="GD50" s="26">
        <v>414000</v>
      </c>
      <c r="GE50" s="25">
        <f t="shared" si="58"/>
        <v>0</v>
      </c>
      <c r="GF50" s="23">
        <f t="shared" si="59"/>
        <v>408074</v>
      </c>
      <c r="GG50" s="24">
        <v>414190</v>
      </c>
      <c r="GH50" s="23">
        <f t="shared" si="60"/>
        <v>6116</v>
      </c>
      <c r="GI50" s="22"/>
      <c r="GJ50" s="27">
        <v>45260</v>
      </c>
      <c r="GK50" s="24" t="s">
        <v>17</v>
      </c>
      <c r="GL50" s="26">
        <v>414000</v>
      </c>
      <c r="GM50" s="26">
        <v>429000</v>
      </c>
      <c r="GN50" s="25">
        <f t="shared" si="61"/>
        <v>15000</v>
      </c>
      <c r="GO50" s="23">
        <f t="shared" si="62"/>
        <v>414190</v>
      </c>
      <c r="GP50" s="24">
        <v>429597</v>
      </c>
      <c r="GQ50" s="23">
        <f t="shared" si="63"/>
        <v>15407</v>
      </c>
      <c r="GR50" s="22"/>
      <c r="GS50" s="27"/>
      <c r="GT50" s="24"/>
      <c r="GU50" s="26"/>
      <c r="GV50" s="26"/>
      <c r="GW50" s="25" t="str">
        <f t="shared" si="86"/>
        <v/>
      </c>
      <c r="GX50" s="23">
        <f t="shared" si="64"/>
        <v>429597</v>
      </c>
      <c r="GY50" s="24"/>
      <c r="GZ50" s="23" t="str">
        <f t="shared" si="87"/>
        <v/>
      </c>
      <c r="HA50" s="22"/>
      <c r="HB50" s="27"/>
      <c r="HC50" s="24"/>
      <c r="HD50" s="26"/>
      <c r="HE50" s="26"/>
      <c r="HF50" s="25" t="str">
        <f t="shared" si="65"/>
        <v/>
      </c>
      <c r="HG50" s="23" t="str">
        <f t="shared" si="66"/>
        <v/>
      </c>
      <c r="HH50" s="24"/>
      <c r="HI50" s="23" t="str">
        <f t="shared" si="67"/>
        <v/>
      </c>
      <c r="HJ50" s="22"/>
      <c r="HK50" s="27"/>
      <c r="HL50" s="24"/>
      <c r="HM50" s="26"/>
      <c r="HN50" s="26"/>
      <c r="HO50" s="25" t="str">
        <f t="shared" si="68"/>
        <v/>
      </c>
      <c r="HP50" s="23" t="str">
        <f t="shared" si="69"/>
        <v/>
      </c>
      <c r="HQ50" s="24"/>
      <c r="HR50" s="23" t="str">
        <f t="shared" si="70"/>
        <v/>
      </c>
      <c r="HS50" s="22"/>
      <c r="HT50" s="27"/>
      <c r="HU50" s="24"/>
      <c r="HV50" s="26"/>
      <c r="HW50" s="26"/>
      <c r="HX50" s="25" t="str">
        <f t="shared" si="71"/>
        <v/>
      </c>
      <c r="HY50" s="23" t="str">
        <f t="shared" si="72"/>
        <v/>
      </c>
      <c r="HZ50" s="24"/>
      <c r="IA50" s="23" t="str">
        <f t="shared" si="73"/>
        <v/>
      </c>
      <c r="IB50" s="22"/>
      <c r="IC50" s="27"/>
      <c r="ID50" s="24"/>
      <c r="IE50" s="26"/>
      <c r="IF50" s="26"/>
      <c r="IG50" s="25" t="str">
        <f t="shared" si="74"/>
        <v/>
      </c>
      <c r="IH50" s="23" t="str">
        <f t="shared" si="75"/>
        <v/>
      </c>
      <c r="II50" s="24"/>
      <c r="IJ50" s="23" t="str">
        <f t="shared" si="76"/>
        <v/>
      </c>
      <c r="IK50" s="22"/>
      <c r="IL50" s="27"/>
      <c r="IM50" s="24"/>
      <c r="IN50" s="26"/>
      <c r="IO50" s="26"/>
      <c r="IP50" s="25" t="str">
        <f t="shared" si="77"/>
        <v/>
      </c>
      <c r="IQ50" s="23" t="str">
        <f t="shared" si="78"/>
        <v/>
      </c>
      <c r="IR50" s="24"/>
      <c r="IS50" s="23" t="str">
        <f t="shared" si="79"/>
        <v/>
      </c>
      <c r="IT50" s="22"/>
      <c r="IU50" s="27"/>
      <c r="IV50" s="24"/>
      <c r="IW50" s="26"/>
      <c r="IX50" s="26"/>
      <c r="IY50" s="25" t="str">
        <f t="shared" si="80"/>
        <v/>
      </c>
      <c r="IZ50" s="23" t="str">
        <f t="shared" si="81"/>
        <v/>
      </c>
      <c r="JA50" s="24"/>
      <c r="JB50" s="23" t="str">
        <f t="shared" si="82"/>
        <v/>
      </c>
      <c r="JC50" s="22"/>
      <c r="JD50" s="27"/>
      <c r="JE50" s="24"/>
      <c r="JF50" s="26"/>
      <c r="JG50" s="26"/>
      <c r="JH50" s="25" t="str">
        <f t="shared" si="88"/>
        <v/>
      </c>
      <c r="JI50" s="23" t="str">
        <f t="shared" si="83"/>
        <v/>
      </c>
      <c r="JJ50" s="24"/>
      <c r="JK50" s="23" t="str">
        <f t="shared" si="84"/>
        <v/>
      </c>
      <c r="JL50" s="22"/>
    </row>
    <row r="51" spans="1:272">
      <c r="A51" s="28" t="s">
        <v>29</v>
      </c>
      <c r="B51" s="23" t="s">
        <v>18</v>
      </c>
      <c r="C51" s="27">
        <v>45244</v>
      </c>
      <c r="D51" s="24" t="s">
        <v>17</v>
      </c>
      <c r="E51" s="26">
        <v>216000</v>
      </c>
      <c r="F51" s="26">
        <v>600000</v>
      </c>
      <c r="G51" s="25">
        <f t="shared" si="85"/>
        <v>384000</v>
      </c>
      <c r="H51" s="23">
        <v>113045</v>
      </c>
      <c r="I51" s="24">
        <v>75555</v>
      </c>
      <c r="J51" s="23">
        <f t="shared" si="0"/>
        <v>75555</v>
      </c>
      <c r="K51" s="22"/>
      <c r="L51" s="27">
        <v>45245</v>
      </c>
      <c r="M51" s="24" t="s">
        <v>17</v>
      </c>
      <c r="N51" s="26">
        <v>776000</v>
      </c>
      <c r="O51" s="26">
        <v>1140000</v>
      </c>
      <c r="P51" s="25">
        <f t="shared" si="1"/>
        <v>364000</v>
      </c>
      <c r="Q51" s="23">
        <f t="shared" si="2"/>
        <v>75555</v>
      </c>
      <c r="R51" s="24">
        <v>143000</v>
      </c>
      <c r="S51" s="23">
        <f t="shared" si="3"/>
        <v>67445</v>
      </c>
      <c r="T51" s="22"/>
      <c r="U51" s="27">
        <v>45246</v>
      </c>
      <c r="V51" s="24" t="s">
        <v>17</v>
      </c>
      <c r="W51" s="26">
        <v>1344000</v>
      </c>
      <c r="X51" s="26">
        <v>1736000</v>
      </c>
      <c r="Y51" s="25">
        <f t="shared" si="4"/>
        <v>392000</v>
      </c>
      <c r="Z51" s="23">
        <f t="shared" si="5"/>
        <v>143000</v>
      </c>
      <c r="AA51" s="24">
        <v>217338</v>
      </c>
      <c r="AB51" s="23">
        <f t="shared" si="6"/>
        <v>74338</v>
      </c>
      <c r="AC51" s="22"/>
      <c r="AD51" s="27">
        <v>45247</v>
      </c>
      <c r="AE51" s="24" t="s">
        <v>17</v>
      </c>
      <c r="AF51" s="26">
        <v>1922000</v>
      </c>
      <c r="AG51" s="26">
        <v>2168000</v>
      </c>
      <c r="AH51" s="25">
        <f t="shared" si="7"/>
        <v>246000</v>
      </c>
      <c r="AI51" s="23">
        <f t="shared" si="8"/>
        <v>217338</v>
      </c>
      <c r="AJ51" s="24">
        <v>271385</v>
      </c>
      <c r="AK51" s="23">
        <f t="shared" si="9"/>
        <v>54047</v>
      </c>
      <c r="AL51" s="22"/>
      <c r="AM51" s="27">
        <v>45250</v>
      </c>
      <c r="AN51" s="24" t="s">
        <v>17</v>
      </c>
      <c r="AO51" s="26">
        <v>2368000</v>
      </c>
      <c r="AP51" s="26">
        <v>2592000</v>
      </c>
      <c r="AQ51" s="25">
        <f t="shared" si="10"/>
        <v>224000</v>
      </c>
      <c r="AR51" s="23">
        <f t="shared" si="11"/>
        <v>271385</v>
      </c>
      <c r="AS51" s="24">
        <v>324114</v>
      </c>
      <c r="AT51" s="23">
        <f t="shared" si="12"/>
        <v>52729</v>
      </c>
      <c r="AU51" s="22"/>
      <c r="AV51" s="27">
        <v>45251</v>
      </c>
      <c r="AW51" s="24" t="s">
        <v>17</v>
      </c>
      <c r="AX51" s="26">
        <v>2768000</v>
      </c>
      <c r="AY51" s="26">
        <v>3160000</v>
      </c>
      <c r="AZ51" s="25">
        <f t="shared" si="13"/>
        <v>392000</v>
      </c>
      <c r="BA51" s="23">
        <f t="shared" si="14"/>
        <v>324114</v>
      </c>
      <c r="BB51" s="24">
        <v>395264</v>
      </c>
      <c r="BC51" s="23">
        <f t="shared" si="15"/>
        <v>71150</v>
      </c>
      <c r="BD51" s="22"/>
      <c r="BE51" s="27">
        <v>45252</v>
      </c>
      <c r="BF51" s="24" t="s">
        <v>17</v>
      </c>
      <c r="BG51" s="26">
        <v>3328000</v>
      </c>
      <c r="BH51" s="26">
        <v>3728000</v>
      </c>
      <c r="BI51" s="25">
        <f t="shared" si="16"/>
        <v>400000</v>
      </c>
      <c r="BJ51" s="23">
        <f t="shared" si="17"/>
        <v>395264</v>
      </c>
      <c r="BK51" s="24">
        <v>466148</v>
      </c>
      <c r="BL51" s="23">
        <f t="shared" si="18"/>
        <v>70884</v>
      </c>
      <c r="BM51" s="22"/>
      <c r="BN51" s="27">
        <v>45253</v>
      </c>
      <c r="BO51" s="24" t="s">
        <v>17</v>
      </c>
      <c r="BP51" s="26">
        <v>3480000</v>
      </c>
      <c r="BQ51" s="26">
        <v>4338000</v>
      </c>
      <c r="BR51" s="25">
        <f t="shared" si="19"/>
        <v>858000</v>
      </c>
      <c r="BS51" s="23">
        <f t="shared" si="20"/>
        <v>466148</v>
      </c>
      <c r="BT51" s="24">
        <v>480345</v>
      </c>
      <c r="BU51" s="23">
        <f t="shared" si="21"/>
        <v>14197</v>
      </c>
      <c r="BV51" s="22"/>
      <c r="BW51" s="27">
        <v>45254</v>
      </c>
      <c r="BX51" s="24" t="s">
        <v>17</v>
      </c>
      <c r="BY51" s="26">
        <v>4040000</v>
      </c>
      <c r="BZ51" s="26">
        <v>4424000</v>
      </c>
      <c r="CA51" s="25">
        <f t="shared" si="22"/>
        <v>384000</v>
      </c>
      <c r="CB51" s="23">
        <f t="shared" si="23"/>
        <v>480345</v>
      </c>
      <c r="CC51" s="24">
        <v>553881</v>
      </c>
      <c r="CD51" s="23">
        <f t="shared" si="24"/>
        <v>73536</v>
      </c>
      <c r="CE51" s="22"/>
      <c r="CF51" s="27">
        <v>45257</v>
      </c>
      <c r="CG51" s="24" t="s">
        <v>17</v>
      </c>
      <c r="CH51" s="26">
        <v>4864000</v>
      </c>
      <c r="CI51" s="26">
        <v>5264000</v>
      </c>
      <c r="CJ51" s="25">
        <f t="shared" si="25"/>
        <v>400000</v>
      </c>
      <c r="CK51" s="23">
        <f t="shared" si="26"/>
        <v>553881</v>
      </c>
      <c r="CL51" s="24">
        <v>658461</v>
      </c>
      <c r="CM51" s="23">
        <f t="shared" si="27"/>
        <v>104580</v>
      </c>
      <c r="CN51" s="22"/>
      <c r="CO51" s="27">
        <v>45258</v>
      </c>
      <c r="CP51" s="24" t="s">
        <v>17</v>
      </c>
      <c r="CQ51" s="26">
        <v>5440000</v>
      </c>
      <c r="CR51" s="26">
        <v>5744000</v>
      </c>
      <c r="CS51" s="25">
        <f t="shared" si="28"/>
        <v>304000</v>
      </c>
      <c r="CT51" s="23">
        <f t="shared" si="29"/>
        <v>658461</v>
      </c>
      <c r="CU51" s="24">
        <v>718887</v>
      </c>
      <c r="CV51" s="23">
        <f t="shared" si="30"/>
        <v>60426</v>
      </c>
      <c r="CW51" s="22"/>
      <c r="CX51" s="27">
        <v>45259</v>
      </c>
      <c r="CY51" s="24" t="s">
        <v>17</v>
      </c>
      <c r="CZ51" s="26">
        <v>5888000</v>
      </c>
      <c r="DA51" s="26">
        <v>6246000</v>
      </c>
      <c r="DB51" s="25">
        <f t="shared" si="31"/>
        <v>358000</v>
      </c>
      <c r="DC51" s="23">
        <f t="shared" si="32"/>
        <v>718887</v>
      </c>
      <c r="DD51" s="24">
        <v>783019</v>
      </c>
      <c r="DE51" s="23">
        <f t="shared" si="33"/>
        <v>64132</v>
      </c>
      <c r="DF51" s="22"/>
      <c r="DG51" s="27">
        <v>45260</v>
      </c>
      <c r="DH51" s="24" t="s">
        <v>17</v>
      </c>
      <c r="DI51" s="26">
        <v>6312000</v>
      </c>
      <c r="DJ51" s="26">
        <v>6704000</v>
      </c>
      <c r="DK51" s="25">
        <f t="shared" si="34"/>
        <v>392000</v>
      </c>
      <c r="DL51" s="23">
        <f t="shared" si="35"/>
        <v>783019</v>
      </c>
      <c r="DM51" s="24">
        <v>838133</v>
      </c>
      <c r="DN51" s="23">
        <f t="shared" si="36"/>
        <v>55114</v>
      </c>
      <c r="DO51" s="22"/>
      <c r="DP51" s="27"/>
      <c r="DQ51" s="24"/>
      <c r="DR51" s="26"/>
      <c r="DS51" s="26"/>
      <c r="DT51" s="25" t="str">
        <f t="shared" si="37"/>
        <v/>
      </c>
      <c r="DU51" s="23">
        <f t="shared" si="38"/>
        <v>838133</v>
      </c>
      <c r="DV51" s="24"/>
      <c r="DW51" s="23" t="str">
        <f t="shared" si="39"/>
        <v/>
      </c>
      <c r="DX51" s="22"/>
      <c r="DY51" s="27"/>
      <c r="DZ51" s="24"/>
      <c r="EA51" s="26"/>
      <c r="EB51" s="26"/>
      <c r="EC51" s="25" t="str">
        <f t="shared" si="40"/>
        <v/>
      </c>
      <c r="ED51" s="23" t="str">
        <f t="shared" si="41"/>
        <v/>
      </c>
      <c r="EE51" s="24"/>
      <c r="EF51" s="23" t="str">
        <f t="shared" si="42"/>
        <v/>
      </c>
      <c r="EG51" s="22"/>
      <c r="EH51" s="27"/>
      <c r="EI51" s="24"/>
      <c r="EJ51" s="26"/>
      <c r="EK51" s="26"/>
      <c r="EL51" s="25" t="str">
        <f t="shared" si="43"/>
        <v/>
      </c>
      <c r="EM51" s="23" t="str">
        <f t="shared" si="44"/>
        <v/>
      </c>
      <c r="EN51" s="24"/>
      <c r="EO51" s="23" t="str">
        <f t="shared" si="45"/>
        <v/>
      </c>
      <c r="EP51" s="22"/>
      <c r="EQ51" s="27"/>
      <c r="ER51" s="24"/>
      <c r="ES51" s="26"/>
      <c r="ET51" s="26"/>
      <c r="EU51" s="25" t="str">
        <f t="shared" si="46"/>
        <v/>
      </c>
      <c r="EV51" s="23" t="str">
        <f t="shared" si="47"/>
        <v/>
      </c>
      <c r="EW51" s="24"/>
      <c r="EX51" s="23" t="str">
        <f t="shared" si="48"/>
        <v/>
      </c>
      <c r="EY51" s="22"/>
      <c r="EZ51" s="27"/>
      <c r="FA51" s="24"/>
      <c r="FB51" s="26"/>
      <c r="FC51" s="26"/>
      <c r="FD51" s="25" t="str">
        <f t="shared" si="49"/>
        <v/>
      </c>
      <c r="FE51" s="23" t="str">
        <f t="shared" si="50"/>
        <v/>
      </c>
      <c r="FF51" s="24"/>
      <c r="FG51" s="23" t="str">
        <f t="shared" si="51"/>
        <v/>
      </c>
      <c r="FH51" s="22"/>
      <c r="FI51" s="27"/>
      <c r="FJ51" s="24"/>
      <c r="FK51" s="26"/>
      <c r="FL51" s="26"/>
      <c r="FM51" s="25" t="str">
        <f t="shared" si="52"/>
        <v/>
      </c>
      <c r="FN51" s="23" t="str">
        <f t="shared" si="53"/>
        <v/>
      </c>
      <c r="FO51" s="24"/>
      <c r="FP51" s="23" t="str">
        <f t="shared" si="54"/>
        <v/>
      </c>
      <c r="FQ51" s="22"/>
      <c r="FR51" s="27"/>
      <c r="FS51" s="24"/>
      <c r="FT51" s="26"/>
      <c r="FU51" s="26"/>
      <c r="FV51" s="25" t="str">
        <f t="shared" si="55"/>
        <v/>
      </c>
      <c r="FW51" s="23" t="str">
        <f t="shared" si="56"/>
        <v/>
      </c>
      <c r="FX51" s="24"/>
      <c r="FY51" s="23" t="str">
        <f t="shared" si="57"/>
        <v/>
      </c>
      <c r="FZ51" s="22"/>
      <c r="GA51" s="27"/>
      <c r="GB51" s="24"/>
      <c r="GC51" s="26"/>
      <c r="GD51" s="26"/>
      <c r="GE51" s="25" t="str">
        <f t="shared" si="58"/>
        <v/>
      </c>
      <c r="GF51" s="23" t="str">
        <f t="shared" si="59"/>
        <v/>
      </c>
      <c r="GG51" s="24"/>
      <c r="GH51" s="23" t="str">
        <f t="shared" si="60"/>
        <v/>
      </c>
      <c r="GI51" s="22"/>
      <c r="GJ51" s="27"/>
      <c r="GK51" s="24"/>
      <c r="GL51" s="26"/>
      <c r="GM51" s="26"/>
      <c r="GN51" s="25" t="str">
        <f t="shared" si="61"/>
        <v/>
      </c>
      <c r="GO51" s="23" t="str">
        <f t="shared" si="62"/>
        <v/>
      </c>
      <c r="GP51" s="24"/>
      <c r="GQ51" s="23" t="str">
        <f t="shared" si="63"/>
        <v/>
      </c>
      <c r="GR51" s="22"/>
      <c r="GS51" s="27"/>
      <c r="GT51" s="24"/>
      <c r="GU51" s="26"/>
      <c r="GV51" s="26"/>
      <c r="GW51" s="25" t="str">
        <f t="shared" si="86"/>
        <v/>
      </c>
      <c r="GX51" s="23" t="str">
        <f t="shared" si="64"/>
        <v/>
      </c>
      <c r="GY51" s="24"/>
      <c r="GZ51" s="23" t="str">
        <f t="shared" si="87"/>
        <v/>
      </c>
      <c r="HA51" s="22"/>
      <c r="HB51" s="27"/>
      <c r="HC51" s="24"/>
      <c r="HD51" s="26"/>
      <c r="HE51" s="26"/>
      <c r="HF51" s="25" t="str">
        <f t="shared" si="65"/>
        <v/>
      </c>
      <c r="HG51" s="23" t="str">
        <f t="shared" si="66"/>
        <v/>
      </c>
      <c r="HH51" s="24"/>
      <c r="HI51" s="23" t="str">
        <f t="shared" si="67"/>
        <v/>
      </c>
      <c r="HJ51" s="22"/>
      <c r="HK51" s="27"/>
      <c r="HL51" s="24"/>
      <c r="HM51" s="26"/>
      <c r="HN51" s="26"/>
      <c r="HO51" s="25" t="str">
        <f t="shared" si="68"/>
        <v/>
      </c>
      <c r="HP51" s="23" t="str">
        <f t="shared" si="69"/>
        <v/>
      </c>
      <c r="HQ51" s="24"/>
      <c r="HR51" s="23" t="str">
        <f t="shared" si="70"/>
        <v/>
      </c>
      <c r="HS51" s="22"/>
      <c r="HT51" s="27"/>
      <c r="HU51" s="24"/>
      <c r="HV51" s="26"/>
      <c r="HW51" s="26"/>
      <c r="HX51" s="25" t="str">
        <f t="shared" si="71"/>
        <v/>
      </c>
      <c r="HY51" s="23" t="str">
        <f t="shared" si="72"/>
        <v/>
      </c>
      <c r="HZ51" s="24"/>
      <c r="IA51" s="23" t="str">
        <f t="shared" si="73"/>
        <v/>
      </c>
      <c r="IB51" s="22"/>
      <c r="IC51" s="27"/>
      <c r="ID51" s="24"/>
      <c r="IE51" s="26"/>
      <c r="IF51" s="26"/>
      <c r="IG51" s="25" t="str">
        <f t="shared" si="74"/>
        <v/>
      </c>
      <c r="IH51" s="23" t="str">
        <f t="shared" si="75"/>
        <v/>
      </c>
      <c r="II51" s="24"/>
      <c r="IJ51" s="23" t="str">
        <f t="shared" si="76"/>
        <v/>
      </c>
      <c r="IK51" s="22"/>
      <c r="IL51" s="27"/>
      <c r="IM51" s="24"/>
      <c r="IN51" s="26"/>
      <c r="IO51" s="26"/>
      <c r="IP51" s="25" t="str">
        <f t="shared" si="77"/>
        <v/>
      </c>
      <c r="IQ51" s="23" t="str">
        <f t="shared" si="78"/>
        <v/>
      </c>
      <c r="IR51" s="24"/>
      <c r="IS51" s="23" t="str">
        <f t="shared" si="79"/>
        <v/>
      </c>
      <c r="IT51" s="22"/>
      <c r="IU51" s="27"/>
      <c r="IV51" s="24"/>
      <c r="IW51" s="26"/>
      <c r="IX51" s="26"/>
      <c r="IY51" s="25" t="str">
        <f t="shared" si="80"/>
        <v/>
      </c>
      <c r="IZ51" s="23" t="str">
        <f t="shared" si="81"/>
        <v/>
      </c>
      <c r="JA51" s="24"/>
      <c r="JB51" s="23" t="str">
        <f t="shared" si="82"/>
        <v/>
      </c>
      <c r="JC51" s="22"/>
      <c r="JD51" s="27"/>
      <c r="JE51" s="24"/>
      <c r="JF51" s="26"/>
      <c r="JG51" s="26"/>
      <c r="JH51" s="25" t="str">
        <f t="shared" si="88"/>
        <v/>
      </c>
      <c r="JI51" s="23" t="str">
        <f t="shared" si="83"/>
        <v/>
      </c>
      <c r="JJ51" s="24"/>
      <c r="JK51" s="23" t="str">
        <f t="shared" si="84"/>
        <v/>
      </c>
      <c r="JL51" s="22"/>
    </row>
    <row r="52" spans="1:272">
      <c r="A52" s="28" t="s">
        <v>28</v>
      </c>
      <c r="B52" s="23" t="s">
        <v>27</v>
      </c>
      <c r="C52" s="27">
        <v>45231</v>
      </c>
      <c r="D52" s="24" t="s">
        <v>17</v>
      </c>
      <c r="E52" s="26">
        <v>0</v>
      </c>
      <c r="F52" s="26">
        <v>13000</v>
      </c>
      <c r="G52" s="25">
        <f t="shared" si="85"/>
        <v>13000</v>
      </c>
      <c r="H52" s="23">
        <v>42529</v>
      </c>
      <c r="I52" s="24">
        <v>6835</v>
      </c>
      <c r="J52" s="23">
        <f t="shared" si="0"/>
        <v>6835</v>
      </c>
      <c r="K52" s="22"/>
      <c r="L52" s="27">
        <v>45232</v>
      </c>
      <c r="M52" s="24" t="s">
        <v>17</v>
      </c>
      <c r="N52" s="26">
        <v>14000</v>
      </c>
      <c r="O52" s="26">
        <v>38000</v>
      </c>
      <c r="P52" s="25">
        <f t="shared" si="1"/>
        <v>24000</v>
      </c>
      <c r="Q52" s="23">
        <f t="shared" si="2"/>
        <v>6835</v>
      </c>
      <c r="R52" s="24">
        <v>19461</v>
      </c>
      <c r="S52" s="23">
        <f t="shared" si="3"/>
        <v>12626</v>
      </c>
      <c r="T52" s="22"/>
      <c r="U52" s="27">
        <v>45233</v>
      </c>
      <c r="V52" s="24" t="s">
        <v>17</v>
      </c>
      <c r="W52" s="26">
        <v>47000</v>
      </c>
      <c r="X52" s="26">
        <v>64000</v>
      </c>
      <c r="Y52" s="25">
        <f t="shared" si="4"/>
        <v>17000</v>
      </c>
      <c r="Z52" s="23">
        <f t="shared" si="5"/>
        <v>19461</v>
      </c>
      <c r="AA52" s="24">
        <v>32918</v>
      </c>
      <c r="AB52" s="23">
        <f t="shared" si="6"/>
        <v>13457</v>
      </c>
      <c r="AC52" s="22"/>
      <c r="AD52" s="27">
        <v>45236</v>
      </c>
      <c r="AE52" s="24" t="s">
        <v>17</v>
      </c>
      <c r="AF52" s="26">
        <v>74000</v>
      </c>
      <c r="AG52" s="26">
        <v>94000</v>
      </c>
      <c r="AH52" s="25">
        <f t="shared" si="7"/>
        <v>20000</v>
      </c>
      <c r="AI52" s="23">
        <f t="shared" si="8"/>
        <v>32918</v>
      </c>
      <c r="AJ52" s="24">
        <v>47087</v>
      </c>
      <c r="AK52" s="23">
        <f t="shared" si="9"/>
        <v>14169</v>
      </c>
      <c r="AL52" s="22"/>
      <c r="AM52" s="27">
        <v>45237</v>
      </c>
      <c r="AN52" s="24" t="s">
        <v>17</v>
      </c>
      <c r="AO52" s="26">
        <v>94000</v>
      </c>
      <c r="AP52" s="26">
        <v>102000</v>
      </c>
      <c r="AQ52" s="25">
        <f t="shared" si="10"/>
        <v>8000</v>
      </c>
      <c r="AR52" s="23">
        <f t="shared" si="11"/>
        <v>47087</v>
      </c>
      <c r="AS52" s="24">
        <v>6088</v>
      </c>
      <c r="AT52" s="23">
        <f t="shared" si="12"/>
        <v>6088</v>
      </c>
      <c r="AU52" s="22"/>
      <c r="AV52" s="27">
        <v>45238</v>
      </c>
      <c r="AW52" s="24" t="s">
        <v>17</v>
      </c>
      <c r="AX52" s="26">
        <v>21000</v>
      </c>
      <c r="AY52" s="26">
        <v>32000</v>
      </c>
      <c r="AZ52" s="25">
        <f t="shared" si="13"/>
        <v>11000</v>
      </c>
      <c r="BA52" s="23">
        <f t="shared" si="14"/>
        <v>6088</v>
      </c>
      <c r="BB52" s="24">
        <v>16160</v>
      </c>
      <c r="BC52" s="23">
        <f t="shared" si="15"/>
        <v>10072</v>
      </c>
      <c r="BD52" s="22"/>
      <c r="BE52" s="27">
        <v>45239</v>
      </c>
      <c r="BF52" s="24" t="s">
        <v>17</v>
      </c>
      <c r="BG52" s="26">
        <v>36000</v>
      </c>
      <c r="BH52" s="26">
        <v>50000</v>
      </c>
      <c r="BI52" s="25">
        <f t="shared" si="16"/>
        <v>14000</v>
      </c>
      <c r="BJ52" s="23">
        <f t="shared" si="17"/>
        <v>16160</v>
      </c>
      <c r="BK52" s="24">
        <v>25825</v>
      </c>
      <c r="BL52" s="23">
        <f t="shared" si="18"/>
        <v>9665</v>
      </c>
      <c r="BM52" s="22"/>
      <c r="BN52" s="27">
        <v>45240</v>
      </c>
      <c r="BO52" s="24" t="s">
        <v>17</v>
      </c>
      <c r="BP52" s="26">
        <v>62000</v>
      </c>
      <c r="BQ52" s="26">
        <v>78000</v>
      </c>
      <c r="BR52" s="25">
        <f t="shared" si="19"/>
        <v>16000</v>
      </c>
      <c r="BS52" s="23">
        <f t="shared" si="20"/>
        <v>25825</v>
      </c>
      <c r="BT52" s="24">
        <v>39470</v>
      </c>
      <c r="BU52" s="23">
        <f t="shared" si="21"/>
        <v>13645</v>
      </c>
      <c r="BV52" s="22"/>
      <c r="BW52" s="27">
        <v>45243</v>
      </c>
      <c r="BX52" s="24" t="s">
        <v>17</v>
      </c>
      <c r="BY52" s="26">
        <v>94000</v>
      </c>
      <c r="BZ52" s="26">
        <v>112000</v>
      </c>
      <c r="CA52" s="25">
        <f t="shared" si="22"/>
        <v>18000</v>
      </c>
      <c r="CB52" s="23">
        <f t="shared" si="23"/>
        <v>39470</v>
      </c>
      <c r="CC52" s="24">
        <v>56389</v>
      </c>
      <c r="CD52" s="23">
        <f t="shared" si="24"/>
        <v>16919</v>
      </c>
      <c r="CE52" s="22"/>
      <c r="CF52" s="27">
        <v>45244</v>
      </c>
      <c r="CG52" s="24" t="s">
        <v>17</v>
      </c>
      <c r="CH52" s="26">
        <v>116000</v>
      </c>
      <c r="CI52" s="26">
        <v>116000</v>
      </c>
      <c r="CJ52" s="25">
        <f t="shared" si="25"/>
        <v>0</v>
      </c>
      <c r="CK52" s="23">
        <f t="shared" si="26"/>
        <v>56389</v>
      </c>
      <c r="CL52" s="24">
        <v>116000</v>
      </c>
      <c r="CM52" s="23">
        <f t="shared" si="27"/>
        <v>59611</v>
      </c>
      <c r="CN52" s="22"/>
      <c r="CO52" s="27">
        <v>45254</v>
      </c>
      <c r="CP52" s="24" t="s">
        <v>26</v>
      </c>
      <c r="CQ52" s="26">
        <v>0</v>
      </c>
      <c r="CR52" s="26">
        <v>11000</v>
      </c>
      <c r="CS52" s="25">
        <f t="shared" si="28"/>
        <v>11000</v>
      </c>
      <c r="CT52" s="23">
        <f t="shared" si="29"/>
        <v>116000</v>
      </c>
      <c r="CU52" s="24">
        <v>11236</v>
      </c>
      <c r="CV52" s="23">
        <f t="shared" si="30"/>
        <v>11236</v>
      </c>
      <c r="CW52" s="22"/>
      <c r="CX52" s="27">
        <v>45257</v>
      </c>
      <c r="CY52" s="24" t="s">
        <v>17</v>
      </c>
      <c r="CZ52" s="26">
        <v>26000</v>
      </c>
      <c r="DA52" s="26">
        <v>30000</v>
      </c>
      <c r="DB52" s="25">
        <f t="shared" si="31"/>
        <v>4000</v>
      </c>
      <c r="DC52" s="23">
        <f t="shared" si="32"/>
        <v>11236</v>
      </c>
      <c r="DD52" s="24">
        <v>30000</v>
      </c>
      <c r="DE52" s="23">
        <f t="shared" si="33"/>
        <v>18764</v>
      </c>
      <c r="DF52" s="22"/>
      <c r="DG52" s="27"/>
      <c r="DH52" s="24"/>
      <c r="DI52" s="26"/>
      <c r="DJ52" s="26"/>
      <c r="DK52" s="25" t="str">
        <f t="shared" si="34"/>
        <v/>
      </c>
      <c r="DL52" s="23">
        <f t="shared" si="35"/>
        <v>30000</v>
      </c>
      <c r="DM52" s="24"/>
      <c r="DN52" s="23" t="str">
        <f t="shared" si="36"/>
        <v/>
      </c>
      <c r="DO52" s="22"/>
      <c r="DP52" s="27"/>
      <c r="DQ52" s="24"/>
      <c r="DR52" s="26"/>
      <c r="DS52" s="26"/>
      <c r="DT52" s="25" t="str">
        <f t="shared" si="37"/>
        <v/>
      </c>
      <c r="DU52" s="23" t="str">
        <f t="shared" si="38"/>
        <v/>
      </c>
      <c r="DV52" s="24"/>
      <c r="DW52" s="23" t="str">
        <f t="shared" si="39"/>
        <v/>
      </c>
      <c r="DX52" s="22"/>
      <c r="DY52" s="27"/>
      <c r="DZ52" s="24"/>
      <c r="EA52" s="26"/>
      <c r="EB52" s="26"/>
      <c r="EC52" s="25" t="str">
        <f t="shared" si="40"/>
        <v/>
      </c>
      <c r="ED52" s="23" t="str">
        <f t="shared" si="41"/>
        <v/>
      </c>
      <c r="EE52" s="24"/>
      <c r="EF52" s="23" t="str">
        <f t="shared" si="42"/>
        <v/>
      </c>
      <c r="EG52" s="22"/>
      <c r="EH52" s="27"/>
      <c r="EI52" s="24"/>
      <c r="EJ52" s="26"/>
      <c r="EK52" s="26"/>
      <c r="EL52" s="25" t="str">
        <f t="shared" si="43"/>
        <v/>
      </c>
      <c r="EM52" s="23" t="str">
        <f t="shared" si="44"/>
        <v/>
      </c>
      <c r="EN52" s="24"/>
      <c r="EO52" s="23" t="str">
        <f t="shared" si="45"/>
        <v/>
      </c>
      <c r="EP52" s="22"/>
      <c r="EQ52" s="27"/>
      <c r="ER52" s="24"/>
      <c r="ES52" s="26"/>
      <c r="ET52" s="26"/>
      <c r="EU52" s="25" t="str">
        <f t="shared" si="46"/>
        <v/>
      </c>
      <c r="EV52" s="23" t="str">
        <f t="shared" si="47"/>
        <v/>
      </c>
      <c r="EW52" s="24"/>
      <c r="EX52" s="23" t="str">
        <f t="shared" si="48"/>
        <v/>
      </c>
      <c r="EY52" s="22"/>
      <c r="EZ52" s="27"/>
      <c r="FA52" s="24"/>
      <c r="FB52" s="26"/>
      <c r="FC52" s="26"/>
      <c r="FD52" s="25" t="str">
        <f t="shared" si="49"/>
        <v/>
      </c>
      <c r="FE52" s="23" t="str">
        <f t="shared" si="50"/>
        <v/>
      </c>
      <c r="FF52" s="24"/>
      <c r="FG52" s="23" t="str">
        <f t="shared" si="51"/>
        <v/>
      </c>
      <c r="FH52" s="22"/>
      <c r="FI52" s="27"/>
      <c r="FJ52" s="24"/>
      <c r="FK52" s="26"/>
      <c r="FL52" s="26"/>
      <c r="FM52" s="25" t="str">
        <f t="shared" si="52"/>
        <v/>
      </c>
      <c r="FN52" s="23" t="str">
        <f t="shared" si="53"/>
        <v/>
      </c>
      <c r="FO52" s="24"/>
      <c r="FP52" s="23" t="str">
        <f t="shared" si="54"/>
        <v/>
      </c>
      <c r="FQ52" s="22"/>
      <c r="FR52" s="27"/>
      <c r="FS52" s="24"/>
      <c r="FT52" s="26"/>
      <c r="FU52" s="26"/>
      <c r="FV52" s="25" t="str">
        <f t="shared" si="55"/>
        <v/>
      </c>
      <c r="FW52" s="23" t="str">
        <f t="shared" si="56"/>
        <v/>
      </c>
      <c r="FX52" s="24"/>
      <c r="FY52" s="23" t="str">
        <f t="shared" si="57"/>
        <v/>
      </c>
      <c r="FZ52" s="22"/>
      <c r="GA52" s="27"/>
      <c r="GB52" s="24"/>
      <c r="GC52" s="26"/>
      <c r="GD52" s="26"/>
      <c r="GE52" s="25" t="str">
        <f t="shared" si="58"/>
        <v/>
      </c>
      <c r="GF52" s="23" t="str">
        <f t="shared" si="59"/>
        <v/>
      </c>
      <c r="GG52" s="24"/>
      <c r="GH52" s="23" t="str">
        <f t="shared" si="60"/>
        <v/>
      </c>
      <c r="GI52" s="22"/>
      <c r="GJ52" s="27"/>
      <c r="GK52" s="24"/>
      <c r="GL52" s="26"/>
      <c r="GM52" s="26"/>
      <c r="GN52" s="25" t="str">
        <f t="shared" si="61"/>
        <v/>
      </c>
      <c r="GO52" s="23" t="str">
        <f t="shared" si="62"/>
        <v/>
      </c>
      <c r="GP52" s="24"/>
      <c r="GQ52" s="23" t="str">
        <f t="shared" si="63"/>
        <v/>
      </c>
      <c r="GR52" s="22"/>
      <c r="GS52" s="27"/>
      <c r="GT52" s="24"/>
      <c r="GU52" s="26"/>
      <c r="GV52" s="26"/>
      <c r="GW52" s="25" t="str">
        <f t="shared" si="86"/>
        <v/>
      </c>
      <c r="GX52" s="23" t="str">
        <f t="shared" si="64"/>
        <v/>
      </c>
      <c r="GY52" s="24"/>
      <c r="GZ52" s="23" t="str">
        <f t="shared" si="87"/>
        <v/>
      </c>
      <c r="HA52" s="22"/>
      <c r="HB52" s="27"/>
      <c r="HC52" s="24"/>
      <c r="HD52" s="26"/>
      <c r="HE52" s="26"/>
      <c r="HF52" s="25" t="str">
        <f t="shared" si="65"/>
        <v/>
      </c>
      <c r="HG52" s="23" t="str">
        <f t="shared" si="66"/>
        <v/>
      </c>
      <c r="HH52" s="24"/>
      <c r="HI52" s="23" t="str">
        <f t="shared" si="67"/>
        <v/>
      </c>
      <c r="HJ52" s="22"/>
      <c r="HK52" s="27"/>
      <c r="HL52" s="24"/>
      <c r="HM52" s="26"/>
      <c r="HN52" s="26"/>
      <c r="HO52" s="25" t="str">
        <f t="shared" si="68"/>
        <v/>
      </c>
      <c r="HP52" s="23" t="str">
        <f t="shared" si="69"/>
        <v/>
      </c>
      <c r="HQ52" s="24"/>
      <c r="HR52" s="23" t="str">
        <f t="shared" si="70"/>
        <v/>
      </c>
      <c r="HS52" s="22"/>
      <c r="HT52" s="27"/>
      <c r="HU52" s="24"/>
      <c r="HV52" s="26"/>
      <c r="HW52" s="26"/>
      <c r="HX52" s="25" t="str">
        <f t="shared" si="71"/>
        <v/>
      </c>
      <c r="HY52" s="23" t="str">
        <f t="shared" si="72"/>
        <v/>
      </c>
      <c r="HZ52" s="24"/>
      <c r="IA52" s="23" t="str">
        <f t="shared" si="73"/>
        <v/>
      </c>
      <c r="IB52" s="22"/>
      <c r="IC52" s="27"/>
      <c r="ID52" s="24"/>
      <c r="IE52" s="26"/>
      <c r="IF52" s="26"/>
      <c r="IG52" s="25" t="str">
        <f t="shared" si="74"/>
        <v/>
      </c>
      <c r="IH52" s="23" t="str">
        <f t="shared" si="75"/>
        <v/>
      </c>
      <c r="II52" s="24"/>
      <c r="IJ52" s="23" t="str">
        <f t="shared" si="76"/>
        <v/>
      </c>
      <c r="IK52" s="22"/>
      <c r="IL52" s="27"/>
      <c r="IM52" s="24"/>
      <c r="IN52" s="26"/>
      <c r="IO52" s="26"/>
      <c r="IP52" s="25" t="str">
        <f t="shared" si="77"/>
        <v/>
      </c>
      <c r="IQ52" s="23" t="str">
        <f t="shared" si="78"/>
        <v/>
      </c>
      <c r="IR52" s="24"/>
      <c r="IS52" s="23" t="str">
        <f t="shared" si="79"/>
        <v/>
      </c>
      <c r="IT52" s="22"/>
      <c r="IU52" s="27"/>
      <c r="IV52" s="24"/>
      <c r="IW52" s="26"/>
      <c r="IX52" s="26"/>
      <c r="IY52" s="25" t="str">
        <f t="shared" si="80"/>
        <v/>
      </c>
      <c r="IZ52" s="23" t="str">
        <f t="shared" si="81"/>
        <v/>
      </c>
      <c r="JA52" s="24"/>
      <c r="JB52" s="23" t="str">
        <f t="shared" si="82"/>
        <v/>
      </c>
      <c r="JC52" s="22"/>
      <c r="JD52" s="27"/>
      <c r="JE52" s="24"/>
      <c r="JF52" s="26"/>
      <c r="JG52" s="26"/>
      <c r="JH52" s="25" t="str">
        <f t="shared" si="88"/>
        <v/>
      </c>
      <c r="JI52" s="23" t="str">
        <f t="shared" si="83"/>
        <v/>
      </c>
      <c r="JJ52" s="24"/>
      <c r="JK52" s="23" t="str">
        <f t="shared" si="84"/>
        <v/>
      </c>
      <c r="JL52" s="22"/>
    </row>
    <row r="53" spans="1:272">
      <c r="A53" s="28" t="s">
        <v>25</v>
      </c>
      <c r="B53" s="23" t="s">
        <v>24</v>
      </c>
      <c r="C53" s="27">
        <v>45231</v>
      </c>
      <c r="D53" s="24" t="s">
        <v>21</v>
      </c>
      <c r="E53" s="26">
        <v>23000</v>
      </c>
      <c r="F53" s="26">
        <v>39000</v>
      </c>
      <c r="G53" s="25">
        <f t="shared" si="85"/>
        <v>16000</v>
      </c>
      <c r="H53" s="23">
        <v>15413</v>
      </c>
      <c r="I53" s="24">
        <v>39496</v>
      </c>
      <c r="J53" s="23">
        <f t="shared" si="0"/>
        <v>24083</v>
      </c>
      <c r="K53" s="22"/>
      <c r="L53" s="27">
        <v>45232</v>
      </c>
      <c r="M53" s="24" t="s">
        <v>21</v>
      </c>
      <c r="N53" s="26">
        <v>46000</v>
      </c>
      <c r="O53" s="26">
        <v>65000</v>
      </c>
      <c r="P53" s="25">
        <f t="shared" si="1"/>
        <v>19000</v>
      </c>
      <c r="Q53" s="23">
        <f t="shared" si="2"/>
        <v>39496</v>
      </c>
      <c r="R53" s="24">
        <v>65753</v>
      </c>
      <c r="S53" s="23">
        <f t="shared" si="3"/>
        <v>26257</v>
      </c>
      <c r="T53" s="22"/>
      <c r="U53" s="27">
        <v>45233</v>
      </c>
      <c r="V53" s="24" t="s">
        <v>21</v>
      </c>
      <c r="W53" s="26">
        <v>74000</v>
      </c>
      <c r="X53" s="26">
        <v>84000</v>
      </c>
      <c r="Y53" s="25">
        <f t="shared" si="4"/>
        <v>10000</v>
      </c>
      <c r="Z53" s="23">
        <f t="shared" si="5"/>
        <v>65753</v>
      </c>
      <c r="AA53" s="24">
        <v>84571</v>
      </c>
      <c r="AB53" s="23">
        <f t="shared" si="6"/>
        <v>18818</v>
      </c>
      <c r="AC53" s="22"/>
      <c r="AD53" s="27">
        <v>45236</v>
      </c>
      <c r="AE53" s="24" t="s">
        <v>21</v>
      </c>
      <c r="AF53" s="26">
        <v>93000</v>
      </c>
      <c r="AG53" s="26">
        <v>110000</v>
      </c>
      <c r="AH53" s="25">
        <f t="shared" si="7"/>
        <v>17000</v>
      </c>
      <c r="AI53" s="23">
        <f t="shared" si="8"/>
        <v>84571</v>
      </c>
      <c r="AJ53" s="24">
        <v>110785</v>
      </c>
      <c r="AK53" s="23">
        <f t="shared" si="9"/>
        <v>26214</v>
      </c>
      <c r="AL53" s="22"/>
      <c r="AM53" s="27">
        <v>45237</v>
      </c>
      <c r="AN53" s="24" t="s">
        <v>21</v>
      </c>
      <c r="AO53" s="26">
        <v>119000</v>
      </c>
      <c r="AP53" s="26">
        <v>141000</v>
      </c>
      <c r="AQ53" s="25">
        <f t="shared" si="10"/>
        <v>22000</v>
      </c>
      <c r="AR53" s="23">
        <f t="shared" si="11"/>
        <v>110785</v>
      </c>
      <c r="AS53" s="24">
        <v>141106</v>
      </c>
      <c r="AT53" s="23">
        <f t="shared" si="12"/>
        <v>30321</v>
      </c>
      <c r="AU53" s="22"/>
      <c r="AV53" s="27">
        <v>45238</v>
      </c>
      <c r="AW53" s="24" t="s">
        <v>21</v>
      </c>
      <c r="AX53" s="26">
        <v>150000</v>
      </c>
      <c r="AY53" s="26">
        <v>157000</v>
      </c>
      <c r="AZ53" s="25">
        <f t="shared" si="13"/>
        <v>7000</v>
      </c>
      <c r="BA53" s="23">
        <f t="shared" si="14"/>
        <v>141106</v>
      </c>
      <c r="BB53" s="24">
        <v>157628</v>
      </c>
      <c r="BC53" s="23">
        <f t="shared" si="15"/>
        <v>16522</v>
      </c>
      <c r="BD53" s="22"/>
      <c r="BE53" s="27">
        <v>45239</v>
      </c>
      <c r="BF53" s="24" t="s">
        <v>21</v>
      </c>
      <c r="BG53" s="26">
        <v>162000</v>
      </c>
      <c r="BH53" s="26">
        <v>183000</v>
      </c>
      <c r="BI53" s="25">
        <f t="shared" si="16"/>
        <v>21000</v>
      </c>
      <c r="BJ53" s="23">
        <f t="shared" si="17"/>
        <v>157628</v>
      </c>
      <c r="BK53" s="24">
        <v>183553</v>
      </c>
      <c r="BL53" s="23">
        <f t="shared" si="18"/>
        <v>25925</v>
      </c>
      <c r="BM53" s="22"/>
      <c r="BN53" s="27">
        <v>45240</v>
      </c>
      <c r="BO53" s="24" t="s">
        <v>21</v>
      </c>
      <c r="BP53" s="26">
        <v>192000</v>
      </c>
      <c r="BQ53" s="26">
        <v>214000</v>
      </c>
      <c r="BR53" s="25">
        <f t="shared" si="19"/>
        <v>22000</v>
      </c>
      <c r="BS53" s="23">
        <f t="shared" si="20"/>
        <v>183553</v>
      </c>
      <c r="BT53" s="24">
        <v>214677</v>
      </c>
      <c r="BU53" s="23">
        <f t="shared" si="21"/>
        <v>31124</v>
      </c>
      <c r="BV53" s="22"/>
      <c r="BW53" s="27">
        <v>45243</v>
      </c>
      <c r="BX53" s="24" t="s">
        <v>21</v>
      </c>
      <c r="BY53" s="26">
        <v>223000</v>
      </c>
      <c r="BZ53" s="26">
        <v>223000</v>
      </c>
      <c r="CA53" s="25">
        <f t="shared" si="22"/>
        <v>0</v>
      </c>
      <c r="CB53" s="23">
        <f t="shared" si="23"/>
        <v>214677</v>
      </c>
      <c r="CC53" s="24">
        <v>223000</v>
      </c>
      <c r="CD53" s="23">
        <f t="shared" si="24"/>
        <v>8323</v>
      </c>
      <c r="CE53" s="22"/>
      <c r="CF53" s="27">
        <v>45244</v>
      </c>
      <c r="CG53" s="24" t="s">
        <v>21</v>
      </c>
      <c r="CH53" s="26">
        <v>200000</v>
      </c>
      <c r="CI53" s="26">
        <v>574000</v>
      </c>
      <c r="CJ53" s="25">
        <f t="shared" si="25"/>
        <v>374000</v>
      </c>
      <c r="CK53" s="23">
        <f t="shared" si="26"/>
        <v>223000</v>
      </c>
      <c r="CL53" s="24">
        <v>57437</v>
      </c>
      <c r="CM53" s="23">
        <f t="shared" si="27"/>
        <v>57437</v>
      </c>
      <c r="CN53" s="22"/>
      <c r="CO53" s="27">
        <v>45245</v>
      </c>
      <c r="CP53" s="24" t="s">
        <v>21</v>
      </c>
      <c r="CQ53" s="26">
        <v>746000</v>
      </c>
      <c r="CR53" s="26">
        <v>1118000</v>
      </c>
      <c r="CS53" s="25">
        <f t="shared" si="28"/>
        <v>372000</v>
      </c>
      <c r="CT53" s="23">
        <f t="shared" si="29"/>
        <v>57437</v>
      </c>
      <c r="CU53" s="24">
        <v>111878</v>
      </c>
      <c r="CV53" s="23">
        <f t="shared" si="30"/>
        <v>54441</v>
      </c>
      <c r="CW53" s="22"/>
      <c r="CX53" s="27">
        <v>45246</v>
      </c>
      <c r="CY53" s="24" t="s">
        <v>21</v>
      </c>
      <c r="CZ53" s="26">
        <v>1289000</v>
      </c>
      <c r="DA53" s="26">
        <v>1676000</v>
      </c>
      <c r="DB53" s="25">
        <f t="shared" si="31"/>
        <v>387000</v>
      </c>
      <c r="DC53" s="23">
        <f t="shared" si="32"/>
        <v>111878</v>
      </c>
      <c r="DD53" s="24">
        <v>167692</v>
      </c>
      <c r="DE53" s="23">
        <f t="shared" si="33"/>
        <v>55814</v>
      </c>
      <c r="DF53" s="22"/>
      <c r="DG53" s="27">
        <v>45247</v>
      </c>
      <c r="DH53" s="24" t="s">
        <v>21</v>
      </c>
      <c r="DI53" s="26">
        <v>1847000</v>
      </c>
      <c r="DJ53" s="26">
        <v>2232000</v>
      </c>
      <c r="DK53" s="25">
        <f t="shared" si="34"/>
        <v>385000</v>
      </c>
      <c r="DL53" s="23">
        <f t="shared" si="35"/>
        <v>167692</v>
      </c>
      <c r="DM53" s="24">
        <v>223275</v>
      </c>
      <c r="DN53" s="23">
        <f t="shared" si="36"/>
        <v>55583</v>
      </c>
      <c r="DO53" s="22"/>
      <c r="DP53" s="27">
        <v>45250</v>
      </c>
      <c r="DQ53" s="24" t="s">
        <v>21</v>
      </c>
      <c r="DR53" s="26">
        <v>2764000</v>
      </c>
      <c r="DS53" s="26">
        <v>3141000</v>
      </c>
      <c r="DT53" s="25">
        <f t="shared" si="37"/>
        <v>377000</v>
      </c>
      <c r="DU53" s="23">
        <f t="shared" si="38"/>
        <v>223275</v>
      </c>
      <c r="DV53" s="24">
        <v>314196</v>
      </c>
      <c r="DW53" s="23">
        <f t="shared" si="39"/>
        <v>90921</v>
      </c>
      <c r="DX53" s="22"/>
      <c r="DY53" s="27">
        <v>45251</v>
      </c>
      <c r="DZ53" s="24" t="s">
        <v>21</v>
      </c>
      <c r="EA53" s="26">
        <v>3313000</v>
      </c>
      <c r="EB53" s="26">
        <v>3652000</v>
      </c>
      <c r="EC53" s="25">
        <f t="shared" si="40"/>
        <v>339000</v>
      </c>
      <c r="ED53" s="23">
        <f t="shared" si="41"/>
        <v>314196</v>
      </c>
      <c r="EE53" s="24">
        <v>365268</v>
      </c>
      <c r="EF53" s="23">
        <f t="shared" si="42"/>
        <v>51072</v>
      </c>
      <c r="EG53" s="22"/>
      <c r="EH53" s="27">
        <v>45252</v>
      </c>
      <c r="EI53" s="24" t="s">
        <v>21</v>
      </c>
      <c r="EJ53" s="26">
        <v>3822000</v>
      </c>
      <c r="EK53" s="26">
        <v>4207000</v>
      </c>
      <c r="EL53" s="25">
        <f t="shared" si="43"/>
        <v>385000</v>
      </c>
      <c r="EM53" s="23">
        <f t="shared" si="44"/>
        <v>365268</v>
      </c>
      <c r="EN53" s="24">
        <v>420731</v>
      </c>
      <c r="EO53" s="23">
        <f t="shared" si="45"/>
        <v>55463</v>
      </c>
      <c r="EP53" s="22"/>
      <c r="EQ53" s="27">
        <v>45253</v>
      </c>
      <c r="ER53" s="24" t="s">
        <v>21</v>
      </c>
      <c r="ES53" s="26">
        <v>4384000</v>
      </c>
      <c r="ET53" s="26">
        <v>4766000</v>
      </c>
      <c r="EU53" s="25">
        <f t="shared" si="46"/>
        <v>382000</v>
      </c>
      <c r="EV53" s="23">
        <f t="shared" si="47"/>
        <v>420731</v>
      </c>
      <c r="EW53" s="24">
        <v>476629</v>
      </c>
      <c r="EX53" s="23">
        <f t="shared" si="48"/>
        <v>55898</v>
      </c>
      <c r="EY53" s="22"/>
      <c r="EZ53" s="27">
        <v>45254</v>
      </c>
      <c r="FA53" s="24" t="s">
        <v>21</v>
      </c>
      <c r="FB53" s="26">
        <v>4942000</v>
      </c>
      <c r="FC53" s="26">
        <v>5323000</v>
      </c>
      <c r="FD53" s="25">
        <f t="shared" si="49"/>
        <v>381000</v>
      </c>
      <c r="FE53" s="23">
        <f t="shared" si="50"/>
        <v>476629</v>
      </c>
      <c r="FF53" s="24">
        <v>532325</v>
      </c>
      <c r="FG53" s="23">
        <f t="shared" si="51"/>
        <v>55696</v>
      </c>
      <c r="FH53" s="22"/>
      <c r="FI53" s="27">
        <v>45257</v>
      </c>
      <c r="FJ53" s="24" t="s">
        <v>21</v>
      </c>
      <c r="FK53" s="26">
        <v>5756000</v>
      </c>
      <c r="FL53" s="26">
        <v>6140000</v>
      </c>
      <c r="FM53" s="25">
        <f t="shared" si="52"/>
        <v>384000</v>
      </c>
      <c r="FN53" s="23">
        <f t="shared" si="53"/>
        <v>532325</v>
      </c>
      <c r="FO53" s="24">
        <v>614065</v>
      </c>
      <c r="FP53" s="23">
        <f t="shared" si="54"/>
        <v>81740</v>
      </c>
      <c r="FQ53" s="22"/>
      <c r="FR53" s="27">
        <v>45258</v>
      </c>
      <c r="FS53" s="24" t="s">
        <v>21</v>
      </c>
      <c r="FT53" s="26">
        <v>6310000</v>
      </c>
      <c r="FU53" s="26">
        <v>6596000</v>
      </c>
      <c r="FV53" s="25">
        <f t="shared" si="55"/>
        <v>286000</v>
      </c>
      <c r="FW53" s="23">
        <f t="shared" si="56"/>
        <v>614065</v>
      </c>
      <c r="FX53" s="24">
        <v>659671</v>
      </c>
      <c r="FY53" s="23">
        <f t="shared" si="57"/>
        <v>45606</v>
      </c>
      <c r="FZ53" s="22"/>
      <c r="GA53" s="27">
        <v>45259</v>
      </c>
      <c r="GB53" s="24" t="s">
        <v>21</v>
      </c>
      <c r="GC53" s="26">
        <v>6771000</v>
      </c>
      <c r="GD53" s="26">
        <v>7153000</v>
      </c>
      <c r="GE53" s="25">
        <f t="shared" si="58"/>
        <v>382000</v>
      </c>
      <c r="GF53" s="23">
        <f t="shared" si="59"/>
        <v>659671</v>
      </c>
      <c r="GG53" s="24">
        <v>715337</v>
      </c>
      <c r="GH53" s="23">
        <f t="shared" si="60"/>
        <v>55666</v>
      </c>
      <c r="GI53" s="22"/>
      <c r="GJ53" s="27">
        <v>45260</v>
      </c>
      <c r="GK53" s="24" t="s">
        <v>21</v>
      </c>
      <c r="GL53" s="26">
        <v>7198000</v>
      </c>
      <c r="GM53" s="26">
        <v>7580000</v>
      </c>
      <c r="GN53" s="25">
        <f t="shared" si="61"/>
        <v>382000</v>
      </c>
      <c r="GO53" s="23">
        <f t="shared" si="62"/>
        <v>715337</v>
      </c>
      <c r="GP53" s="24">
        <v>758000</v>
      </c>
      <c r="GQ53" s="23">
        <f t="shared" si="63"/>
        <v>42663</v>
      </c>
      <c r="GR53" s="22"/>
      <c r="GS53" s="27"/>
      <c r="GT53" s="24"/>
      <c r="GU53" s="26"/>
      <c r="GV53" s="26"/>
      <c r="GW53" s="25" t="str">
        <f t="shared" si="86"/>
        <v/>
      </c>
      <c r="GX53" s="23">
        <f t="shared" si="64"/>
        <v>758000</v>
      </c>
      <c r="GY53" s="24"/>
      <c r="GZ53" s="23" t="str">
        <f t="shared" si="87"/>
        <v/>
      </c>
      <c r="HA53" s="22"/>
      <c r="HB53" s="27"/>
      <c r="HC53" s="24"/>
      <c r="HD53" s="26"/>
      <c r="HE53" s="26"/>
      <c r="HF53" s="25" t="str">
        <f t="shared" si="65"/>
        <v/>
      </c>
      <c r="HG53" s="23" t="str">
        <f t="shared" si="66"/>
        <v/>
      </c>
      <c r="HH53" s="24"/>
      <c r="HI53" s="23" t="str">
        <f t="shared" si="67"/>
        <v/>
      </c>
      <c r="HJ53" s="22"/>
      <c r="HK53" s="27"/>
      <c r="HL53" s="24"/>
      <c r="HM53" s="26"/>
      <c r="HN53" s="26"/>
      <c r="HO53" s="25" t="str">
        <f t="shared" si="68"/>
        <v/>
      </c>
      <c r="HP53" s="23" t="str">
        <f t="shared" si="69"/>
        <v/>
      </c>
      <c r="HQ53" s="24"/>
      <c r="HR53" s="23" t="str">
        <f t="shared" si="70"/>
        <v/>
      </c>
      <c r="HS53" s="22"/>
      <c r="HT53" s="27"/>
      <c r="HU53" s="24"/>
      <c r="HV53" s="26"/>
      <c r="HW53" s="26"/>
      <c r="HX53" s="25" t="str">
        <f t="shared" si="71"/>
        <v/>
      </c>
      <c r="HY53" s="23" t="str">
        <f t="shared" si="72"/>
        <v/>
      </c>
      <c r="HZ53" s="24"/>
      <c r="IA53" s="23" t="str">
        <f t="shared" si="73"/>
        <v/>
      </c>
      <c r="IB53" s="22"/>
      <c r="IC53" s="27"/>
      <c r="ID53" s="24"/>
      <c r="IE53" s="26"/>
      <c r="IF53" s="26"/>
      <c r="IG53" s="25" t="str">
        <f t="shared" si="74"/>
        <v/>
      </c>
      <c r="IH53" s="23" t="str">
        <f t="shared" si="75"/>
        <v/>
      </c>
      <c r="II53" s="24"/>
      <c r="IJ53" s="23" t="str">
        <f t="shared" si="76"/>
        <v/>
      </c>
      <c r="IK53" s="22"/>
      <c r="IL53" s="27"/>
      <c r="IM53" s="24"/>
      <c r="IN53" s="26"/>
      <c r="IO53" s="26"/>
      <c r="IP53" s="25" t="str">
        <f t="shared" si="77"/>
        <v/>
      </c>
      <c r="IQ53" s="23" t="str">
        <f t="shared" si="78"/>
        <v/>
      </c>
      <c r="IR53" s="24"/>
      <c r="IS53" s="23" t="str">
        <f t="shared" si="79"/>
        <v/>
      </c>
      <c r="IT53" s="22"/>
      <c r="IU53" s="27"/>
      <c r="IV53" s="24"/>
      <c r="IW53" s="26"/>
      <c r="IX53" s="26"/>
      <c r="IY53" s="25" t="str">
        <f t="shared" si="80"/>
        <v/>
      </c>
      <c r="IZ53" s="23" t="str">
        <f t="shared" si="81"/>
        <v/>
      </c>
      <c r="JA53" s="24"/>
      <c r="JB53" s="23" t="str">
        <f t="shared" si="82"/>
        <v/>
      </c>
      <c r="JC53" s="22"/>
      <c r="JD53" s="27"/>
      <c r="JE53" s="24"/>
      <c r="JF53" s="26"/>
      <c r="JG53" s="26"/>
      <c r="JH53" s="25" t="str">
        <f t="shared" si="88"/>
        <v/>
      </c>
      <c r="JI53" s="23" t="str">
        <f t="shared" si="83"/>
        <v/>
      </c>
      <c r="JJ53" s="24"/>
      <c r="JK53" s="23" t="str">
        <f t="shared" si="84"/>
        <v/>
      </c>
      <c r="JL53" s="22"/>
    </row>
    <row r="54" spans="1:272">
      <c r="A54" s="28" t="s">
        <v>23</v>
      </c>
      <c r="B54" s="23" t="s">
        <v>22</v>
      </c>
      <c r="C54" s="27">
        <v>45231</v>
      </c>
      <c r="D54" s="24" t="s">
        <v>21</v>
      </c>
      <c r="E54" s="26">
        <v>2270000</v>
      </c>
      <c r="F54" s="26">
        <v>2270000</v>
      </c>
      <c r="G54" s="25">
        <f t="shared" si="85"/>
        <v>0</v>
      </c>
      <c r="H54" s="23">
        <v>2230948</v>
      </c>
      <c r="I54" s="24">
        <v>2270000</v>
      </c>
      <c r="J54" s="23">
        <f t="shared" si="0"/>
        <v>39052</v>
      </c>
      <c r="K54" s="22"/>
      <c r="L54" s="27">
        <v>45238</v>
      </c>
      <c r="M54" s="24" t="s">
        <v>21</v>
      </c>
      <c r="N54" s="26">
        <v>63000</v>
      </c>
      <c r="O54" s="26">
        <v>151000</v>
      </c>
      <c r="P54" s="25">
        <f t="shared" si="1"/>
        <v>88000</v>
      </c>
      <c r="Q54" s="23">
        <f t="shared" si="2"/>
        <v>2270000</v>
      </c>
      <c r="R54" s="24">
        <v>151086</v>
      </c>
      <c r="S54" s="23">
        <f t="shared" si="3"/>
        <v>151086</v>
      </c>
      <c r="T54" s="22"/>
      <c r="U54" s="27">
        <v>45239</v>
      </c>
      <c r="V54" s="24" t="s">
        <v>21</v>
      </c>
      <c r="W54" s="26">
        <v>189000</v>
      </c>
      <c r="X54" s="26">
        <v>276000</v>
      </c>
      <c r="Y54" s="25">
        <f t="shared" si="4"/>
        <v>87000</v>
      </c>
      <c r="Z54" s="23">
        <f t="shared" si="5"/>
        <v>151086</v>
      </c>
      <c r="AA54" s="24">
        <v>276590</v>
      </c>
      <c r="AB54" s="23">
        <f t="shared" si="6"/>
        <v>125504</v>
      </c>
      <c r="AC54" s="22"/>
      <c r="AD54" s="27">
        <v>45240</v>
      </c>
      <c r="AE54" s="24" t="s">
        <v>21</v>
      </c>
      <c r="AF54" s="26">
        <v>316000</v>
      </c>
      <c r="AG54" s="26">
        <v>405000</v>
      </c>
      <c r="AH54" s="25">
        <f t="shared" si="7"/>
        <v>89000</v>
      </c>
      <c r="AI54" s="23">
        <f t="shared" si="8"/>
        <v>276590</v>
      </c>
      <c r="AJ54" s="24">
        <v>405106</v>
      </c>
      <c r="AK54" s="23">
        <f t="shared" si="9"/>
        <v>128516</v>
      </c>
      <c r="AL54" s="22"/>
      <c r="AM54" s="27">
        <v>45243</v>
      </c>
      <c r="AN54" s="24" t="s">
        <v>21</v>
      </c>
      <c r="AO54" s="26">
        <v>443000</v>
      </c>
      <c r="AP54" s="26">
        <v>531000</v>
      </c>
      <c r="AQ54" s="25">
        <f t="shared" si="10"/>
        <v>88000</v>
      </c>
      <c r="AR54" s="23">
        <f t="shared" si="11"/>
        <v>405106</v>
      </c>
      <c r="AS54" s="24">
        <v>531376</v>
      </c>
      <c r="AT54" s="23">
        <f t="shared" si="12"/>
        <v>126270</v>
      </c>
      <c r="AU54" s="22"/>
      <c r="AV54" s="27">
        <v>45244</v>
      </c>
      <c r="AW54" s="24" t="s">
        <v>21</v>
      </c>
      <c r="AX54" s="26">
        <v>570000</v>
      </c>
      <c r="AY54" s="26">
        <v>656000</v>
      </c>
      <c r="AZ54" s="25">
        <f t="shared" si="13"/>
        <v>86000</v>
      </c>
      <c r="BA54" s="23">
        <f t="shared" si="14"/>
        <v>531376</v>
      </c>
      <c r="BB54" s="24">
        <v>656013</v>
      </c>
      <c r="BC54" s="23">
        <f t="shared" si="15"/>
        <v>124637</v>
      </c>
      <c r="BD54" s="22"/>
      <c r="BE54" s="27">
        <v>45245</v>
      </c>
      <c r="BF54" s="24" t="s">
        <v>21</v>
      </c>
      <c r="BG54" s="26">
        <v>695000</v>
      </c>
      <c r="BH54" s="26">
        <v>780000</v>
      </c>
      <c r="BI54" s="25">
        <f t="shared" si="16"/>
        <v>85000</v>
      </c>
      <c r="BJ54" s="23">
        <f t="shared" si="17"/>
        <v>656013</v>
      </c>
      <c r="BK54" s="24">
        <v>780606</v>
      </c>
      <c r="BL54" s="23">
        <f t="shared" si="18"/>
        <v>124593</v>
      </c>
      <c r="BM54" s="22"/>
      <c r="BN54" s="27">
        <v>45246</v>
      </c>
      <c r="BO54" s="24" t="s">
        <v>21</v>
      </c>
      <c r="BP54" s="26">
        <v>819000</v>
      </c>
      <c r="BQ54" s="26">
        <v>905000</v>
      </c>
      <c r="BR54" s="25">
        <f t="shared" si="19"/>
        <v>86000</v>
      </c>
      <c r="BS54" s="23">
        <f t="shared" si="20"/>
        <v>780606</v>
      </c>
      <c r="BT54" s="24">
        <v>905996</v>
      </c>
      <c r="BU54" s="23">
        <f t="shared" si="21"/>
        <v>125390</v>
      </c>
      <c r="BV54" s="22"/>
      <c r="BW54" s="27">
        <v>45247</v>
      </c>
      <c r="BX54" s="24" t="s">
        <v>21</v>
      </c>
      <c r="BY54" s="26">
        <v>944000</v>
      </c>
      <c r="BZ54" s="26">
        <v>1032000</v>
      </c>
      <c r="CA54" s="25">
        <f t="shared" si="22"/>
        <v>88000</v>
      </c>
      <c r="CB54" s="23">
        <f t="shared" si="23"/>
        <v>905996</v>
      </c>
      <c r="CC54" s="24">
        <v>1032828</v>
      </c>
      <c r="CD54" s="23">
        <f t="shared" si="24"/>
        <v>126832</v>
      </c>
      <c r="CE54" s="22"/>
      <c r="CF54" s="27">
        <v>45250</v>
      </c>
      <c r="CG54" s="24" t="s">
        <v>21</v>
      </c>
      <c r="CH54" s="26">
        <v>1158000</v>
      </c>
      <c r="CI54" s="26">
        <v>1245000</v>
      </c>
      <c r="CJ54" s="25">
        <f t="shared" si="25"/>
        <v>87000</v>
      </c>
      <c r="CK54" s="23">
        <f t="shared" si="26"/>
        <v>1032828</v>
      </c>
      <c r="CL54" s="24">
        <v>1245879</v>
      </c>
      <c r="CM54" s="23">
        <f t="shared" si="27"/>
        <v>213051</v>
      </c>
      <c r="CN54" s="22"/>
      <c r="CO54" s="27">
        <v>45251</v>
      </c>
      <c r="CP54" s="24" t="s">
        <v>21</v>
      </c>
      <c r="CQ54" s="26">
        <v>1284000</v>
      </c>
      <c r="CR54" s="26">
        <v>1371000</v>
      </c>
      <c r="CS54" s="25">
        <f t="shared" si="28"/>
        <v>87000</v>
      </c>
      <c r="CT54" s="23">
        <f t="shared" si="29"/>
        <v>1245879</v>
      </c>
      <c r="CU54" s="24">
        <v>1371165</v>
      </c>
      <c r="CV54" s="23">
        <f t="shared" si="30"/>
        <v>125286</v>
      </c>
      <c r="CW54" s="22"/>
      <c r="CX54" s="27">
        <v>45252</v>
      </c>
      <c r="CY54" s="24" t="s">
        <v>21</v>
      </c>
      <c r="CZ54" s="26">
        <v>1410000</v>
      </c>
      <c r="DA54" s="26">
        <v>1498000</v>
      </c>
      <c r="DB54" s="25">
        <f t="shared" si="31"/>
        <v>88000</v>
      </c>
      <c r="DC54" s="23">
        <f t="shared" si="32"/>
        <v>1371165</v>
      </c>
      <c r="DD54" s="24">
        <v>1498375</v>
      </c>
      <c r="DE54" s="23">
        <f t="shared" si="33"/>
        <v>127210</v>
      </c>
      <c r="DF54" s="22"/>
      <c r="DG54" s="27">
        <v>45253</v>
      </c>
      <c r="DH54" s="24" t="s">
        <v>21</v>
      </c>
      <c r="DI54" s="26">
        <v>1538000</v>
      </c>
      <c r="DJ54" s="26">
        <v>1625000</v>
      </c>
      <c r="DK54" s="25">
        <f t="shared" si="34"/>
        <v>87000</v>
      </c>
      <c r="DL54" s="23">
        <f t="shared" si="35"/>
        <v>1498375</v>
      </c>
      <c r="DM54" s="24">
        <v>1625613</v>
      </c>
      <c r="DN54" s="23">
        <f t="shared" si="36"/>
        <v>127238</v>
      </c>
      <c r="DO54" s="22"/>
      <c r="DP54" s="27">
        <v>45254</v>
      </c>
      <c r="DQ54" s="24" t="s">
        <v>21</v>
      </c>
      <c r="DR54" s="26">
        <v>1669000</v>
      </c>
      <c r="DS54" s="26">
        <v>1716000</v>
      </c>
      <c r="DT54" s="25">
        <f t="shared" si="37"/>
        <v>47000</v>
      </c>
      <c r="DU54" s="23">
        <f t="shared" si="38"/>
        <v>1625613</v>
      </c>
      <c r="DV54" s="24">
        <v>1716732</v>
      </c>
      <c r="DW54" s="23">
        <f t="shared" si="39"/>
        <v>91119</v>
      </c>
      <c r="DX54" s="22"/>
      <c r="DY54" s="27"/>
      <c r="DZ54" s="24"/>
      <c r="EA54" s="26"/>
      <c r="EB54" s="26"/>
      <c r="EC54" s="25" t="str">
        <f t="shared" si="40"/>
        <v/>
      </c>
      <c r="ED54" s="23">
        <f t="shared" si="41"/>
        <v>1716732</v>
      </c>
      <c r="EE54" s="24"/>
      <c r="EF54" s="23" t="str">
        <f t="shared" si="42"/>
        <v/>
      </c>
      <c r="EG54" s="22"/>
      <c r="EH54" s="27"/>
      <c r="EI54" s="24"/>
      <c r="EJ54" s="26"/>
      <c r="EK54" s="26"/>
      <c r="EL54" s="25" t="str">
        <f t="shared" si="43"/>
        <v/>
      </c>
      <c r="EM54" s="23" t="str">
        <f t="shared" si="44"/>
        <v/>
      </c>
      <c r="EN54" s="24"/>
      <c r="EO54" s="23" t="str">
        <f t="shared" si="45"/>
        <v/>
      </c>
      <c r="EP54" s="22"/>
      <c r="EQ54" s="27"/>
      <c r="ER54" s="24"/>
      <c r="ES54" s="26"/>
      <c r="ET54" s="26"/>
      <c r="EU54" s="25" t="str">
        <f t="shared" si="46"/>
        <v/>
      </c>
      <c r="EV54" s="23" t="str">
        <f t="shared" si="47"/>
        <v/>
      </c>
      <c r="EW54" s="24"/>
      <c r="EX54" s="23" t="str">
        <f t="shared" si="48"/>
        <v/>
      </c>
      <c r="EY54" s="22"/>
      <c r="EZ54" s="27"/>
      <c r="FA54" s="24"/>
      <c r="FB54" s="26"/>
      <c r="FC54" s="26"/>
      <c r="FD54" s="25" t="str">
        <f t="shared" si="49"/>
        <v/>
      </c>
      <c r="FE54" s="23" t="str">
        <f t="shared" si="50"/>
        <v/>
      </c>
      <c r="FF54" s="24"/>
      <c r="FG54" s="23" t="str">
        <f t="shared" si="51"/>
        <v/>
      </c>
      <c r="FH54" s="22"/>
      <c r="FI54" s="27"/>
      <c r="FJ54" s="24"/>
      <c r="FK54" s="26"/>
      <c r="FL54" s="26"/>
      <c r="FM54" s="25" t="str">
        <f t="shared" si="52"/>
        <v/>
      </c>
      <c r="FN54" s="23" t="str">
        <f t="shared" si="53"/>
        <v/>
      </c>
      <c r="FO54" s="24"/>
      <c r="FP54" s="23" t="str">
        <f t="shared" si="54"/>
        <v/>
      </c>
      <c r="FQ54" s="22"/>
      <c r="FR54" s="27"/>
      <c r="FS54" s="24"/>
      <c r="FT54" s="26"/>
      <c r="FU54" s="26"/>
      <c r="FV54" s="25" t="str">
        <f t="shared" si="55"/>
        <v/>
      </c>
      <c r="FW54" s="23" t="str">
        <f t="shared" si="56"/>
        <v/>
      </c>
      <c r="FX54" s="24"/>
      <c r="FY54" s="23" t="str">
        <f t="shared" si="57"/>
        <v/>
      </c>
      <c r="FZ54" s="22"/>
      <c r="GA54" s="27"/>
      <c r="GB54" s="24"/>
      <c r="GC54" s="26"/>
      <c r="GD54" s="26"/>
      <c r="GE54" s="25" t="str">
        <f t="shared" si="58"/>
        <v/>
      </c>
      <c r="GF54" s="23" t="str">
        <f t="shared" si="59"/>
        <v/>
      </c>
      <c r="GG54" s="24"/>
      <c r="GH54" s="23" t="str">
        <f t="shared" si="60"/>
        <v/>
      </c>
      <c r="GI54" s="22"/>
      <c r="GJ54" s="27"/>
      <c r="GK54" s="24"/>
      <c r="GL54" s="26"/>
      <c r="GM54" s="26"/>
      <c r="GN54" s="25" t="str">
        <f t="shared" si="61"/>
        <v/>
      </c>
      <c r="GO54" s="23" t="str">
        <f t="shared" si="62"/>
        <v/>
      </c>
      <c r="GP54" s="24"/>
      <c r="GQ54" s="23" t="str">
        <f t="shared" si="63"/>
        <v/>
      </c>
      <c r="GR54" s="22"/>
      <c r="GS54" s="27"/>
      <c r="GT54" s="24"/>
      <c r="GU54" s="26"/>
      <c r="GV54" s="26"/>
      <c r="GW54" s="25" t="str">
        <f t="shared" si="86"/>
        <v/>
      </c>
      <c r="GX54" s="23" t="str">
        <f t="shared" si="64"/>
        <v/>
      </c>
      <c r="GY54" s="24"/>
      <c r="GZ54" s="23" t="str">
        <f t="shared" si="87"/>
        <v/>
      </c>
      <c r="HA54" s="22"/>
      <c r="HB54" s="27"/>
      <c r="HC54" s="24"/>
      <c r="HD54" s="26"/>
      <c r="HE54" s="26"/>
      <c r="HF54" s="25" t="str">
        <f t="shared" si="65"/>
        <v/>
      </c>
      <c r="HG54" s="23" t="str">
        <f t="shared" si="66"/>
        <v/>
      </c>
      <c r="HH54" s="24"/>
      <c r="HI54" s="23" t="str">
        <f t="shared" si="67"/>
        <v/>
      </c>
      <c r="HJ54" s="22"/>
      <c r="HK54" s="27"/>
      <c r="HL54" s="24"/>
      <c r="HM54" s="26"/>
      <c r="HN54" s="26"/>
      <c r="HO54" s="25" t="str">
        <f t="shared" si="68"/>
        <v/>
      </c>
      <c r="HP54" s="23" t="str">
        <f t="shared" si="69"/>
        <v/>
      </c>
      <c r="HQ54" s="24"/>
      <c r="HR54" s="23" t="str">
        <f t="shared" si="70"/>
        <v/>
      </c>
      <c r="HS54" s="22"/>
      <c r="HT54" s="27"/>
      <c r="HU54" s="24"/>
      <c r="HV54" s="26"/>
      <c r="HW54" s="26"/>
      <c r="HX54" s="25" t="str">
        <f t="shared" si="71"/>
        <v/>
      </c>
      <c r="HY54" s="23" t="str">
        <f t="shared" si="72"/>
        <v/>
      </c>
      <c r="HZ54" s="24"/>
      <c r="IA54" s="23" t="str">
        <f t="shared" si="73"/>
        <v/>
      </c>
      <c r="IB54" s="22"/>
      <c r="IC54" s="27"/>
      <c r="ID54" s="24"/>
      <c r="IE54" s="26"/>
      <c r="IF54" s="26"/>
      <c r="IG54" s="25" t="str">
        <f t="shared" si="74"/>
        <v/>
      </c>
      <c r="IH54" s="23" t="str">
        <f t="shared" si="75"/>
        <v/>
      </c>
      <c r="II54" s="24"/>
      <c r="IJ54" s="23" t="str">
        <f t="shared" si="76"/>
        <v/>
      </c>
      <c r="IK54" s="22"/>
      <c r="IL54" s="27"/>
      <c r="IM54" s="24"/>
      <c r="IN54" s="26"/>
      <c r="IO54" s="26"/>
      <c r="IP54" s="25" t="str">
        <f t="shared" si="77"/>
        <v/>
      </c>
      <c r="IQ54" s="23" t="str">
        <f t="shared" si="78"/>
        <v/>
      </c>
      <c r="IR54" s="24"/>
      <c r="IS54" s="23" t="str">
        <f t="shared" si="79"/>
        <v/>
      </c>
      <c r="IT54" s="22"/>
      <c r="IU54" s="27"/>
      <c r="IV54" s="24"/>
      <c r="IW54" s="26"/>
      <c r="IX54" s="26"/>
      <c r="IY54" s="25" t="str">
        <f t="shared" si="80"/>
        <v/>
      </c>
      <c r="IZ54" s="23" t="str">
        <f t="shared" si="81"/>
        <v/>
      </c>
      <c r="JA54" s="24"/>
      <c r="JB54" s="23" t="str">
        <f t="shared" si="82"/>
        <v/>
      </c>
      <c r="JC54" s="22"/>
      <c r="JD54" s="27"/>
      <c r="JE54" s="24"/>
      <c r="JF54" s="26"/>
      <c r="JG54" s="26"/>
      <c r="JH54" s="25" t="str">
        <f t="shared" si="88"/>
        <v/>
      </c>
      <c r="JI54" s="23" t="str">
        <f t="shared" si="83"/>
        <v/>
      </c>
      <c r="JJ54" s="24"/>
      <c r="JK54" s="23" t="str">
        <f t="shared" si="84"/>
        <v/>
      </c>
      <c r="JL54" s="22"/>
    </row>
    <row r="55" spans="1:272">
      <c r="A55" s="28" t="s">
        <v>20</v>
      </c>
      <c r="B55" s="23" t="s">
        <v>18</v>
      </c>
      <c r="C55" s="27">
        <v>45231</v>
      </c>
      <c r="D55" s="24" t="s">
        <v>17</v>
      </c>
      <c r="E55" s="26">
        <v>941000</v>
      </c>
      <c r="F55" s="26">
        <v>973000</v>
      </c>
      <c r="G55" s="25">
        <f t="shared" si="85"/>
        <v>32000</v>
      </c>
      <c r="H55" s="23">
        <v>923433</v>
      </c>
      <c r="I55" s="24">
        <v>973135</v>
      </c>
      <c r="J55" s="23">
        <f t="shared" si="0"/>
        <v>49702</v>
      </c>
      <c r="K55" s="22"/>
      <c r="L55" s="27">
        <v>45232</v>
      </c>
      <c r="M55" s="24" t="s">
        <v>17</v>
      </c>
      <c r="N55" s="26">
        <v>990000</v>
      </c>
      <c r="O55" s="26">
        <v>1027000</v>
      </c>
      <c r="P55" s="25">
        <f t="shared" si="1"/>
        <v>37000</v>
      </c>
      <c r="Q55" s="23">
        <f t="shared" si="2"/>
        <v>973135</v>
      </c>
      <c r="R55" s="24">
        <v>1027543</v>
      </c>
      <c r="S55" s="23">
        <f t="shared" si="3"/>
        <v>54408</v>
      </c>
      <c r="T55" s="22"/>
      <c r="U55" s="27">
        <v>45243</v>
      </c>
      <c r="V55" s="24" t="s">
        <v>17</v>
      </c>
      <c r="W55" s="26">
        <v>0</v>
      </c>
      <c r="X55" s="26">
        <v>0</v>
      </c>
      <c r="Y55" s="25">
        <f t="shared" si="4"/>
        <v>0</v>
      </c>
      <c r="Z55" s="23">
        <f t="shared" si="5"/>
        <v>1027543</v>
      </c>
      <c r="AA55" s="24">
        <v>0</v>
      </c>
      <c r="AB55" s="23" t="str">
        <f t="shared" si="6"/>
        <v/>
      </c>
      <c r="AC55" s="22"/>
      <c r="AD55" s="27">
        <v>45244</v>
      </c>
      <c r="AE55" s="24" t="s">
        <v>17</v>
      </c>
      <c r="AF55" s="26">
        <v>0</v>
      </c>
      <c r="AG55" s="26">
        <v>0</v>
      </c>
      <c r="AH55" s="25">
        <f t="shared" si="7"/>
        <v>0</v>
      </c>
      <c r="AI55" s="23">
        <f t="shared" si="8"/>
        <v>0</v>
      </c>
      <c r="AJ55" s="24">
        <v>0</v>
      </c>
      <c r="AK55" s="23" t="str">
        <f t="shared" si="9"/>
        <v/>
      </c>
      <c r="AL55" s="22"/>
      <c r="AM55" s="27">
        <v>45245</v>
      </c>
      <c r="AN55" s="24" t="s">
        <v>17</v>
      </c>
      <c r="AO55" s="26">
        <v>0</v>
      </c>
      <c r="AP55" s="26">
        <v>0</v>
      </c>
      <c r="AQ55" s="25">
        <f t="shared" si="10"/>
        <v>0</v>
      </c>
      <c r="AR55" s="23">
        <f t="shared" si="11"/>
        <v>0</v>
      </c>
      <c r="AS55" s="24">
        <v>0</v>
      </c>
      <c r="AT55" s="23" t="str">
        <f t="shared" si="12"/>
        <v/>
      </c>
      <c r="AU55" s="22"/>
      <c r="AV55" s="27">
        <v>45246</v>
      </c>
      <c r="AW55" s="24" t="s">
        <v>17</v>
      </c>
      <c r="AX55" s="26">
        <v>0</v>
      </c>
      <c r="AY55" s="26">
        <v>44000</v>
      </c>
      <c r="AZ55" s="25">
        <f t="shared" si="13"/>
        <v>44000</v>
      </c>
      <c r="BA55" s="23">
        <f t="shared" si="14"/>
        <v>0</v>
      </c>
      <c r="BB55" s="24">
        <v>44546</v>
      </c>
      <c r="BC55" s="23">
        <f t="shared" si="15"/>
        <v>44546</v>
      </c>
      <c r="BD55" s="22"/>
      <c r="BE55" s="27">
        <v>45247</v>
      </c>
      <c r="BF55" s="24" t="s">
        <v>17</v>
      </c>
      <c r="BG55" s="26">
        <v>63000</v>
      </c>
      <c r="BH55" s="26">
        <v>63000</v>
      </c>
      <c r="BI55" s="25">
        <f t="shared" si="16"/>
        <v>0</v>
      </c>
      <c r="BJ55" s="23">
        <f t="shared" si="17"/>
        <v>44546</v>
      </c>
      <c r="BK55" s="24">
        <v>63000</v>
      </c>
      <c r="BL55" s="23">
        <f t="shared" si="18"/>
        <v>18454</v>
      </c>
      <c r="BM55" s="22"/>
      <c r="BN55" s="27">
        <v>45250</v>
      </c>
      <c r="BO55" s="24" t="s">
        <v>17</v>
      </c>
      <c r="BP55" s="26">
        <v>0</v>
      </c>
      <c r="BQ55" s="26">
        <v>34000</v>
      </c>
      <c r="BR55" s="25">
        <f t="shared" si="19"/>
        <v>34000</v>
      </c>
      <c r="BS55" s="23">
        <f t="shared" si="20"/>
        <v>63000</v>
      </c>
      <c r="BT55" s="24">
        <v>34680</v>
      </c>
      <c r="BU55" s="23">
        <f t="shared" si="21"/>
        <v>34680</v>
      </c>
      <c r="BV55" s="22"/>
      <c r="BW55" s="27">
        <v>45251</v>
      </c>
      <c r="BX55" s="24" t="s">
        <v>17</v>
      </c>
      <c r="BY55" s="26">
        <v>55000</v>
      </c>
      <c r="BZ55" s="26">
        <v>93000</v>
      </c>
      <c r="CA55" s="25">
        <f t="shared" si="22"/>
        <v>38000</v>
      </c>
      <c r="CB55" s="23">
        <f t="shared" si="23"/>
        <v>34680</v>
      </c>
      <c r="CC55" s="24">
        <v>93943</v>
      </c>
      <c r="CD55" s="23">
        <f t="shared" si="24"/>
        <v>59263</v>
      </c>
      <c r="CE55" s="22"/>
      <c r="CF55" s="27">
        <v>45252</v>
      </c>
      <c r="CG55" s="24" t="s">
        <v>17</v>
      </c>
      <c r="CH55" s="26">
        <v>113000</v>
      </c>
      <c r="CI55" s="26">
        <v>114000</v>
      </c>
      <c r="CJ55" s="25">
        <f t="shared" si="25"/>
        <v>1000</v>
      </c>
      <c r="CK55" s="23">
        <f t="shared" si="26"/>
        <v>93943</v>
      </c>
      <c r="CL55" s="24">
        <v>43658</v>
      </c>
      <c r="CM55" s="23">
        <f t="shared" si="27"/>
        <v>43658</v>
      </c>
      <c r="CN55" s="22"/>
      <c r="CO55" s="27">
        <v>45253</v>
      </c>
      <c r="CP55" s="24" t="s">
        <v>17</v>
      </c>
      <c r="CQ55" s="26">
        <v>59000</v>
      </c>
      <c r="CR55" s="26">
        <v>95000</v>
      </c>
      <c r="CS55" s="25">
        <f t="shared" si="28"/>
        <v>36000</v>
      </c>
      <c r="CT55" s="23">
        <f t="shared" si="29"/>
        <v>43658</v>
      </c>
      <c r="CU55" s="24">
        <v>95824</v>
      </c>
      <c r="CV55" s="23">
        <f t="shared" si="30"/>
        <v>52166</v>
      </c>
      <c r="CW55" s="22"/>
      <c r="CX55" s="27">
        <v>45254</v>
      </c>
      <c r="CY55" s="24" t="s">
        <v>17</v>
      </c>
      <c r="CZ55" s="26">
        <v>113000</v>
      </c>
      <c r="DA55" s="26">
        <v>113000</v>
      </c>
      <c r="DB55" s="25">
        <f t="shared" si="31"/>
        <v>0</v>
      </c>
      <c r="DC55" s="23">
        <f t="shared" si="32"/>
        <v>95824</v>
      </c>
      <c r="DD55" s="24">
        <v>113621</v>
      </c>
      <c r="DE55" s="23">
        <f t="shared" si="33"/>
        <v>17797</v>
      </c>
      <c r="DF55" s="22"/>
      <c r="DG55" s="27">
        <v>45257</v>
      </c>
      <c r="DH55" s="24" t="s">
        <v>17</v>
      </c>
      <c r="DI55" s="26">
        <v>113000</v>
      </c>
      <c r="DJ55" s="26">
        <v>113000</v>
      </c>
      <c r="DK55" s="25">
        <f t="shared" si="34"/>
        <v>0</v>
      </c>
      <c r="DL55" s="23">
        <f t="shared" si="35"/>
        <v>113621</v>
      </c>
      <c r="DM55" s="24">
        <v>113621</v>
      </c>
      <c r="DN55" s="23">
        <f t="shared" si="36"/>
        <v>0</v>
      </c>
      <c r="DO55" s="22"/>
      <c r="DP55" s="27">
        <v>45258</v>
      </c>
      <c r="DQ55" s="24" t="s">
        <v>17</v>
      </c>
      <c r="DR55" s="26">
        <v>113000</v>
      </c>
      <c r="DS55" s="26">
        <v>113000</v>
      </c>
      <c r="DT55" s="25">
        <f t="shared" si="37"/>
        <v>0</v>
      </c>
      <c r="DU55" s="23">
        <f t="shared" si="38"/>
        <v>113621</v>
      </c>
      <c r="DV55" s="24">
        <v>113621</v>
      </c>
      <c r="DW55" s="23">
        <f t="shared" si="39"/>
        <v>0</v>
      </c>
      <c r="DX55" s="22"/>
      <c r="DY55" s="27">
        <v>45259</v>
      </c>
      <c r="DZ55" s="24" t="s">
        <v>17</v>
      </c>
      <c r="EA55" s="26">
        <v>113000</v>
      </c>
      <c r="EB55" s="26">
        <v>113000</v>
      </c>
      <c r="EC55" s="25">
        <f t="shared" si="40"/>
        <v>0</v>
      </c>
      <c r="ED55" s="23">
        <f t="shared" si="41"/>
        <v>113621</v>
      </c>
      <c r="EE55" s="24">
        <v>113621</v>
      </c>
      <c r="EF55" s="23">
        <f t="shared" si="42"/>
        <v>0</v>
      </c>
      <c r="EG55" s="22"/>
      <c r="EH55" s="27">
        <v>45260</v>
      </c>
      <c r="EI55" s="24" t="s">
        <v>17</v>
      </c>
      <c r="EJ55" s="26">
        <v>113000</v>
      </c>
      <c r="EK55" s="26">
        <v>134000</v>
      </c>
      <c r="EL55" s="25">
        <f t="shared" si="43"/>
        <v>21000</v>
      </c>
      <c r="EM55" s="23">
        <f t="shared" si="44"/>
        <v>113621</v>
      </c>
      <c r="EN55" s="24">
        <v>134132</v>
      </c>
      <c r="EO55" s="23">
        <f t="shared" si="45"/>
        <v>20511</v>
      </c>
      <c r="EP55" s="22"/>
      <c r="EQ55" s="27"/>
      <c r="ER55" s="24"/>
      <c r="ES55" s="26"/>
      <c r="ET55" s="26"/>
      <c r="EU55" s="25" t="str">
        <f t="shared" si="46"/>
        <v/>
      </c>
      <c r="EV55" s="23">
        <f t="shared" si="47"/>
        <v>134132</v>
      </c>
      <c r="EW55" s="24"/>
      <c r="EX55" s="23" t="str">
        <f t="shared" si="48"/>
        <v/>
      </c>
      <c r="EY55" s="22"/>
      <c r="EZ55" s="27"/>
      <c r="FA55" s="24"/>
      <c r="FB55" s="26"/>
      <c r="FC55" s="26"/>
      <c r="FD55" s="25" t="str">
        <f t="shared" si="49"/>
        <v/>
      </c>
      <c r="FE55" s="23" t="str">
        <f t="shared" si="50"/>
        <v/>
      </c>
      <c r="FF55" s="24"/>
      <c r="FG55" s="23" t="str">
        <f t="shared" si="51"/>
        <v/>
      </c>
      <c r="FH55" s="22"/>
      <c r="FI55" s="27"/>
      <c r="FJ55" s="24"/>
      <c r="FK55" s="26"/>
      <c r="FL55" s="26"/>
      <c r="FM55" s="25" t="str">
        <f t="shared" si="52"/>
        <v/>
      </c>
      <c r="FN55" s="23" t="str">
        <f t="shared" si="53"/>
        <v/>
      </c>
      <c r="FO55" s="24"/>
      <c r="FP55" s="23" t="str">
        <f t="shared" si="54"/>
        <v/>
      </c>
      <c r="FQ55" s="22"/>
      <c r="FR55" s="27"/>
      <c r="FS55" s="24"/>
      <c r="FT55" s="26"/>
      <c r="FU55" s="26"/>
      <c r="FV55" s="25" t="str">
        <f t="shared" si="55"/>
        <v/>
      </c>
      <c r="FW55" s="23" t="str">
        <f t="shared" si="56"/>
        <v/>
      </c>
      <c r="FX55" s="24"/>
      <c r="FY55" s="23" t="str">
        <f t="shared" si="57"/>
        <v/>
      </c>
      <c r="FZ55" s="22"/>
      <c r="GA55" s="27"/>
      <c r="GB55" s="24"/>
      <c r="GC55" s="26"/>
      <c r="GD55" s="26"/>
      <c r="GE55" s="25" t="str">
        <f t="shared" si="58"/>
        <v/>
      </c>
      <c r="GF55" s="23" t="str">
        <f t="shared" si="59"/>
        <v/>
      </c>
      <c r="GG55" s="24"/>
      <c r="GH55" s="23" t="str">
        <f t="shared" si="60"/>
        <v/>
      </c>
      <c r="GI55" s="22"/>
      <c r="GJ55" s="27"/>
      <c r="GK55" s="24"/>
      <c r="GL55" s="26"/>
      <c r="GM55" s="26"/>
      <c r="GN55" s="25" t="str">
        <f t="shared" si="61"/>
        <v/>
      </c>
      <c r="GO55" s="23" t="str">
        <f t="shared" si="62"/>
        <v/>
      </c>
      <c r="GP55" s="24"/>
      <c r="GQ55" s="23" t="str">
        <f t="shared" si="63"/>
        <v/>
      </c>
      <c r="GR55" s="22"/>
      <c r="GS55" s="27"/>
      <c r="GT55" s="24"/>
      <c r="GU55" s="26"/>
      <c r="GV55" s="26"/>
      <c r="GW55" s="25" t="str">
        <f t="shared" si="86"/>
        <v/>
      </c>
      <c r="GX55" s="23" t="str">
        <f t="shared" si="64"/>
        <v/>
      </c>
      <c r="GY55" s="24"/>
      <c r="GZ55" s="23" t="str">
        <f t="shared" si="87"/>
        <v/>
      </c>
      <c r="HA55" s="22"/>
      <c r="HB55" s="27"/>
      <c r="HC55" s="24"/>
      <c r="HD55" s="26"/>
      <c r="HE55" s="26"/>
      <c r="HF55" s="25" t="str">
        <f t="shared" si="65"/>
        <v/>
      </c>
      <c r="HG55" s="23" t="str">
        <f t="shared" si="66"/>
        <v/>
      </c>
      <c r="HH55" s="24"/>
      <c r="HI55" s="23" t="str">
        <f t="shared" si="67"/>
        <v/>
      </c>
      <c r="HJ55" s="22"/>
      <c r="HK55" s="27"/>
      <c r="HL55" s="24"/>
      <c r="HM55" s="26"/>
      <c r="HN55" s="26"/>
      <c r="HO55" s="25" t="str">
        <f t="shared" si="68"/>
        <v/>
      </c>
      <c r="HP55" s="23" t="str">
        <f t="shared" si="69"/>
        <v/>
      </c>
      <c r="HQ55" s="24"/>
      <c r="HR55" s="23" t="str">
        <f t="shared" si="70"/>
        <v/>
      </c>
      <c r="HS55" s="22"/>
      <c r="HT55" s="27"/>
      <c r="HU55" s="24"/>
      <c r="HV55" s="26"/>
      <c r="HW55" s="26"/>
      <c r="HX55" s="25" t="str">
        <f t="shared" si="71"/>
        <v/>
      </c>
      <c r="HY55" s="23" t="str">
        <f t="shared" si="72"/>
        <v/>
      </c>
      <c r="HZ55" s="24"/>
      <c r="IA55" s="23" t="str">
        <f t="shared" si="73"/>
        <v/>
      </c>
      <c r="IB55" s="22"/>
      <c r="IC55" s="27"/>
      <c r="ID55" s="24"/>
      <c r="IE55" s="26"/>
      <c r="IF55" s="26"/>
      <c r="IG55" s="25" t="str">
        <f t="shared" si="74"/>
        <v/>
      </c>
      <c r="IH55" s="23" t="str">
        <f t="shared" si="75"/>
        <v/>
      </c>
      <c r="II55" s="24"/>
      <c r="IJ55" s="23" t="str">
        <f t="shared" si="76"/>
        <v/>
      </c>
      <c r="IK55" s="22"/>
      <c r="IL55" s="27"/>
      <c r="IM55" s="24"/>
      <c r="IN55" s="26"/>
      <c r="IO55" s="26"/>
      <c r="IP55" s="25" t="str">
        <f t="shared" si="77"/>
        <v/>
      </c>
      <c r="IQ55" s="23" t="str">
        <f t="shared" si="78"/>
        <v/>
      </c>
      <c r="IR55" s="24"/>
      <c r="IS55" s="23" t="str">
        <f t="shared" si="79"/>
        <v/>
      </c>
      <c r="IT55" s="22"/>
      <c r="IU55" s="27"/>
      <c r="IV55" s="24"/>
      <c r="IW55" s="26"/>
      <c r="IX55" s="26"/>
      <c r="IY55" s="25" t="str">
        <f t="shared" si="80"/>
        <v/>
      </c>
      <c r="IZ55" s="23" t="str">
        <f t="shared" si="81"/>
        <v/>
      </c>
      <c r="JA55" s="24"/>
      <c r="JB55" s="23" t="str">
        <f t="shared" si="82"/>
        <v/>
      </c>
      <c r="JC55" s="22"/>
      <c r="JD55" s="27"/>
      <c r="JE55" s="24"/>
      <c r="JF55" s="26"/>
      <c r="JG55" s="26"/>
      <c r="JH55" s="25" t="str">
        <f t="shared" si="88"/>
        <v/>
      </c>
      <c r="JI55" s="23" t="str">
        <f t="shared" si="83"/>
        <v/>
      </c>
      <c r="JJ55" s="24"/>
      <c r="JK55" s="23" t="str">
        <f t="shared" si="84"/>
        <v/>
      </c>
      <c r="JL55" s="22"/>
    </row>
    <row r="56" spans="1:272">
      <c r="A56" s="28" t="s">
        <v>19</v>
      </c>
      <c r="B56" s="23" t="s">
        <v>18</v>
      </c>
      <c r="C56" s="27">
        <v>45233</v>
      </c>
      <c r="D56" s="24" t="s">
        <v>17</v>
      </c>
      <c r="E56" s="26">
        <v>12000</v>
      </c>
      <c r="F56" s="26">
        <v>201000</v>
      </c>
      <c r="G56" s="25">
        <f t="shared" si="85"/>
        <v>189000</v>
      </c>
      <c r="H56" s="23">
        <v>205603</v>
      </c>
      <c r="I56" s="24">
        <v>67513</v>
      </c>
      <c r="J56" s="23">
        <f t="shared" si="0"/>
        <v>67513</v>
      </c>
      <c r="K56" s="22"/>
      <c r="L56" s="27">
        <v>45236</v>
      </c>
      <c r="M56" s="24" t="s">
        <v>17</v>
      </c>
      <c r="N56" s="26">
        <v>288000</v>
      </c>
      <c r="O56" s="26">
        <v>486000</v>
      </c>
      <c r="P56" s="25">
        <f t="shared" si="1"/>
        <v>198000</v>
      </c>
      <c r="Q56" s="23">
        <f t="shared" si="2"/>
        <v>67513</v>
      </c>
      <c r="R56" s="24">
        <v>162530</v>
      </c>
      <c r="S56" s="23">
        <f t="shared" si="3"/>
        <v>95017</v>
      </c>
      <c r="T56" s="22"/>
      <c r="U56" s="27">
        <v>45237</v>
      </c>
      <c r="V56" s="24" t="s">
        <v>17</v>
      </c>
      <c r="W56" s="26">
        <v>534000</v>
      </c>
      <c r="X56" s="26">
        <v>702000</v>
      </c>
      <c r="Y56" s="25">
        <f t="shared" si="4"/>
        <v>168000</v>
      </c>
      <c r="Z56" s="23">
        <f t="shared" si="5"/>
        <v>162530</v>
      </c>
      <c r="AA56" s="24">
        <v>234365</v>
      </c>
      <c r="AB56" s="23">
        <f t="shared" si="6"/>
        <v>71835</v>
      </c>
      <c r="AC56" s="22"/>
      <c r="AD56" s="27">
        <v>45238</v>
      </c>
      <c r="AE56" s="24" t="s">
        <v>17</v>
      </c>
      <c r="AF56" s="26">
        <v>789000</v>
      </c>
      <c r="AG56" s="26">
        <v>972000</v>
      </c>
      <c r="AH56" s="25">
        <f t="shared" si="7"/>
        <v>183000</v>
      </c>
      <c r="AI56" s="23">
        <f t="shared" si="8"/>
        <v>234365</v>
      </c>
      <c r="AJ56" s="24">
        <v>326903</v>
      </c>
      <c r="AK56" s="23">
        <f t="shared" si="9"/>
        <v>92538</v>
      </c>
      <c r="AL56" s="22"/>
      <c r="AM56" s="27">
        <v>45239</v>
      </c>
      <c r="AN56" s="24" t="s">
        <v>17</v>
      </c>
      <c r="AO56" s="26">
        <v>1068000</v>
      </c>
      <c r="AP56" s="26">
        <v>1266000</v>
      </c>
      <c r="AQ56" s="25">
        <f t="shared" si="10"/>
        <v>198000</v>
      </c>
      <c r="AR56" s="23">
        <f t="shared" si="11"/>
        <v>326903</v>
      </c>
      <c r="AS56" s="24">
        <v>422395</v>
      </c>
      <c r="AT56" s="23">
        <f t="shared" si="12"/>
        <v>95492</v>
      </c>
      <c r="AU56" s="22"/>
      <c r="AV56" s="27">
        <v>45240</v>
      </c>
      <c r="AW56" s="24" t="s">
        <v>17</v>
      </c>
      <c r="AX56" s="26">
        <v>1353000</v>
      </c>
      <c r="AY56" s="26">
        <v>1482000</v>
      </c>
      <c r="AZ56" s="25">
        <f t="shared" si="13"/>
        <v>129000</v>
      </c>
      <c r="BA56" s="23">
        <f t="shared" si="14"/>
        <v>422395</v>
      </c>
      <c r="BB56" s="24">
        <v>494513</v>
      </c>
      <c r="BC56" s="23">
        <f t="shared" si="15"/>
        <v>72118</v>
      </c>
      <c r="BD56" s="22"/>
      <c r="BE56" s="27">
        <v>45243</v>
      </c>
      <c r="BF56" s="24" t="s">
        <v>17</v>
      </c>
      <c r="BG56" s="26">
        <v>1692000</v>
      </c>
      <c r="BH56" s="26">
        <v>1890000</v>
      </c>
      <c r="BI56" s="25">
        <f t="shared" si="16"/>
        <v>198000</v>
      </c>
      <c r="BJ56" s="23">
        <f t="shared" si="17"/>
        <v>494513</v>
      </c>
      <c r="BK56" s="24">
        <v>630892</v>
      </c>
      <c r="BL56" s="23">
        <f t="shared" si="18"/>
        <v>136379</v>
      </c>
      <c r="BM56" s="22"/>
      <c r="BN56" s="27">
        <v>45245</v>
      </c>
      <c r="BO56" s="24" t="s">
        <v>17</v>
      </c>
      <c r="BP56" s="26">
        <v>88000</v>
      </c>
      <c r="BQ56" s="26">
        <v>88000</v>
      </c>
      <c r="BR56" s="25">
        <f t="shared" si="19"/>
        <v>0</v>
      </c>
      <c r="BS56" s="23">
        <f t="shared" si="20"/>
        <v>630892</v>
      </c>
      <c r="BT56" s="24">
        <v>88000</v>
      </c>
      <c r="BU56" s="23">
        <f t="shared" si="21"/>
        <v>88000</v>
      </c>
      <c r="BV56" s="22"/>
      <c r="BW56" s="27">
        <v>45252</v>
      </c>
      <c r="BX56" s="24" t="s">
        <v>17</v>
      </c>
      <c r="BY56" s="26">
        <v>200000</v>
      </c>
      <c r="BZ56" s="26">
        <v>552000</v>
      </c>
      <c r="CA56" s="25">
        <f t="shared" si="22"/>
        <v>352000</v>
      </c>
      <c r="CB56" s="23">
        <f t="shared" si="23"/>
        <v>88000</v>
      </c>
      <c r="CC56" s="24">
        <v>69688</v>
      </c>
      <c r="CD56" s="23">
        <f t="shared" si="24"/>
        <v>69688</v>
      </c>
      <c r="CE56" s="22"/>
      <c r="CF56" s="27">
        <v>45253</v>
      </c>
      <c r="CG56" s="24" t="s">
        <v>17</v>
      </c>
      <c r="CH56" s="26">
        <v>712000</v>
      </c>
      <c r="CI56" s="26">
        <v>712000</v>
      </c>
      <c r="CJ56" s="25">
        <f t="shared" si="25"/>
        <v>0</v>
      </c>
      <c r="CK56" s="23">
        <f t="shared" si="26"/>
        <v>69688</v>
      </c>
      <c r="CL56" s="24">
        <v>712000</v>
      </c>
      <c r="CM56" s="23">
        <f t="shared" si="27"/>
        <v>642312</v>
      </c>
      <c r="CN56" s="22"/>
      <c r="CO56" s="27">
        <v>45257</v>
      </c>
      <c r="CP56" s="24" t="s">
        <v>17</v>
      </c>
      <c r="CQ56" s="26">
        <v>5000</v>
      </c>
      <c r="CR56" s="26">
        <v>50000</v>
      </c>
      <c r="CS56" s="25">
        <f t="shared" si="28"/>
        <v>45000</v>
      </c>
      <c r="CT56" s="23">
        <f t="shared" si="29"/>
        <v>712000</v>
      </c>
      <c r="CU56" s="24">
        <v>50675</v>
      </c>
      <c r="CV56" s="23">
        <f t="shared" si="30"/>
        <v>50675</v>
      </c>
      <c r="CW56" s="22"/>
      <c r="CX56" s="27">
        <v>45258</v>
      </c>
      <c r="CY56" s="24" t="s">
        <v>17</v>
      </c>
      <c r="CZ56" s="26">
        <v>71000</v>
      </c>
      <c r="DA56" s="26">
        <v>118000</v>
      </c>
      <c r="DB56" s="25">
        <f t="shared" si="31"/>
        <v>47000</v>
      </c>
      <c r="DC56" s="23">
        <f t="shared" si="32"/>
        <v>50675</v>
      </c>
      <c r="DD56" s="24">
        <v>118970</v>
      </c>
      <c r="DE56" s="23">
        <f t="shared" si="33"/>
        <v>68295</v>
      </c>
      <c r="DF56" s="22"/>
      <c r="DG56" s="27">
        <v>45259</v>
      </c>
      <c r="DH56" s="24" t="s">
        <v>17</v>
      </c>
      <c r="DI56" s="26">
        <v>140000</v>
      </c>
      <c r="DJ56" s="26">
        <v>187000</v>
      </c>
      <c r="DK56" s="25">
        <f t="shared" si="34"/>
        <v>47000</v>
      </c>
      <c r="DL56" s="23">
        <f t="shared" si="35"/>
        <v>118970</v>
      </c>
      <c r="DM56" s="24">
        <v>187030</v>
      </c>
      <c r="DN56" s="23">
        <f t="shared" si="36"/>
        <v>68060</v>
      </c>
      <c r="DO56" s="22"/>
      <c r="DP56" s="27">
        <v>45260</v>
      </c>
      <c r="DQ56" s="24" t="s">
        <v>17</v>
      </c>
      <c r="DR56" s="26">
        <v>192000</v>
      </c>
      <c r="DS56" s="26">
        <v>239000</v>
      </c>
      <c r="DT56" s="25">
        <f t="shared" si="37"/>
        <v>47000</v>
      </c>
      <c r="DU56" s="23">
        <f t="shared" si="38"/>
        <v>187030</v>
      </c>
      <c r="DV56" s="24">
        <v>239115</v>
      </c>
      <c r="DW56" s="23">
        <f t="shared" si="39"/>
        <v>52085</v>
      </c>
      <c r="DX56" s="22"/>
      <c r="DY56" s="27"/>
      <c r="DZ56" s="24"/>
      <c r="EA56" s="26"/>
      <c r="EB56" s="26"/>
      <c r="EC56" s="25" t="str">
        <f t="shared" si="40"/>
        <v/>
      </c>
      <c r="ED56" s="23">
        <f t="shared" si="41"/>
        <v>239115</v>
      </c>
      <c r="EE56" s="24"/>
      <c r="EF56" s="23" t="str">
        <f t="shared" si="42"/>
        <v/>
      </c>
      <c r="EG56" s="22"/>
      <c r="EH56" s="27"/>
      <c r="EI56" s="24"/>
      <c r="EJ56" s="26"/>
      <c r="EK56" s="26"/>
      <c r="EL56" s="25" t="str">
        <f t="shared" si="43"/>
        <v/>
      </c>
      <c r="EM56" s="23" t="str">
        <f t="shared" si="44"/>
        <v/>
      </c>
      <c r="EN56" s="24"/>
      <c r="EO56" s="23" t="str">
        <f t="shared" si="45"/>
        <v/>
      </c>
      <c r="EP56" s="22"/>
      <c r="EQ56" s="27"/>
      <c r="ER56" s="24"/>
      <c r="ES56" s="26"/>
      <c r="ET56" s="26"/>
      <c r="EU56" s="25" t="str">
        <f t="shared" si="46"/>
        <v/>
      </c>
      <c r="EV56" s="23" t="str">
        <f t="shared" si="47"/>
        <v/>
      </c>
      <c r="EW56" s="24"/>
      <c r="EX56" s="23" t="str">
        <f t="shared" si="48"/>
        <v/>
      </c>
      <c r="EY56" s="22"/>
      <c r="EZ56" s="27"/>
      <c r="FA56" s="24"/>
      <c r="FB56" s="26"/>
      <c r="FC56" s="26"/>
      <c r="FD56" s="25" t="str">
        <f t="shared" si="49"/>
        <v/>
      </c>
      <c r="FE56" s="23" t="str">
        <f t="shared" si="50"/>
        <v/>
      </c>
      <c r="FF56" s="24"/>
      <c r="FG56" s="23" t="str">
        <f t="shared" si="51"/>
        <v/>
      </c>
      <c r="FH56" s="22"/>
      <c r="FI56" s="27"/>
      <c r="FJ56" s="24"/>
      <c r="FK56" s="26"/>
      <c r="FL56" s="26"/>
      <c r="FM56" s="25" t="str">
        <f t="shared" si="52"/>
        <v/>
      </c>
      <c r="FN56" s="23" t="str">
        <f t="shared" si="53"/>
        <v/>
      </c>
      <c r="FO56" s="24"/>
      <c r="FP56" s="23" t="str">
        <f t="shared" si="54"/>
        <v/>
      </c>
      <c r="FQ56" s="22"/>
      <c r="FR56" s="27"/>
      <c r="FS56" s="24"/>
      <c r="FT56" s="26"/>
      <c r="FU56" s="26"/>
      <c r="FV56" s="25" t="str">
        <f t="shared" si="55"/>
        <v/>
      </c>
      <c r="FW56" s="23" t="str">
        <f t="shared" si="56"/>
        <v/>
      </c>
      <c r="FX56" s="24"/>
      <c r="FY56" s="23" t="str">
        <f t="shared" si="57"/>
        <v/>
      </c>
      <c r="FZ56" s="22"/>
      <c r="GA56" s="27"/>
      <c r="GB56" s="24"/>
      <c r="GC56" s="26"/>
      <c r="GD56" s="26"/>
      <c r="GE56" s="25" t="str">
        <f t="shared" si="58"/>
        <v/>
      </c>
      <c r="GF56" s="23" t="str">
        <f t="shared" si="59"/>
        <v/>
      </c>
      <c r="GG56" s="24"/>
      <c r="GH56" s="23" t="str">
        <f t="shared" si="60"/>
        <v/>
      </c>
      <c r="GI56" s="22"/>
      <c r="GJ56" s="27"/>
      <c r="GK56" s="24"/>
      <c r="GL56" s="26"/>
      <c r="GM56" s="26"/>
      <c r="GN56" s="25" t="str">
        <f t="shared" si="61"/>
        <v/>
      </c>
      <c r="GO56" s="23" t="str">
        <f t="shared" si="62"/>
        <v/>
      </c>
      <c r="GP56" s="24"/>
      <c r="GQ56" s="23" t="str">
        <f t="shared" si="63"/>
        <v/>
      </c>
      <c r="GR56" s="22"/>
      <c r="GS56" s="27"/>
      <c r="GT56" s="24"/>
      <c r="GU56" s="26"/>
      <c r="GV56" s="26"/>
      <c r="GW56" s="25" t="str">
        <f t="shared" si="86"/>
        <v/>
      </c>
      <c r="GX56" s="23" t="str">
        <f t="shared" si="64"/>
        <v/>
      </c>
      <c r="GY56" s="24"/>
      <c r="GZ56" s="23" t="str">
        <f t="shared" si="87"/>
        <v/>
      </c>
      <c r="HA56" s="22"/>
      <c r="HB56" s="27"/>
      <c r="HC56" s="24"/>
      <c r="HD56" s="26"/>
      <c r="HE56" s="26"/>
      <c r="HF56" s="25" t="str">
        <f t="shared" si="65"/>
        <v/>
      </c>
      <c r="HG56" s="23" t="str">
        <f t="shared" si="66"/>
        <v/>
      </c>
      <c r="HH56" s="24"/>
      <c r="HI56" s="23" t="str">
        <f t="shared" si="67"/>
        <v/>
      </c>
      <c r="HJ56" s="22"/>
      <c r="HK56" s="27"/>
      <c r="HL56" s="24"/>
      <c r="HM56" s="26"/>
      <c r="HN56" s="26"/>
      <c r="HO56" s="25" t="str">
        <f t="shared" si="68"/>
        <v/>
      </c>
      <c r="HP56" s="23" t="str">
        <f t="shared" si="69"/>
        <v/>
      </c>
      <c r="HQ56" s="24"/>
      <c r="HR56" s="23" t="str">
        <f t="shared" si="70"/>
        <v/>
      </c>
      <c r="HS56" s="22"/>
      <c r="HT56" s="27"/>
      <c r="HU56" s="24"/>
      <c r="HV56" s="26"/>
      <c r="HW56" s="26"/>
      <c r="HX56" s="25" t="str">
        <f t="shared" si="71"/>
        <v/>
      </c>
      <c r="HY56" s="23" t="str">
        <f t="shared" si="72"/>
        <v/>
      </c>
      <c r="HZ56" s="24"/>
      <c r="IA56" s="23" t="str">
        <f t="shared" si="73"/>
        <v/>
      </c>
      <c r="IB56" s="22"/>
      <c r="IC56" s="27"/>
      <c r="ID56" s="24"/>
      <c r="IE56" s="26"/>
      <c r="IF56" s="26"/>
      <c r="IG56" s="25" t="str">
        <f t="shared" si="74"/>
        <v/>
      </c>
      <c r="IH56" s="23" t="str">
        <f t="shared" si="75"/>
        <v/>
      </c>
      <c r="II56" s="24"/>
      <c r="IJ56" s="23" t="str">
        <f t="shared" si="76"/>
        <v/>
      </c>
      <c r="IK56" s="22"/>
      <c r="IL56" s="27"/>
      <c r="IM56" s="24"/>
      <c r="IN56" s="26"/>
      <c r="IO56" s="26"/>
      <c r="IP56" s="25" t="str">
        <f t="shared" si="77"/>
        <v/>
      </c>
      <c r="IQ56" s="23" t="str">
        <f t="shared" si="78"/>
        <v/>
      </c>
      <c r="IR56" s="24"/>
      <c r="IS56" s="23" t="str">
        <f t="shared" si="79"/>
        <v/>
      </c>
      <c r="IT56" s="22"/>
      <c r="IU56" s="27"/>
      <c r="IV56" s="24"/>
      <c r="IW56" s="26"/>
      <c r="IX56" s="26"/>
      <c r="IY56" s="25" t="str">
        <f t="shared" si="80"/>
        <v/>
      </c>
      <c r="IZ56" s="23" t="str">
        <f t="shared" si="81"/>
        <v/>
      </c>
      <c r="JA56" s="24"/>
      <c r="JB56" s="23" t="str">
        <f t="shared" si="82"/>
        <v/>
      </c>
      <c r="JC56" s="22"/>
      <c r="JD56" s="27"/>
      <c r="JE56" s="24"/>
      <c r="JF56" s="26"/>
      <c r="JG56" s="26"/>
      <c r="JH56" s="25" t="str">
        <f t="shared" si="88"/>
        <v/>
      </c>
      <c r="JI56" s="23" t="str">
        <f t="shared" si="83"/>
        <v/>
      </c>
      <c r="JJ56" s="24"/>
      <c r="JK56" s="23" t="str">
        <f t="shared" si="84"/>
        <v/>
      </c>
      <c r="JL56" s="22"/>
    </row>
    <row r="57" spans="1:272">
      <c r="I57" s="17">
        <f>SUM(I3:I56)</f>
        <v>27186117</v>
      </c>
      <c r="R57" s="17">
        <f>SUM(R3:R56)</f>
        <v>25952743</v>
      </c>
      <c r="AA57" s="17">
        <f>SUM(AA3:AA56)</f>
        <v>24704582</v>
      </c>
      <c r="AJ57" s="17">
        <f>SUM(AJ3:AJ56)</f>
        <v>23290871</v>
      </c>
      <c r="AS57" s="17">
        <f>SUM(AS3:AS56)</f>
        <v>25983993</v>
      </c>
      <c r="BB57" s="17">
        <f>SUM(BB3:BB56)</f>
        <v>26826603</v>
      </c>
      <c r="BK57" s="17">
        <f>SUM(BK3:BK56)</f>
        <v>28189344</v>
      </c>
      <c r="BT57" s="17">
        <f>SUM(BT3:BT56)</f>
        <v>35441415</v>
      </c>
      <c r="CC57" s="17">
        <f>SUM(CC3:CC56)</f>
        <v>26849135</v>
      </c>
      <c r="CL57" s="17">
        <f>SUM(CL3:CL56)</f>
        <v>28038864</v>
      </c>
      <c r="CU57" s="17">
        <f>SUM(CU3:CU56)</f>
        <v>25091688</v>
      </c>
      <c r="DD57" s="17">
        <f>SUM(DD3:DD56)</f>
        <v>26013937</v>
      </c>
      <c r="DM57" s="17">
        <f>SUM(DM3:DM56)</f>
        <v>25555845</v>
      </c>
      <c r="DV57" s="17">
        <f>SUM(DV3:DV56)</f>
        <v>23534862</v>
      </c>
      <c r="EE57" s="17">
        <f>SUM(EE3:EE56)</f>
        <v>21017416</v>
      </c>
      <c r="EN57" s="17">
        <f>SUM(EN3:EN56)</f>
        <v>19352369</v>
      </c>
      <c r="EW57" s="17">
        <f>SUM(EW3:EW56)</f>
        <v>19731253</v>
      </c>
      <c r="FF57" s="17">
        <f>SUM(FF3:FF56)</f>
        <v>19879640</v>
      </c>
      <c r="FO57" s="17">
        <f>SUM(FO3:FO56)</f>
        <v>20059269</v>
      </c>
      <c r="FX57" s="17">
        <f>SUM(FX3:FX56)</f>
        <v>18488065</v>
      </c>
      <c r="GG57" s="17">
        <f>SUM(GG3:GG56)</f>
        <v>15529723</v>
      </c>
      <c r="GP57" s="17">
        <f>SUM(GP3:GP56)</f>
        <v>14255731</v>
      </c>
      <c r="GY57" s="17">
        <f>SUM(GY3:GY56)</f>
        <v>0</v>
      </c>
      <c r="HH57" s="17">
        <f>SUM(HH3:HH56)</f>
        <v>0</v>
      </c>
      <c r="HQ57" s="17">
        <f>SUM(HQ3:HQ56)</f>
        <v>0</v>
      </c>
      <c r="HZ57" s="17">
        <f>SUM(HZ3:HZ56)</f>
        <v>0</v>
      </c>
      <c r="II57" s="17">
        <f>SUM(II3:II56)</f>
        <v>0</v>
      </c>
      <c r="IR57" s="17">
        <f>SUM(IR3:IR56)</f>
        <v>0</v>
      </c>
      <c r="JA57" s="17">
        <f>SUM(JA3:JA56)</f>
        <v>0</v>
      </c>
      <c r="JJ57" s="17">
        <f>SUM(JJ3:JJ56)</f>
        <v>0</v>
      </c>
    </row>
    <row r="60" spans="1:272">
      <c r="B60" s="21">
        <f>SUM(57:57)</f>
        <v>520973465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3</vt:i4>
      </vt:variant>
    </vt:vector>
  </HeadingPairs>
  <TitlesOfParts>
    <vt:vector size="10" baseType="lpstr">
      <vt:lpstr>機台總表</vt:lpstr>
      <vt:lpstr>現場沖壓用電基線表</vt:lpstr>
      <vt:lpstr>現場沖壓用電基線總表</vt:lpstr>
      <vt:lpstr>202310月現場沖壓用電基線表</vt:lpstr>
      <vt:lpstr>202310月現場沖壓用電基線總表</vt:lpstr>
      <vt:lpstr>202311月現場沖壓用電基線表</vt:lpstr>
      <vt:lpstr>202311月現場沖壓用電基線總表</vt:lpstr>
      <vt:lpstr>'202310月現場沖壓用電基線表'!Print_Area</vt:lpstr>
      <vt:lpstr>'202311月現場沖壓用電基線表'!Print_Area</vt:lpstr>
      <vt:lpstr>現場沖壓用電基線表!Print_Area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隆 碩</dc:creator>
  <cp:lastModifiedBy>隆 碩</cp:lastModifiedBy>
  <cp:lastPrinted>2023-12-18T08:00:40Z</cp:lastPrinted>
  <dcterms:created xsi:type="dcterms:W3CDTF">2023-11-27T08:43:49Z</dcterms:created>
  <dcterms:modified xsi:type="dcterms:W3CDTF">2023-12-18T08:00:55Z</dcterms:modified>
</cp:coreProperties>
</file>