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5ª SEMESTRE FACULTAD\ENSAMBLADORE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D29" i="1"/>
  <c r="D28" i="1"/>
  <c r="B29" i="1"/>
  <c r="B28" i="1"/>
  <c r="F29" i="1"/>
  <c r="E29" i="1"/>
  <c r="C29" i="1"/>
  <c r="F28" i="1"/>
  <c r="E28" i="1"/>
  <c r="C28" i="1"/>
  <c r="F25" i="1"/>
  <c r="E25" i="1"/>
  <c r="D25" i="1"/>
  <c r="C25" i="1"/>
  <c r="B25" i="1"/>
  <c r="F27" i="1"/>
  <c r="E27" i="1"/>
  <c r="D27" i="1"/>
  <c r="C27" i="1"/>
  <c r="B27" i="1"/>
  <c r="F26" i="1"/>
  <c r="E26" i="1"/>
  <c r="D26" i="1"/>
  <c r="C26" i="1"/>
  <c r="B26" i="1"/>
  <c r="B20" i="1"/>
  <c r="B19" i="1"/>
  <c r="B18" i="1"/>
  <c r="B17" i="1"/>
  <c r="B16" i="1"/>
  <c r="B15" i="1"/>
  <c r="B14" i="1"/>
  <c r="B13" i="1"/>
  <c r="B21" i="1"/>
  <c r="B12" i="1"/>
  <c r="B11" i="1"/>
</calcChain>
</file>

<file path=xl/sharedStrings.xml><?xml version="1.0" encoding="utf-8"?>
<sst xmlns="http://schemas.openxmlformats.org/spreadsheetml/2006/main" count="27" uniqueCount="27">
  <si>
    <t>data segment</t>
  </si>
  <si>
    <t>pkey db "hola a todos"</t>
  </si>
  <si>
    <t>var2 dw 50</t>
  </si>
  <si>
    <t>var3 db 0</t>
  </si>
  <si>
    <t>var6 db "cuidado con esta</t>
  </si>
  <si>
    <t>ends</t>
  </si>
  <si>
    <t>CP</t>
  </si>
  <si>
    <t>Programa</t>
  </si>
  <si>
    <t>Tipo</t>
  </si>
  <si>
    <t>Valor</t>
  </si>
  <si>
    <t>Dirección</t>
  </si>
  <si>
    <t>Símbolo</t>
  </si>
  <si>
    <t>0000</t>
  </si>
  <si>
    <t>Bytes</t>
  </si>
  <si>
    <t>var1 dw 0 mov</t>
  </si>
  <si>
    <t>mov db 34</t>
  </si>
  <si>
    <t>cons equ 10</t>
  </si>
  <si>
    <t>var4 dw 20 dup(100)</t>
  </si>
  <si>
    <t>Tamaño</t>
  </si>
  <si>
    <t>var5 db 30 dup ('@')</t>
  </si>
  <si>
    <t>AUTOEVALUACIÓN</t>
  </si>
  <si>
    <t>DETERMINACIÓN DE LOS VALORES DE LOS SIMBOLOS (SEGMENTO DE DATOS)</t>
  </si>
  <si>
    <t>de lo contrario se generará un error. Cuando ingreses un valor correcto</t>
  </si>
  <si>
    <t>identifica y analiza los cambios en la columna CP y en la tabla de símbolos.</t>
  </si>
  <si>
    <t>Tabla de símbolos</t>
  </si>
  <si>
    <t xml:space="preserve">INSTRUCCIONES: Escribe en orden descendente el número de bytes que ocupa en memoria </t>
  </si>
  <si>
    <t>cada definición de datos, si el valor es correcto te dejara ingresarlo,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</si>
</sst>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quotePrefix="1" applyFont="1"/>
    <xf numFmtId="0" fontId="2" fillId="0" borderId="0" xfId="0" applyFont="1"/>
    <xf numFmtId="0" fontId="1" fillId="0" borderId="0" xfId="0" applyFont="1"/>
    <xf numFmtId="0" fontId="3" fillId="2" borderId="2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1" workbookViewId="0">
      <selection activeCell="E18" sqref="E18"/>
    </sheetView>
  </sheetViews>
  <sheetFormatPr baseColWidth="10" defaultColWidth="11.5703125" defaultRowHeight="15" x14ac:dyDescent="0.25"/>
  <cols>
    <col min="1" max="1" width="14.7109375" style="1" customWidth="1"/>
    <col min="2" max="16384" width="11.5703125" style="1"/>
  </cols>
  <sheetData>
    <row r="1" spans="1:5" x14ac:dyDescent="0.25">
      <c r="A1" s="4" t="s">
        <v>21</v>
      </c>
    </row>
    <row r="2" spans="1:5" x14ac:dyDescent="0.25">
      <c r="A2" s="4" t="s">
        <v>20</v>
      </c>
    </row>
    <row r="4" spans="1:5" x14ac:dyDescent="0.25">
      <c r="A4" s="1" t="s">
        <v>25</v>
      </c>
    </row>
    <row r="5" spans="1:5" x14ac:dyDescent="0.25">
      <c r="B5" s="1" t="s">
        <v>26</v>
      </c>
    </row>
    <row r="6" spans="1:5" x14ac:dyDescent="0.25">
      <c r="B6" s="1" t="s">
        <v>22</v>
      </c>
    </row>
    <row r="7" spans="1:5" x14ac:dyDescent="0.25">
      <c r="B7" s="1" t="s">
        <v>23</v>
      </c>
    </row>
    <row r="9" spans="1:5" x14ac:dyDescent="0.25">
      <c r="B9" s="4" t="s">
        <v>6</v>
      </c>
      <c r="C9" s="4" t="s">
        <v>7</v>
      </c>
      <c r="D9" s="4"/>
      <c r="E9" s="4" t="s">
        <v>13</v>
      </c>
    </row>
    <row r="10" spans="1:5" x14ac:dyDescent="0.25">
      <c r="B10" s="2" t="s">
        <v>12</v>
      </c>
      <c r="C10" s="3" t="s">
        <v>0</v>
      </c>
      <c r="E10" s="8">
        <v>0</v>
      </c>
    </row>
    <row r="11" spans="1:5" x14ac:dyDescent="0.25">
      <c r="B11" s="1" t="str">
        <f>IF(ISBLANK(E10),"","0000")</f>
        <v>0000</v>
      </c>
      <c r="C11" s="3" t="s">
        <v>1</v>
      </c>
      <c r="E11" s="8">
        <v>12</v>
      </c>
    </row>
    <row r="12" spans="1:5" x14ac:dyDescent="0.25">
      <c r="B12" s="1" t="str">
        <f>IF(ISBLANK(E11),"","000C")</f>
        <v>000C</v>
      </c>
      <c r="C12" s="3" t="s">
        <v>14</v>
      </c>
      <c r="E12" s="8">
        <v>0</v>
      </c>
    </row>
    <row r="13" spans="1:5" x14ac:dyDescent="0.25">
      <c r="B13" s="1" t="str">
        <f>IF(ISBLANK(E12),"","000C")</f>
        <v>000C</v>
      </c>
      <c r="C13" s="3" t="s">
        <v>15</v>
      </c>
      <c r="E13" s="8">
        <v>0</v>
      </c>
    </row>
    <row r="14" spans="1:5" x14ac:dyDescent="0.25">
      <c r="B14" s="1" t="str">
        <f>IF(ISBLANK(E13),"","000C")</f>
        <v>000C</v>
      </c>
      <c r="C14" s="3" t="s">
        <v>2</v>
      </c>
      <c r="E14" s="8">
        <v>2</v>
      </c>
    </row>
    <row r="15" spans="1:5" x14ac:dyDescent="0.25">
      <c r="B15" s="1" t="str">
        <f>IF(ISBLANK(E14),"","000E")</f>
        <v>000E</v>
      </c>
      <c r="C15" s="3" t="s">
        <v>3</v>
      </c>
      <c r="E15" s="8">
        <v>1</v>
      </c>
    </row>
    <row r="16" spans="1:5" x14ac:dyDescent="0.25">
      <c r="B16" s="1" t="str">
        <f>IF(ISBLANK(E15),"","000F")</f>
        <v>000F</v>
      </c>
      <c r="C16" s="3" t="s">
        <v>17</v>
      </c>
      <c r="E16" s="8">
        <v>40</v>
      </c>
    </row>
    <row r="17" spans="2:6" x14ac:dyDescent="0.25">
      <c r="B17" s="1" t="str">
        <f>IF(ISBLANK(E16),"","0037")</f>
        <v>0037</v>
      </c>
      <c r="C17" s="3" t="s">
        <v>19</v>
      </c>
      <c r="E17" s="8">
        <v>30</v>
      </c>
    </row>
    <row r="18" spans="2:6" x14ac:dyDescent="0.25">
      <c r="B18" s="1" t="str">
        <f>IF(ISBLANK(E17),"","0055")</f>
        <v>0055</v>
      </c>
      <c r="C18" s="3" t="s">
        <v>16</v>
      </c>
      <c r="E18" s="8">
        <v>0</v>
      </c>
    </row>
    <row r="19" spans="2:6" x14ac:dyDescent="0.25">
      <c r="B19" s="1" t="str">
        <f>IF(ISBLANK(E18),"","0055")</f>
        <v>0055</v>
      </c>
      <c r="C19" s="3" t="s">
        <v>4</v>
      </c>
      <c r="E19" s="8">
        <v>0</v>
      </c>
    </row>
    <row r="20" spans="2:6" x14ac:dyDescent="0.25">
      <c r="B20" s="1" t="str">
        <f>IF(ISBLANK(E19),"","0055")</f>
        <v>0055</v>
      </c>
      <c r="C20" s="3" t="s">
        <v>5</v>
      </c>
      <c r="E20" s="8">
        <v>0</v>
      </c>
    </row>
    <row r="21" spans="2:6" x14ac:dyDescent="0.25">
      <c r="B21" s="1" t="str">
        <f t="shared" ref="B21" si="0">IF(ISBLANK(E20),"","0000")</f>
        <v>0000</v>
      </c>
    </row>
    <row r="22" spans="2:6" x14ac:dyDescent="0.25">
      <c r="B22" s="4" t="s">
        <v>24</v>
      </c>
    </row>
    <row r="24" spans="2:6" x14ac:dyDescent="0.25">
      <c r="B24" s="5" t="s">
        <v>11</v>
      </c>
      <c r="C24" s="5" t="s">
        <v>8</v>
      </c>
      <c r="D24" s="5" t="s">
        <v>9</v>
      </c>
      <c r="E24" s="5" t="s">
        <v>18</v>
      </c>
      <c r="F24" s="5" t="s">
        <v>10</v>
      </c>
    </row>
    <row r="25" spans="2:6" x14ac:dyDescent="0.25">
      <c r="B25" s="6" t="str">
        <f>IF(ISBLANK($E11),"","pkey")</f>
        <v>pkey</v>
      </c>
      <c r="C25" s="7" t="str">
        <f>IF(ISBLANK($E11),"","variable")</f>
        <v>variable</v>
      </c>
      <c r="D25" s="7" t="str">
        <f>IF(ISBLANK($E11),"","hola a todos")</f>
        <v>hola a todos</v>
      </c>
      <c r="E25" s="7" t="str">
        <f>IF(ISBLANK($E11),"","byte")</f>
        <v>byte</v>
      </c>
      <c r="F25" s="7" t="str">
        <f>IF(ISBLANK($E11),"","0000")</f>
        <v>0000</v>
      </c>
    </row>
    <row r="26" spans="2:6" x14ac:dyDescent="0.25">
      <c r="B26" s="6" t="str">
        <f>IF(ISBLANK($E14),"","var2")</f>
        <v>var2</v>
      </c>
      <c r="C26" s="7" t="str">
        <f>IF(ISBLANK($E14),"","variable")</f>
        <v>variable</v>
      </c>
      <c r="D26" s="7">
        <f>IF(ISBLANK($E14),"",50)</f>
        <v>50</v>
      </c>
      <c r="E26" s="7" t="str">
        <f>IF(ISBLANK($E14),"","word")</f>
        <v>word</v>
      </c>
      <c r="F26" s="7" t="str">
        <f>IF(ISBLANK($E14),"","000C")</f>
        <v>000C</v>
      </c>
    </row>
    <row r="27" spans="2:6" x14ac:dyDescent="0.25">
      <c r="B27" s="6" t="str">
        <f>IF(ISBLANK($E15),"","var3")</f>
        <v>var3</v>
      </c>
      <c r="C27" s="7" t="str">
        <f>IF(ISBLANK($E15),"","variable")</f>
        <v>variable</v>
      </c>
      <c r="D27" s="7">
        <f>IF(ISBLANK($E15),"",0)</f>
        <v>0</v>
      </c>
      <c r="E27" s="7" t="str">
        <f>IF(ISBLANK($E15),"","byte")</f>
        <v>byte</v>
      </c>
      <c r="F27" s="7" t="str">
        <f>IF(ISBLANK($E15),"","000E")</f>
        <v>000E</v>
      </c>
    </row>
    <row r="28" spans="2:6" x14ac:dyDescent="0.25">
      <c r="B28" s="6" t="str">
        <f>IF(ISBLANK($E16),"","var4")</f>
        <v>var4</v>
      </c>
      <c r="C28" s="7" t="str">
        <f t="shared" ref="C28:C29" si="1">IF(ISBLANK($E16),"","variable")</f>
        <v>variable</v>
      </c>
      <c r="D28" s="7" t="str">
        <f>IF(ISBLANK($E16),"","dup(100)")</f>
        <v>dup(100)</v>
      </c>
      <c r="E28" s="7" t="str">
        <f t="shared" ref="E28:E29" si="2">IF(ISBLANK($E16),"","byte")</f>
        <v>byte</v>
      </c>
      <c r="F28" s="7" t="str">
        <f t="shared" ref="F28:F29" si="3">IF(ISBLANK($E16),"","000E")</f>
        <v>000E</v>
      </c>
    </row>
    <row r="29" spans="2:6" x14ac:dyDescent="0.25">
      <c r="B29" s="6" t="str">
        <f>IF(ISBLANK($E17),"","var5")</f>
        <v>var5</v>
      </c>
      <c r="C29" s="7" t="str">
        <f t="shared" si="1"/>
        <v>variable</v>
      </c>
      <c r="D29" s="7" t="str">
        <f>IF(ISBLANK($E17),"","dup('@')")</f>
        <v>dup('@')</v>
      </c>
      <c r="E29" s="7" t="str">
        <f t="shared" si="2"/>
        <v>byte</v>
      </c>
      <c r="F29" s="7" t="str">
        <f t="shared" si="3"/>
        <v>000E</v>
      </c>
    </row>
    <row r="30" spans="2:6" x14ac:dyDescent="0.25">
      <c r="B30" s="6" t="str">
        <f>IF(ISBLANK($E18),"","cons")</f>
        <v>cons</v>
      </c>
      <c r="C30" s="7" t="str">
        <f>IF(ISBLANK($E18),"","constante")</f>
        <v>constante</v>
      </c>
      <c r="D30" s="7">
        <f>IF(ISBLANK($E18),"",10)</f>
        <v>10</v>
      </c>
      <c r="E30" s="7" t="str">
        <f>IF(ISBLANK($E18),"","word")</f>
        <v>word</v>
      </c>
      <c r="F30" s="7"/>
    </row>
  </sheetData>
  <sheetProtection algorithmName="SHA-512" hashValue="vnKT20Q4abpaZzc/ygkMRawtXNfZsdP6QAFc2AieBByX8e0TvLe4facQkDQ8oe5UERtf8+2PRCe0/tAuXWeijw==" saltValue="b1YXJliHLB5mLssWgz6KNg==" spinCount="100000" sheet="1" objects="1" scenarios="1" selectLockedCells="1"/>
  <dataValidations count="7">
    <dataValidation operator="equal" allowBlank="1" showInputMessage="1" showErrorMessage="1" sqref="B10"/>
    <dataValidation type="whole" operator="equal" allowBlank="1" showInputMessage="1" showErrorMessage="1" sqref="E10 E12:E13 E18:E19">
      <formula1>0</formula1>
    </dataValidation>
    <dataValidation type="whole" operator="equal" allowBlank="1" showInputMessage="1" showErrorMessage="1" sqref="E11">
      <formula1>12</formula1>
    </dataValidation>
    <dataValidation type="whole" operator="equal" allowBlank="1" showInputMessage="1" showErrorMessage="1" sqref="E14">
      <formula1>2</formula1>
    </dataValidation>
    <dataValidation type="whole" operator="equal" allowBlank="1" showInputMessage="1" showErrorMessage="1" sqref="E15">
      <formula1>1</formula1>
    </dataValidation>
    <dataValidation type="whole" operator="equal" allowBlank="1" showInputMessage="1" showErrorMessage="1" sqref="E16">
      <formula1>40</formula1>
    </dataValidation>
    <dataValidation type="whole" operator="equal" allowBlank="1" showInputMessage="1" showErrorMessage="1" sqref="E17">
      <formula1>30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Torres Gutiérrez</dc:creator>
  <cp:lastModifiedBy>victor archundia</cp:lastModifiedBy>
  <dcterms:created xsi:type="dcterms:W3CDTF">2021-04-05T23:59:43Z</dcterms:created>
  <dcterms:modified xsi:type="dcterms:W3CDTF">2021-11-06T05:06:52Z</dcterms:modified>
</cp:coreProperties>
</file>