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420" windowHeight="7260" firstSheet="1" activeTab="1"/>
  </bookViews>
  <sheets>
    <sheet name="Plan Operativo" sheetId="6" state="hidden" r:id="rId1"/>
    <sheet name="Presupuesto" sheetId="3" r:id="rId2"/>
    <sheet name="Validación" sheetId="4" state="hidden" r:id="rId3"/>
  </sheets>
  <definedNames>
    <definedName name="_xlnm.Print_Titles" localSheetId="0">'Plan Operativo'!$1:$10</definedName>
    <definedName name="_xlnm.Print_Titles" localSheetId="1">Presupuesto!$1:$7</definedName>
  </definedNames>
  <calcPr calcId="152511"/>
</workbook>
</file>

<file path=xl/calcChain.xml><?xml version="1.0" encoding="utf-8"?>
<calcChain xmlns="http://schemas.openxmlformats.org/spreadsheetml/2006/main">
  <c r="J26" i="3" l="1"/>
  <c r="J27" i="3"/>
  <c r="J28" i="3"/>
  <c r="K25" i="3"/>
  <c r="J33" i="3"/>
  <c r="J34" i="3"/>
  <c r="J35" i="3"/>
  <c r="J36" i="3"/>
  <c r="J32" i="3"/>
  <c r="J38" i="3"/>
  <c r="J39" i="3"/>
  <c r="J40" i="3"/>
  <c r="J41" i="3"/>
  <c r="J37" i="3"/>
  <c r="J42" i="3"/>
  <c r="K32" i="3"/>
  <c r="J45" i="3"/>
  <c r="J46" i="3"/>
  <c r="J47" i="3"/>
  <c r="J48" i="3"/>
  <c r="J44" i="3"/>
  <c r="J50" i="3"/>
  <c r="J51" i="3"/>
  <c r="J49" i="3"/>
  <c r="J53" i="3"/>
  <c r="J54" i="3"/>
  <c r="J55" i="3"/>
  <c r="J52" i="3"/>
  <c r="K43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7" i="3"/>
  <c r="K78" i="3"/>
  <c r="K79" i="3"/>
  <c r="K17" i="3"/>
  <c r="K18" i="3"/>
  <c r="K19" i="3"/>
  <c r="K20" i="3"/>
  <c r="K81" i="3"/>
  <c r="K83" i="3"/>
  <c r="K85" i="3"/>
  <c r="K86" i="3"/>
  <c r="K88" i="3"/>
  <c r="I11" i="6"/>
  <c r="H11" i="6"/>
  <c r="J12" i="6"/>
  <c r="I12" i="6"/>
  <c r="H12" i="6"/>
  <c r="K90" i="3"/>
  <c r="A98" i="3"/>
  <c r="C13" i="3"/>
  <c r="K12" i="3"/>
  <c r="C12" i="3"/>
  <c r="C11" i="3"/>
  <c r="C10" i="3"/>
  <c r="C9" i="3"/>
  <c r="C8" i="3"/>
</calcChain>
</file>

<file path=xl/comments1.xml><?xml version="1.0" encoding="utf-8"?>
<comments xmlns="http://schemas.openxmlformats.org/spreadsheetml/2006/main">
  <authors>
    <author>auxiliar4</author>
    <author>ypineda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Nombre del proyecto, por ejemplo pregrado en...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NUEVO_AÑO
Ejemplo: NUEVO_2019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Objetivo del proyecto. (máximo 400 caracteres)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>Enumerar las principales actividades y/o tareas a realizar para la ejecución del proyecto</t>
        </r>
      </text>
    </comment>
    <comment ref="H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EGRESOS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INVERSIONES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K10" authorId="1" shapeId="0">
      <text>
        <r>
          <rPr>
            <sz val="9"/>
            <color indexed="81"/>
            <rFont val="Tahoma"/>
            <family val="2"/>
          </rPr>
          <t>Fecha en que se tiene  planeado iniciar la ejecución del proyecto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Fecha en la que se tiene planeado terminar el proyecto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auxiliar4</author>
    <author>User</author>
    <author>jairopinedacontabil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NUEVO201X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1" authorId="1" shapeId="0">
      <text>
        <r>
          <rPr>
            <sz val="8"/>
            <color indexed="81"/>
            <rFont val="Tahoma"/>
            <family val="2"/>
          </rPr>
          <t>En este rubro se incluyen:
- Servicios públicos
- Internet
- Vigilancia
- Correspondencia
- Otros</t>
        </r>
      </text>
    </comment>
    <comment ref="B64" authorId="2" shapeId="0">
      <text>
        <r>
          <rPr>
            <sz val="8"/>
            <color indexed="81"/>
            <rFont val="Tahoma"/>
            <family val="2"/>
          </rPr>
          <t xml:space="preserve">En caso de requerir transporte internacional, deberá agregar una nueva fila y especificarlo
</t>
        </r>
      </text>
    </comment>
    <comment ref="H85" authorId="2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pagado.</t>
        </r>
      </text>
    </comment>
    <comment ref="H86" authorId="2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pagado.</t>
        </r>
      </text>
    </comment>
  </commentList>
</comments>
</file>

<file path=xl/sharedStrings.xml><?xml version="1.0" encoding="utf-8"?>
<sst xmlns="http://schemas.openxmlformats.org/spreadsheetml/2006/main" count="171" uniqueCount="138">
  <si>
    <t>INGRESOS</t>
  </si>
  <si>
    <t>EGRESOS</t>
  </si>
  <si>
    <t>Secretaria</t>
  </si>
  <si>
    <t>Factor prestacional</t>
  </si>
  <si>
    <t>Otros servicios</t>
  </si>
  <si>
    <t>Transporte</t>
  </si>
  <si>
    <t>Alimentación</t>
  </si>
  <si>
    <t xml:space="preserve">Hospedaje </t>
  </si>
  <si>
    <t>Publicaciones y revistas</t>
  </si>
  <si>
    <t>Fecha inicio:</t>
  </si>
  <si>
    <t>TOTAL INGRESOS</t>
  </si>
  <si>
    <t>En convenio con:</t>
  </si>
  <si>
    <t>Gastos legales (ICFES, contratos, otros)</t>
  </si>
  <si>
    <t>TOTAL EGRESOS</t>
  </si>
  <si>
    <t>Cantidad</t>
  </si>
  <si>
    <t>Valor Unitario</t>
  </si>
  <si>
    <t>Valor Total</t>
  </si>
  <si>
    <t>Und.</t>
  </si>
  <si>
    <t>horas</t>
  </si>
  <si>
    <t>Noche</t>
  </si>
  <si>
    <t>Tiquete</t>
  </si>
  <si>
    <r>
      <t>Origina</t>
    </r>
    <r>
      <rPr>
        <sz val="8"/>
        <rFont val="Arial"/>
        <family val="2"/>
      </rPr>
      <t xml:space="preserve">l. Facultad - </t>
    </r>
    <r>
      <rPr>
        <b/>
        <sz val="8"/>
        <rFont val="Arial"/>
        <family val="2"/>
      </rPr>
      <t>1ª. Copia</t>
    </r>
    <r>
      <rPr>
        <sz val="8"/>
        <rFont val="Arial"/>
        <family val="2"/>
      </rPr>
      <t xml:space="preserve"> V. Admin. - </t>
    </r>
    <r>
      <rPr>
        <b/>
        <sz val="8"/>
        <rFont val="Arial"/>
        <family val="2"/>
      </rPr>
      <t>2ª Copia</t>
    </r>
    <r>
      <rPr>
        <sz val="8"/>
        <rFont val="Arial"/>
        <family val="2"/>
      </rPr>
      <t xml:space="preserve"> Div. Financiera</t>
    </r>
  </si>
  <si>
    <t>Honorarios y servicios</t>
  </si>
  <si>
    <t>Becas y beneficios</t>
  </si>
  <si>
    <t>cantidad</t>
  </si>
  <si>
    <t>Factor de admon y logistica</t>
  </si>
  <si>
    <t>SUPERAVIT O DEFICIT NETO</t>
  </si>
  <si>
    <t>OBSERVACIONES:</t>
  </si>
  <si>
    <t>Coordinación general</t>
  </si>
  <si>
    <t>Docentes internacionales</t>
  </si>
  <si>
    <t>Participación convenio 1</t>
  </si>
  <si>
    <t>Participación convenio 2</t>
  </si>
  <si>
    <t>Docentes locales</t>
  </si>
  <si>
    <t>Docentes Nacionales</t>
  </si>
  <si>
    <t>Plan Presupuestal:</t>
  </si>
  <si>
    <t>4. Plan de proyección social</t>
  </si>
  <si>
    <t>Facultad - División:</t>
  </si>
  <si>
    <t>5. Plan de administración y gestión</t>
  </si>
  <si>
    <t>6. Plan División de desarrollo humano</t>
  </si>
  <si>
    <t>Proyecto:</t>
  </si>
  <si>
    <t>7. Plan de autoevaluación y regulación</t>
  </si>
  <si>
    <t>DD/MM/AA</t>
  </si>
  <si>
    <t>Fecha terminación:</t>
  </si>
  <si>
    <t>Pesona responsable:</t>
  </si>
  <si>
    <t>1. Plan de investigación y posgrados</t>
  </si>
  <si>
    <t>2. Plan de educación a distancia y virtual</t>
  </si>
  <si>
    <t xml:space="preserve">3. Plan desarrollo Facultad, Programa - Departamento </t>
  </si>
  <si>
    <t>GASTOS DE ADMINISTRACION</t>
  </si>
  <si>
    <t>GASTOS DE OPERACIÓN</t>
  </si>
  <si>
    <t>Con vinculo laboral</t>
  </si>
  <si>
    <t>GASTOS DE INVERSIÓN</t>
  </si>
  <si>
    <t>DIRECCION ADMINISTRATIVA Y FINANCIERA</t>
  </si>
  <si>
    <t>Funcionario 1</t>
  </si>
  <si>
    <t>Funcionario 2</t>
  </si>
  <si>
    <t>Funcionario 3</t>
  </si>
  <si>
    <t>Funcionario 4</t>
  </si>
  <si>
    <t xml:space="preserve">Funcionario 1 </t>
  </si>
  <si>
    <t>Sub-total</t>
  </si>
  <si>
    <t>Gastos de personal</t>
  </si>
  <si>
    <t>Matriculas ordinarias</t>
  </si>
  <si>
    <t>Otros egresos (Estación de café)</t>
  </si>
  <si>
    <t>Casino y restaurante</t>
  </si>
  <si>
    <t>Casino y restaurante (agua conferencistas)</t>
  </si>
  <si>
    <t>Utiles papaleria y fotocopias (Memorias CD)</t>
  </si>
  <si>
    <t>Utiles papaleria y fotocopias (Escarapelas)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</si>
  <si>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</si>
  <si>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</si>
  <si>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</si>
  <si>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</si>
  <si>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</si>
  <si>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</si>
  <si>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</si>
  <si>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</si>
  <si>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</si>
  <si>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</si>
  <si>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</si>
  <si>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</si>
  <si>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</si>
  <si>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</si>
  <si>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Servicio de Vigilancia</t>
  </si>
  <si>
    <t>Servicios de aseo</t>
  </si>
  <si>
    <t>Servicios (internet.correp. Otros)</t>
  </si>
  <si>
    <t>FACULTAD - DIRECCIÓN</t>
  </si>
  <si>
    <t>PERIODO</t>
  </si>
  <si>
    <t>OBJETIVO ESTRATEGICO</t>
  </si>
  <si>
    <t>NOMBRE PROYECTO</t>
  </si>
  <si>
    <t>OBJETIVO DEL PROYECTO</t>
  </si>
  <si>
    <t>TAREAS/ACTIVIDADES/ACCIONES</t>
  </si>
  <si>
    <t>INDICADOR DE CUMPLIMIENTO</t>
  </si>
  <si>
    <t>PPTO INGRESOS</t>
  </si>
  <si>
    <t>PPTO EGRESOS</t>
  </si>
  <si>
    <t>INICIO</t>
  </si>
  <si>
    <t>FIN</t>
  </si>
  <si>
    <t>TOTAL</t>
  </si>
  <si>
    <t>Código Centro de Utilidad:</t>
  </si>
  <si>
    <t>CODIGO CENTRO DE UTILIDAD</t>
  </si>
  <si>
    <t>RESPONSABLE</t>
  </si>
  <si>
    <t>Publicidad y propaganda (Souvenir)</t>
  </si>
  <si>
    <t>Arrendamientos (equipos o locaciones)</t>
  </si>
  <si>
    <t xml:space="preserve">Seguros estudiantil y otros </t>
  </si>
  <si>
    <t>Elementos de aseo y cafetería</t>
  </si>
  <si>
    <t>Taxis y buses</t>
  </si>
  <si>
    <t>Equipos de procesamiento de datos</t>
  </si>
  <si>
    <t>Eq. radio, tv, audio y video</t>
  </si>
  <si>
    <t>Bibliografia</t>
  </si>
  <si>
    <t>SUB-TOTAL EGRESOS</t>
  </si>
  <si>
    <t>Código:</t>
  </si>
  <si>
    <t>Versión:</t>
  </si>
  <si>
    <t>PLAN OPERATIVO</t>
  </si>
  <si>
    <t>Fecha:</t>
  </si>
  <si>
    <t>Fecha de elaboración:</t>
  </si>
  <si>
    <t xml:space="preserve"> (dd/mm/aa)</t>
  </si>
  <si>
    <t>Fecha de última actualización:</t>
  </si>
  <si>
    <t>Elaboró:</t>
  </si>
  <si>
    <t>Revisó:</t>
  </si>
  <si>
    <t>Aprobó:</t>
  </si>
  <si>
    <t>Cargo:</t>
  </si>
  <si>
    <t>PRESUPUESTO  DIPLOMADOS, SEMINARIOS, TALLERES</t>
  </si>
  <si>
    <t>PPTO INVERSIONES</t>
  </si>
  <si>
    <t>1.
2.
3.</t>
  </si>
  <si>
    <t>SGC-FDF-038</t>
  </si>
  <si>
    <t>01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</si>
  <si>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</si>
  <si>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</si>
  <si>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</si>
  <si>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</si>
  <si>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</si>
  <si>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</si>
  <si>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</si>
  <si>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</si>
  <si>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</si>
  <si>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>Profesional Universitario</t>
  </si>
  <si>
    <t>GFI-FOR-010</t>
  </si>
  <si>
    <t>Carolina Orozco Santafé</t>
  </si>
  <si>
    <t>Fecha de revisión: 01/11/2018</t>
  </si>
  <si>
    <t>Fecha de aprobación: 01/11/2018</t>
  </si>
  <si>
    <t>Yhon Pineda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</si>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</sst>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[$-C0A]d\-mmm\-yyyy;@"/>
    <numFmt numFmtId="167" formatCode="[$-C0A]d\-mmm\-yy;@"/>
    <numFmt numFmtId="168" formatCode="_(* #,##0_);_(* \(#,##0\);_(* &quot;-&quot;??_);_(@_)"/>
    <numFmt numFmtId="169" formatCode="[$-C0A]dd\-mmm\-yy;@"/>
    <numFmt numFmtId="170" formatCode="_-* #,##0_-;\-* #,##0_-;_-* &quot;-&quot;??_-;_-@_-"/>
    <numFmt numFmtId="171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2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1" fillId="0" borderId="0"/>
    <xf numFmtId="9" fontId="5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265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11" fillId="0" borderId="0" xfId="0" applyFont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10" fontId="13" fillId="3" borderId="7" xfId="2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9" fillId="0" borderId="8" xfId="0" applyFont="1" applyBorder="1" applyProtection="1"/>
    <xf numFmtId="3" fontId="9" fillId="0" borderId="8" xfId="0" applyNumberFormat="1" applyFont="1" applyBorder="1" applyProtection="1"/>
    <xf numFmtId="3" fontId="9" fillId="0" borderId="8" xfId="0" applyNumberFormat="1" applyFont="1" applyBorder="1" applyAlignment="1" applyProtection="1">
      <alignment horizontal="center"/>
    </xf>
    <xf numFmtId="0" fontId="9" fillId="0" borderId="0" xfId="0" applyFont="1" applyProtection="1"/>
    <xf numFmtId="3" fontId="0" fillId="0" borderId="10" xfId="0" applyNumberFormat="1" applyBorder="1" applyProtection="1">
      <protection locked="0"/>
    </xf>
    <xf numFmtId="3" fontId="0" fillId="0" borderId="10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9" fillId="0" borderId="6" xfId="0" applyFont="1" applyBorder="1" applyProtection="1"/>
    <xf numFmtId="0" fontId="9" fillId="0" borderId="14" xfId="0" applyFont="1" applyBorder="1" applyProtection="1"/>
    <xf numFmtId="3" fontId="9" fillId="0" borderId="14" xfId="0" applyNumberFormat="1" applyFont="1" applyBorder="1" applyAlignment="1" applyProtection="1">
      <alignment horizontal="center"/>
    </xf>
    <xf numFmtId="3" fontId="9" fillId="0" borderId="14" xfId="0" applyNumberFormat="1" applyFont="1" applyBorder="1" applyProtection="1"/>
    <xf numFmtId="0" fontId="0" fillId="0" borderId="0" xfId="0" applyBorder="1" applyAlignment="1" applyProtection="1">
      <alignment horizontal="center"/>
    </xf>
    <xf numFmtId="167" fontId="0" fillId="0" borderId="0" xfId="0" applyNumberFormat="1" applyBorder="1" applyAlignment="1" applyProtection="1">
      <protection locked="0"/>
    </xf>
    <xf numFmtId="0" fontId="9" fillId="0" borderId="6" xfId="0" quotePrefix="1" applyFont="1" applyBorder="1" applyAlignment="1" applyProtection="1">
      <alignment horizontal="center"/>
    </xf>
    <xf numFmtId="0" fontId="9" fillId="0" borderId="6" xfId="0" applyFont="1" applyBorder="1" applyAlignment="1" applyProtection="1">
      <alignment horizontal="center"/>
    </xf>
    <xf numFmtId="3" fontId="9" fillId="4" borderId="8" xfId="0" applyNumberFormat="1" applyFont="1" applyFill="1" applyBorder="1" applyProtection="1"/>
    <xf numFmtId="0" fontId="9" fillId="0" borderId="15" xfId="0" applyFont="1" applyBorder="1" applyAlignment="1" applyProtection="1">
      <alignment horizontal="left"/>
    </xf>
    <xf numFmtId="38" fontId="9" fillId="0" borderId="16" xfId="0" applyNumberFormat="1" applyFont="1" applyBorder="1" applyProtection="1"/>
    <xf numFmtId="0" fontId="11" fillId="0" borderId="0" xfId="1" applyProtection="1">
      <protection locked="0"/>
    </xf>
    <xf numFmtId="3" fontId="14" fillId="4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/>
    <xf numFmtId="0" fontId="9" fillId="5" borderId="6" xfId="0" applyFont="1" applyFill="1" applyBorder="1" applyAlignment="1" applyProtection="1">
      <alignment horizontal="center"/>
    </xf>
    <xf numFmtId="16" fontId="0" fillId="0" borderId="0" xfId="0" applyNumberFormat="1" applyProtection="1">
      <protection locked="0"/>
    </xf>
    <xf numFmtId="9" fontId="0" fillId="3" borderId="0" xfId="2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  <protection locked="0"/>
    </xf>
    <xf numFmtId="0" fontId="11" fillId="0" borderId="0" xfId="1"/>
    <xf numFmtId="0" fontId="0" fillId="0" borderId="0" xfId="0" applyBorder="1" applyProtection="1"/>
    <xf numFmtId="0" fontId="10" fillId="4" borderId="0" xfId="0" applyFont="1" applyFill="1" applyBorder="1" applyAlignment="1" applyProtection="1"/>
    <xf numFmtId="0" fontId="11" fillId="4" borderId="0" xfId="0" applyFont="1" applyFill="1" applyBorder="1" applyAlignment="1" applyProtection="1">
      <alignment horizontal="left"/>
      <protection locked="0"/>
    </xf>
    <xf numFmtId="0" fontId="11" fillId="4" borderId="0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3" fontId="9" fillId="0" borderId="6" xfId="0" applyNumberFormat="1" applyFont="1" applyBorder="1" applyProtection="1"/>
    <xf numFmtId="3" fontId="9" fillId="0" borderId="6" xfId="0" applyNumberFormat="1" applyFont="1" applyBorder="1" applyAlignment="1" applyProtection="1">
      <alignment horizontal="center"/>
    </xf>
    <xf numFmtId="14" fontId="0" fillId="0" borderId="14" xfId="0" applyNumberFormat="1" applyBorder="1" applyProtection="1">
      <protection locked="0"/>
    </xf>
    <xf numFmtId="3" fontId="0" fillId="0" borderId="14" xfId="0" applyNumberFormat="1" applyBorder="1" applyProtection="1">
      <protection locked="0"/>
    </xf>
    <xf numFmtId="3" fontId="5" fillId="0" borderId="16" xfId="0" applyNumberFormat="1" applyFon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Protection="1">
      <protection locked="0"/>
    </xf>
    <xf numFmtId="170" fontId="0" fillId="0" borderId="0" xfId="5" applyNumberFormat="1" applyFont="1" applyBorder="1"/>
    <xf numFmtId="170" fontId="0" fillId="0" borderId="4" xfId="5" applyNumberFormat="1" applyFont="1" applyBorder="1"/>
    <xf numFmtId="3" fontId="0" fillId="0" borderId="6" xfId="0" applyNumberFormat="1" applyBorder="1" applyProtection="1"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0" fontId="2" fillId="0" borderId="0" xfId="8"/>
    <xf numFmtId="0" fontId="2" fillId="0" borderId="11" xfId="8" applyBorder="1"/>
    <xf numFmtId="0" fontId="2" fillId="0" borderId="12" xfId="8" applyBorder="1"/>
    <xf numFmtId="0" fontId="2" fillId="0" borderId="12" xfId="8" applyBorder="1" applyAlignment="1"/>
    <xf numFmtId="0" fontId="2" fillId="0" borderId="13" xfId="8" applyBorder="1" applyAlignment="1"/>
    <xf numFmtId="0" fontId="6" fillId="0" borderId="2" xfId="8" applyFont="1" applyBorder="1" applyAlignment="1"/>
    <xf numFmtId="0" fontId="2" fillId="0" borderId="1" xfId="8" applyBorder="1" applyAlignment="1">
      <alignment horizontal="center"/>
    </xf>
    <xf numFmtId="0" fontId="2" fillId="0" borderId="0" xfId="8" applyBorder="1"/>
    <xf numFmtId="0" fontId="2" fillId="0" borderId="0" xfId="8" applyBorder="1" applyAlignment="1">
      <alignment horizontal="center"/>
    </xf>
    <xf numFmtId="170" fontId="0" fillId="0" borderId="0" xfId="5" applyNumberFormat="1" applyFont="1" applyBorder="1" applyAlignment="1">
      <alignment horizontal="center"/>
    </xf>
    <xf numFmtId="170" fontId="0" fillId="0" borderId="2" xfId="5" applyNumberFormat="1" applyFont="1" applyBorder="1" applyAlignment="1">
      <alignment horizontal="center"/>
    </xf>
    <xf numFmtId="0" fontId="2" fillId="0" borderId="1" xfId="8" quotePrefix="1" applyBorder="1" applyAlignment="1">
      <alignment vertical="center"/>
    </xf>
    <xf numFmtId="0" fontId="2" fillId="0" borderId="0" xfId="8" quotePrefix="1" applyBorder="1" applyAlignment="1">
      <alignment vertical="center"/>
    </xf>
    <xf numFmtId="0" fontId="2" fillId="0" borderId="2" xfId="8" quotePrefix="1" applyBorder="1" applyAlignment="1">
      <alignment vertical="center"/>
    </xf>
    <xf numFmtId="0" fontId="2" fillId="0" borderId="3" xfId="8" quotePrefix="1" applyBorder="1" applyAlignment="1">
      <alignment vertical="center"/>
    </xf>
    <xf numFmtId="0" fontId="2" fillId="0" borderId="4" xfId="8" quotePrefix="1" applyBorder="1" applyAlignment="1">
      <alignment vertical="center"/>
    </xf>
    <xf numFmtId="0" fontId="2" fillId="0" borderId="5" xfId="8" quotePrefix="1" applyBorder="1" applyAlignment="1">
      <alignment vertical="center"/>
    </xf>
    <xf numFmtId="0" fontId="8" fillId="0" borderId="0" xfId="8" applyFont="1" applyAlignment="1" applyProtection="1">
      <alignment horizontal="left"/>
      <protection locked="0"/>
    </xf>
    <xf numFmtId="0" fontId="21" fillId="0" borderId="0" xfId="8" applyNumberFormat="1" applyFont="1" applyBorder="1" applyAlignment="1" applyProtection="1">
      <alignment horizontal="right"/>
      <protection locked="0"/>
    </xf>
    <xf numFmtId="0" fontId="2" fillId="0" borderId="4" xfId="8" applyFont="1" applyBorder="1"/>
    <xf numFmtId="14" fontId="18" fillId="0" borderId="4" xfId="5" applyNumberFormat="1" applyFont="1" applyBorder="1" applyAlignment="1"/>
    <xf numFmtId="170" fontId="21" fillId="0" borderId="0" xfId="5" applyNumberFormat="1" applyFont="1" applyAlignment="1">
      <alignment horizontal="center"/>
    </xf>
    <xf numFmtId="170" fontId="18" fillId="0" borderId="4" xfId="5" applyNumberFormat="1" applyFont="1" applyBorder="1" applyAlignment="1"/>
    <xf numFmtId="169" fontId="2" fillId="0" borderId="0" xfId="8" applyNumberFormat="1"/>
    <xf numFmtId="170" fontId="0" fillId="0" borderId="0" xfId="5" applyNumberFormat="1" applyFont="1"/>
    <xf numFmtId="0" fontId="2" fillId="0" borderId="0" xfId="8" applyAlignment="1">
      <alignment horizontal="center" vertical="center"/>
    </xf>
    <xf numFmtId="0" fontId="18" fillId="6" borderId="17" xfId="8" applyFont="1" applyFill="1" applyBorder="1" applyAlignment="1">
      <alignment horizontal="center" vertical="center" wrapText="1"/>
    </xf>
    <xf numFmtId="0" fontId="18" fillId="6" borderId="17" xfId="8" applyFont="1" applyFill="1" applyBorder="1" applyAlignment="1">
      <alignment horizontal="center" vertical="center"/>
    </xf>
    <xf numFmtId="170" fontId="18" fillId="6" borderId="17" xfId="5" applyNumberFormat="1" applyFont="1" applyFill="1" applyBorder="1" applyAlignment="1">
      <alignment horizontal="center" vertical="center"/>
    </xf>
    <xf numFmtId="169" fontId="18" fillId="6" borderId="17" xfId="8" applyNumberFormat="1" applyFont="1" applyFill="1" applyBorder="1" applyAlignment="1">
      <alignment horizontal="center" vertical="center"/>
    </xf>
    <xf numFmtId="0" fontId="2" fillId="0" borderId="18" xfId="8" applyFont="1" applyBorder="1" applyAlignment="1">
      <alignment vertical="center" wrapText="1"/>
    </xf>
    <xf numFmtId="170" fontId="0" fillId="4" borderId="18" xfId="5" applyNumberFormat="1" applyFont="1" applyFill="1" applyBorder="1" applyAlignment="1">
      <alignment vertical="center" wrapText="1"/>
    </xf>
    <xf numFmtId="169" fontId="2" fillId="0" borderId="18" xfId="8" applyNumberFormat="1" applyBorder="1" applyAlignment="1">
      <alignment vertical="center" wrapText="1"/>
    </xf>
    <xf numFmtId="0" fontId="2" fillId="0" borderId="0" xfId="8" applyBorder="1" applyAlignment="1">
      <alignment wrapText="1"/>
    </xf>
    <xf numFmtId="0" fontId="18" fillId="6" borderId="7" xfId="8" applyFont="1" applyFill="1" applyBorder="1" applyAlignment="1">
      <alignment vertical="center" wrapText="1"/>
    </xf>
    <xf numFmtId="170" fontId="18" fillId="6" borderId="7" xfId="5" applyNumberFormat="1" applyFont="1" applyFill="1" applyBorder="1" applyAlignment="1">
      <alignment wrapText="1"/>
    </xf>
    <xf numFmtId="169" fontId="2" fillId="0" borderId="0" xfId="8" applyNumberFormat="1" applyBorder="1" applyAlignment="1">
      <alignment horizontal="center" wrapText="1"/>
    </xf>
    <xf numFmtId="0" fontId="2" fillId="0" borderId="0" xfId="8" applyFill="1"/>
    <xf numFmtId="0" fontId="2" fillId="0" borderId="0" xfId="8" applyFill="1" applyBorder="1" applyAlignment="1">
      <alignment wrapText="1"/>
    </xf>
    <xf numFmtId="0" fontId="18" fillId="0" borderId="0" xfId="8" applyFont="1" applyFill="1" applyBorder="1" applyAlignment="1">
      <alignment vertical="center" wrapText="1"/>
    </xf>
    <xf numFmtId="170" fontId="18" fillId="0" borderId="0" xfId="5" applyNumberFormat="1" applyFont="1" applyFill="1" applyBorder="1" applyAlignment="1">
      <alignment wrapText="1"/>
    </xf>
    <xf numFmtId="169" fontId="2" fillId="0" borderId="0" xfId="8" applyNumberFormat="1" applyFill="1" applyBorder="1" applyAlignment="1">
      <alignment horizontal="center" wrapText="1"/>
    </xf>
    <xf numFmtId="0" fontId="5" fillId="0" borderId="15" xfId="0" applyFont="1" applyBorder="1" applyAlignment="1" applyProtection="1">
      <protection locked="0"/>
    </xf>
    <xf numFmtId="3" fontId="5" fillId="0" borderId="11" xfId="0" applyNumberFormat="1" applyFont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12" xfId="8" quotePrefix="1" applyBorder="1" applyAlignment="1">
      <alignment horizontal="left"/>
    </xf>
    <xf numFmtId="0" fontId="2" fillId="0" borderId="13" xfId="8" quotePrefix="1" applyBorder="1" applyAlignment="1">
      <alignment horizontal="left"/>
    </xf>
    <xf numFmtId="169" fontId="2" fillId="0" borderId="0" xfId="8" applyNumberFormat="1" applyBorder="1"/>
    <xf numFmtId="169" fontId="2" fillId="0" borderId="2" xfId="8" applyNumberFormat="1" applyBorder="1"/>
    <xf numFmtId="0" fontId="2" fillId="0" borderId="0" xfId="8" applyBorder="1" applyProtection="1">
      <protection locked="0"/>
    </xf>
    <xf numFmtId="0" fontId="2" fillId="0" borderId="0" xfId="8" quotePrefix="1" applyBorder="1" applyAlignment="1" applyProtection="1">
      <alignment horizontal="left"/>
      <protection locked="0"/>
    </xf>
    <xf numFmtId="0" fontId="2" fillId="0" borderId="2" xfId="8" quotePrefix="1" applyBorder="1" applyAlignment="1" applyProtection="1">
      <alignment horizontal="left"/>
      <protection locked="0"/>
    </xf>
    <xf numFmtId="169" fontId="2" fillId="0" borderId="0" xfId="8" applyNumberFormat="1" applyBorder="1" applyProtection="1">
      <protection locked="0"/>
    </xf>
    <xf numFmtId="169" fontId="2" fillId="0" borderId="2" xfId="8" applyNumberFormat="1" applyBorder="1" applyProtection="1">
      <protection locked="0"/>
    </xf>
    <xf numFmtId="0" fontId="2" fillId="0" borderId="2" xfId="8" applyBorder="1" applyProtection="1">
      <protection locked="0"/>
    </xf>
    <xf numFmtId="0" fontId="2" fillId="0" borderId="4" xfId="8" applyBorder="1" applyProtection="1">
      <protection locked="0"/>
    </xf>
    <xf numFmtId="0" fontId="2" fillId="0" borderId="4" xfId="8" applyBorder="1"/>
    <xf numFmtId="0" fontId="2" fillId="0" borderId="5" xfId="8" applyBorder="1" applyProtection="1">
      <protection locked="0"/>
    </xf>
    <xf numFmtId="169" fontId="2" fillId="0" borderId="4" xfId="8" applyNumberFormat="1" applyBorder="1" applyProtection="1">
      <protection locked="0"/>
    </xf>
    <xf numFmtId="169" fontId="2" fillId="0" borderId="5" xfId="8" applyNumberFormat="1" applyBorder="1" applyProtection="1">
      <protection locked="0"/>
    </xf>
    <xf numFmtId="0" fontId="1" fillId="0" borderId="18" xfId="8" applyFont="1" applyBorder="1" applyAlignment="1">
      <alignment vertical="center" wrapText="1"/>
    </xf>
    <xf numFmtId="0" fontId="11" fillId="0" borderId="1" xfId="0" applyFont="1" applyFill="1" applyBorder="1" applyProtection="1"/>
    <xf numFmtId="0" fontId="0" fillId="0" borderId="0" xfId="0" applyFill="1" applyBorder="1" applyProtection="1"/>
    <xf numFmtId="0" fontId="10" fillId="4" borderId="2" xfId="0" applyFont="1" applyFill="1" applyBorder="1" applyAlignment="1" applyProtection="1"/>
    <xf numFmtId="0" fontId="11" fillId="0" borderId="1" xfId="0" applyFont="1" applyFill="1" applyBorder="1" applyAlignment="1" applyProtection="1">
      <alignment horizontal="left"/>
      <protection locked="0"/>
    </xf>
    <xf numFmtId="0" fontId="0" fillId="4" borderId="0" xfId="0" applyFill="1" applyBorder="1" applyProtection="1">
      <protection locked="0"/>
    </xf>
    <xf numFmtId="167" fontId="0" fillId="4" borderId="2" xfId="0" applyNumberFormat="1" applyFill="1" applyBorder="1" applyAlignment="1" applyProtection="1"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14" fontId="0" fillId="4" borderId="5" xfId="0" applyNumberForma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3" fontId="0" fillId="4" borderId="2" xfId="0" applyNumberFormat="1" applyFill="1" applyBorder="1" applyProtection="1">
      <protection locked="0"/>
    </xf>
    <xf numFmtId="0" fontId="5" fillId="0" borderId="0" xfId="0" quotePrefix="1" applyFont="1" applyBorder="1" applyAlignment="1" applyProtection="1">
      <alignment horizontal="left"/>
      <protection locked="0"/>
    </xf>
    <xf numFmtId="168" fontId="0" fillId="0" borderId="0" xfId="3" applyNumberFormat="1" applyFont="1" applyBorder="1" applyProtection="1">
      <protection locked="0"/>
    </xf>
    <xf numFmtId="168" fontId="0" fillId="0" borderId="0" xfId="0" applyNumberFormat="1" applyBorder="1" applyProtection="1">
      <protection locked="0"/>
    </xf>
    <xf numFmtId="0" fontId="5" fillId="0" borderId="0" xfId="0" applyFont="1" applyBorder="1" applyAlignment="1" applyProtection="1">
      <alignment horizontal="left"/>
    </xf>
    <xf numFmtId="164" fontId="16" fillId="0" borderId="0" xfId="0" applyNumberFormat="1" applyFont="1" applyBorder="1" applyProtection="1">
      <protection locked="0"/>
    </xf>
    <xf numFmtId="164" fontId="16" fillId="4" borderId="2" xfId="0" applyNumberFormat="1" applyFont="1" applyFill="1" applyBorder="1" applyProtection="1">
      <protection locked="0"/>
    </xf>
    <xf numFmtId="0" fontId="9" fillId="0" borderId="32" xfId="0" applyFont="1" applyBorder="1" applyAlignment="1" applyProtection="1">
      <alignment horizontal="left"/>
    </xf>
    <xf numFmtId="3" fontId="9" fillId="4" borderId="33" xfId="0" applyNumberFormat="1" applyFont="1" applyFill="1" applyBorder="1" applyProtection="1"/>
    <xf numFmtId="0" fontId="0" fillId="0" borderId="1" xfId="0" applyBorder="1" applyAlignment="1" applyProtection="1">
      <alignment horizontal="left"/>
    </xf>
    <xf numFmtId="3" fontId="0" fillId="0" borderId="0" xfId="0" applyNumberFormat="1" applyBorder="1" applyProtection="1"/>
    <xf numFmtId="3" fontId="0" fillId="0" borderId="0" xfId="0" applyNumberFormat="1" applyBorder="1" applyAlignment="1" applyProtection="1">
      <alignment horizontal="center"/>
    </xf>
    <xf numFmtId="3" fontId="0" fillId="0" borderId="2" xfId="0" applyNumberFormat="1" applyBorder="1" applyProtection="1"/>
    <xf numFmtId="0" fontId="9" fillId="0" borderId="28" xfId="0" applyFont="1" applyBorder="1" applyProtection="1"/>
    <xf numFmtId="0" fontId="9" fillId="4" borderId="29" xfId="0" applyFont="1" applyFill="1" applyBorder="1" applyAlignment="1" applyProtection="1">
      <alignment horizontal="center"/>
    </xf>
    <xf numFmtId="3" fontId="0" fillId="4" borderId="2" xfId="0" applyNumberFormat="1" applyFill="1" applyBorder="1" applyProtection="1"/>
    <xf numFmtId="0" fontId="9" fillId="0" borderId="1" xfId="0" applyFont="1" applyBorder="1" applyAlignment="1" applyProtection="1">
      <alignment horizontal="left"/>
    </xf>
    <xf numFmtId="0" fontId="11" fillId="0" borderId="0" xfId="0" applyFont="1" applyBorder="1" applyProtection="1"/>
    <xf numFmtId="0" fontId="0" fillId="0" borderId="0" xfId="0" applyBorder="1" applyAlignment="1" applyProtection="1">
      <alignment horizontal="left"/>
      <protection locked="0"/>
    </xf>
    <xf numFmtId="164" fontId="0" fillId="0" borderId="0" xfId="0" applyNumberFormat="1" applyBorder="1" applyProtection="1">
      <protection locked="0"/>
    </xf>
    <xf numFmtId="3" fontId="0" fillId="4" borderId="0" xfId="0" applyNumberFormat="1" applyFill="1" applyBorder="1" applyProtection="1">
      <protection locked="0"/>
    </xf>
    <xf numFmtId="0" fontId="0" fillId="0" borderId="0" xfId="0" applyBorder="1" applyAlignment="1" applyProtection="1">
      <alignment horizontal="left"/>
    </xf>
    <xf numFmtId="3" fontId="0" fillId="0" borderId="0" xfId="0" applyNumberFormat="1" applyFill="1" applyBorder="1" applyAlignment="1" applyProtection="1">
      <alignment horizontal="center"/>
    </xf>
    <xf numFmtId="10" fontId="0" fillId="2" borderId="0" xfId="2" applyNumberFormat="1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left"/>
    </xf>
    <xf numFmtId="3" fontId="9" fillId="0" borderId="0" xfId="0" applyNumberFormat="1" applyFont="1" applyFill="1" applyBorder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3" fontId="0" fillId="4" borderId="0" xfId="0" applyNumberFormat="1" applyFill="1" applyBorder="1" applyProtection="1"/>
    <xf numFmtId="0" fontId="9" fillId="0" borderId="0" xfId="0" quotePrefix="1" applyFont="1" applyBorder="1" applyAlignment="1" applyProtection="1">
      <alignment horizontal="left"/>
      <protection locked="0"/>
    </xf>
    <xf numFmtId="0" fontId="11" fillId="0" borderId="0" xfId="0" quotePrefix="1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3" fontId="0" fillId="0" borderId="0" xfId="0" quotePrefix="1" applyNumberFormat="1" applyBorder="1" applyAlignment="1" applyProtection="1">
      <alignment horizontal="center"/>
      <protection locked="0"/>
    </xf>
    <xf numFmtId="0" fontId="0" fillId="0" borderId="0" xfId="0" quotePrefix="1" applyBorder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9" fillId="0" borderId="28" xfId="0" quotePrefix="1" applyFont="1" applyBorder="1" applyAlignment="1">
      <alignment horizontal="left"/>
    </xf>
    <xf numFmtId="3" fontId="9" fillId="4" borderId="29" xfId="0" applyNumberFormat="1" applyFont="1" applyFill="1" applyBorder="1" applyProtection="1"/>
    <xf numFmtId="0" fontId="0" fillId="0" borderId="1" xfId="0" quotePrefix="1" applyBorder="1" applyAlignment="1" applyProtection="1">
      <alignment horizontal="left"/>
    </xf>
    <xf numFmtId="0" fontId="0" fillId="0" borderId="1" xfId="0" applyBorder="1" applyProtection="1"/>
    <xf numFmtId="38" fontId="0" fillId="0" borderId="2" xfId="0" applyNumberFormat="1" applyBorder="1" applyProtection="1"/>
    <xf numFmtId="0" fontId="9" fillId="4" borderId="32" xfId="0" quotePrefix="1" applyFont="1" applyFill="1" applyBorder="1" applyAlignment="1">
      <alignment horizontal="left"/>
    </xf>
    <xf numFmtId="0" fontId="11" fillId="0" borderId="1" xfId="0" applyFont="1" applyBorder="1" applyAlignment="1" applyProtection="1">
      <alignment horizontal="left"/>
      <protection locked="0"/>
    </xf>
    <xf numFmtId="3" fontId="0" fillId="0" borderId="2" xfId="0" applyNumberFormat="1" applyBorder="1" applyProtection="1">
      <protection locked="0"/>
    </xf>
    <xf numFmtId="3" fontId="0" fillId="0" borderId="25" xfId="0" applyNumberFormat="1" applyBorder="1" applyProtection="1">
      <protection locked="0"/>
    </xf>
    <xf numFmtId="3" fontId="0" fillId="0" borderId="29" xfId="0" applyNumberFormat="1" applyBorder="1" applyProtection="1">
      <protection locked="0"/>
    </xf>
    <xf numFmtId="0" fontId="0" fillId="0" borderId="2" xfId="0" applyBorder="1" applyProtection="1"/>
    <xf numFmtId="0" fontId="0" fillId="0" borderId="11" xfId="0" applyBorder="1" applyAlignment="1" applyProtection="1">
      <alignment horizontal="center"/>
    </xf>
    <xf numFmtId="0" fontId="9" fillId="0" borderId="26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10" xfId="0" quotePrefix="1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0" fontId="9" fillId="5" borderId="10" xfId="0" applyFont="1" applyFill="1" applyBorder="1" applyAlignment="1" applyProtection="1">
      <alignment horizontal="center"/>
    </xf>
    <xf numFmtId="0" fontId="9" fillId="4" borderId="25" xfId="0" applyFont="1" applyFill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vertical="center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center"/>
      <protection locked="0"/>
    </xf>
    <xf numFmtId="0" fontId="2" fillId="0" borderId="11" xfId="8" applyBorder="1" applyAlignment="1">
      <alignment horizontal="center"/>
    </xf>
    <xf numFmtId="0" fontId="2" fillId="0" borderId="1" xfId="8" applyBorder="1" applyAlignment="1">
      <alignment horizontal="center"/>
    </xf>
    <xf numFmtId="0" fontId="2" fillId="0" borderId="3" xfId="8" applyBorder="1" applyAlignment="1">
      <alignment horizontal="center"/>
    </xf>
    <xf numFmtId="0" fontId="5" fillId="7" borderId="11" xfId="0" applyFont="1" applyFill="1" applyBorder="1" applyAlignment="1" applyProtection="1">
      <alignment horizontal="left" vertical="center"/>
      <protection locked="0"/>
    </xf>
    <xf numFmtId="0" fontId="5" fillId="7" borderId="1" xfId="0" applyFont="1" applyFill="1" applyBorder="1" applyAlignment="1" applyProtection="1">
      <alignment horizontal="left" vertical="center"/>
      <protection locked="0"/>
    </xf>
    <xf numFmtId="0" fontId="5" fillId="7" borderId="0" xfId="0" applyFont="1" applyFill="1" applyBorder="1" applyAlignment="1" applyProtection="1">
      <alignment horizontal="left" vertical="center"/>
      <protection locked="0"/>
    </xf>
    <xf numFmtId="0" fontId="5" fillId="7" borderId="3" xfId="0" applyFont="1" applyFill="1" applyBorder="1" applyAlignment="1" applyProtection="1">
      <alignment horizontal="left" vertical="center"/>
      <protection locked="0"/>
    </xf>
    <xf numFmtId="0" fontId="5" fillId="7" borderId="4" xfId="0" applyFont="1" applyFill="1" applyBorder="1" applyAlignment="1" applyProtection="1">
      <alignment horizontal="left" vertical="center"/>
      <protection locked="0"/>
    </xf>
    <xf numFmtId="0" fontId="2" fillId="0" borderId="4" xfId="8" applyNumberFormat="1" applyBorder="1" applyAlignment="1" applyProtection="1">
      <alignment horizontal="left"/>
      <protection locked="0"/>
    </xf>
    <xf numFmtId="0" fontId="2" fillId="0" borderId="1" xfId="8" quotePrefix="1" applyFont="1" applyBorder="1" applyAlignment="1">
      <alignment horizontal="center" vertical="center"/>
    </xf>
    <xf numFmtId="0" fontId="2" fillId="0" borderId="0" xfId="8" quotePrefix="1" applyFont="1" applyBorder="1" applyAlignment="1">
      <alignment horizontal="center" vertical="center"/>
    </xf>
    <xf numFmtId="0" fontId="2" fillId="0" borderId="2" xfId="8" quotePrefix="1" applyFont="1" applyBorder="1" applyAlignment="1">
      <alignment horizontal="center" vertical="center"/>
    </xf>
    <xf numFmtId="166" fontId="5" fillId="7" borderId="19" xfId="0" quotePrefix="1" applyNumberFormat="1" applyFont="1" applyFill="1" applyBorder="1" applyAlignment="1">
      <alignment horizontal="left" vertical="center"/>
    </xf>
    <xf numFmtId="166" fontId="5" fillId="7" borderId="20" xfId="0" quotePrefix="1" applyNumberFormat="1" applyFont="1" applyFill="1" applyBorder="1" applyAlignment="1">
      <alignment horizontal="left" vertical="center"/>
    </xf>
    <xf numFmtId="166" fontId="14" fillId="0" borderId="25" xfId="0" quotePrefix="1" applyNumberFormat="1" applyFont="1" applyBorder="1" applyAlignment="1">
      <alignment horizontal="left" vertical="center"/>
    </xf>
    <xf numFmtId="166" fontId="14" fillId="0" borderId="20" xfId="0" quotePrefix="1" applyNumberFormat="1" applyFont="1" applyBorder="1" applyAlignment="1">
      <alignment horizontal="left" vertical="center"/>
    </xf>
    <xf numFmtId="166" fontId="14" fillId="0" borderId="19" xfId="0" quotePrefix="1" applyNumberFormat="1" applyFont="1" applyBorder="1" applyAlignment="1">
      <alignment horizontal="left" vertical="center"/>
    </xf>
    <xf numFmtId="166" fontId="14" fillId="0" borderId="21" xfId="0" quotePrefix="1" applyNumberFormat="1" applyFont="1" applyBorder="1" applyAlignment="1">
      <alignment horizontal="left" vertical="center"/>
    </xf>
    <xf numFmtId="0" fontId="6" fillId="0" borderId="1" xfId="8" applyFont="1" applyBorder="1" applyAlignment="1">
      <alignment horizontal="center"/>
    </xf>
    <xf numFmtId="0" fontId="6" fillId="0" borderId="0" xfId="8" applyFont="1" applyBorder="1" applyAlignment="1">
      <alignment horizontal="center"/>
    </xf>
    <xf numFmtId="0" fontId="6" fillId="0" borderId="2" xfId="8" applyFont="1" applyBorder="1" applyAlignment="1">
      <alignment horizontal="center"/>
    </xf>
    <xf numFmtId="166" fontId="5" fillId="7" borderId="10" xfId="0" quotePrefix="1" applyNumberFormat="1" applyFont="1" applyFill="1" applyBorder="1" applyAlignment="1">
      <alignment horizontal="left" vertical="center"/>
    </xf>
    <xf numFmtId="166" fontId="5" fillId="7" borderId="23" xfId="0" quotePrefix="1" applyNumberFormat="1" applyFont="1" applyFill="1" applyBorder="1" applyAlignment="1">
      <alignment horizontal="left" vertical="center"/>
    </xf>
    <xf numFmtId="171" fontId="14" fillId="0" borderId="22" xfId="0" quotePrefix="1" applyNumberFormat="1" applyFont="1" applyBorder="1" applyAlignment="1">
      <alignment horizontal="left" vertical="center"/>
    </xf>
    <xf numFmtId="171" fontId="14" fillId="0" borderId="24" xfId="0" quotePrefix="1" applyNumberFormat="1" applyFont="1" applyBorder="1" applyAlignment="1">
      <alignment horizontal="left" vertical="center"/>
    </xf>
    <xf numFmtId="0" fontId="6" fillId="0" borderId="13" xfId="0" applyFont="1" applyBorder="1" applyAlignment="1" applyProtection="1">
      <alignment horizontal="center" vertical="center"/>
    </xf>
    <xf numFmtId="0" fontId="6" fillId="0" borderId="2" xfId="0" applyFont="1" applyBorder="1" applyAlignment="1" applyProtection="1">
      <alignment horizontal="center" vertical="center"/>
    </xf>
    <xf numFmtId="3" fontId="15" fillId="4" borderId="15" xfId="0" applyNumberFormat="1" applyFont="1" applyFill="1" applyBorder="1" applyAlignment="1" applyProtection="1">
      <alignment horizontal="center"/>
      <protection hidden="1"/>
    </xf>
    <xf numFmtId="3" fontId="15" fillId="4" borderId="14" xfId="0" applyNumberFormat="1" applyFont="1" applyFill="1" applyBorder="1" applyAlignment="1" applyProtection="1">
      <alignment horizontal="center"/>
      <protection hidden="1"/>
    </xf>
    <xf numFmtId="3" fontId="15" fillId="4" borderId="16" xfId="0" applyNumberFormat="1" applyFont="1" applyFill="1" applyBorder="1" applyAlignment="1" applyProtection="1">
      <alignment horizontal="center"/>
      <protection hidden="1"/>
    </xf>
    <xf numFmtId="0" fontId="8" fillId="0" borderId="11" xfId="0" quotePrefix="1" applyFont="1" applyBorder="1" applyAlignment="1" applyProtection="1">
      <alignment horizontal="center" vertical="justify"/>
    </xf>
    <xf numFmtId="0" fontId="8" fillId="0" borderId="12" xfId="0" quotePrefix="1" applyFont="1" applyBorder="1" applyAlignment="1" applyProtection="1">
      <alignment horizontal="center" vertical="justify"/>
    </xf>
    <xf numFmtId="0" fontId="8" fillId="0" borderId="13" xfId="0" quotePrefix="1" applyFont="1" applyBorder="1" applyAlignment="1" applyProtection="1">
      <alignment horizontal="center" vertical="justify"/>
    </xf>
    <xf numFmtId="0" fontId="0" fillId="0" borderId="11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4" borderId="4" xfId="0" applyNumberFormat="1" applyFill="1" applyBorder="1" applyAlignment="1" applyProtection="1">
      <alignment horizontal="center"/>
      <protection locked="0"/>
    </xf>
    <xf numFmtId="0" fontId="0" fillId="4" borderId="14" xfId="0" applyNumberFormat="1" applyFill="1" applyBorder="1" applyAlignment="1" applyProtection="1">
      <alignment horizontal="center"/>
      <protection locked="0"/>
    </xf>
    <xf numFmtId="0" fontId="5" fillId="4" borderId="4" xfId="0" applyFont="1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5" fillId="4" borderId="12" xfId="0" applyNumberFormat="1" applyFont="1" applyFill="1" applyBorder="1" applyAlignment="1" applyProtection="1">
      <alignment horizontal="center"/>
      <protection locked="0"/>
    </xf>
    <xf numFmtId="0" fontId="0" fillId="4" borderId="12" xfId="0" applyNumberFormat="1" applyFill="1" applyBorder="1" applyAlignment="1" applyProtection="1">
      <alignment horizontal="center"/>
      <protection locked="0"/>
    </xf>
    <xf numFmtId="14" fontId="0" fillId="4" borderId="14" xfId="0" applyNumberFormat="1" applyFill="1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166" fontId="5" fillId="7" borderId="22" xfId="0" quotePrefix="1" applyNumberFormat="1" applyFont="1" applyFill="1" applyBorder="1" applyAlignment="1">
      <alignment horizontal="left" vertical="center"/>
    </xf>
    <xf numFmtId="166" fontId="5" fillId="7" borderId="24" xfId="0" quotePrefix="1" applyNumberFormat="1" applyFont="1" applyFill="1" applyBorder="1" applyAlignment="1">
      <alignment horizontal="left" vertical="center"/>
    </xf>
    <xf numFmtId="166" fontId="5" fillId="7" borderId="26" xfId="0" quotePrefix="1" applyNumberFormat="1" applyFont="1" applyFill="1" applyBorder="1" applyAlignment="1">
      <alignment horizontal="left" vertical="center"/>
    </xf>
    <xf numFmtId="166" fontId="5" fillId="7" borderId="27" xfId="0" quotePrefix="1" applyNumberFormat="1" applyFont="1" applyFill="1" applyBorder="1" applyAlignment="1">
      <alignment horizontal="left" vertical="center"/>
    </xf>
    <xf numFmtId="49" fontId="14" fillId="0" borderId="22" xfId="0" quotePrefix="1" applyNumberFormat="1" applyFont="1" applyBorder="1" applyAlignment="1">
      <alignment horizontal="left" vertical="center"/>
    </xf>
    <xf numFmtId="49" fontId="14" fillId="0" borderId="24" xfId="0" quotePrefix="1" applyNumberFormat="1" applyFont="1" applyBorder="1" applyAlignment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22" fillId="8" borderId="35" xfId="0" applyFont="1" applyFill="1" applyBorder="1" applyAlignment="1">
      <alignment horizontal="left" vertical="center" wrapText="1"/>
    </xf>
    <xf numFmtId="0" fontId="22" fillId="8" borderId="14" xfId="0" applyFont="1" applyFill="1" applyBorder="1" applyAlignment="1">
      <alignment horizontal="left" vertical="center" wrapText="1"/>
    </xf>
    <xf numFmtId="0" fontId="22" fillId="8" borderId="16" xfId="0" applyFont="1" applyFill="1" applyBorder="1" applyAlignment="1">
      <alignment horizontal="left" vertical="center" wrapText="1"/>
    </xf>
    <xf numFmtId="0" fontId="24" fillId="8" borderId="15" xfId="0" applyFont="1" applyFill="1" applyBorder="1" applyAlignment="1">
      <alignment horizontal="left" vertical="center" wrapText="1"/>
    </xf>
    <xf numFmtId="0" fontId="24" fillId="8" borderId="14" xfId="0" applyFont="1" applyFill="1" applyBorder="1" applyAlignment="1">
      <alignment horizontal="left" vertical="center" wrapText="1"/>
    </xf>
    <xf numFmtId="0" fontId="24" fillId="8" borderId="37" xfId="0" applyFont="1" applyFill="1" applyBorder="1" applyAlignment="1">
      <alignment horizontal="left" vertical="center" wrapText="1"/>
    </xf>
    <xf numFmtId="0" fontId="22" fillId="8" borderId="37" xfId="0" applyFont="1" applyFill="1" applyBorder="1" applyAlignment="1">
      <alignment horizontal="left" vertical="center" wrapText="1"/>
    </xf>
    <xf numFmtId="0" fontId="24" fillId="8" borderId="35" xfId="0" applyFont="1" applyFill="1" applyBorder="1" applyAlignment="1">
      <alignment horizontal="left" vertical="center" wrapText="1"/>
    </xf>
    <xf numFmtId="0" fontId="6" fillId="8" borderId="11" xfId="0" applyFont="1" applyFill="1" applyBorder="1" applyAlignment="1" applyProtection="1">
      <alignment horizontal="center" vertical="center"/>
    </xf>
    <xf numFmtId="0" fontId="6" fillId="8" borderId="12" xfId="0" applyFont="1" applyFill="1" applyBorder="1" applyAlignment="1" applyProtection="1">
      <alignment horizontal="center" vertical="center"/>
    </xf>
    <xf numFmtId="0" fontId="6" fillId="8" borderId="13" xfId="0" applyFont="1" applyFill="1" applyBorder="1" applyAlignment="1" applyProtection="1">
      <alignment horizontal="center" vertical="center"/>
    </xf>
    <xf numFmtId="0" fontId="6" fillId="8" borderId="1" xfId="0" applyFont="1" applyFill="1" applyBorder="1" applyAlignment="1" applyProtection="1">
      <alignment horizontal="center" vertical="center"/>
    </xf>
    <xf numFmtId="0" fontId="6" fillId="8" borderId="0" xfId="0" applyFont="1" applyFill="1" applyBorder="1" applyAlignment="1" applyProtection="1">
      <alignment horizontal="center" vertical="center"/>
    </xf>
    <xf numFmtId="0" fontId="6" fillId="8" borderId="2" xfId="0" applyFont="1" applyFill="1" applyBorder="1" applyAlignment="1" applyProtection="1">
      <alignment horizontal="center" vertical="center"/>
    </xf>
    <xf numFmtId="0" fontId="14" fillId="8" borderId="1" xfId="0" quotePrefix="1" applyFont="1" applyFill="1" applyBorder="1" applyAlignment="1" applyProtection="1">
      <alignment horizontal="center" vertical="center"/>
    </xf>
    <xf numFmtId="0" fontId="14" fillId="8" borderId="0" xfId="0" quotePrefix="1" applyFont="1" applyFill="1" applyBorder="1" applyAlignment="1" applyProtection="1">
      <alignment horizontal="center" vertical="center"/>
    </xf>
    <xf numFmtId="0" fontId="14" fillId="8" borderId="2" xfId="0" quotePrefix="1" applyFont="1" applyFill="1" applyBorder="1" applyAlignment="1" applyProtection="1">
      <alignment horizontal="center" vertical="center"/>
    </xf>
    <xf numFmtId="0" fontId="14" fillId="8" borderId="3" xfId="0" quotePrefix="1" applyFont="1" applyFill="1" applyBorder="1" applyAlignment="1" applyProtection="1">
      <alignment horizontal="center" vertical="center"/>
    </xf>
    <xf numFmtId="0" fontId="14" fillId="8" borderId="4" xfId="0" quotePrefix="1" applyFont="1" applyFill="1" applyBorder="1" applyAlignment="1" applyProtection="1">
      <alignment horizontal="center" vertical="center"/>
    </xf>
    <xf numFmtId="0" fontId="14" fillId="8" borderId="5" xfId="0" quotePrefix="1" applyFont="1" applyFill="1" applyBorder="1" applyAlignment="1" applyProtection="1">
      <alignment horizontal="center" vertical="center"/>
    </xf>
    <xf numFmtId="0" fontId="22" fillId="8" borderId="15" xfId="0" applyFont="1" applyFill="1" applyBorder="1" applyAlignment="1">
      <alignment horizontal="left" vertical="center"/>
    </xf>
    <xf numFmtId="0" fontId="22" fillId="8" borderId="14" xfId="0" applyFont="1" applyFill="1" applyBorder="1" applyAlignment="1">
      <alignment horizontal="left" vertical="center"/>
    </xf>
    <xf numFmtId="0" fontId="23" fillId="4" borderId="36" xfId="0" applyFont="1" applyFill="1" applyBorder="1" applyAlignment="1">
      <alignment horizontal="left" vertical="center" wrapText="1"/>
    </xf>
    <xf numFmtId="0" fontId="23" fillId="4" borderId="34" xfId="0" applyFont="1" applyFill="1" applyBorder="1" applyAlignment="1">
      <alignment horizontal="left" vertical="center" wrapText="1"/>
    </xf>
    <xf numFmtId="0" fontId="21" fillId="4" borderId="34" xfId="0" applyFont="1" applyFill="1" applyBorder="1" applyAlignment="1">
      <alignment vertical="center" wrapText="1"/>
    </xf>
    <xf numFmtId="0" fontId="21" fillId="4" borderId="30" xfId="0" applyFont="1" applyFill="1" applyBorder="1" applyAlignment="1">
      <alignment vertical="center" wrapText="1"/>
    </xf>
    <xf numFmtId="0" fontId="21" fillId="4" borderId="31" xfId="0" applyFont="1" applyFill="1" applyBorder="1" applyAlignment="1">
      <alignment vertical="center" wrapText="1"/>
    </xf>
    <xf numFmtId="0" fontId="24" fillId="8" borderId="16" xfId="0" applyFont="1" applyFill="1" applyBorder="1" applyAlignment="1">
      <alignment horizontal="left" vertical="center" wrapText="1"/>
    </xf>
    <xf numFmtId="0" fontId="22" fillId="8" borderId="16" xfId="0" applyFont="1" applyFill="1" applyBorder="1" applyAlignment="1">
      <alignment horizontal="left" vertical="center"/>
    </xf>
  </cellXfs>
  <cellStyles count="9">
    <cellStyle name="Millares" xfId="3" builtinId="3"/>
    <cellStyle name="Millares 2" xfId="5"/>
    <cellStyle name="Millares 2 2" xfId="7"/>
    <cellStyle name="Normal" xfId="0" builtinId="0"/>
    <cellStyle name="Normal 2" xfId="1"/>
    <cellStyle name="Normal 3" xfId="4"/>
    <cellStyle name="Normal 3 2" xfId="6"/>
    <cellStyle name="Normal 3 3" xfId="8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274293</xdr:colOff>
      <xdr:row>0</xdr:row>
      <xdr:rowOff>131418</xdr:rowOff>
    </xdr:from>
    <xdr:to>
      <xdr:col>1</xdr:col>
      <xdr:colOff>1293468</xdr:colOff>
      <xdr:row>5</xdr:row>
      <xdr:rowOff>25849</xdr:rowOff>
    </xdr:to>
    <xdr:pic>
      <xdr:nvPicPr>
        <xdr:cNvPr id="5" name="4 Imagen" descr="Logo U-Manizales 20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918" y="131418"/>
          <a:ext cx="1019175" cy="87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311943</xdr:colOff>
      <xdr:row>0</xdr:row>
      <xdr:rowOff>28575</xdr:rowOff>
    </xdr:from>
    <xdr:to>
      <xdr:col>9</xdr:col>
      <xdr:colOff>1169193</xdr:colOff>
      <xdr:row>5</xdr:row>
      <xdr:rowOff>142082</xdr:rowOff>
    </xdr:to>
    <xdr:pic>
      <xdr:nvPicPr>
        <xdr:cNvPr id="6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568" y="28575"/>
          <a:ext cx="857250" cy="109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123825</xdr:colOff>
      <xdr:row>0</xdr:row>
      <xdr:rowOff>95250</xdr:rowOff>
    </xdr:from>
    <xdr:to>
      <xdr:col>8</xdr:col>
      <xdr:colOff>814388</xdr:colOff>
      <xdr:row>5</xdr:row>
      <xdr:rowOff>97632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95250"/>
          <a:ext cx="690563" cy="869157"/>
        </a:xfrm>
        <a:prstGeom prst="rect">
          <a:avLst/>
        </a:prstGeom>
      </xdr:spPr>
    </xdr:pic>
    <xdr:clientData/>
  </xdr:twoCellAnchor>
  <xdr:twoCellAnchor editAs="oneCell">
    <xdr:from>
      <xdr:col>0</xdr:col>
      <xdr:colOff>158750</xdr:colOff>
      <xdr:row>0</xdr:row>
      <xdr:rowOff>69850</xdr:rowOff>
    </xdr:from>
    <xdr:to>
      <xdr:col>0</xdr:col>
      <xdr:colOff>1014620</xdr:colOff>
      <xdr:row>5</xdr:row>
      <xdr:rowOff>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" y="69850"/>
          <a:ext cx="85587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topLeftCell="I1" zoomScale="80" zoomScaleNormal="80" workbookViewId="0">
      <selection activeCell="J20" sqref="J20"/>
    </sheetView>
  </sheetViews>
  <sheetFormatPr baseColWidth="10" defaultColWidth="11.453125" defaultRowHeight="14.5" x14ac:dyDescent="0.35"/>
  <cols>
    <col min="1" max="1" width="0.7265625" style="54" customWidth="1"/>
    <col min="2" max="2" width="25" style="54" bestFit="1" customWidth="1"/>
    <col min="3" max="3" width="17.81640625" style="54" customWidth="1"/>
    <col min="4" max="4" width="15.453125" style="54" customWidth="1"/>
    <col min="5" max="5" width="32.54296875" style="54" customWidth="1"/>
    <col min="6" max="6" width="43.453125" style="54" customWidth="1"/>
    <col min="7" max="7" width="18" style="54" customWidth="1"/>
    <col min="8" max="9" width="23.81640625" style="78" bestFit="1" customWidth="1"/>
    <col min="10" max="10" width="23" style="78" bestFit="1" customWidth="1"/>
    <col min="11" max="11" width="11.453125" style="77"/>
    <col min="12" max="12" width="13.453125" style="77" bestFit="1" customWidth="1"/>
    <col min="13" max="16384" width="11.453125" style="54"/>
  </cols>
  <sheetData>
    <row r="1" spans="1:13" x14ac:dyDescent="0.35">
      <c r="B1" s="184"/>
      <c r="C1" s="55"/>
      <c r="D1" s="56"/>
      <c r="E1" s="57"/>
      <c r="F1" s="57"/>
      <c r="G1" s="57"/>
      <c r="H1" s="57"/>
      <c r="I1" s="58"/>
      <c r="J1" s="58"/>
      <c r="K1" s="196" t="s">
        <v>106</v>
      </c>
      <c r="L1" s="200" t="s">
        <v>120</v>
      </c>
    </row>
    <row r="2" spans="1:13" ht="16" thickBot="1" x14ac:dyDescent="0.4">
      <c r="B2" s="185"/>
      <c r="C2" s="202" t="s">
        <v>51</v>
      </c>
      <c r="D2" s="203"/>
      <c r="E2" s="203"/>
      <c r="F2" s="203"/>
      <c r="G2" s="203"/>
      <c r="H2" s="203"/>
      <c r="I2" s="204"/>
      <c r="J2" s="59"/>
      <c r="K2" s="197"/>
      <c r="L2" s="201"/>
    </row>
    <row r="3" spans="1:13" x14ac:dyDescent="0.35">
      <c r="B3" s="185"/>
      <c r="C3" s="60"/>
      <c r="D3" s="61"/>
      <c r="E3" s="62"/>
      <c r="F3" s="62"/>
      <c r="G3" s="62"/>
      <c r="H3" s="63"/>
      <c r="I3" s="64"/>
      <c r="J3" s="64"/>
      <c r="K3" s="205" t="s">
        <v>107</v>
      </c>
      <c r="L3" s="207">
        <v>3</v>
      </c>
    </row>
    <row r="4" spans="1:13" ht="15" thickBot="1" x14ac:dyDescent="0.4">
      <c r="B4" s="185"/>
      <c r="C4" s="65"/>
      <c r="D4" s="66"/>
      <c r="E4" s="66"/>
      <c r="F4" s="66"/>
      <c r="G4" s="66"/>
      <c r="H4" s="66"/>
      <c r="I4" s="67"/>
      <c r="J4" s="67"/>
      <c r="K4" s="206"/>
      <c r="L4" s="208"/>
    </row>
    <row r="5" spans="1:13" x14ac:dyDescent="0.35">
      <c r="B5" s="185"/>
      <c r="C5" s="193" t="s">
        <v>108</v>
      </c>
      <c r="D5" s="194"/>
      <c r="E5" s="194"/>
      <c r="F5" s="194"/>
      <c r="G5" s="194"/>
      <c r="H5" s="194"/>
      <c r="I5" s="195"/>
      <c r="J5" s="67"/>
      <c r="K5" s="196" t="s">
        <v>109</v>
      </c>
      <c r="L5" s="198">
        <v>43334</v>
      </c>
    </row>
    <row r="6" spans="1:13" ht="15" thickBot="1" x14ac:dyDescent="0.4">
      <c r="B6" s="186"/>
      <c r="C6" s="68"/>
      <c r="D6" s="69"/>
      <c r="E6" s="69"/>
      <c r="F6" s="69"/>
      <c r="G6" s="69"/>
      <c r="H6" s="69"/>
      <c r="I6" s="70"/>
      <c r="J6" s="70"/>
      <c r="K6" s="197"/>
      <c r="L6" s="199"/>
    </row>
    <row r="8" spans="1:13" ht="15" thickBot="1" x14ac:dyDescent="0.4">
      <c r="B8" s="71" t="s">
        <v>82</v>
      </c>
      <c r="C8" s="192"/>
      <c r="D8" s="192"/>
      <c r="E8" s="192"/>
      <c r="F8" s="72" t="s">
        <v>96</v>
      </c>
      <c r="G8" s="73"/>
      <c r="H8" s="74"/>
      <c r="I8" s="74"/>
      <c r="J8" s="75" t="s">
        <v>83</v>
      </c>
      <c r="K8" s="76">
        <v>2019</v>
      </c>
    </row>
    <row r="9" spans="1:13" ht="15" thickBot="1" x14ac:dyDescent="0.4"/>
    <row r="10" spans="1:13" s="79" customFormat="1" ht="29.5" thickBot="1" x14ac:dyDescent="0.3">
      <c r="B10" s="80" t="s">
        <v>84</v>
      </c>
      <c r="C10" s="80" t="s">
        <v>85</v>
      </c>
      <c r="D10" s="80" t="s">
        <v>95</v>
      </c>
      <c r="E10" s="81" t="s">
        <v>86</v>
      </c>
      <c r="F10" s="81" t="s">
        <v>87</v>
      </c>
      <c r="G10" s="80" t="s">
        <v>88</v>
      </c>
      <c r="H10" s="82" t="s">
        <v>89</v>
      </c>
      <c r="I10" s="82" t="s">
        <v>90</v>
      </c>
      <c r="J10" s="82" t="s">
        <v>118</v>
      </c>
      <c r="K10" s="83" t="s">
        <v>91</v>
      </c>
      <c r="L10" s="83" t="s">
        <v>92</v>
      </c>
    </row>
    <row r="11" spans="1:13" ht="40.5" customHeight="1" x14ac:dyDescent="0.35">
      <c r="B11" s="84"/>
      <c r="C11" s="84"/>
      <c r="D11" s="84"/>
      <c r="E11" s="84"/>
      <c r="F11" s="114" t="s">
        <v>119</v>
      </c>
      <c r="G11" s="84"/>
      <c r="H11" s="85">
        <f>+Presupuesto!K20</f>
        <v>0</v>
      </c>
      <c r="I11" s="85">
        <f>+Presupuesto!K88</f>
        <v>0</v>
      </c>
      <c r="J11" s="85">
        <v>0</v>
      </c>
      <c r="K11" s="86"/>
      <c r="L11" s="86"/>
    </row>
    <row r="12" spans="1:13" x14ac:dyDescent="0.35">
      <c r="B12" s="87"/>
      <c r="C12" s="87"/>
      <c r="D12" s="87"/>
      <c r="E12" s="87"/>
      <c r="F12" s="88" t="s">
        <v>93</v>
      </c>
      <c r="G12" s="88"/>
      <c r="H12" s="89">
        <f>SUM(H11:H11)</f>
        <v>0</v>
      </c>
      <c r="I12" s="89">
        <f>SUM(I11:I11)</f>
        <v>0</v>
      </c>
      <c r="J12" s="89">
        <f>SUM(J11:J11)</f>
        <v>0</v>
      </c>
      <c r="K12" s="90"/>
      <c r="L12" s="90"/>
    </row>
    <row r="13" spans="1:13" s="91" customFormat="1" ht="15" thickBot="1" x14ac:dyDescent="0.4">
      <c r="B13" s="92"/>
      <c r="C13" s="92"/>
      <c r="D13" s="92"/>
      <c r="E13" s="92"/>
      <c r="F13" s="93"/>
      <c r="G13" s="93"/>
      <c r="H13" s="94"/>
      <c r="I13" s="94"/>
      <c r="J13" s="94"/>
      <c r="K13" s="95"/>
      <c r="L13" s="95"/>
    </row>
    <row r="14" spans="1:13" ht="15" thickBot="1" x14ac:dyDescent="0.4">
      <c r="B14" s="96" t="s">
        <v>110</v>
      </c>
      <c r="C14" s="45"/>
      <c r="D14" s="46"/>
      <c r="E14" s="47" t="s">
        <v>111</v>
      </c>
      <c r="F14" s="97" t="s">
        <v>112</v>
      </c>
      <c r="G14" s="98"/>
      <c r="H14" s="98"/>
      <c r="I14" s="48"/>
      <c r="J14" s="45"/>
      <c r="K14" s="48"/>
      <c r="L14" s="49" t="s">
        <v>111</v>
      </c>
      <c r="M14" s="1"/>
    </row>
    <row r="15" spans="1:13" x14ac:dyDescent="0.35">
      <c r="A15" s="61"/>
      <c r="B15" s="187" t="s">
        <v>113</v>
      </c>
      <c r="C15" s="56"/>
      <c r="D15" s="56"/>
      <c r="E15" s="56"/>
      <c r="F15" s="187" t="s">
        <v>114</v>
      </c>
      <c r="G15" s="99"/>
      <c r="H15" s="100"/>
      <c r="I15" s="189" t="s">
        <v>115</v>
      </c>
      <c r="J15" s="50"/>
      <c r="K15" s="101"/>
      <c r="L15" s="102"/>
    </row>
    <row r="16" spans="1:13" x14ac:dyDescent="0.35">
      <c r="A16" s="61"/>
      <c r="B16" s="188"/>
      <c r="C16" s="103"/>
      <c r="D16" s="103"/>
      <c r="E16" s="61"/>
      <c r="F16" s="188"/>
      <c r="G16" s="104"/>
      <c r="H16" s="105"/>
      <c r="I16" s="189"/>
      <c r="J16" s="50"/>
      <c r="K16" s="106"/>
      <c r="L16" s="107"/>
    </row>
    <row r="17" spans="1:12" x14ac:dyDescent="0.35">
      <c r="A17" s="61"/>
      <c r="B17" s="188" t="s">
        <v>116</v>
      </c>
      <c r="C17" s="103"/>
      <c r="D17" s="103"/>
      <c r="E17" s="61"/>
      <c r="F17" s="188" t="s">
        <v>116</v>
      </c>
      <c r="G17" s="103"/>
      <c r="H17" s="108"/>
      <c r="I17" s="189" t="s">
        <v>116</v>
      </c>
      <c r="J17" s="50"/>
      <c r="K17" s="106"/>
      <c r="L17" s="107"/>
    </row>
    <row r="18" spans="1:12" ht="15" thickBot="1" x14ac:dyDescent="0.4">
      <c r="A18" s="61"/>
      <c r="B18" s="190"/>
      <c r="C18" s="109"/>
      <c r="D18" s="109"/>
      <c r="E18" s="110"/>
      <c r="F18" s="190"/>
      <c r="G18" s="109"/>
      <c r="H18" s="111"/>
      <c r="I18" s="191"/>
      <c r="J18" s="51"/>
      <c r="K18" s="112"/>
      <c r="L18" s="113"/>
    </row>
    <row r="19" spans="1:12" x14ac:dyDescent="0.35">
      <c r="A19" s="61"/>
    </row>
  </sheetData>
  <mergeCells count="16">
    <mergeCell ref="K5:K6"/>
    <mergeCell ref="L5:L6"/>
    <mergeCell ref="K1:K2"/>
    <mergeCell ref="L1:L2"/>
    <mergeCell ref="C2:I2"/>
    <mergeCell ref="K3:K4"/>
    <mergeCell ref="L3:L4"/>
    <mergeCell ref="B1:B6"/>
    <mergeCell ref="B15:B16"/>
    <mergeCell ref="F15:F16"/>
    <mergeCell ref="I15:I16"/>
    <mergeCell ref="B17:B18"/>
    <mergeCell ref="F17:F18"/>
    <mergeCell ref="I17:I18"/>
    <mergeCell ref="C8:E8"/>
    <mergeCell ref="C5:I5"/>
  </mergeCells>
  <dataValidations count="3">
    <dataValidation type="textLength" operator="equal" allowBlank="1" showInputMessage="1" showErrorMessage="1" error="SON 10 DIGITOS" sqref="D11">
      <formula1>10</formula1>
    </dataValidation>
    <dataValidation type="textLength" operator="lessThanOrEqual" allowBlank="1" showInputMessage="1" showErrorMessage="1" error="Debe ser menor a 400 caracteres" sqref="E1 E3 E7 E19:E1048576 E9:E13">
      <formula1>400</formula1>
    </dataValidation>
    <dataValidation type="textLength" operator="equal" allowBlank="1" showInputMessage="1" showErrorMessage="1" errorTitle="CENTRO DE UTILIDAD" error="El código debe ser de 10 dígitos." sqref="C9:D9 C7:D7 C12:D13 C15:D1048576 B1 C1:C3">
      <formula1>10</formula1>
    </dataValidation>
  </dataValidations>
  <pageMargins left="0.78740157480314965" right="0.23622047244094491" top="0.74803149606299213" bottom="0.74803149606299213" header="0.31496062992125984" footer="0.31496062992125984"/>
  <pageSetup scale="54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Validación!$B$1:$B$14</xm:f>
          </x14:formula1>
          <xm:sqref>C8:E8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"/>
  <sheetViews>
    <sheetView tabSelected="1" zoomScaleNormal="100" workbookViewId="0">
      <selection sqref="A1:A6"/>
    </sheetView>
  </sheetViews>
  <sheetFormatPr baseColWidth="10" defaultRowHeight="12.5" outlineLevelRow="2" x14ac:dyDescent="0.25"/>
  <cols>
    <col min="1" max="1" width="16.7265625" customWidth="1"/>
    <col min="2" max="2" width="7.453125" customWidth="1"/>
    <col min="3" max="3" width="5" customWidth="1"/>
    <col min="4" max="4" width="14" customWidth="1"/>
    <col min="5" max="6" width="7.453125" customWidth="1"/>
    <col min="7" max="7" width="8.54296875" style="2" customWidth="1"/>
    <col min="8" max="8" width="15.453125" style="2" customWidth="1"/>
    <col min="9" max="9" width="13.81640625" customWidth="1"/>
    <col min="10" max="10" width="10.54296875" customWidth="1"/>
    <col min="11" max="11" width="11.7265625" bestFit="1" customWidth="1"/>
  </cols>
  <sheetData>
    <row r="1" spans="1:13" s="11" customFormat="1" ht="15.75" customHeight="1" x14ac:dyDescent="0.25">
      <c r="A1" s="217"/>
      <c r="B1" s="244" t="s">
        <v>51</v>
      </c>
      <c r="C1" s="245"/>
      <c r="D1" s="245"/>
      <c r="E1" s="245"/>
      <c r="F1" s="245"/>
      <c r="G1" s="245"/>
      <c r="H1" s="246"/>
      <c r="I1" s="209"/>
      <c r="J1" s="229" t="s">
        <v>106</v>
      </c>
      <c r="K1" s="200" t="s">
        <v>132</v>
      </c>
    </row>
    <row r="2" spans="1:13" s="11" customFormat="1" ht="12.75" customHeight="1" thickBot="1" x14ac:dyDescent="0.3">
      <c r="A2" s="218"/>
      <c r="B2" s="247"/>
      <c r="C2" s="248"/>
      <c r="D2" s="248"/>
      <c r="E2" s="248"/>
      <c r="F2" s="248"/>
      <c r="G2" s="248"/>
      <c r="H2" s="249"/>
      <c r="I2" s="210"/>
      <c r="J2" s="230"/>
      <c r="K2" s="201"/>
    </row>
    <row r="3" spans="1:13" s="11" customFormat="1" ht="13.5" customHeight="1" x14ac:dyDescent="0.25">
      <c r="A3" s="218"/>
      <c r="B3" s="247"/>
      <c r="C3" s="248"/>
      <c r="D3" s="248"/>
      <c r="E3" s="248"/>
      <c r="F3" s="248"/>
      <c r="G3" s="248"/>
      <c r="H3" s="249"/>
      <c r="I3" s="210"/>
      <c r="J3" s="231" t="s">
        <v>107</v>
      </c>
      <c r="K3" s="233" t="s">
        <v>121</v>
      </c>
    </row>
    <row r="4" spans="1:13" s="11" customFormat="1" ht="13" thickBot="1" x14ac:dyDescent="0.3">
      <c r="A4" s="218"/>
      <c r="B4" s="250" t="s">
        <v>117</v>
      </c>
      <c r="C4" s="251"/>
      <c r="D4" s="251"/>
      <c r="E4" s="251"/>
      <c r="F4" s="251"/>
      <c r="G4" s="251"/>
      <c r="H4" s="252"/>
      <c r="I4" s="210"/>
      <c r="J4" s="232"/>
      <c r="K4" s="234"/>
    </row>
    <row r="5" spans="1:13" s="11" customFormat="1" x14ac:dyDescent="0.25">
      <c r="A5" s="218"/>
      <c r="B5" s="250"/>
      <c r="C5" s="251"/>
      <c r="D5" s="251"/>
      <c r="E5" s="251"/>
      <c r="F5" s="251"/>
      <c r="G5" s="251"/>
      <c r="H5" s="252"/>
      <c r="I5" s="210"/>
      <c r="J5" s="229" t="s">
        <v>109</v>
      </c>
      <c r="K5" s="198">
        <v>43374</v>
      </c>
    </row>
    <row r="6" spans="1:13" s="11" customFormat="1" ht="13" thickBot="1" x14ac:dyDescent="0.3">
      <c r="A6" s="219"/>
      <c r="B6" s="253"/>
      <c r="C6" s="254"/>
      <c r="D6" s="254"/>
      <c r="E6" s="254"/>
      <c r="F6" s="254"/>
      <c r="G6" s="254"/>
      <c r="H6" s="255"/>
      <c r="I6" s="235"/>
      <c r="J6" s="230"/>
      <c r="K6" s="199"/>
    </row>
    <row r="7" spans="1:13" s="11" customFormat="1" x14ac:dyDescent="0.25">
      <c r="A7" s="172"/>
      <c r="B7" s="179"/>
      <c r="C7" s="179"/>
      <c r="D7" s="179"/>
      <c r="E7" s="179"/>
      <c r="F7" s="179"/>
      <c r="G7" s="179"/>
      <c r="H7" s="179"/>
      <c r="I7" s="179"/>
      <c r="J7" s="179"/>
      <c r="K7" s="180"/>
    </row>
    <row r="8" spans="1:13" ht="13" thickBot="1" x14ac:dyDescent="0.3">
      <c r="A8" s="115" t="s">
        <v>34</v>
      </c>
      <c r="B8" s="116"/>
      <c r="C8" s="220">
        <f>+'Plan Operativo'!B11</f>
        <v>0</v>
      </c>
      <c r="D8" s="220"/>
      <c r="E8" s="220"/>
      <c r="F8" s="220"/>
      <c r="G8" s="220"/>
      <c r="H8" s="220"/>
      <c r="I8" s="220"/>
      <c r="J8" s="39"/>
      <c r="K8" s="117"/>
      <c r="L8" s="32"/>
      <c r="M8" s="32"/>
    </row>
    <row r="9" spans="1:13" ht="13" thickBot="1" x14ac:dyDescent="0.3">
      <c r="A9" s="118" t="s">
        <v>36</v>
      </c>
      <c r="B9" s="42"/>
      <c r="C9" s="221">
        <f>+'Plan Operativo'!C8</f>
        <v>0</v>
      </c>
      <c r="D9" s="221"/>
      <c r="E9" s="221"/>
      <c r="F9" s="221"/>
      <c r="G9" s="221"/>
      <c r="H9" s="221"/>
      <c r="I9" s="221"/>
      <c r="J9" s="119"/>
      <c r="K9" s="120"/>
      <c r="L9" s="24"/>
      <c r="M9" s="24"/>
    </row>
    <row r="10" spans="1:13" x14ac:dyDescent="0.25">
      <c r="A10" s="118" t="s">
        <v>39</v>
      </c>
      <c r="B10" s="42"/>
      <c r="C10" s="224">
        <f>+'Plan Operativo'!D11</f>
        <v>0</v>
      </c>
      <c r="D10" s="225"/>
      <c r="E10" s="225"/>
      <c r="F10" s="225"/>
      <c r="G10" s="225"/>
      <c r="H10" s="225"/>
      <c r="I10" s="40"/>
      <c r="J10" s="119"/>
      <c r="K10" s="121"/>
      <c r="L10" s="5"/>
      <c r="M10" s="1"/>
    </row>
    <row r="11" spans="1:13" ht="13" thickBot="1" x14ac:dyDescent="0.3">
      <c r="A11" s="122" t="s">
        <v>94</v>
      </c>
      <c r="B11" s="42"/>
      <c r="C11" s="228">
        <f>+'Plan Operativo'!E11</f>
        <v>0</v>
      </c>
      <c r="D11" s="228"/>
      <c r="E11" s="228"/>
      <c r="F11" s="228"/>
      <c r="G11" s="228"/>
      <c r="H11" s="228"/>
      <c r="I11" s="40"/>
      <c r="J11" s="119"/>
      <c r="K11" s="121"/>
      <c r="L11" s="5"/>
      <c r="M11" s="1"/>
    </row>
    <row r="12" spans="1:13" ht="13" thickBot="1" x14ac:dyDescent="0.3">
      <c r="A12" s="118" t="s">
        <v>9</v>
      </c>
      <c r="B12" s="42"/>
      <c r="C12" s="226">
        <f>+'Plan Operativo'!K11</f>
        <v>0</v>
      </c>
      <c r="D12" s="227"/>
      <c r="E12" s="227"/>
      <c r="F12" s="227"/>
      <c r="G12" s="227"/>
      <c r="H12" s="31" t="s">
        <v>41</v>
      </c>
      <c r="I12" s="41" t="s">
        <v>42</v>
      </c>
      <c r="J12" s="119"/>
      <c r="K12" s="123">
        <f>+'Plan Operativo'!L11</f>
        <v>0</v>
      </c>
      <c r="L12" s="5"/>
      <c r="M12" s="1"/>
    </row>
    <row r="13" spans="1:13" ht="13" thickBot="1" x14ac:dyDescent="0.3">
      <c r="A13" s="118" t="s">
        <v>43</v>
      </c>
      <c r="B13" s="42"/>
      <c r="C13" s="222">
        <f>+'Plan Operativo'!G8</f>
        <v>0</v>
      </c>
      <c r="D13" s="223"/>
      <c r="E13" s="223"/>
      <c r="F13" s="223"/>
      <c r="G13" s="223"/>
      <c r="H13" s="223"/>
      <c r="I13" s="4" t="s">
        <v>11</v>
      </c>
      <c r="J13" s="1"/>
      <c r="K13" s="124"/>
      <c r="L13" s="1"/>
      <c r="M13" s="1"/>
    </row>
    <row r="14" spans="1:13" s="3" customFormat="1" ht="13" thickBot="1" x14ac:dyDescent="0.3">
      <c r="A14" s="181"/>
      <c r="B14" s="182"/>
      <c r="C14" s="182"/>
      <c r="D14" s="182"/>
      <c r="E14" s="182"/>
      <c r="F14" s="182"/>
      <c r="G14" s="183"/>
      <c r="H14" s="183"/>
      <c r="I14" s="182"/>
      <c r="J14" s="182"/>
      <c r="K14" s="124"/>
    </row>
    <row r="15" spans="1:13" s="6" customFormat="1" ht="13" x14ac:dyDescent="0.3">
      <c r="A15" s="173" t="s">
        <v>0</v>
      </c>
      <c r="B15" s="174"/>
      <c r="C15" s="174"/>
      <c r="D15" s="174"/>
      <c r="E15" s="174"/>
      <c r="F15" s="174"/>
      <c r="G15" s="175"/>
      <c r="H15" s="175" t="s">
        <v>14</v>
      </c>
      <c r="I15" s="176" t="s">
        <v>15</v>
      </c>
      <c r="J15" s="177" t="s">
        <v>57</v>
      </c>
      <c r="K15" s="178" t="s">
        <v>16</v>
      </c>
    </row>
    <row r="16" spans="1:13" s="3" customFormat="1" x14ac:dyDescent="0.25">
      <c r="A16" s="125"/>
      <c r="B16" s="1"/>
      <c r="C16" s="1"/>
      <c r="D16" s="8"/>
      <c r="E16" s="8"/>
      <c r="F16" s="8"/>
      <c r="G16" s="9"/>
      <c r="H16" s="9"/>
      <c r="I16" s="8"/>
      <c r="J16" s="8"/>
      <c r="K16" s="127"/>
    </row>
    <row r="17" spans="1:13" s="3" customFormat="1" x14ac:dyDescent="0.25">
      <c r="A17" s="125">
        <v>4102</v>
      </c>
      <c r="B17" s="128" t="s">
        <v>59</v>
      </c>
      <c r="C17" s="1"/>
      <c r="D17" s="8"/>
      <c r="E17" s="8"/>
      <c r="F17" s="8"/>
      <c r="G17" s="9"/>
      <c r="H17" s="126">
        <v>0</v>
      </c>
      <c r="I17" s="129"/>
      <c r="J17" s="130"/>
      <c r="K17" s="127">
        <f>H17*I17</f>
        <v>0</v>
      </c>
      <c r="M17" s="34"/>
    </row>
    <row r="18" spans="1:13" s="3" customFormat="1" x14ac:dyDescent="0.25">
      <c r="A18" s="125">
        <v>4102</v>
      </c>
      <c r="B18" s="131" t="s">
        <v>23</v>
      </c>
      <c r="C18" s="1"/>
      <c r="D18" s="8"/>
      <c r="E18" s="8"/>
      <c r="F18" s="8"/>
      <c r="G18" s="9"/>
      <c r="H18" s="36">
        <v>0</v>
      </c>
      <c r="I18" s="35">
        <v>0.1</v>
      </c>
      <c r="J18" s="132"/>
      <c r="K18" s="133">
        <f>-(H18*$I$17*I18)</f>
        <v>0</v>
      </c>
      <c r="L18" s="1"/>
      <c r="M18" s="34"/>
    </row>
    <row r="19" spans="1:13" s="11" customFormat="1" x14ac:dyDescent="0.25">
      <c r="A19" s="125">
        <v>4102</v>
      </c>
      <c r="B19" s="131" t="s">
        <v>23</v>
      </c>
      <c r="C19" s="1"/>
      <c r="D19" s="8"/>
      <c r="E19" s="8"/>
      <c r="F19" s="8"/>
      <c r="G19" s="9"/>
      <c r="H19" s="36">
        <v>0</v>
      </c>
      <c r="I19" s="35">
        <v>0.1</v>
      </c>
      <c r="J19" s="132"/>
      <c r="K19" s="133">
        <f>-(H19*$I$17*I19)</f>
        <v>0</v>
      </c>
      <c r="L19" s="38"/>
    </row>
    <row r="20" spans="1:13" s="15" customFormat="1" ht="13.5" thickBot="1" x14ac:dyDescent="0.35">
      <c r="A20" s="134" t="s">
        <v>10</v>
      </c>
      <c r="B20" s="12"/>
      <c r="C20" s="12"/>
      <c r="D20" s="13"/>
      <c r="E20" s="13"/>
      <c r="F20" s="13"/>
      <c r="G20" s="14"/>
      <c r="H20" s="14"/>
      <c r="I20" s="13"/>
      <c r="J20" s="13"/>
      <c r="K20" s="135">
        <f>SUM(K16:K19)</f>
        <v>0</v>
      </c>
    </row>
    <row r="21" spans="1:13" s="11" customFormat="1" ht="13" thickTop="1" x14ac:dyDescent="0.25">
      <c r="A21" s="136"/>
      <c r="B21" s="38"/>
      <c r="C21" s="38"/>
      <c r="D21" s="137"/>
      <c r="E21" s="137"/>
      <c r="F21" s="137"/>
      <c r="G21" s="138"/>
      <c r="H21" s="138"/>
      <c r="I21" s="137"/>
      <c r="J21" s="137"/>
      <c r="K21" s="139"/>
    </row>
    <row r="22" spans="1:13" s="11" customFormat="1" ht="13" x14ac:dyDescent="0.3">
      <c r="A22" s="140" t="s">
        <v>1</v>
      </c>
      <c r="B22" s="19"/>
      <c r="C22" s="19"/>
      <c r="D22" s="19"/>
      <c r="E22" s="19"/>
      <c r="F22" s="19"/>
      <c r="G22" s="26" t="s">
        <v>17</v>
      </c>
      <c r="H22" s="25" t="s">
        <v>14</v>
      </c>
      <c r="I22" s="26" t="s">
        <v>15</v>
      </c>
      <c r="J22" s="33" t="s">
        <v>57</v>
      </c>
      <c r="K22" s="141" t="s">
        <v>16</v>
      </c>
    </row>
    <row r="23" spans="1:13" s="11" customFormat="1" x14ac:dyDescent="0.25">
      <c r="A23" s="136"/>
      <c r="B23" s="38"/>
      <c r="C23" s="38"/>
      <c r="D23" s="137"/>
      <c r="E23" s="137"/>
      <c r="F23" s="137"/>
      <c r="G23" s="138"/>
      <c r="H23" s="138"/>
      <c r="I23" s="137"/>
      <c r="J23" s="137"/>
      <c r="K23" s="142"/>
    </row>
    <row r="24" spans="1:13" s="11" customFormat="1" ht="13" x14ac:dyDescent="0.3">
      <c r="A24" s="143" t="s">
        <v>47</v>
      </c>
      <c r="B24" s="38"/>
      <c r="C24" s="38"/>
      <c r="D24" s="137"/>
      <c r="E24" s="137"/>
      <c r="F24" s="137"/>
      <c r="G24" s="138"/>
      <c r="H24" s="138"/>
      <c r="I24" s="137"/>
      <c r="J24" s="137"/>
      <c r="K24" s="142"/>
    </row>
    <row r="25" spans="1:13" s="11" customFormat="1" x14ac:dyDescent="0.25">
      <c r="A25" s="125">
        <v>5105</v>
      </c>
      <c r="B25" s="144" t="s">
        <v>58</v>
      </c>
      <c r="C25" s="38"/>
      <c r="D25" s="137"/>
      <c r="E25" s="137"/>
      <c r="F25" s="137"/>
      <c r="G25" s="138"/>
      <c r="H25" s="138"/>
      <c r="I25" s="137"/>
      <c r="J25" s="137"/>
      <c r="K25" s="142">
        <f>SUM(J26:J28)</f>
        <v>0</v>
      </c>
    </row>
    <row r="26" spans="1:13" s="3" customFormat="1" hidden="1" outlineLevel="1" x14ac:dyDescent="0.25">
      <c r="A26" s="125"/>
      <c r="B26" s="145" t="s">
        <v>28</v>
      </c>
      <c r="C26" s="1"/>
      <c r="D26" s="8"/>
      <c r="E26" s="8"/>
      <c r="F26" s="8"/>
      <c r="G26" s="9" t="s">
        <v>18</v>
      </c>
      <c r="H26" s="9">
        <v>0</v>
      </c>
      <c r="I26" s="146">
        <v>0</v>
      </c>
      <c r="J26" s="147">
        <f>+H26*I26</f>
        <v>0</v>
      </c>
      <c r="K26" s="127"/>
    </row>
    <row r="27" spans="1:13" s="3" customFormat="1" hidden="1" outlineLevel="1" x14ac:dyDescent="0.25">
      <c r="A27" s="125"/>
      <c r="B27" s="145" t="s">
        <v>2</v>
      </c>
      <c r="C27" s="1"/>
      <c r="D27" s="8"/>
      <c r="E27" s="8"/>
      <c r="F27" s="8"/>
      <c r="G27" s="9" t="s">
        <v>18</v>
      </c>
      <c r="H27" s="9">
        <v>0</v>
      </c>
      <c r="I27" s="146">
        <v>0</v>
      </c>
      <c r="J27" s="147">
        <f>+H27*I27</f>
        <v>0</v>
      </c>
      <c r="K27" s="127"/>
    </row>
    <row r="28" spans="1:13" s="3" customFormat="1" hidden="1" outlineLevel="1" x14ac:dyDescent="0.25">
      <c r="A28" s="125"/>
      <c r="B28" s="148" t="s">
        <v>3</v>
      </c>
      <c r="C28" s="38"/>
      <c r="D28" s="137"/>
      <c r="E28" s="137"/>
      <c r="F28" s="137"/>
      <c r="G28" s="149"/>
      <c r="H28" s="150">
        <v>0.70921000000000001</v>
      </c>
      <c r="I28" s="146"/>
      <c r="J28" s="147">
        <f>SUM(J26:J27)*H28</f>
        <v>0</v>
      </c>
      <c r="K28" s="127"/>
    </row>
    <row r="29" spans="1:13" s="3" customFormat="1" collapsed="1" x14ac:dyDescent="0.25">
      <c r="A29" s="125"/>
      <c r="B29" s="145"/>
      <c r="C29" s="1"/>
      <c r="D29" s="8"/>
      <c r="E29" s="8"/>
      <c r="F29" s="8"/>
      <c r="G29" s="9"/>
      <c r="H29" s="9"/>
      <c r="I29" s="146"/>
      <c r="J29" s="146"/>
      <c r="K29" s="127"/>
    </row>
    <row r="30" spans="1:13" s="3" customFormat="1" ht="13" x14ac:dyDescent="0.3">
      <c r="A30" s="143" t="s">
        <v>48</v>
      </c>
      <c r="B30" s="1"/>
      <c r="C30" s="1"/>
      <c r="D30" s="8"/>
      <c r="E30" s="8"/>
      <c r="F30" s="8"/>
      <c r="G30" s="9"/>
      <c r="H30" s="9"/>
      <c r="I30" s="146"/>
      <c r="J30" s="146"/>
      <c r="K30" s="127"/>
    </row>
    <row r="31" spans="1:13" s="3" customFormat="1" ht="13" x14ac:dyDescent="0.3">
      <c r="A31" s="125">
        <v>5105</v>
      </c>
      <c r="B31" s="151" t="s">
        <v>49</v>
      </c>
      <c r="C31" s="1"/>
      <c r="D31" s="8"/>
      <c r="E31" s="8"/>
      <c r="F31" s="8"/>
      <c r="G31" s="9"/>
      <c r="H31" s="9"/>
      <c r="I31" s="146"/>
      <c r="J31" s="146"/>
      <c r="K31" s="127"/>
    </row>
    <row r="32" spans="1:13" s="3" customFormat="1" ht="13" hidden="1" outlineLevel="1" x14ac:dyDescent="0.3">
      <c r="A32" s="125"/>
      <c r="B32" s="4" t="s">
        <v>32</v>
      </c>
      <c r="C32" s="1"/>
      <c r="D32" s="8"/>
      <c r="E32" s="8"/>
      <c r="F32" s="8"/>
      <c r="G32" s="9" t="s">
        <v>18</v>
      </c>
      <c r="H32" s="9"/>
      <c r="I32" s="146"/>
      <c r="J32" s="152">
        <f>SUM(J33:J36)</f>
        <v>0</v>
      </c>
      <c r="K32" s="127">
        <f>J32+J37+J42</f>
        <v>0</v>
      </c>
    </row>
    <row r="33" spans="1:13" s="3" customFormat="1" hidden="1" outlineLevel="2" x14ac:dyDescent="0.25">
      <c r="A33" s="125"/>
      <c r="B33" s="153" t="s">
        <v>52</v>
      </c>
      <c r="C33" s="1"/>
      <c r="D33" s="8"/>
      <c r="E33" s="8"/>
      <c r="F33" s="8"/>
      <c r="G33" s="9"/>
      <c r="H33" s="9"/>
      <c r="I33" s="146"/>
      <c r="J33" s="147">
        <f>+I33*H33</f>
        <v>0</v>
      </c>
      <c r="K33" s="127"/>
      <c r="M33" s="7"/>
    </row>
    <row r="34" spans="1:13" s="3" customFormat="1" hidden="1" outlineLevel="2" x14ac:dyDescent="0.25">
      <c r="A34" s="125"/>
      <c r="B34" s="145" t="s">
        <v>53</v>
      </c>
      <c r="C34" s="1"/>
      <c r="D34" s="8"/>
      <c r="E34" s="8"/>
      <c r="F34" s="8"/>
      <c r="G34" s="9"/>
      <c r="H34" s="9"/>
      <c r="I34" s="146"/>
      <c r="J34" s="147">
        <f>+I34*H34</f>
        <v>0</v>
      </c>
      <c r="K34" s="127"/>
    </row>
    <row r="35" spans="1:13" s="3" customFormat="1" hidden="1" outlineLevel="2" x14ac:dyDescent="0.25">
      <c r="A35" s="125"/>
      <c r="B35" s="145" t="s">
        <v>54</v>
      </c>
      <c r="C35" s="1"/>
      <c r="D35" s="8"/>
      <c r="E35" s="8"/>
      <c r="F35" s="8"/>
      <c r="G35" s="9"/>
      <c r="H35" s="9"/>
      <c r="I35" s="146"/>
      <c r="J35" s="147">
        <f>+I35*H35</f>
        <v>0</v>
      </c>
      <c r="K35" s="127"/>
    </row>
    <row r="36" spans="1:13" s="3" customFormat="1" hidden="1" outlineLevel="2" x14ac:dyDescent="0.25">
      <c r="A36" s="125"/>
      <c r="B36" s="145" t="s">
        <v>55</v>
      </c>
      <c r="C36" s="1"/>
      <c r="D36" s="8"/>
      <c r="E36" s="8"/>
      <c r="F36" s="8"/>
      <c r="G36" s="9"/>
      <c r="H36" s="9"/>
      <c r="I36" s="146"/>
      <c r="J36" s="147">
        <f>+I36*H36</f>
        <v>0</v>
      </c>
      <c r="K36" s="127"/>
    </row>
    <row r="37" spans="1:13" s="3" customFormat="1" ht="13" hidden="1" outlineLevel="1" x14ac:dyDescent="0.3">
      <c r="A37" s="125"/>
      <c r="B37" s="4" t="s">
        <v>33</v>
      </c>
      <c r="C37" s="1"/>
      <c r="D37" s="8"/>
      <c r="E37" s="8"/>
      <c r="F37" s="8"/>
      <c r="G37" s="9" t="s">
        <v>18</v>
      </c>
      <c r="H37" s="9"/>
      <c r="I37" s="146"/>
      <c r="J37" s="152">
        <f>SUM(J38:J41)</f>
        <v>0</v>
      </c>
      <c r="K37" s="127"/>
    </row>
    <row r="38" spans="1:13" s="3" customFormat="1" hidden="1" outlineLevel="2" x14ac:dyDescent="0.25">
      <c r="A38" s="125"/>
      <c r="B38" s="1" t="s">
        <v>56</v>
      </c>
      <c r="C38" s="8"/>
      <c r="D38" s="9"/>
      <c r="E38" s="8"/>
      <c r="F38" s="8"/>
      <c r="G38" s="9"/>
      <c r="H38" s="9"/>
      <c r="I38" s="146"/>
      <c r="J38" s="147">
        <f>+I38*H38</f>
        <v>0</v>
      </c>
      <c r="K38" s="127"/>
    </row>
    <row r="39" spans="1:13" s="3" customFormat="1" hidden="1" outlineLevel="2" x14ac:dyDescent="0.25">
      <c r="A39" s="125"/>
      <c r="B39" s="1" t="s">
        <v>53</v>
      </c>
      <c r="C39" s="8"/>
      <c r="D39" s="9"/>
      <c r="E39" s="8"/>
      <c r="F39" s="8"/>
      <c r="G39" s="9"/>
      <c r="H39" s="9"/>
      <c r="I39" s="146"/>
      <c r="J39" s="147">
        <f>+I39*H39</f>
        <v>0</v>
      </c>
      <c r="K39" s="127"/>
    </row>
    <row r="40" spans="1:13" s="3" customFormat="1" hidden="1" outlineLevel="2" x14ac:dyDescent="0.25">
      <c r="A40" s="125"/>
      <c r="B40" s="1" t="s">
        <v>54</v>
      </c>
      <c r="C40" s="8"/>
      <c r="D40" s="9"/>
      <c r="E40" s="8"/>
      <c r="F40" s="8"/>
      <c r="G40" s="9"/>
      <c r="H40" s="9"/>
      <c r="I40" s="146"/>
      <c r="J40" s="147">
        <f>+I40*H40</f>
        <v>0</v>
      </c>
      <c r="K40" s="127"/>
    </row>
    <row r="41" spans="1:13" s="3" customFormat="1" hidden="1" outlineLevel="2" x14ac:dyDescent="0.25">
      <c r="A41" s="125"/>
      <c r="B41" s="1" t="s">
        <v>55</v>
      </c>
      <c r="C41" s="8"/>
      <c r="D41" s="9"/>
      <c r="E41" s="8"/>
      <c r="F41" s="8"/>
      <c r="G41" s="9"/>
      <c r="H41" s="9"/>
      <c r="I41" s="146"/>
      <c r="J41" s="147">
        <f>+I41*H41</f>
        <v>0</v>
      </c>
      <c r="K41" s="127"/>
    </row>
    <row r="42" spans="1:13" s="11" customFormat="1" hidden="1" outlineLevel="1" x14ac:dyDescent="0.25">
      <c r="A42" s="125"/>
      <c r="B42" s="148" t="s">
        <v>3</v>
      </c>
      <c r="C42" s="38"/>
      <c r="D42" s="137"/>
      <c r="E42" s="137"/>
      <c r="F42" s="137"/>
      <c r="G42" s="149"/>
      <c r="H42" s="150">
        <v>0.70921000000000001</v>
      </c>
      <c r="I42" s="38"/>
      <c r="J42" s="154">
        <f>SUM(J32+J37)*$H$42</f>
        <v>0</v>
      </c>
      <c r="K42" s="142"/>
    </row>
    <row r="43" spans="1:13" s="3" customFormat="1" ht="13" collapsed="1" x14ac:dyDescent="0.3">
      <c r="A43" s="125">
        <v>5110</v>
      </c>
      <c r="B43" s="155" t="s">
        <v>22</v>
      </c>
      <c r="C43" s="1"/>
      <c r="D43" s="8"/>
      <c r="E43" s="8"/>
      <c r="F43" s="8"/>
      <c r="G43" s="9"/>
      <c r="H43" s="9"/>
      <c r="I43" s="8"/>
      <c r="J43" s="8"/>
      <c r="K43" s="127">
        <f>+J44+J49+J52</f>
        <v>0</v>
      </c>
    </row>
    <row r="44" spans="1:13" s="3" customFormat="1" ht="13" hidden="1" outlineLevel="1" x14ac:dyDescent="0.3">
      <c r="A44" s="125"/>
      <c r="B44" s="156" t="s">
        <v>32</v>
      </c>
      <c r="C44" s="1"/>
      <c r="D44" s="8"/>
      <c r="E44" s="8"/>
      <c r="F44" s="8"/>
      <c r="G44" s="9" t="s">
        <v>18</v>
      </c>
      <c r="H44" s="9"/>
      <c r="I44" s="146"/>
      <c r="J44" s="152">
        <f>SUM(J45:J48)</f>
        <v>0</v>
      </c>
      <c r="K44" s="127"/>
    </row>
    <row r="45" spans="1:13" s="3" customFormat="1" hidden="1" outlineLevel="1" x14ac:dyDescent="0.25">
      <c r="A45" s="125"/>
      <c r="B45" s="153" t="s">
        <v>52</v>
      </c>
      <c r="C45" s="1"/>
      <c r="D45" s="8"/>
      <c r="E45" s="8"/>
      <c r="F45" s="8"/>
      <c r="G45" s="9"/>
      <c r="H45" s="9"/>
      <c r="I45" s="146"/>
      <c r="J45" s="147">
        <f>+I45*H45</f>
        <v>0</v>
      </c>
      <c r="K45" s="127"/>
    </row>
    <row r="46" spans="1:13" s="3" customFormat="1" hidden="1" outlineLevel="1" x14ac:dyDescent="0.25">
      <c r="A46" s="125"/>
      <c r="B46" s="145" t="s">
        <v>53</v>
      </c>
      <c r="C46" s="1"/>
      <c r="D46" s="8"/>
      <c r="E46" s="8"/>
      <c r="F46" s="8"/>
      <c r="G46" s="9"/>
      <c r="H46" s="9"/>
      <c r="I46" s="146"/>
      <c r="J46" s="147">
        <f>+I46*H46</f>
        <v>0</v>
      </c>
      <c r="K46" s="127"/>
    </row>
    <row r="47" spans="1:13" s="3" customFormat="1" hidden="1" outlineLevel="1" x14ac:dyDescent="0.25">
      <c r="A47" s="125"/>
      <c r="B47" s="145" t="s">
        <v>54</v>
      </c>
      <c r="C47" s="1"/>
      <c r="D47" s="8"/>
      <c r="E47" s="8"/>
      <c r="F47" s="8"/>
      <c r="G47" s="9"/>
      <c r="H47" s="9"/>
      <c r="I47" s="146"/>
      <c r="J47" s="147">
        <f>+I47*H47</f>
        <v>0</v>
      </c>
      <c r="K47" s="127"/>
    </row>
    <row r="48" spans="1:13" s="3" customFormat="1" hidden="1" outlineLevel="2" x14ac:dyDescent="0.25">
      <c r="A48" s="125"/>
      <c r="B48" s="145" t="s">
        <v>55</v>
      </c>
      <c r="C48" s="8"/>
      <c r="D48" s="9"/>
      <c r="E48" s="8"/>
      <c r="F48" s="8"/>
      <c r="G48" s="9"/>
      <c r="H48" s="9"/>
      <c r="I48" s="146"/>
      <c r="J48" s="147">
        <f>+I48*H48</f>
        <v>0</v>
      </c>
      <c r="K48" s="127"/>
    </row>
    <row r="49" spans="1:11" s="3" customFormat="1" ht="13" hidden="1" outlineLevel="1" x14ac:dyDescent="0.3">
      <c r="A49" s="125"/>
      <c r="B49" s="4" t="s">
        <v>33</v>
      </c>
      <c r="C49" s="1"/>
      <c r="D49" s="8"/>
      <c r="E49" s="8"/>
      <c r="F49" s="8"/>
      <c r="G49" s="9" t="s">
        <v>18</v>
      </c>
      <c r="H49" s="9"/>
      <c r="I49" s="146"/>
      <c r="J49" s="152">
        <f>SUM(J50:J51)</f>
        <v>0</v>
      </c>
      <c r="K49" s="127"/>
    </row>
    <row r="50" spans="1:11" s="3" customFormat="1" hidden="1" outlineLevel="2" x14ac:dyDescent="0.25">
      <c r="A50" s="125"/>
      <c r="B50" s="1" t="s">
        <v>56</v>
      </c>
      <c r="C50" s="8"/>
      <c r="D50" s="9"/>
      <c r="E50" s="8"/>
      <c r="F50" s="8"/>
      <c r="G50" s="9"/>
      <c r="H50" s="9"/>
      <c r="I50" s="146"/>
      <c r="J50" s="147">
        <f>+I50*H50</f>
        <v>0</v>
      </c>
      <c r="K50" s="127"/>
    </row>
    <row r="51" spans="1:11" s="3" customFormat="1" hidden="1" outlineLevel="2" x14ac:dyDescent="0.25">
      <c r="A51" s="125"/>
      <c r="B51" s="1" t="s">
        <v>53</v>
      </c>
      <c r="C51" s="8"/>
      <c r="D51" s="9"/>
      <c r="E51" s="8"/>
      <c r="F51" s="8"/>
      <c r="G51" s="9"/>
      <c r="H51" s="9"/>
      <c r="I51" s="146"/>
      <c r="J51" s="147">
        <f>+I51*H51</f>
        <v>0</v>
      </c>
      <c r="K51" s="127"/>
    </row>
    <row r="52" spans="1:11" s="3" customFormat="1" ht="13" hidden="1" outlineLevel="1" x14ac:dyDescent="0.3">
      <c r="A52" s="125"/>
      <c r="B52" s="4" t="s">
        <v>29</v>
      </c>
      <c r="C52" s="1"/>
      <c r="D52" s="8"/>
      <c r="E52" s="8"/>
      <c r="F52" s="8"/>
      <c r="G52" s="9" t="s">
        <v>18</v>
      </c>
      <c r="H52" s="9"/>
      <c r="I52" s="146"/>
      <c r="J52" s="152">
        <f>SUM(J53:J55)</f>
        <v>0</v>
      </c>
      <c r="K52" s="127"/>
    </row>
    <row r="53" spans="1:11" s="3" customFormat="1" hidden="1" outlineLevel="2" x14ac:dyDescent="0.25">
      <c r="A53" s="125"/>
      <c r="B53" s="1" t="s">
        <v>56</v>
      </c>
      <c r="C53" s="8"/>
      <c r="D53" s="9"/>
      <c r="E53" s="8"/>
      <c r="F53" s="8"/>
      <c r="G53" s="9"/>
      <c r="H53" s="9"/>
      <c r="I53" s="146"/>
      <c r="J53" s="147">
        <f>+I53*H53</f>
        <v>0</v>
      </c>
      <c r="K53" s="127"/>
    </row>
    <row r="54" spans="1:11" s="3" customFormat="1" hidden="1" outlineLevel="2" x14ac:dyDescent="0.25">
      <c r="A54" s="125"/>
      <c r="B54" s="1" t="s">
        <v>53</v>
      </c>
      <c r="C54" s="8"/>
      <c r="D54" s="9"/>
      <c r="E54" s="8"/>
      <c r="F54" s="8"/>
      <c r="G54" s="9"/>
      <c r="H54" s="9"/>
      <c r="I54" s="146"/>
      <c r="J54" s="147">
        <f>+I54*H54</f>
        <v>0</v>
      </c>
      <c r="K54" s="127"/>
    </row>
    <row r="55" spans="1:11" s="3" customFormat="1" hidden="1" outlineLevel="1" x14ac:dyDescent="0.25">
      <c r="A55" s="125"/>
      <c r="B55" s="145" t="s">
        <v>4</v>
      </c>
      <c r="C55" s="1"/>
      <c r="D55" s="8"/>
      <c r="E55" s="8"/>
      <c r="F55" s="8"/>
      <c r="G55" s="9" t="s">
        <v>18</v>
      </c>
      <c r="H55" s="9"/>
      <c r="I55" s="146"/>
      <c r="J55" s="147">
        <f>H55*I55</f>
        <v>0</v>
      </c>
      <c r="K55" s="127"/>
    </row>
    <row r="56" spans="1:11" s="3" customFormat="1" collapsed="1" x14ac:dyDescent="0.25">
      <c r="A56" s="125"/>
      <c r="B56" s="145"/>
      <c r="C56" s="1"/>
      <c r="D56" s="8"/>
      <c r="E56" s="8"/>
      <c r="F56" s="8"/>
      <c r="G56" s="9"/>
      <c r="H56" s="9"/>
      <c r="I56" s="8"/>
      <c r="J56" s="8"/>
      <c r="K56" s="127"/>
    </row>
    <row r="57" spans="1:11" s="3" customFormat="1" x14ac:dyDescent="0.25">
      <c r="A57" s="125">
        <v>5120</v>
      </c>
      <c r="B57" s="153" t="s">
        <v>98</v>
      </c>
      <c r="C57" s="1"/>
      <c r="D57" s="8"/>
      <c r="E57" s="8"/>
      <c r="F57" s="8"/>
      <c r="G57" s="126"/>
      <c r="H57" s="9">
        <v>0</v>
      </c>
      <c r="I57" s="146">
        <v>0</v>
      </c>
      <c r="J57" s="146"/>
      <c r="K57" s="127">
        <f>+I57*H57</f>
        <v>0</v>
      </c>
    </row>
    <row r="58" spans="1:11" s="3" customFormat="1" x14ac:dyDescent="0.25">
      <c r="A58" s="125">
        <v>5130</v>
      </c>
      <c r="B58" s="153" t="s">
        <v>99</v>
      </c>
      <c r="C58" s="1"/>
      <c r="D58" s="8"/>
      <c r="E58" s="8"/>
      <c r="F58" s="8"/>
      <c r="G58" s="126"/>
      <c r="H58" s="9">
        <v>0</v>
      </c>
      <c r="I58" s="146">
        <v>0</v>
      </c>
      <c r="J58" s="146"/>
      <c r="K58" s="127">
        <f>+I58*H58</f>
        <v>0</v>
      </c>
    </row>
    <row r="59" spans="1:11" s="3" customFormat="1" x14ac:dyDescent="0.25">
      <c r="A59" s="125">
        <v>5133</v>
      </c>
      <c r="B59" s="157" t="s">
        <v>79</v>
      </c>
      <c r="C59" s="1"/>
      <c r="D59" s="8"/>
      <c r="E59" s="8"/>
      <c r="F59" s="8"/>
      <c r="G59" s="126"/>
      <c r="H59" s="9">
        <v>0</v>
      </c>
      <c r="I59" s="146">
        <v>0</v>
      </c>
      <c r="J59" s="146"/>
      <c r="K59" s="127">
        <f>+I59*H59</f>
        <v>0</v>
      </c>
    </row>
    <row r="60" spans="1:11" s="3" customFormat="1" x14ac:dyDescent="0.25">
      <c r="A60" s="125">
        <v>5134</v>
      </c>
      <c r="B60" s="157" t="s">
        <v>80</v>
      </c>
      <c r="C60" s="1"/>
      <c r="D60" s="8"/>
      <c r="E60" s="8"/>
      <c r="F60" s="8"/>
      <c r="G60" s="126"/>
      <c r="H60" s="9">
        <v>0</v>
      </c>
      <c r="I60" s="146">
        <v>0</v>
      </c>
      <c r="J60" s="146"/>
      <c r="K60" s="127">
        <f>+I60*H60</f>
        <v>0</v>
      </c>
    </row>
    <row r="61" spans="1:11" s="3" customFormat="1" x14ac:dyDescent="0.25">
      <c r="A61" s="125">
        <v>5135</v>
      </c>
      <c r="B61" s="157" t="s">
        <v>81</v>
      </c>
      <c r="C61" s="1"/>
      <c r="D61" s="8"/>
      <c r="E61" s="8"/>
      <c r="F61" s="8"/>
      <c r="G61" s="126"/>
      <c r="H61" s="9">
        <v>0</v>
      </c>
      <c r="I61" s="146">
        <v>0</v>
      </c>
      <c r="J61" s="146"/>
      <c r="K61" s="127">
        <f>+I61*H61</f>
        <v>0</v>
      </c>
    </row>
    <row r="62" spans="1:11" s="3" customFormat="1" x14ac:dyDescent="0.25">
      <c r="A62" s="125">
        <v>5136</v>
      </c>
      <c r="B62" s="128" t="s">
        <v>97</v>
      </c>
      <c r="C62" s="1"/>
      <c r="D62" s="8"/>
      <c r="E62" s="8"/>
      <c r="F62" s="8"/>
      <c r="G62" s="126"/>
      <c r="H62" s="9">
        <v>0</v>
      </c>
      <c r="I62" s="146">
        <v>0</v>
      </c>
      <c r="J62" s="146"/>
      <c r="K62" s="127">
        <f t="shared" ref="K62" si="0">+I62*H62</f>
        <v>0</v>
      </c>
    </row>
    <row r="63" spans="1:11" s="3" customFormat="1" x14ac:dyDescent="0.25">
      <c r="A63" s="125">
        <v>5140</v>
      </c>
      <c r="B63" s="157" t="s">
        <v>12</v>
      </c>
      <c r="C63" s="1"/>
      <c r="D63" s="8"/>
      <c r="E63" s="8"/>
      <c r="F63" s="8"/>
      <c r="G63" s="9"/>
      <c r="H63" s="9">
        <v>0</v>
      </c>
      <c r="I63" s="146">
        <v>0</v>
      </c>
      <c r="J63" s="146"/>
      <c r="K63" s="127">
        <f t="shared" ref="K63:K70" si="1">+I63*H63</f>
        <v>0</v>
      </c>
    </row>
    <row r="64" spans="1:11" s="3" customFormat="1" x14ac:dyDescent="0.25">
      <c r="A64" s="125">
        <v>5155</v>
      </c>
      <c r="B64" s="145" t="s">
        <v>5</v>
      </c>
      <c r="C64" s="1"/>
      <c r="D64" s="8"/>
      <c r="E64" s="8"/>
      <c r="F64" s="8"/>
      <c r="G64" s="158" t="s">
        <v>20</v>
      </c>
      <c r="H64" s="9">
        <v>0</v>
      </c>
      <c r="I64" s="146">
        <v>0</v>
      </c>
      <c r="J64" s="146"/>
      <c r="K64" s="127">
        <f t="shared" si="1"/>
        <v>0</v>
      </c>
    </row>
    <row r="65" spans="1:11" s="3" customFormat="1" x14ac:dyDescent="0.25">
      <c r="A65" s="125">
        <v>5155</v>
      </c>
      <c r="B65" s="145" t="s">
        <v>7</v>
      </c>
      <c r="C65" s="1"/>
      <c r="D65" s="8"/>
      <c r="E65" s="8"/>
      <c r="F65" s="8"/>
      <c r="G65" s="9" t="s">
        <v>19</v>
      </c>
      <c r="H65" s="9">
        <v>0</v>
      </c>
      <c r="I65" s="146">
        <v>0</v>
      </c>
      <c r="J65" s="146"/>
      <c r="K65" s="127">
        <f t="shared" si="1"/>
        <v>0</v>
      </c>
    </row>
    <row r="66" spans="1:11" s="3" customFormat="1" x14ac:dyDescent="0.25">
      <c r="A66" s="125">
        <v>5155</v>
      </c>
      <c r="B66" s="145" t="s">
        <v>6</v>
      </c>
      <c r="C66" s="1"/>
      <c r="D66" s="8"/>
      <c r="E66" s="8"/>
      <c r="F66" s="8"/>
      <c r="G66" s="9" t="s">
        <v>24</v>
      </c>
      <c r="H66" s="9">
        <v>0</v>
      </c>
      <c r="I66" s="146">
        <v>0</v>
      </c>
      <c r="J66" s="146"/>
      <c r="K66" s="127">
        <f t="shared" si="1"/>
        <v>0</v>
      </c>
    </row>
    <row r="67" spans="1:11" s="3" customFormat="1" x14ac:dyDescent="0.25">
      <c r="A67" s="125">
        <v>5174</v>
      </c>
      <c r="B67" s="153" t="s">
        <v>100</v>
      </c>
      <c r="C67" s="1"/>
      <c r="D67" s="8"/>
      <c r="E67" s="8"/>
      <c r="F67" s="8"/>
      <c r="G67" s="9"/>
      <c r="H67" s="9">
        <v>0</v>
      </c>
      <c r="I67" s="146">
        <v>0</v>
      </c>
      <c r="J67" s="146"/>
      <c r="K67" s="127">
        <f t="shared" ref="K67" si="2">+I67*H67</f>
        <v>0</v>
      </c>
    </row>
    <row r="68" spans="1:11" s="3" customFormat="1" x14ac:dyDescent="0.25">
      <c r="A68" s="125">
        <v>5175</v>
      </c>
      <c r="B68" s="153" t="s">
        <v>64</v>
      </c>
      <c r="C68" s="1"/>
      <c r="D68" s="8"/>
      <c r="E68" s="8"/>
      <c r="F68" s="8"/>
      <c r="G68" s="9"/>
      <c r="H68" s="9">
        <v>0</v>
      </c>
      <c r="I68" s="146">
        <v>0</v>
      </c>
      <c r="J68" s="146"/>
      <c r="K68" s="127">
        <f t="shared" si="1"/>
        <v>0</v>
      </c>
    </row>
    <row r="69" spans="1:11" s="3" customFormat="1" x14ac:dyDescent="0.25">
      <c r="A69" s="125">
        <v>5175</v>
      </c>
      <c r="B69" s="153" t="s">
        <v>63</v>
      </c>
      <c r="C69" s="1"/>
      <c r="D69" s="8"/>
      <c r="E69" s="8"/>
      <c r="F69" s="8"/>
      <c r="G69" s="9"/>
      <c r="H69" s="9">
        <v>0</v>
      </c>
      <c r="I69" s="146">
        <v>0</v>
      </c>
      <c r="J69" s="146"/>
      <c r="K69" s="127">
        <f t="shared" si="1"/>
        <v>0</v>
      </c>
    </row>
    <row r="70" spans="1:11" s="3" customFormat="1" x14ac:dyDescent="0.25">
      <c r="A70" s="125">
        <v>5177</v>
      </c>
      <c r="B70" s="153" t="s">
        <v>101</v>
      </c>
      <c r="C70" s="1"/>
      <c r="D70" s="8"/>
      <c r="E70" s="8"/>
      <c r="F70" s="8"/>
      <c r="G70" s="9"/>
      <c r="H70" s="9">
        <v>0</v>
      </c>
      <c r="I70" s="146">
        <v>0</v>
      </c>
      <c r="J70" s="146"/>
      <c r="K70" s="127">
        <f t="shared" si="1"/>
        <v>0</v>
      </c>
    </row>
    <row r="71" spans="1:11" s="3" customFormat="1" x14ac:dyDescent="0.25">
      <c r="A71" s="125">
        <v>5178</v>
      </c>
      <c r="B71" s="153" t="s">
        <v>62</v>
      </c>
      <c r="C71" s="1"/>
      <c r="D71" s="8"/>
      <c r="E71" s="8"/>
      <c r="F71" s="8"/>
      <c r="G71" s="9"/>
      <c r="H71" s="9">
        <v>0</v>
      </c>
      <c r="I71" s="146">
        <v>0</v>
      </c>
      <c r="J71" s="146"/>
      <c r="K71" s="127">
        <f t="shared" ref="K71" si="3">+I71*H71</f>
        <v>0</v>
      </c>
    </row>
    <row r="72" spans="1:11" s="3" customFormat="1" x14ac:dyDescent="0.25">
      <c r="A72" s="125">
        <v>5178</v>
      </c>
      <c r="B72" s="153" t="s">
        <v>61</v>
      </c>
      <c r="C72" s="1"/>
      <c r="D72" s="8"/>
      <c r="E72" s="8"/>
      <c r="F72" s="8"/>
      <c r="G72" s="9"/>
      <c r="H72" s="9">
        <v>0</v>
      </c>
      <c r="I72" s="146">
        <v>0</v>
      </c>
      <c r="J72" s="146"/>
      <c r="K72" s="127">
        <f>+I72*H72</f>
        <v>0</v>
      </c>
    </row>
    <row r="73" spans="1:11" s="3" customFormat="1" x14ac:dyDescent="0.25">
      <c r="A73" s="125">
        <v>5180</v>
      </c>
      <c r="B73" s="153" t="s">
        <v>8</v>
      </c>
      <c r="C73" s="1"/>
      <c r="D73" s="8"/>
      <c r="E73" s="8"/>
      <c r="F73" s="8"/>
      <c r="G73" s="9"/>
      <c r="H73" s="9">
        <v>0</v>
      </c>
      <c r="I73" s="146">
        <v>0</v>
      </c>
      <c r="J73" s="146"/>
      <c r="K73" s="127">
        <f>+I73*H73</f>
        <v>0</v>
      </c>
    </row>
    <row r="74" spans="1:11" s="3" customFormat="1" x14ac:dyDescent="0.25">
      <c r="A74" s="125">
        <v>5182</v>
      </c>
      <c r="B74" s="153" t="s">
        <v>60</v>
      </c>
      <c r="C74" s="1"/>
      <c r="D74" s="8"/>
      <c r="E74" s="8"/>
      <c r="F74" s="8"/>
      <c r="G74" s="9"/>
      <c r="H74" s="9">
        <v>0</v>
      </c>
      <c r="I74" s="146">
        <v>0</v>
      </c>
      <c r="J74" s="146"/>
      <c r="K74" s="127">
        <f>+I74*H74</f>
        <v>0</v>
      </c>
    </row>
    <row r="75" spans="1:11" s="3" customFormat="1" x14ac:dyDescent="0.25">
      <c r="A75" s="125"/>
      <c r="B75" s="145"/>
      <c r="C75" s="1"/>
      <c r="D75" s="8"/>
      <c r="E75" s="8"/>
      <c r="F75" s="8"/>
      <c r="G75" s="9"/>
      <c r="H75" s="9"/>
      <c r="I75" s="8"/>
      <c r="J75" s="8"/>
      <c r="K75" s="127"/>
    </row>
    <row r="76" spans="1:11" s="11" customFormat="1" ht="13" x14ac:dyDescent="0.3">
      <c r="A76" s="143" t="s">
        <v>50</v>
      </c>
      <c r="B76" s="38"/>
      <c r="C76" s="38"/>
      <c r="D76" s="137"/>
      <c r="E76" s="137"/>
      <c r="F76" s="137"/>
      <c r="G76" s="138"/>
      <c r="H76" s="138"/>
      <c r="I76" s="137"/>
      <c r="J76" s="137"/>
      <c r="K76" s="142"/>
    </row>
    <row r="77" spans="1:11" s="3" customFormat="1" x14ac:dyDescent="0.25">
      <c r="A77" s="125">
        <v>1528</v>
      </c>
      <c r="B77" s="153" t="s">
        <v>102</v>
      </c>
      <c r="C77" s="1"/>
      <c r="D77" s="8"/>
      <c r="E77" s="8"/>
      <c r="F77" s="8"/>
      <c r="G77" s="9"/>
      <c r="H77" s="9">
        <v>0</v>
      </c>
      <c r="I77" s="146">
        <v>0</v>
      </c>
      <c r="J77" s="146"/>
      <c r="K77" s="127">
        <f>+I77*H77</f>
        <v>0</v>
      </c>
    </row>
    <row r="78" spans="1:11" s="3" customFormat="1" x14ac:dyDescent="0.25">
      <c r="A78" s="125">
        <v>1530</v>
      </c>
      <c r="B78" s="153" t="s">
        <v>103</v>
      </c>
      <c r="C78" s="1"/>
      <c r="D78" s="8"/>
      <c r="E78" s="8"/>
      <c r="F78" s="8"/>
      <c r="G78" s="9"/>
      <c r="H78" s="9">
        <v>0</v>
      </c>
      <c r="I78" s="146">
        <v>0</v>
      </c>
      <c r="J78" s="146"/>
      <c r="K78" s="127">
        <f>+I78*H78</f>
        <v>0</v>
      </c>
    </row>
    <row r="79" spans="1:11" s="3" customFormat="1" x14ac:dyDescent="0.25">
      <c r="A79" s="125">
        <v>1805</v>
      </c>
      <c r="B79" s="153" t="s">
        <v>104</v>
      </c>
      <c r="C79" s="1"/>
      <c r="D79" s="8"/>
      <c r="E79" s="8"/>
      <c r="F79" s="8"/>
      <c r="G79" s="9"/>
      <c r="H79" s="9">
        <v>0</v>
      </c>
      <c r="I79" s="146">
        <v>0</v>
      </c>
      <c r="J79" s="146"/>
      <c r="K79" s="127">
        <f>+I79*H79</f>
        <v>0</v>
      </c>
    </row>
    <row r="80" spans="1:11" s="11" customFormat="1" x14ac:dyDescent="0.25">
      <c r="A80" s="125"/>
      <c r="B80" s="159"/>
      <c r="C80" s="38"/>
      <c r="D80" s="137"/>
      <c r="E80" s="137"/>
      <c r="F80" s="137"/>
      <c r="G80" s="138"/>
      <c r="H80" s="138"/>
      <c r="I80" s="137"/>
      <c r="J80" s="137"/>
      <c r="K80" s="142"/>
    </row>
    <row r="81" spans="1:11" s="11" customFormat="1" x14ac:dyDescent="0.25">
      <c r="A81" s="125">
        <v>5199</v>
      </c>
      <c r="B81" s="160" t="s">
        <v>25</v>
      </c>
      <c r="C81" s="38"/>
      <c r="D81" s="137"/>
      <c r="E81" s="137"/>
      <c r="F81" s="137"/>
      <c r="G81" s="138"/>
      <c r="H81" s="10">
        <v>0.3</v>
      </c>
      <c r="I81" s="137"/>
      <c r="J81" s="137"/>
      <c r="K81" s="142">
        <f>K20*$H$81</f>
        <v>0</v>
      </c>
    </row>
    <row r="82" spans="1:11" s="11" customFormat="1" x14ac:dyDescent="0.25">
      <c r="A82" s="136"/>
      <c r="B82" s="38"/>
      <c r="C82" s="38"/>
      <c r="D82" s="137"/>
      <c r="E82" s="137"/>
      <c r="F82" s="137"/>
      <c r="G82" s="138"/>
      <c r="H82" s="138"/>
      <c r="I82" s="137"/>
      <c r="J82" s="137"/>
      <c r="K82" s="142"/>
    </row>
    <row r="83" spans="1:11" s="15" customFormat="1" ht="13" x14ac:dyDescent="0.3">
      <c r="A83" s="161" t="s">
        <v>105</v>
      </c>
      <c r="B83" s="19"/>
      <c r="C83" s="19"/>
      <c r="D83" s="43"/>
      <c r="E83" s="43"/>
      <c r="F83" s="43"/>
      <c r="G83" s="44"/>
      <c r="H83" s="44"/>
      <c r="I83" s="43"/>
      <c r="J83" s="43"/>
      <c r="K83" s="162">
        <f>SUM(K22:K82)</f>
        <v>0</v>
      </c>
    </row>
    <row r="84" spans="1:11" s="11" customFormat="1" x14ac:dyDescent="0.25">
      <c r="A84" s="163"/>
      <c r="B84" s="38"/>
      <c r="C84" s="38"/>
      <c r="D84" s="137"/>
      <c r="E84" s="137"/>
      <c r="F84" s="137"/>
      <c r="G84" s="138"/>
      <c r="H84" s="138"/>
      <c r="I84" s="137"/>
      <c r="J84" s="137"/>
      <c r="K84" s="139"/>
    </row>
    <row r="85" spans="1:11" s="11" customFormat="1" x14ac:dyDescent="0.25">
      <c r="A85" s="164">
        <v>5181</v>
      </c>
      <c r="B85" s="160" t="s">
        <v>30</v>
      </c>
      <c r="C85" s="38"/>
      <c r="D85" s="137"/>
      <c r="E85" s="138"/>
      <c r="F85" s="38"/>
      <c r="G85" s="138"/>
      <c r="H85" s="10">
        <v>0</v>
      </c>
      <c r="I85" s="137"/>
      <c r="J85" s="137"/>
      <c r="K85" s="165">
        <f>(K20-K83)*H85</f>
        <v>0</v>
      </c>
    </row>
    <row r="86" spans="1:11" s="11" customFormat="1" x14ac:dyDescent="0.25">
      <c r="A86" s="164">
        <v>5181</v>
      </c>
      <c r="B86" s="160" t="s">
        <v>31</v>
      </c>
      <c r="C86" s="38"/>
      <c r="D86" s="137"/>
      <c r="E86" s="138"/>
      <c r="F86" s="38"/>
      <c r="G86" s="138"/>
      <c r="H86" s="10">
        <v>0</v>
      </c>
      <c r="I86" s="137"/>
      <c r="J86" s="137"/>
      <c r="K86" s="165">
        <f>(K20-K83)*H86</f>
        <v>0</v>
      </c>
    </row>
    <row r="87" spans="1:11" s="11" customFormat="1" x14ac:dyDescent="0.25">
      <c r="A87" s="163"/>
      <c r="B87" s="38"/>
      <c r="C87" s="137"/>
      <c r="D87" s="137"/>
      <c r="E87" s="138"/>
      <c r="F87" s="137"/>
      <c r="G87" s="138"/>
      <c r="H87" s="137"/>
      <c r="I87" s="137"/>
      <c r="J87" s="137"/>
      <c r="K87" s="139"/>
    </row>
    <row r="88" spans="1:11" s="11" customFormat="1" ht="13.5" thickBot="1" x14ac:dyDescent="0.35">
      <c r="A88" s="166" t="s">
        <v>13</v>
      </c>
      <c r="B88" s="27"/>
      <c r="C88" s="27"/>
      <c r="D88" s="27"/>
      <c r="E88" s="27"/>
      <c r="F88" s="27"/>
      <c r="G88" s="27"/>
      <c r="H88" s="27"/>
      <c r="I88" s="27"/>
      <c r="J88" s="27"/>
      <c r="K88" s="135">
        <f>+K83+K85+K86</f>
        <v>0</v>
      </c>
    </row>
    <row r="89" spans="1:11" s="11" customFormat="1" ht="13.5" thickTop="1" thickBot="1" x14ac:dyDescent="0.3">
      <c r="A89" s="163"/>
      <c r="B89" s="38"/>
      <c r="C89" s="137"/>
      <c r="D89" s="137"/>
      <c r="E89" s="138"/>
      <c r="F89" s="137"/>
      <c r="G89" s="138"/>
      <c r="H89" s="137"/>
      <c r="I89" s="137"/>
      <c r="J89" s="137"/>
      <c r="K89" s="139"/>
    </row>
    <row r="90" spans="1:11" s="11" customFormat="1" ht="13.5" thickBot="1" x14ac:dyDescent="0.35">
      <c r="A90" s="28" t="s">
        <v>26</v>
      </c>
      <c r="B90" s="20"/>
      <c r="C90" s="22"/>
      <c r="D90" s="22"/>
      <c r="E90" s="21"/>
      <c r="F90" s="22"/>
      <c r="G90" s="21"/>
      <c r="H90" s="22"/>
      <c r="I90" s="22"/>
      <c r="J90" s="22"/>
      <c r="K90" s="29">
        <f>K20-K88</f>
        <v>0</v>
      </c>
    </row>
    <row r="91" spans="1:11" s="3" customFormat="1" x14ac:dyDescent="0.25">
      <c r="A91" s="167"/>
      <c r="B91" s="1"/>
      <c r="C91" s="8"/>
      <c r="D91" s="8"/>
      <c r="E91" s="9"/>
      <c r="F91" s="8"/>
      <c r="G91" s="9"/>
      <c r="H91" s="8"/>
      <c r="I91" s="8"/>
      <c r="J91" s="8"/>
      <c r="K91" s="168"/>
    </row>
    <row r="92" spans="1:11" s="3" customFormat="1" x14ac:dyDescent="0.25">
      <c r="A92" s="167" t="s">
        <v>27</v>
      </c>
      <c r="B92" s="1"/>
      <c r="C92" s="16"/>
      <c r="D92" s="16"/>
      <c r="E92" s="17"/>
      <c r="F92" s="16"/>
      <c r="G92" s="16"/>
      <c r="H92" s="16"/>
      <c r="I92" s="16"/>
      <c r="J92" s="16"/>
      <c r="K92" s="169"/>
    </row>
    <row r="93" spans="1:11" s="3" customFormat="1" x14ac:dyDescent="0.25">
      <c r="A93" s="167"/>
      <c r="B93" s="1"/>
      <c r="C93" s="16"/>
      <c r="D93" s="16"/>
      <c r="E93" s="17"/>
      <c r="F93" s="16"/>
      <c r="G93" s="16"/>
      <c r="H93" s="16"/>
      <c r="I93" s="16"/>
      <c r="J93" s="16"/>
      <c r="K93" s="169"/>
    </row>
    <row r="94" spans="1:11" s="3" customFormat="1" x14ac:dyDescent="0.25">
      <c r="A94" s="167"/>
      <c r="B94" s="1"/>
      <c r="C94" s="52"/>
      <c r="D94" s="52"/>
      <c r="E94" s="53"/>
      <c r="F94" s="52"/>
      <c r="G94" s="52"/>
      <c r="H94" s="52"/>
      <c r="I94" s="52"/>
      <c r="J94" s="52"/>
      <c r="K94" s="170"/>
    </row>
    <row r="95" spans="1:11" s="3" customFormat="1" ht="13" thickBot="1" x14ac:dyDescent="0.3">
      <c r="A95" s="167"/>
      <c r="B95" s="1"/>
      <c r="C95" s="8"/>
      <c r="D95" s="8"/>
      <c r="E95" s="9"/>
      <c r="F95" s="8"/>
      <c r="G95" s="8"/>
      <c r="H95" s="8"/>
      <c r="I95" s="8"/>
      <c r="J95" s="8"/>
      <c r="K95" s="168"/>
    </row>
    <row r="96" spans="1:11" s="11" customFormat="1" ht="13.5" customHeight="1" x14ac:dyDescent="0.25">
      <c r="A96" s="214" t="s">
        <v>21</v>
      </c>
      <c r="B96" s="215"/>
      <c r="C96" s="215"/>
      <c r="D96" s="215"/>
      <c r="E96" s="215"/>
      <c r="F96" s="215"/>
      <c r="G96" s="215"/>
      <c r="H96" s="215"/>
      <c r="I96" s="215"/>
      <c r="J96" s="215"/>
      <c r="K96" s="216"/>
    </row>
    <row r="97" spans="1:13" s="11" customFormat="1" ht="13" thickBot="1" x14ac:dyDescent="0.3">
      <c r="A97" s="164"/>
      <c r="B97" s="38"/>
      <c r="C97" s="38"/>
      <c r="D97" s="38"/>
      <c r="E97" s="38"/>
      <c r="F97" s="38"/>
      <c r="G97" s="23"/>
      <c r="H97" s="23"/>
      <c r="I97" s="38"/>
      <c r="J97" s="38"/>
      <c r="K97" s="171"/>
    </row>
    <row r="98" spans="1:13" s="11" customFormat="1" ht="13.5" thickBot="1" x14ac:dyDescent="0.35">
      <c r="A98" s="211" t="e">
        <f>IF((K90/K20)&lt;24.99%,"POSIBLEMENTE LA PRESUPUESTACION ESTA POR DEBAJO DEL PUNTO DE EQUILIBRIO","")</f>
        <v>#DIV/0!</v>
      </c>
      <c r="B98" s="212"/>
      <c r="C98" s="212"/>
      <c r="D98" s="212"/>
      <c r="E98" s="212"/>
      <c r="F98" s="212"/>
      <c r="G98" s="212"/>
      <c r="H98" s="212"/>
      <c r="I98" s="212"/>
      <c r="J98" s="212"/>
      <c r="K98" s="213"/>
    </row>
    <row r="99" spans="1:13" s="11" customFormat="1" ht="17.5" customHeight="1" thickBot="1" x14ac:dyDescent="0.3">
      <c r="A99" s="256" t="s">
        <v>122</v>
      </c>
      <c r="B99" s="257"/>
      <c r="C99" s="257"/>
      <c r="D99" s="264"/>
      <c r="E99" s="237" t="s">
        <v>134</v>
      </c>
      <c r="F99" s="237"/>
      <c r="G99" s="237"/>
      <c r="H99" s="242"/>
      <c r="I99" s="236" t="s">
        <v>135</v>
      </c>
      <c r="J99" s="237"/>
      <c r="K99" s="238"/>
      <c r="L99" s="18"/>
      <c r="M99" s="18"/>
    </row>
    <row r="100" spans="1:13" s="11" customFormat="1" ht="23" customHeight="1" thickBot="1" x14ac:dyDescent="0.3">
      <c r="A100" s="258" t="s">
        <v>123</v>
      </c>
      <c r="B100" s="239" t="s">
        <v>133</v>
      </c>
      <c r="C100" s="240"/>
      <c r="D100" s="241"/>
      <c r="E100" s="259" t="s">
        <v>124</v>
      </c>
      <c r="F100" s="243" t="s">
        <v>136</v>
      </c>
      <c r="G100" s="240"/>
      <c r="H100" s="241"/>
      <c r="I100" s="261" t="s">
        <v>126</v>
      </c>
      <c r="J100" s="243" t="s">
        <v>125</v>
      </c>
      <c r="K100" s="263"/>
      <c r="L100" s="18"/>
      <c r="M100" s="18"/>
    </row>
    <row r="101" spans="1:13" ht="30" customHeight="1" thickBot="1" x14ac:dyDescent="0.3">
      <c r="A101" s="258" t="s">
        <v>127</v>
      </c>
      <c r="B101" s="239" t="s">
        <v>131</v>
      </c>
      <c r="C101" s="240"/>
      <c r="D101" s="241"/>
      <c r="E101" s="260" t="s">
        <v>128</v>
      </c>
      <c r="F101" s="243" t="s">
        <v>137</v>
      </c>
      <c r="G101" s="240"/>
      <c r="H101" s="241"/>
      <c r="I101" s="262" t="s">
        <v>130</v>
      </c>
      <c r="J101" s="243" t="s">
        <v>129</v>
      </c>
      <c r="K101" s="263"/>
      <c r="L101" s="2"/>
      <c r="M101" s="2"/>
    </row>
  </sheetData>
  <sheetProtection formatCells="0" insertRows="0" deleteRows="0" selectLockedCells="1"/>
  <mergeCells count="27">
    <mergeCell ref="B100:D100"/>
    <mergeCell ref="B101:D101"/>
    <mergeCell ref="E99:H99"/>
    <mergeCell ref="F100:H100"/>
    <mergeCell ref="F101:H101"/>
    <mergeCell ref="A99:D99"/>
    <mergeCell ref="K5:K6"/>
    <mergeCell ref="I1:I6"/>
    <mergeCell ref="I99:K99"/>
    <mergeCell ref="J100:K100"/>
    <mergeCell ref="J101:K101"/>
    <mergeCell ref="B1:H3"/>
    <mergeCell ref="B4:H6"/>
    <mergeCell ref="A98:K98"/>
    <mergeCell ref="A96:K96"/>
    <mergeCell ref="A1:A6"/>
    <mergeCell ref="C8:I8"/>
    <mergeCell ref="C9:I9"/>
    <mergeCell ref="C13:H13"/>
    <mergeCell ref="C10:H10"/>
    <mergeCell ref="C12:G12"/>
    <mergeCell ref="C11:H11"/>
    <mergeCell ref="J1:J2"/>
    <mergeCell ref="K1:K2"/>
    <mergeCell ref="J3:J4"/>
    <mergeCell ref="K3:K4"/>
    <mergeCell ref="J5:J6"/>
  </mergeCells>
  <phoneticPr fontId="7" type="noConversion"/>
  <dataValidations disablePrompts="1" count="1">
    <dataValidation allowBlank="1" showInputMessage="1" showErrorMessage="1" promptTitle="BENEFICIO" prompt="Debe digitar el porcentaje de descuento" sqref="I18:I19"/>
  </dataValidations>
  <pageMargins left="1.1811023622047245" right="0.39370078740157483" top="0.78740157480314965" bottom="0.39370078740157483" header="0" footer="0"/>
  <pageSetup scale="55" fitToWidth="2" fitToHeight="1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" sqref="B1:B14"/>
    </sheetView>
  </sheetViews>
  <sheetFormatPr baseColWidth="10" defaultRowHeight="12.5" x14ac:dyDescent="0.25"/>
  <cols>
    <col min="1" max="1" width="47.1796875" bestFit="1" customWidth="1"/>
  </cols>
  <sheetData>
    <row r="1" spans="1:2" x14ac:dyDescent="0.25">
      <c r="A1" s="30" t="s">
        <v>44</v>
      </c>
      <c r="B1" s="37" t="s">
        <v>65</v>
      </c>
    </row>
    <row r="2" spans="1:2" x14ac:dyDescent="0.25">
      <c r="A2" s="30" t="s">
        <v>45</v>
      </c>
      <c r="B2" s="37" t="s">
        <v>66</v>
      </c>
    </row>
    <row r="3" spans="1:2" x14ac:dyDescent="0.25">
      <c r="A3" s="30" t="s">
        <v>46</v>
      </c>
      <c r="B3" s="37" t="s">
        <v>67</v>
      </c>
    </row>
    <row r="4" spans="1:2" x14ac:dyDescent="0.25">
      <c r="A4" s="30" t="s">
        <v>35</v>
      </c>
      <c r="B4" s="37" t="s">
        <v>68</v>
      </c>
    </row>
    <row r="5" spans="1:2" x14ac:dyDescent="0.25">
      <c r="A5" s="30" t="s">
        <v>37</v>
      </c>
      <c r="B5" s="37" t="s">
        <v>69</v>
      </c>
    </row>
    <row r="6" spans="1:2" x14ac:dyDescent="0.25">
      <c r="A6" s="30" t="s">
        <v>38</v>
      </c>
      <c r="B6" s="37" t="s">
        <v>70</v>
      </c>
    </row>
    <row r="7" spans="1:2" x14ac:dyDescent="0.25">
      <c r="A7" s="30" t="s">
        <v>40</v>
      </c>
      <c r="B7" s="37" t="s">
        <v>71</v>
      </c>
    </row>
    <row r="8" spans="1:2" x14ac:dyDescent="0.25">
      <c r="B8" s="37" t="s">
        <v>72</v>
      </c>
    </row>
    <row r="9" spans="1:2" x14ac:dyDescent="0.25">
      <c r="B9" s="37" t="s">
        <v>73</v>
      </c>
    </row>
    <row r="10" spans="1:2" x14ac:dyDescent="0.25">
      <c r="B10" s="37" t="s">
        <v>74</v>
      </c>
    </row>
    <row r="11" spans="1:2" x14ac:dyDescent="0.25">
      <c r="B11" s="37" t="s">
        <v>75</v>
      </c>
    </row>
    <row r="12" spans="1:2" x14ac:dyDescent="0.25">
      <c r="B12" s="37" t="s">
        <v>76</v>
      </c>
    </row>
    <row r="13" spans="1:2" x14ac:dyDescent="0.25">
      <c r="B13" s="37" t="s">
        <v>77</v>
      </c>
    </row>
    <row r="14" spans="1:2" x14ac:dyDescent="0.25">
      <c r="A14" s="3"/>
      <c r="B14" s="37" t="s">
        <v>78</v>
      </c>
    </row>
    <row r="15" spans="1:2" ht="13" x14ac:dyDescent="0.3">
      <c r="A15" s="3"/>
      <c r="B15" s="6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11"/>
      <c r="B18" s="11"/>
    </row>
    <row r="19" spans="1:2" ht="13" x14ac:dyDescent="0.3">
      <c r="A19" s="15"/>
      <c r="B19" s="15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11"/>
      <c r="B42" s="11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11"/>
      <c r="B67" s="11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11"/>
      <c r="B71" s="11"/>
    </row>
    <row r="72" spans="1:2" x14ac:dyDescent="0.25">
      <c r="A72" s="11"/>
      <c r="B72" s="11"/>
    </row>
    <row r="73" spans="1:2" x14ac:dyDescent="0.25">
      <c r="A73" s="11"/>
      <c r="B73" s="11"/>
    </row>
    <row r="74" spans="1:2" ht="13" x14ac:dyDescent="0.3">
      <c r="A74" s="15"/>
      <c r="B74" s="15"/>
    </row>
    <row r="75" spans="1:2" x14ac:dyDescent="0.25">
      <c r="A75" s="11"/>
      <c r="B75" s="11"/>
    </row>
    <row r="76" spans="1:2" ht="13" x14ac:dyDescent="0.3">
      <c r="A76" s="15"/>
      <c r="B76" s="15"/>
    </row>
    <row r="77" spans="1:2" x14ac:dyDescent="0.25">
      <c r="A77" s="11"/>
      <c r="B77" s="11"/>
    </row>
    <row r="78" spans="1:2" x14ac:dyDescent="0.25">
      <c r="A78" s="11"/>
      <c r="B78" s="11"/>
    </row>
    <row r="79" spans="1:2" x14ac:dyDescent="0.25">
      <c r="A79" s="11"/>
      <c r="B79" s="11"/>
    </row>
    <row r="80" spans="1:2" x14ac:dyDescent="0.25">
      <c r="A80" s="11"/>
      <c r="B80" s="11"/>
    </row>
    <row r="81" spans="1:2" x14ac:dyDescent="0.25">
      <c r="A81" s="11"/>
      <c r="B81" s="11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11"/>
      <c r="B92" s="11"/>
    </row>
    <row r="93" spans="1:2" x14ac:dyDescent="0.25">
      <c r="A93" s="11"/>
      <c r="B93" s="11"/>
    </row>
    <row r="94" spans="1:2" x14ac:dyDescent="0.25">
      <c r="A94" s="11"/>
      <c r="B94" s="11"/>
    </row>
    <row r="95" spans="1:2" x14ac:dyDescent="0.25">
      <c r="A95" s="11"/>
      <c r="B95" s="11"/>
    </row>
    <row r="96" spans="1:2" x14ac:dyDescent="0.25">
      <c r="A96" s="11"/>
      <c r="B9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Plan Operativo</vt:lpstr>
      <vt:lpstr>Presupuesto</vt:lpstr>
      <vt:lpstr>Validación</vt:lpstr>
      <vt:lpstr>'Plan Operativo'!Títulos_a_imprimir</vt:lpstr>
      <vt:lpstr>Presupuesto!Títulos_a_imprimir</vt:lpstr>
    </vt:vector>
  </TitlesOfParts>
  <Company>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Yhon J Pineda</dc:creator>
  <cp:lastModifiedBy>lenovo</cp:lastModifiedBy>
  <cp:lastPrinted>2018-11-01T16:46:19Z</cp:lastPrinted>
  <dcterms:created xsi:type="dcterms:W3CDTF">2006-06-29T19:41:00Z</dcterms:created>
  <dcterms:modified xsi:type="dcterms:W3CDTF">2018-11-01T16:47:54Z</dcterms:modified>
</cp:coreProperties>
</file>