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definedNames/>
  <calcPr/>
  <extLst>
    <ext uri="GoogleSheetsCustomDataVersion1">
      <go:sheetsCustomData xmlns:go="http://customooxmlschemas.google.com/" r:id="rId7" roundtripDataSignature="AMtx7miFAapP5K9fFzL9vHzP4m/nk/hzaA=="/>
    </ext>
  </extLst>
</workbook>
</file>

<file path=xl/sharedStrings.xml><?xml version="1.0" encoding="utf-8"?>
<sst xmlns="http://schemas.openxmlformats.org/spreadsheetml/2006/main" count="157" uniqueCount="109">
  <si>
    <t>CRITERIOS PARA EVALUAR LA PROBABILIDAD Y EL IMPACTO</t>
  </si>
  <si>
    <t>NIVEL</t>
  </si>
  <si>
    <t>VALOR</t>
  </si>
  <si>
    <t>MATRIZ DE RIESGOS</t>
  </si>
  <si>
    <t>PROBABILIDAD</t>
  </si>
  <si>
    <t>IMPACTO</t>
  </si>
  <si>
    <t xml:space="preserve">Alto </t>
  </si>
  <si>
    <t>NIVEL DE RIESGO ABSOLUTO</t>
  </si>
  <si>
    <t>Se han presentado más de 50 casos en el período</t>
  </si>
  <si>
    <t>Afecta de manera considerable el proceso y la Institución</t>
  </si>
  <si>
    <t>Medio</t>
  </si>
  <si>
    <t>Código:</t>
  </si>
  <si>
    <t>GRA-FOR-006</t>
  </si>
  <si>
    <t>Se han presentado entre 20 y 50 casos en el período</t>
  </si>
  <si>
    <t>Afecta un poco el proceso y la Institución</t>
  </si>
  <si>
    <t>Bajo</t>
  </si>
  <si>
    <t>Se han presentado menos de 20 casos en el período</t>
  </si>
  <si>
    <t>Afecta muy poco al proceso y a la Institución</t>
  </si>
  <si>
    <t>CRITERIOS PARA EVALUAR EL CONTROL</t>
  </si>
  <si>
    <t>GESTIÓN RECURSOS DE APOYO ACADÉMICO</t>
  </si>
  <si>
    <t>SE ASIGNA ESTE VALOR CUANDO:</t>
  </si>
  <si>
    <t>Es aplicado, efectivo y se documenta</t>
  </si>
  <si>
    <t>Versión:</t>
  </si>
  <si>
    <t>Es aplicado y se documenta  pero es poco efectivo</t>
  </si>
  <si>
    <t>2.0</t>
  </si>
  <si>
    <t>Es aplicado y se documenta pero no es efectivo</t>
  </si>
  <si>
    <t>Es aplicado pero no es efectivo ni se documenta</t>
  </si>
  <si>
    <t>BIBLIOTECA y CENTRO DE RECURSOS</t>
  </si>
  <si>
    <t>No existe</t>
  </si>
  <si>
    <t xml:space="preserve">Fecha: </t>
  </si>
  <si>
    <t>04.12.2018</t>
  </si>
  <si>
    <t>PROBABILIDAD (P) x IMPACTO (I)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</si>
  <si>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</si>
  <si>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</si>
  <si>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</si>
  <si>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</si>
  <si>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</si>
  <si>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</si>
  <si>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</si>
  <si>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Si el producto PxI = 9</t>
  </si>
  <si>
    <t>ALGUNOS CONTROLES</t>
  </si>
  <si>
    <t>EVALUACION DEL CONTROL</t>
  </si>
  <si>
    <t>C</t>
  </si>
  <si>
    <t>V</t>
  </si>
  <si>
    <t>NRR</t>
  </si>
  <si>
    <t>ACCION</t>
  </si>
  <si>
    <t>Desarrollo y modernización lenta, insuficiente, innecesaria o inoportuna de la Biblioteca.</t>
  </si>
  <si>
    <t>a) 'Asignación insuficiente de recursos.
b) Gestión inadecuada de los recursos asignados a la biblioteca para la actualización y mejora de materiales bibliográficos, tecnología y otros.   
c) Omisión o deficiencia en el análisis de las necesidades y expectativas de las partes interesadas y de la innovación tecnológica en el campo de la información.
d) Infraestructura inadecuada o insuficiente.</t>
  </si>
  <si>
    <t>ALTO</t>
  </si>
  <si>
    <r>
      <t xml:space="preserve">a) 'No lograr avances significativos de la Biblioteca, para su posicionamiento en coherencia con el Desarrollo Institucional.
</t>
    </r>
    <r>
      <rPr>
        <rFont val="Arial"/>
        <color rgb="FF000000"/>
      </rPr>
      <t xml:space="preserve">b) Inconformidad de los usuaribos.
</t>
    </r>
  </si>
  <si>
    <t>1</t>
  </si>
  <si>
    <t>3</t>
  </si>
  <si>
    <t>Si el producto PxI = 4 o 6</t>
  </si>
  <si>
    <t>MEDIO</t>
  </si>
  <si>
    <t>a) Análisis de la ejecucuón pesupuestal. 
b) Plan de Desarrollo de la biblioteca
c) Procesos y procedimientos</t>
  </si>
  <si>
    <t>Se aplica, es efectivo y se documenta</t>
  </si>
  <si>
    <t>Si el producto PxI = 1, 2, 3</t>
  </si>
  <si>
    <t>BAJO</t>
  </si>
  <si>
    <t>Tener a disposición de los usuarios, contenidos bibliográficos, especializados y otros que no le aporte al conocimiento que requiere o no satisfaga sus necesidades y expectativas</t>
  </si>
  <si>
    <t>a) Desconocer al usuario, su comportamiento, actitudes, preferencias, motivaciones, características,  tipologías de la información y solucionar sus necesidades con lo que se cree y no de acuerdo a los requerimiento reales de éste
bibliográficos requeridos
b) Desarticulación entre las mallas currículares de los programas académicos y el procedimiento de adquisición de contenidos bibliográficos y especializados.</t>
  </si>
  <si>
    <r>
      <t xml:space="preserve">a) Inconformidad de los usuarios
</t>
    </r>
    <r>
      <rPr>
        <rFont val="Arial"/>
        <color rgb="FF000000"/>
      </rPr>
      <t>b) Poco, o ningún uso de los recursos bibliográficos y de los contenidos especializados adquiridos.
c) Obsolescencia del material bibliográfico.
d) Contenidos bibliográficos y especializados no pertienentes.</t>
    </r>
  </si>
  <si>
    <t>a) Plan de adquisición de bibliografía y contenidos especializados.
b) Procedimiento de seleccióny adquisición de bibliográfia y contenidos especializados.
c) Procedimiento de indexación,  organización, difusión y evaluación de contenidos bibliográficos y especializados.
d) Procedimiento difusión y promoción.
e) Programa de formación de usuarios.</t>
  </si>
  <si>
    <t>Se aplica y se documenta  pero es poco efectivo</t>
  </si>
  <si>
    <t>2</t>
  </si>
  <si>
    <t>Baja calidad de los servicios.</t>
  </si>
  <si>
    <r>
      <t>a) Infraestructura técnica y tecnológica insuficiente e inadecuada.</t>
    </r>
    <r>
      <rPr>
        <rFont val="Arial"/>
        <color rgb="FFFF0000"/>
      </rPr>
      <t xml:space="preserve">
</t>
    </r>
    <r>
      <rPr>
        <rFont val="Arial"/>
        <color rgb="FF000000"/>
      </rPr>
      <t>b) Perfil inadecuado de los operadores de los servicios.
b) Omisión o deficiencia en la planeación del servicio.
c) Deficiencia en procesos y procedimientos institucionales proveedores del servicio.</t>
    </r>
  </si>
  <si>
    <t>a) Inconformidad de los usuarios.
b) Disminución en la cantidad de usuarios.
c) Pérdida de interés por a Biblioteca.
d) Intervención de la Biblioteca.</t>
  </si>
  <si>
    <t>a) Directrices de calidad.
b) Evaluación de desempeño.
c) Plan de formación y capacitación.
d) Sistema de gestión de la calidad institucional.</t>
  </si>
  <si>
    <t>Deterioro prematuro, daño o pérdida del de las unidades bibliográficas y otros recursos disponible en la Biblioteca y Centro de recursos</t>
  </si>
  <si>
    <t>a) Procedimiento de mantenimiento físico, técnico y tecnológico insuficiente o inadecuado.
b) Control de ingreso y salida de usuarios inadecuado.</t>
  </si>
  <si>
    <t>a) Inconformidad de los usuarios.
b) Pérdida económica para la Institución.
c) Baja en los niveles de calidad de los servicios.</t>
  </si>
  <si>
    <t xml:space="preserve">a) procedimiento de mantenimiento físico de las unidades bibliográficas y de los recursos técnicos y tecnológicos.
b) Procedimiento de control de sálida de usuarios de la biblioteca y centro de recursos. 
c) Sistema de automatizado de préstamos.
d) Cámaras de seguridad </t>
  </si>
  <si>
    <t>Dificultad para encontrar contenidos en el sistema ILS de búsqueda  y recuperación y para localizar unidades bibliográficos en los estantes.</t>
  </si>
  <si>
    <t xml:space="preserve">a) Desorganización física de la Biblioteca.
c) Silencio documental en el proceso de indexación. </t>
  </si>
  <si>
    <t>a) Inconformidad de los usuarios.
b) Pérdida de tiempo en la ubicación de unidades bibliográficas.
c) Porcentaje alto de contenidos existentes que no se encuentran en el ILS.</t>
  </si>
  <si>
    <t>a) Organización de las unidades en los estantes de acuerdo con la clasificación topográfica.
b) Indexación objetiva de los contenidos especializados en ILS.</t>
  </si>
  <si>
    <t>NIVEL DE RIESGO DEL PROCESO</t>
  </si>
  <si>
    <t>Fecha de aprobación:</t>
  </si>
  <si>
    <t>Aprobó:</t>
  </si>
  <si>
    <t>Dirección de Recursos de Apoyo Académico</t>
  </si>
  <si>
    <r>
      <t xml:space="preserve">Objetivo Estratégico: </t>
    </r>
    <r>
      <rPr>
        <rFont val="Arial"/>
        <color rgb="FF000000"/>
      </rPr>
      <t xml:space="preserve"> Consolidar la cultura de la autoevaluación/autorregulación, el mejoramiento continuo e innovación en todos los niveles de la Institución para armonizar procesos de calidad acordes con los lineamientos de la educación superior.</t>
    </r>
  </si>
  <si>
    <t>MODIFICACIONES A LA MATRIZ DE RIESGOS</t>
  </si>
  <si>
    <t>Nro.</t>
  </si>
  <si>
    <t>FECHA</t>
  </si>
  <si>
    <t>DESCRIPCIÓN</t>
  </si>
  <si>
    <t>MOTIVO</t>
  </si>
  <si>
    <t>22/02/2019</t>
  </si>
  <si>
    <t>Se agregó la siguiente posible consecuencia adicional en el riesgo 2: Poco, o ningún uso de los recursos bibliográficos y de los contenidos especializados adquiridos.</t>
  </si>
  <si>
    <t>Resulttado de revisión de la Matriz de Riesgos</t>
  </si>
  <si>
    <t>Se ajustó el siguiente control: Procesos y procedimientos</t>
  </si>
  <si>
    <t>Se cambió la frases "Es aplicado en la redacción del criterio para evaluar el control por:  Se aplica, es efectivo y se documenta</t>
  </si>
  <si>
    <t>Se nomencló en los ítems causas, consecuencias, controles, acccioes de manera alfabética.</t>
  </si>
  <si>
    <t>Se quitó del riesgo 2, las siguientes posibles causas . Ausencia de estrategias que permitan conocer al usuario. Omitir la opinión del usuario sobre los asuntos de la Biblioteca o la gestión al respecto. Desconocimiento u omisión de los recuros, por considerar que se encuentran inmersas en las dos que se dejaron.</t>
  </si>
  <si>
    <t>En controles del riesgo 1 se ajusto la redacción "Análisis presupuestal" por: Análisis de la ejecucuón pesupuestal.</t>
  </si>
  <si>
    <t>Se cambió la redacción de este riesgo 3: "Prestar los servicios a los usuarios de la Biblioteca, sin la adecuada asesoría, apoyo y calidad".</t>
  </si>
  <si>
    <t>Se cambió la redacción de esta posible causaen el riesgo 3: "Formación, preparación, conocimiento  insuficiente de las personas que prestan el servicio.</t>
  </si>
  <si>
    <t>Se cambió la redacción y los ítems de los siguientes controles en el riesgo 3: Dirección. Plan de formación y capacitación</t>
  </si>
  <si>
    <r>
      <t xml:space="preserve">Se quitó este riesgo </t>
    </r>
    <r>
      <rPr>
        <rFont val="Arial"/>
        <b/>
        <color rgb="FF000000"/>
        <sz val="8.0"/>
      </rPr>
      <t xml:space="preserve">"Adquirir  Bases de datos inncesarias" </t>
    </r>
    <r>
      <rPr>
        <rFont val="Arial"/>
        <color rgb="FF000000"/>
        <sz val="8.0"/>
      </rPr>
      <t>(4) por considerar que se encuentra inmerso en el reisgo 2.</t>
    </r>
  </si>
  <si>
    <t>Se ajustó la redacción de esta causa "Control y revisión insuficiente o inoportuna del material bibliográfico" y se adicionó otra.</t>
  </si>
  <si>
    <t>Se quitaron estas dos consecuencias en el riesgo 4: Disminución en la cantidad de usuarios. Pérdida de interés por a Biblioteca y se adicionó otro.</t>
  </si>
  <si>
    <t>Se cambió y adicionó la redacción destos ítem en el control del riesgo 5: Personal de la Biblioteca, dedicado a la revisión y mantenimiento del material bibliográfico. Vigilanica permanente por parte de guardas de seguridad, del material que se retira de la Biblioteca. Revisión permanente del registro de préstamos de la Biblioteca</t>
  </si>
  <si>
    <t>Se cambió la redacción de este riesgo: Dificultad para localizar el material bibliográfico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</si>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</sst>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6">
    <font>
      <sz val="11.0"/>
      <color rgb="FF000000"/>
      <name val="Calibri"/>
    </font>
    <font>
      <sz val="8.0"/>
      <color rgb="FF000000"/>
      <name val="Arial"/>
    </font>
    <font>
      <sz val="8.0"/>
      <name val="Arial"/>
    </font>
    <font>
      <b/>
      <sz val="11.0"/>
      <color rgb="FFFFFFFF"/>
      <name val="Calibri"/>
    </font>
    <font/>
    <font>
      <b/>
      <sz val="11.0"/>
      <color rgb="FF000000"/>
      <name val="Calibri"/>
    </font>
    <font>
      <sz val="11.0"/>
      <color rgb="FF000000"/>
      <name val="Arial"/>
    </font>
    <font>
      <b/>
      <sz val="16.0"/>
      <name val="Calibri"/>
    </font>
    <font>
      <b/>
      <sz val="26.0"/>
      <color rgb="FF000000"/>
      <name val="Calibri"/>
    </font>
    <font>
      <b/>
      <sz val="14.0"/>
      <name val="Arial"/>
    </font>
    <font>
      <sz val="11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11.0"/>
      <color rgb="FF000000"/>
      <name val="Arial"/>
    </font>
    <font>
      <b/>
      <sz val="8.0"/>
      <color rgb="FF1808E2"/>
      <name val="Arial"/>
    </font>
    <font>
      <b/>
      <sz val="10.0"/>
      <color rgb="FF000000"/>
      <name val="Arial"/>
    </font>
    <font>
      <b/>
      <sz val="10.0"/>
      <name val="Arial"/>
    </font>
    <font>
      <sz val="10.0"/>
      <color rgb="FF000000"/>
      <name val="Arial"/>
    </font>
    <font>
      <sz val="10.0"/>
      <name val="Arial"/>
    </font>
    <font>
      <sz val="4.0"/>
      <color rgb="FFFFFFFF"/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>
      <color rgb="FF000000"/>
      <name val="Arial"/>
    </font>
    <font>
      <b/>
      <sz val="11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  <fill>
      <patternFill patternType="solid">
        <fgColor rgb="FFD8D8D8"/>
        <bgColor rgb="FFD8D8D8"/>
      </patternFill>
    </fill>
  </fills>
  <borders count="8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bottom/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ont="1">
      <alignment horizontal="center" vertical="center"/>
    </xf>
    <xf borderId="6" fillId="0" fontId="4" numFmtId="0" xfId="0" applyBorder="1" applyFont="1"/>
    <xf borderId="7" fillId="4" fontId="5" numFmtId="0" xfId="0" applyAlignment="1" applyBorder="1" applyFill="1" applyFont="1">
      <alignment horizontal="center" vertical="center"/>
    </xf>
    <xf borderId="1" fillId="2" fontId="6" numFmtId="0" xfId="0" applyBorder="1" applyFont="1"/>
    <xf borderId="8" fillId="4" fontId="5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readingOrder="0" shrinkToFit="0" vertical="center" wrapText="1"/>
    </xf>
    <xf borderId="10" fillId="4" fontId="5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5" fontId="0" numFmtId="0" xfId="0" applyAlignment="1" applyBorder="1" applyFill="1" applyFont="1">
      <alignment horizontal="center" vertical="center"/>
    </xf>
    <xf borderId="14" fillId="2" fontId="8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2" fillId="6" fontId="9" numFmtId="0" xfId="0" applyAlignment="1" applyBorder="1" applyFill="1" applyFont="1">
      <alignment horizontal="center" vertical="center"/>
    </xf>
    <xf borderId="15" fillId="2" fontId="0" numFmtId="0" xfId="0" applyAlignment="1" applyBorder="1" applyFont="1">
      <alignment shrinkToFit="0" vertical="center" wrapText="1"/>
    </xf>
    <xf borderId="16" fillId="2" fontId="0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8" fillId="7" fontId="10" numFmtId="0" xfId="0" applyAlignment="1" applyBorder="1" applyFill="1" applyFont="1">
      <alignment horizontal="center" vertical="center"/>
    </xf>
    <xf borderId="19" fillId="2" fontId="6" numFmtId="0" xfId="0" applyBorder="1" applyFont="1"/>
    <xf borderId="20" fillId="2" fontId="11" numFmtId="0" xfId="0" applyAlignment="1" applyBorder="1" applyFont="1">
      <alignment horizontal="center" readingOrder="0" vertical="center"/>
    </xf>
    <xf borderId="21" fillId="2" fontId="6" numFmtId="0" xfId="0" applyBorder="1" applyFont="1"/>
    <xf borderId="22" fillId="2" fontId="12" numFmtId="0" xfId="0" applyAlignment="1" applyBorder="1" applyFont="1">
      <alignment horizontal="center" readingOrder="0" vertical="center"/>
    </xf>
    <xf borderId="23" fillId="2" fontId="6" numFmtId="0" xfId="0" applyBorder="1" applyFont="1"/>
    <xf borderId="1" fillId="2" fontId="13" numFmtId="0" xfId="0" applyAlignment="1" applyBorder="1" applyFont="1">
      <alignment vertical="center"/>
    </xf>
    <xf borderId="24" fillId="2" fontId="6" numFmtId="0" xfId="0" applyBorder="1" applyFont="1"/>
    <xf borderId="25" fillId="2" fontId="0" numFmtId="0" xfId="0" applyAlignment="1" applyBorder="1" applyFont="1">
      <alignment horizontal="center" vertical="center"/>
    </xf>
    <xf borderId="26" fillId="8" fontId="14" numFmtId="0" xfId="0" applyAlignment="1" applyBorder="1" applyFill="1" applyFont="1">
      <alignment horizontal="center" textRotation="180" vertical="center"/>
    </xf>
    <xf borderId="25" fillId="2" fontId="0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horizontal="center" vertical="center"/>
    </xf>
    <xf borderId="27" fillId="2" fontId="0" numFmtId="0" xfId="0" applyAlignment="1" applyBorder="1" applyFont="1">
      <alignment horizontal="left" shrinkToFit="0" vertical="center" wrapText="1"/>
    </xf>
    <xf borderId="13" fillId="9" fontId="6" numFmtId="0" xfId="0" applyAlignment="1" applyBorder="1" applyFill="1" applyFont="1">
      <alignment horizontal="center" vertical="center"/>
    </xf>
    <xf borderId="28" fillId="10" fontId="0" numFmtId="0" xfId="0" applyAlignment="1" applyBorder="1" applyFill="1" applyFont="1">
      <alignment horizontal="center" vertical="center"/>
    </xf>
    <xf borderId="15" fillId="9" fontId="6" numFmtId="0" xfId="0" applyAlignment="1" applyBorder="1" applyFont="1">
      <alignment horizontal="center" vertical="center"/>
    </xf>
    <xf borderId="29" fillId="2" fontId="0" numFmtId="0" xfId="0" applyAlignment="1" applyBorder="1" applyFont="1">
      <alignment horizontal="center" vertical="center"/>
    </xf>
    <xf borderId="16" fillId="5" fontId="6" numFmtId="0" xfId="0" applyAlignment="1" applyBorder="1" applyFont="1">
      <alignment horizontal="center" vertical="center"/>
    </xf>
    <xf borderId="29" fillId="2" fontId="0" numFmtId="0" xfId="0" applyAlignment="1" applyBorder="1" applyFont="1">
      <alignment shrinkToFit="0" vertical="center" wrapText="1"/>
    </xf>
    <xf borderId="30" fillId="2" fontId="6" numFmtId="0" xfId="0" applyBorder="1" applyFont="1"/>
    <xf borderId="31" fillId="2" fontId="0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18" fillId="10" fontId="6" numFmtId="0" xfId="0" applyAlignment="1" applyBorder="1" applyFont="1">
      <alignment horizontal="center" vertical="center"/>
    </xf>
    <xf borderId="25" fillId="9" fontId="6" numFmtId="0" xfId="0" applyAlignment="1" applyBorder="1" applyFont="1">
      <alignment horizontal="center" vertical="center"/>
    </xf>
    <xf borderId="2" fillId="11" fontId="3" numFmtId="0" xfId="0" applyAlignment="1" applyBorder="1" applyFill="1" applyFont="1">
      <alignment horizontal="center" vertical="center"/>
    </xf>
    <xf borderId="27" fillId="9" fontId="6" numFmtId="0" xfId="0" applyAlignment="1" applyBorder="1" applyFont="1">
      <alignment horizontal="center" vertical="center"/>
    </xf>
    <xf borderId="33" fillId="0" fontId="4" numFmtId="0" xfId="0" applyBorder="1" applyFont="1"/>
    <xf borderId="34" fillId="0" fontId="4" numFmtId="0" xfId="0" applyBorder="1" applyFont="1"/>
    <xf borderId="35" fillId="4" fontId="5" numFmtId="0" xfId="0" applyAlignment="1" applyBorder="1" applyFont="1">
      <alignment horizontal="center"/>
    </xf>
    <xf borderId="36" fillId="0" fontId="4" numFmtId="0" xfId="0" applyBorder="1" applyFont="1"/>
    <xf borderId="28" fillId="10" fontId="6" numFmtId="0" xfId="0" applyAlignment="1" applyBorder="1" applyFont="1">
      <alignment horizontal="center" vertical="center"/>
    </xf>
    <xf borderId="37" fillId="4" fontId="5" numFmtId="0" xfId="0" applyAlignment="1" applyBorder="1" applyFont="1">
      <alignment horizontal="center"/>
    </xf>
    <xf borderId="29" fillId="10" fontId="6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31" fillId="9" fontId="6" numFmtId="0" xfId="0" applyAlignment="1" applyBorder="1" applyFont="1">
      <alignment horizontal="center" vertical="center"/>
    </xf>
    <xf borderId="38" fillId="2" fontId="0" numFmtId="0" xfId="0" applyAlignment="1" applyBorder="1" applyFont="1">
      <alignment horizontal="left"/>
    </xf>
    <xf borderId="39" fillId="0" fontId="4" numFmtId="0" xfId="0" applyBorder="1" applyFont="1"/>
    <xf borderId="9" fillId="2" fontId="7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vertical="center"/>
    </xf>
    <xf borderId="40" fillId="0" fontId="4" numFmtId="0" xfId="0" applyBorder="1" applyFont="1"/>
    <xf borderId="20" fillId="2" fontId="11" numFmtId="0" xfId="0" applyAlignment="1" applyBorder="1" applyFont="1">
      <alignment horizontal="center" vertical="center"/>
    </xf>
    <xf borderId="41" fillId="2" fontId="0" numFmtId="0" xfId="0" applyAlignment="1" applyBorder="1" applyFont="1">
      <alignment horizontal="left"/>
    </xf>
    <xf borderId="30" fillId="2" fontId="6" numFmtId="0" xfId="0" applyAlignment="1" applyBorder="1" applyFont="1">
      <alignment horizontal="center"/>
    </xf>
    <xf borderId="42" fillId="0" fontId="4" numFmtId="0" xfId="0" applyBorder="1" applyFont="1"/>
    <xf borderId="22" fillId="2" fontId="12" numFmtId="0" xfId="0" applyAlignment="1" applyBorder="1" applyFont="1">
      <alignment horizontal="center" vertical="center"/>
    </xf>
    <xf borderId="43" fillId="0" fontId="4" numFmtId="0" xfId="0" applyBorder="1" applyFont="1"/>
    <xf borderId="44" fillId="0" fontId="4" numFmtId="0" xfId="0" applyBorder="1" applyFont="1"/>
    <xf borderId="2" fillId="8" fontId="14" numFmtId="0" xfId="0" applyAlignment="1" applyBorder="1" applyFont="1">
      <alignment horizontal="center" vertical="center"/>
    </xf>
    <xf borderId="45" fillId="2" fontId="7" numFmtId="0" xfId="0" applyAlignment="1" applyBorder="1" applyFont="1">
      <alignment horizontal="center" vertical="center"/>
    </xf>
    <xf borderId="46" fillId="0" fontId="4" numFmtId="0" xfId="0" applyBorder="1" applyFont="1"/>
    <xf borderId="47" fillId="2" fontId="6" numFmtId="0" xfId="0" applyBorder="1" applyFont="1"/>
    <xf borderId="28" fillId="0" fontId="0" numFmtId="0" xfId="0" applyAlignment="1" applyBorder="1" applyFont="1">
      <alignment horizontal="center" vertical="center"/>
    </xf>
    <xf borderId="48" fillId="2" fontId="6" numFmtId="0" xfId="0" applyBorder="1" applyFont="1"/>
    <xf borderId="49" fillId="2" fontId="0" numFmtId="0" xfId="0" applyAlignment="1" applyBorder="1" applyFont="1">
      <alignment horizontal="left"/>
    </xf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48" fillId="2" fontId="6" numFmtId="0" xfId="0" applyAlignment="1" applyBorder="1" applyFont="1">
      <alignment horizontal="center"/>
    </xf>
    <xf borderId="53" fillId="0" fontId="4" numFmtId="0" xfId="0" applyBorder="1" applyFont="1"/>
    <xf borderId="54" fillId="2" fontId="6" numFmtId="0" xfId="0" applyAlignment="1" applyBorder="1" applyFont="1">
      <alignment horizontal="center"/>
    </xf>
    <xf borderId="55" fillId="2" fontId="11" numFmtId="0" xfId="0" applyAlignment="1" applyBorder="1" applyFont="1">
      <alignment horizontal="center" vertical="center"/>
    </xf>
    <xf borderId="54" fillId="2" fontId="12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shrinkToFit="0" wrapText="1"/>
    </xf>
    <xf borderId="56" fillId="2" fontId="15" numFmtId="0" xfId="0" applyAlignment="1" applyBorder="1" applyFont="1">
      <alignment horizontal="left" shrinkToFit="0" vertical="center" wrapText="1"/>
    </xf>
    <xf borderId="57" fillId="0" fontId="4" numFmtId="0" xfId="0" applyBorder="1" applyFont="1"/>
    <xf borderId="58" fillId="0" fontId="4" numFmtId="0" xfId="0" applyBorder="1" applyFont="1"/>
    <xf borderId="9" fillId="8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 vertical="center"/>
    </xf>
    <xf borderId="8" fillId="4" fontId="16" numFmtId="0" xfId="0" applyAlignment="1" applyBorder="1" applyFont="1">
      <alignment horizontal="center" shrinkToFit="0" vertical="center" wrapText="1"/>
    </xf>
    <xf borderId="59" fillId="8" fontId="14" numFmtId="0" xfId="0" applyAlignment="1" applyBorder="1" applyFont="1">
      <alignment horizontal="center"/>
    </xf>
    <xf borderId="8" fillId="4" fontId="16" numFmtId="0" xfId="0" applyAlignment="1" applyBorder="1" applyFont="1">
      <alignment horizontal="center" vertical="center"/>
    </xf>
    <xf borderId="10" fillId="8" fontId="14" numFmtId="0" xfId="0" applyAlignment="1" applyBorder="1" applyFont="1">
      <alignment horizontal="center" shrinkToFit="0" vertical="center" wrapText="1"/>
    </xf>
    <xf borderId="8" fillId="4" fontId="17" numFmtId="0" xfId="0" applyAlignment="1" applyBorder="1" applyFont="1">
      <alignment horizontal="center" vertical="center"/>
    </xf>
    <xf borderId="10" fillId="4" fontId="16" numFmtId="0" xfId="0" applyAlignment="1" applyBorder="1" applyFont="1">
      <alignment horizontal="center" shrinkToFit="0" vertical="center" wrapText="1"/>
    </xf>
    <xf borderId="60" fillId="2" fontId="6" numFmtId="0" xfId="0" applyAlignment="1" applyBorder="1" applyFont="1">
      <alignment horizontal="center" vertical="center"/>
    </xf>
    <xf borderId="13" fillId="2" fontId="18" numFmtId="0" xfId="0" applyAlignment="1" applyBorder="1" applyFont="1">
      <alignment horizontal="center" vertical="center"/>
    </xf>
    <xf borderId="61" fillId="0" fontId="4" numFmtId="0" xfId="0" applyBorder="1" applyFont="1"/>
    <xf borderId="15" fillId="2" fontId="18" numFmtId="49" xfId="0" applyAlignment="1" applyBorder="1" applyFont="1" applyNumberFormat="1">
      <alignment horizontal="left" shrinkToFit="0" vertical="center" wrapText="1"/>
    </xf>
    <xf borderId="62" fillId="0" fontId="4" numFmtId="0" xfId="0" applyBorder="1" applyFont="1"/>
    <xf quotePrefix="1" borderId="15" fillId="2" fontId="19" numFmtId="49" xfId="0" applyAlignment="1" applyBorder="1" applyFont="1" applyNumberFormat="1">
      <alignment shrinkToFit="0" vertical="center" wrapText="1"/>
    </xf>
    <xf borderId="13" fillId="5" fontId="6" numFmtId="0" xfId="0" applyAlignment="1" applyBorder="1" applyFont="1">
      <alignment horizontal="center" vertical="center"/>
    </xf>
    <xf borderId="15" fillId="2" fontId="19" numFmtId="49" xfId="0" applyAlignment="1" applyBorder="1" applyFont="1" applyNumberFormat="1">
      <alignment horizontal="center" vertical="center"/>
    </xf>
    <xf borderId="16" fillId="2" fontId="6" numFmtId="0" xfId="0" applyAlignment="1" applyBorder="1" applyFont="1">
      <alignment horizontal="center" vertical="center"/>
    </xf>
    <xf borderId="63" fillId="2" fontId="6" numFmtId="0" xfId="0" applyAlignment="1" applyBorder="1" applyFont="1">
      <alignment horizontal="center" vertical="center"/>
    </xf>
    <xf borderId="64" fillId="0" fontId="4" numFmtId="0" xfId="0" applyBorder="1" applyFont="1"/>
    <xf borderId="65" fillId="0" fontId="4" numFmtId="0" xfId="0" applyBorder="1" applyFont="1"/>
    <xf borderId="18" fillId="9" fontId="6" numFmtId="0" xfId="0" applyAlignment="1" applyBorder="1" applyFont="1">
      <alignment horizontal="center" vertical="center"/>
    </xf>
    <xf borderId="15" fillId="2" fontId="18" numFmtId="0" xfId="0" applyAlignment="1" applyBorder="1" applyFont="1">
      <alignment horizontal="center" vertical="center"/>
    </xf>
    <xf borderId="27" fillId="2" fontId="6" numFmtId="0" xfId="0" applyAlignment="1" applyBorder="1" applyFont="1">
      <alignment horizontal="center" vertical="center"/>
    </xf>
    <xf quotePrefix="1" borderId="15" fillId="2" fontId="18" numFmtId="49" xfId="0" applyAlignment="1" applyBorder="1" applyFont="1" applyNumberFormat="1">
      <alignment horizontal="left" shrinkToFit="0" vertical="center" wrapText="1"/>
    </xf>
    <xf borderId="15" fillId="2" fontId="18" numFmtId="49" xfId="0" applyAlignment="1" applyBorder="1" applyFont="1" applyNumberFormat="1">
      <alignment shrinkToFit="0" vertical="center" wrapText="1"/>
    </xf>
    <xf borderId="15" fillId="2" fontId="12" numFmtId="49" xfId="0" applyAlignment="1" applyBorder="1" applyFont="1" applyNumberFormat="1">
      <alignment horizontal="center" vertical="center"/>
    </xf>
    <xf borderId="66" fillId="2" fontId="6" numFmtId="0" xfId="0" applyAlignment="1" applyBorder="1" applyFont="1">
      <alignment horizontal="center" vertical="center"/>
    </xf>
    <xf borderId="67" fillId="0" fontId="4" numFmtId="0" xfId="0" applyBorder="1" applyFont="1"/>
    <xf borderId="68" fillId="0" fontId="4" numFmtId="0" xfId="0" applyBorder="1" applyFont="1"/>
    <xf borderId="31" fillId="2" fontId="6" numFmtId="0" xfId="0" applyAlignment="1" applyBorder="1" applyFont="1">
      <alignment horizontal="center" vertical="center"/>
    </xf>
    <xf borderId="15" fillId="12" fontId="12" numFmtId="0" xfId="0" applyAlignment="1" applyBorder="1" applyFill="1" applyFont="1">
      <alignment horizontal="center" vertical="center"/>
    </xf>
    <xf borderId="16" fillId="12" fontId="18" numFmtId="0" xfId="0" applyAlignment="1" applyBorder="1" applyFont="1">
      <alignment horizontal="center" shrinkToFit="0" vertical="center" wrapText="1"/>
    </xf>
    <xf borderId="1" fillId="2" fontId="20" numFmtId="0" xfId="0" applyAlignment="1" applyBorder="1" applyFont="1">
      <alignment vertical="center"/>
    </xf>
    <xf borderId="18" fillId="2" fontId="18" numFmtId="0" xfId="0" applyAlignment="1" applyBorder="1" applyFont="1">
      <alignment horizontal="center" vertical="center"/>
    </xf>
    <xf borderId="25" fillId="2" fontId="18" numFmtId="49" xfId="0" applyAlignment="1" applyBorder="1" applyFont="1" applyNumberFormat="1">
      <alignment horizontal="left" shrinkToFit="0" vertical="center" wrapText="1"/>
    </xf>
    <xf quotePrefix="1" borderId="25" fillId="2" fontId="18" numFmtId="49" xfId="0" applyAlignment="1" applyBorder="1" applyFont="1" applyNumberFormat="1">
      <alignment horizontal="left" shrinkToFit="0" vertical="center" wrapText="1"/>
    </xf>
    <xf borderId="25" fillId="2" fontId="19" numFmtId="49" xfId="0" applyAlignment="1" applyBorder="1" applyFont="1" applyNumberFormat="1">
      <alignment horizontal="center" vertical="center"/>
    </xf>
    <xf borderId="25" fillId="2" fontId="18" numFmtId="0" xfId="0" applyAlignment="1" applyBorder="1" applyFont="1">
      <alignment horizontal="center" vertical="center"/>
    </xf>
    <xf borderId="25" fillId="2" fontId="18" numFmtId="49" xfId="0" applyAlignment="1" applyBorder="1" applyFont="1" applyNumberFormat="1">
      <alignment shrinkToFit="0" vertical="center" wrapText="1"/>
    </xf>
    <xf borderId="25" fillId="2" fontId="12" numFmtId="49" xfId="0" applyAlignment="1" applyBorder="1" applyFont="1" applyNumberFormat="1">
      <alignment horizontal="center" vertical="center"/>
    </xf>
    <xf borderId="25" fillId="12" fontId="12" numFmtId="0" xfId="0" applyAlignment="1" applyBorder="1" applyFont="1">
      <alignment horizontal="center" vertical="center"/>
    </xf>
    <xf borderId="27" fillId="12" fontId="18" numFmtId="0" xfId="0" applyAlignment="1" applyBorder="1" applyFont="1">
      <alignment horizontal="center" shrinkToFit="0" vertical="center" wrapText="1"/>
    </xf>
    <xf borderId="25" fillId="2" fontId="19" numFmtId="49" xfId="0" applyAlignment="1" applyBorder="1" applyFont="1" applyNumberFormat="1">
      <alignment horizontal="center" shrinkToFit="0" vertical="center" wrapText="1"/>
    </xf>
    <xf borderId="25" fillId="2" fontId="18" numFmtId="49" xfId="0" applyAlignment="1" applyBorder="1" applyFont="1" applyNumberFormat="1">
      <alignment horizontal="center" vertical="center"/>
    </xf>
    <xf quotePrefix="1" borderId="25" fillId="2" fontId="18" numFmtId="49" xfId="0" applyAlignment="1" applyBorder="1" applyFont="1" applyNumberFormat="1">
      <alignment shrinkToFit="0" vertical="center" wrapText="1"/>
    </xf>
    <xf borderId="2" fillId="6" fontId="2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vertical="center"/>
    </xf>
    <xf borderId="1" fillId="2" fontId="22" numFmtId="0" xfId="0" applyAlignment="1" applyBorder="1" applyFont="1">
      <alignment horizontal="center" vertical="center"/>
    </xf>
    <xf borderId="30" fillId="2" fontId="10" numFmtId="0" xfId="0" applyBorder="1" applyFont="1"/>
    <xf borderId="61" fillId="2" fontId="23" numFmtId="0" xfId="0" applyAlignment="1" applyBorder="1" applyFont="1">
      <alignment horizontal="left"/>
    </xf>
    <xf borderId="3" fillId="2" fontId="24" numFmtId="164" xfId="0" applyAlignment="1" applyBorder="1" applyFont="1" applyNumberFormat="1">
      <alignment horizontal="left" readingOrder="0" shrinkToFit="0" wrapText="1"/>
    </xf>
    <xf borderId="69" fillId="0" fontId="4" numFmtId="0" xfId="0" applyBorder="1" applyFont="1"/>
    <xf borderId="58" fillId="2" fontId="10" numFmtId="0" xfId="0" applyBorder="1" applyFont="1"/>
    <xf borderId="70" fillId="2" fontId="10" numFmtId="0" xfId="0" applyBorder="1" applyFont="1"/>
    <xf borderId="53" fillId="2" fontId="23" numFmtId="0" xfId="0" applyAlignment="1" applyBorder="1" applyFont="1">
      <alignment horizontal="left"/>
    </xf>
    <xf borderId="71" fillId="0" fontId="4" numFmtId="0" xfId="0" applyBorder="1" applyFont="1"/>
    <xf borderId="72" fillId="2" fontId="24" numFmtId="0" xfId="0" applyAlignment="1" applyBorder="1" applyFont="1">
      <alignment readingOrder="0" shrinkToFit="0" wrapText="1"/>
    </xf>
    <xf borderId="72" fillId="0" fontId="4" numFmtId="0" xfId="0" applyBorder="1" applyFont="1"/>
    <xf borderId="73" fillId="0" fontId="4" numFmtId="0" xfId="0" applyBorder="1" applyFont="1"/>
    <xf borderId="74" fillId="2" fontId="10" numFmtId="0" xfId="0" applyBorder="1" applyFont="1"/>
    <xf borderId="75" fillId="2" fontId="22" numFmtId="0" xfId="0" applyAlignment="1" applyBorder="1" applyFont="1">
      <alignment horizontal="center" vertical="center"/>
    </xf>
    <xf borderId="75" fillId="2" fontId="1" numFmtId="0" xfId="0" applyAlignment="1" applyBorder="1" applyFont="1">
      <alignment shrinkToFit="0" vertical="center" wrapText="1"/>
    </xf>
    <xf borderId="75" fillId="2" fontId="2" numFmtId="0" xfId="0" applyAlignment="1" applyBorder="1" applyFont="1">
      <alignment horizontal="center" vertical="center"/>
    </xf>
    <xf borderId="75" fillId="2" fontId="1" numFmtId="0" xfId="0" applyAlignment="1" applyBorder="1" applyFont="1">
      <alignment horizontal="center" vertical="center"/>
    </xf>
    <xf borderId="75" fillId="2" fontId="1" numFmtId="0" xfId="0" applyAlignment="1" applyBorder="1" applyFont="1">
      <alignment vertical="center"/>
    </xf>
    <xf borderId="75" fillId="2" fontId="1" numFmtId="0" xfId="0" applyAlignment="1" applyBorder="1" applyFont="1">
      <alignment horizontal="center" shrinkToFit="0" vertical="center" wrapText="1"/>
    </xf>
    <xf borderId="2" fillId="2" fontId="16" numFmtId="0" xfId="0" applyAlignment="1" applyBorder="1" applyFont="1">
      <alignment horizontal="left" shrinkToFit="0" vertical="center" wrapText="1"/>
    </xf>
    <xf borderId="1" fillId="2" fontId="21" numFmtId="0" xfId="0" applyAlignment="1" applyBorder="1" applyFont="1">
      <alignment horizontal="left" vertical="center"/>
    </xf>
    <xf borderId="2" fillId="6" fontId="25" numFmtId="0" xfId="0" applyAlignment="1" applyBorder="1" applyFont="1">
      <alignment horizontal="center" vertical="center"/>
    </xf>
    <xf borderId="56" fillId="2" fontId="1" numFmtId="14" xfId="0" applyAlignment="1" applyBorder="1" applyFont="1" applyNumberFormat="1">
      <alignment horizontal="center" vertical="center"/>
    </xf>
    <xf borderId="76" fillId="4" fontId="16" numFmtId="0" xfId="0" applyAlignment="1" applyBorder="1" applyFont="1">
      <alignment horizontal="center" vertical="center"/>
    </xf>
    <xf borderId="21" fillId="4" fontId="16" numFmtId="0" xfId="0" applyAlignment="1" applyBorder="1" applyFont="1">
      <alignment horizontal="center" shrinkToFit="0" vertical="center" wrapText="1"/>
    </xf>
    <xf borderId="9" fillId="4" fontId="16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vertical="center"/>
    </xf>
    <xf borderId="15" fillId="0" fontId="1" numFmtId="49" xfId="0" applyAlignment="1" applyBorder="1" applyFont="1" applyNumberFormat="1">
      <alignment horizontal="center" shrinkToFit="0" vertical="center" wrapText="1"/>
    </xf>
    <xf borderId="38" fillId="0" fontId="1" numFmtId="49" xfId="0" applyAlignment="1" applyBorder="1" applyFont="1" applyNumberFormat="1">
      <alignment horizontal="left" shrinkToFit="0" vertical="center" wrapText="1"/>
    </xf>
    <xf borderId="77" fillId="0" fontId="4" numFmtId="0" xfId="0" applyBorder="1" applyFont="1"/>
    <xf borderId="38" fillId="2" fontId="1" numFmtId="0" xfId="0" applyAlignment="1" applyBorder="1" applyFont="1">
      <alignment horizontal="left" shrinkToFit="0" vertical="center" wrapText="1"/>
    </xf>
    <xf borderId="18" fillId="2" fontId="1" numFmtId="0" xfId="0" applyAlignment="1" applyBorder="1" applyFont="1">
      <alignment horizontal="center" vertical="center"/>
    </xf>
    <xf borderId="25" fillId="0" fontId="1" numFmtId="49" xfId="0" applyAlignment="1" applyBorder="1" applyFont="1" applyNumberFormat="1">
      <alignment horizontal="center" shrinkToFit="0" vertical="center" wrapText="1"/>
    </xf>
    <xf borderId="41" fillId="0" fontId="1" numFmtId="49" xfId="0" applyAlignment="1" applyBorder="1" applyFont="1" applyNumberFormat="1">
      <alignment horizontal="left" shrinkToFit="0" vertical="center" wrapText="1"/>
    </xf>
    <xf borderId="78" fillId="0" fontId="4" numFmtId="0" xfId="0" applyBorder="1" applyFont="1"/>
    <xf borderId="41" fillId="2" fontId="1" numFmtId="0" xfId="0" applyAlignment="1" applyBorder="1" applyFont="1">
      <alignment horizontal="left" shrinkToFit="0" vertical="center" wrapText="1"/>
    </xf>
    <xf borderId="28" fillId="2" fontId="1" numFmtId="0" xfId="0" applyAlignment="1" applyBorder="1" applyFont="1">
      <alignment horizontal="center" vertical="center"/>
    </xf>
    <xf borderId="29" fillId="0" fontId="1" numFmtId="49" xfId="0" applyAlignment="1" applyBorder="1" applyFont="1" applyNumberFormat="1">
      <alignment horizontal="center" shrinkToFit="0" vertical="center" wrapText="1"/>
    </xf>
    <xf borderId="49" fillId="0" fontId="1" numFmtId="49" xfId="0" applyAlignment="1" applyBorder="1" applyFont="1" applyNumberFormat="1">
      <alignment horizontal="left" shrinkToFit="0" vertical="center" wrapText="1"/>
    </xf>
    <xf borderId="79" fillId="0" fontId="4" numFmtId="0" xfId="0" applyBorder="1" applyFont="1"/>
    <xf borderId="49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25" fillId="2" fontId="22" numFmtId="0" xfId="0" applyAlignment="1" applyBorder="1" applyFont="1">
      <alignment horizontal="center" vertical="center"/>
    </xf>
    <xf borderId="25" fillId="2" fontId="1" numFmtId="0" xfId="0" applyAlignment="1" applyBorder="1" applyFont="1">
      <alignment shrinkToFit="0" vertical="center" wrapText="1"/>
    </xf>
    <xf borderId="21" fillId="2" fontId="6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vertical="center"/>
    </xf>
    <xf borderId="13" fillId="10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27" fillId="5" fontId="6" numFmtId="0" xfId="0" applyAlignment="1" applyBorder="1" applyFont="1">
      <alignment horizontal="center" vertical="center"/>
    </xf>
    <xf borderId="29" fillId="9" fontId="6" numFmtId="0" xfId="0" applyAlignment="1" applyBorder="1" applyFont="1">
      <alignment horizontal="center" vertical="center"/>
    </xf>
    <xf borderId="1" fillId="2" fontId="14" numFmtId="0" xfId="0" applyBorder="1" applyFont="1"/>
    <xf borderId="1" fillId="2" fontId="14" numFmtId="0" xfId="0" applyAlignment="1" applyBorder="1" applyFont="1">
      <alignment horizontal="center"/>
    </xf>
    <xf borderId="54" fillId="2" fontId="6" numFmtId="0" xfId="0" applyBorder="1" applyFont="1"/>
    <xf borderId="2" fillId="6" fontId="6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1</xdr:row>
      <xdr:rowOff>38100</xdr:rowOff>
    </xdr:from>
    <xdr:ext cx="1114425" cy="990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1</xdr:row>
      <xdr:rowOff>47625</xdr:rowOff>
    </xdr:from>
    <xdr:ext cx="685800" cy="942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11.25" customHeight="1">
      <c r="A1" s="2"/>
      <c r="B1" s="3"/>
      <c r="C1" s="4"/>
      <c r="D1" s="4"/>
      <c r="E1" s="2"/>
      <c r="F1" s="5"/>
      <c r="G1" s="5"/>
      <c r="H1" s="3"/>
      <c r="I1" s="2"/>
      <c r="J1" s="6"/>
      <c r="K1" s="3"/>
      <c r="L1" s="3"/>
      <c r="M1" s="2"/>
      <c r="N1" s="2"/>
      <c r="O1" s="2"/>
    </row>
    <row r="2" ht="30.0" customHeight="1">
      <c r="A2" s="2"/>
      <c r="B2" s="10"/>
      <c r="C2" s="11"/>
      <c r="D2" s="15" t="s">
        <v>3</v>
      </c>
      <c r="E2" s="17"/>
      <c r="F2" s="17"/>
      <c r="G2" s="17"/>
      <c r="H2" s="17"/>
      <c r="I2" s="18"/>
      <c r="J2" s="20"/>
      <c r="K2" s="25"/>
      <c r="L2" s="11"/>
      <c r="M2" s="28" t="s">
        <v>11</v>
      </c>
      <c r="N2" s="30" t="s">
        <v>12</v>
      </c>
      <c r="O2" s="32"/>
    </row>
    <row r="3" ht="30.0" customHeight="1">
      <c r="A3" s="2"/>
      <c r="B3" s="52"/>
      <c r="C3" s="53"/>
      <c r="D3" s="63" t="s">
        <v>19</v>
      </c>
      <c r="E3" s="17"/>
      <c r="F3" s="17"/>
      <c r="G3" s="17"/>
      <c r="H3" s="17"/>
      <c r="I3" s="18"/>
      <c r="J3" s="65"/>
      <c r="L3" s="53"/>
      <c r="M3" s="66" t="s">
        <v>22</v>
      </c>
      <c r="N3" s="70" t="s">
        <v>24</v>
      </c>
      <c r="O3" s="32"/>
    </row>
    <row r="4" ht="30.0" customHeight="1">
      <c r="A4" s="2"/>
      <c r="B4" s="71"/>
      <c r="C4" s="72"/>
      <c r="D4" s="74" t="s">
        <v>27</v>
      </c>
      <c r="E4" s="75"/>
      <c r="F4" s="75"/>
      <c r="G4" s="75"/>
      <c r="H4" s="75"/>
      <c r="I4" s="80"/>
      <c r="J4" s="82"/>
      <c r="K4" s="84"/>
      <c r="L4" s="72"/>
      <c r="M4" s="86" t="s">
        <v>29</v>
      </c>
      <c r="N4" s="87" t="s">
        <v>30</v>
      </c>
      <c r="O4" s="2"/>
    </row>
    <row r="5" ht="4.5" customHeight="1">
      <c r="A5" s="2"/>
      <c r="B5" s="89"/>
      <c r="C5" s="90"/>
      <c r="D5" s="90"/>
      <c r="E5" s="90"/>
      <c r="F5" s="90"/>
      <c r="G5" s="90"/>
      <c r="H5" s="90"/>
      <c r="I5" s="91"/>
      <c r="J5" s="6"/>
      <c r="K5" s="3"/>
      <c r="L5" s="3"/>
      <c r="M5" s="2"/>
      <c r="N5" s="2"/>
      <c r="O5" s="2"/>
    </row>
    <row r="6" ht="11.25" customHeight="1">
      <c r="A6" s="2"/>
      <c r="B6" s="93" t="s">
        <v>32</v>
      </c>
      <c r="C6" s="94" t="s">
        <v>33</v>
      </c>
      <c r="D6" s="94" t="s">
        <v>34</v>
      </c>
      <c r="E6" s="96" t="s">
        <v>35</v>
      </c>
      <c r="F6" s="98" t="s">
        <v>36</v>
      </c>
      <c r="G6" s="98" t="s">
        <v>37</v>
      </c>
      <c r="H6" s="96" t="s">
        <v>38</v>
      </c>
      <c r="I6" s="96" t="s">
        <v>40</v>
      </c>
      <c r="J6" s="94" t="s">
        <v>41</v>
      </c>
      <c r="K6" s="94" t="s">
        <v>42</v>
      </c>
      <c r="L6" s="94" t="s">
        <v>43</v>
      </c>
      <c r="M6" s="94" t="s">
        <v>44</v>
      </c>
      <c r="N6" s="99" t="s">
        <v>45</v>
      </c>
      <c r="O6" s="2"/>
    </row>
    <row r="7" ht="11.25" customHeight="1">
      <c r="A7" s="2"/>
      <c r="B7" s="101">
        <v>1.0</v>
      </c>
      <c r="C7" s="103" t="s">
        <v>46</v>
      </c>
      <c r="D7" s="105" t="s">
        <v>47</v>
      </c>
      <c r="E7" s="103" t="s">
        <v>49</v>
      </c>
      <c r="F7" s="107" t="s">
        <v>50</v>
      </c>
      <c r="G7" s="107" t="s">
        <v>51</v>
      </c>
      <c r="H7" s="113" t="str">
        <f t="shared" ref="H7:H11" si="1">IF($F7*$G7&lt;=3,"B",IF($F7*$G7&lt;9,"M","A"))</f>
        <v>B</v>
      </c>
      <c r="I7" s="115" t="s">
        <v>54</v>
      </c>
      <c r="J7" s="116" t="s">
        <v>55</v>
      </c>
      <c r="K7" s="117" t="s">
        <v>50</v>
      </c>
      <c r="L7" s="122">
        <f t="shared" ref="L7:L11" si="2">IF(H7="B",1,IF(H7="M",2,3))</f>
        <v>1</v>
      </c>
      <c r="M7" s="113" t="str">
        <f t="shared" ref="M7:M11" si="3">IF(IF($H7="B",1,IF($H7="M",2,3))*$K7&lt;=3,"BAJO",IF(IF($H7="B",1,IF($H7="M",2,3))*$K7&lt;9,"MEDIO","ALTO"))</f>
        <v>BAJO</v>
      </c>
      <c r="N7" s="123" t="str">
        <f t="shared" ref="N7:N11" si="4">IF($M7="ALTO","Acciones Inmediatas",IF($M7="MEDIO","Gestión de Mejora","Monitoreo"))</f>
        <v>Monitoreo</v>
      </c>
      <c r="O7" s="124">
        <f t="shared" ref="O7:O11" si="5">IF($M7="BAJO",1,IF($M7="MEDIO",10,100))</f>
        <v>1</v>
      </c>
    </row>
    <row r="8" ht="11.25" customHeight="1">
      <c r="A8" s="2"/>
      <c r="B8" s="125">
        <f t="shared" ref="B8:B10" si="6">+B7+1</f>
        <v>2</v>
      </c>
      <c r="C8" s="126" t="s">
        <v>58</v>
      </c>
      <c r="D8" s="127" t="s">
        <v>59</v>
      </c>
      <c r="E8" s="126" t="s">
        <v>60</v>
      </c>
      <c r="F8" s="128" t="s">
        <v>51</v>
      </c>
      <c r="G8" s="128" t="s">
        <v>51</v>
      </c>
      <c r="H8" s="129" t="str">
        <f t="shared" si="1"/>
        <v>A</v>
      </c>
      <c r="I8" s="127" t="s">
        <v>61</v>
      </c>
      <c r="J8" s="130" t="s">
        <v>62</v>
      </c>
      <c r="K8" s="131" t="s">
        <v>63</v>
      </c>
      <c r="L8" s="132">
        <f t="shared" si="2"/>
        <v>3</v>
      </c>
      <c r="M8" s="129" t="str">
        <f t="shared" si="3"/>
        <v>MEDIO</v>
      </c>
      <c r="N8" s="133" t="str">
        <f t="shared" si="4"/>
        <v>Gestión de Mejora</v>
      </c>
      <c r="O8" s="124">
        <f t="shared" si="5"/>
        <v>10</v>
      </c>
    </row>
    <row r="9" ht="11.25" customHeight="1">
      <c r="A9" s="2"/>
      <c r="B9" s="125">
        <f t="shared" si="6"/>
        <v>3</v>
      </c>
      <c r="C9" s="126" t="s">
        <v>64</v>
      </c>
      <c r="D9" s="130" t="s">
        <v>65</v>
      </c>
      <c r="E9" s="127" t="s">
        <v>66</v>
      </c>
      <c r="F9" s="134" t="s">
        <v>51</v>
      </c>
      <c r="G9" s="134" t="s">
        <v>51</v>
      </c>
      <c r="H9" s="129" t="str">
        <f t="shared" si="1"/>
        <v>A</v>
      </c>
      <c r="I9" s="127" t="s">
        <v>67</v>
      </c>
      <c r="J9" s="130" t="s">
        <v>55</v>
      </c>
      <c r="K9" s="135" t="s">
        <v>50</v>
      </c>
      <c r="L9" s="132">
        <f t="shared" si="2"/>
        <v>3</v>
      </c>
      <c r="M9" s="129" t="str">
        <f t="shared" si="3"/>
        <v>BAJO</v>
      </c>
      <c r="N9" s="133" t="str">
        <f t="shared" si="4"/>
        <v>Monitoreo</v>
      </c>
      <c r="O9" s="124">
        <f t="shared" si="5"/>
        <v>1</v>
      </c>
    </row>
    <row r="10" ht="11.25" customHeight="1">
      <c r="A10" s="2"/>
      <c r="B10" s="125">
        <f t="shared" si="6"/>
        <v>4</v>
      </c>
      <c r="C10" s="126" t="s">
        <v>68</v>
      </c>
      <c r="D10" s="136" t="s">
        <v>69</v>
      </c>
      <c r="E10" s="127" t="s">
        <v>70</v>
      </c>
      <c r="F10" s="134" t="s">
        <v>51</v>
      </c>
      <c r="G10" s="134" t="s">
        <v>51</v>
      </c>
      <c r="H10" s="129" t="str">
        <f t="shared" si="1"/>
        <v>A</v>
      </c>
      <c r="I10" s="127" t="s">
        <v>71</v>
      </c>
      <c r="J10" s="130" t="s">
        <v>55</v>
      </c>
      <c r="K10" s="135" t="s">
        <v>63</v>
      </c>
      <c r="L10" s="132">
        <f t="shared" si="2"/>
        <v>3</v>
      </c>
      <c r="M10" s="129" t="str">
        <f t="shared" si="3"/>
        <v>MEDIO</v>
      </c>
      <c r="N10" s="133" t="str">
        <f t="shared" si="4"/>
        <v>Gestión de Mejora</v>
      </c>
      <c r="O10" s="124">
        <f t="shared" si="5"/>
        <v>10</v>
      </c>
    </row>
    <row r="11" ht="11.25" customHeight="1">
      <c r="A11" s="2"/>
      <c r="B11" s="125">
        <v>5.0</v>
      </c>
      <c r="C11" s="126" t="s">
        <v>72</v>
      </c>
      <c r="D11" s="127" t="s">
        <v>73</v>
      </c>
      <c r="E11" s="127" t="s">
        <v>74</v>
      </c>
      <c r="F11" s="134" t="s">
        <v>51</v>
      </c>
      <c r="G11" s="134" t="s">
        <v>51</v>
      </c>
      <c r="H11" s="129" t="str">
        <f t="shared" si="1"/>
        <v>A</v>
      </c>
      <c r="I11" s="136" t="s">
        <v>75</v>
      </c>
      <c r="J11" s="130" t="s">
        <v>62</v>
      </c>
      <c r="K11" s="135" t="s">
        <v>63</v>
      </c>
      <c r="L11" s="132">
        <f t="shared" si="2"/>
        <v>3</v>
      </c>
      <c r="M11" s="129" t="str">
        <f t="shared" si="3"/>
        <v>MEDIO</v>
      </c>
      <c r="N11" s="133" t="str">
        <f t="shared" si="4"/>
        <v>Gestión de Mejora</v>
      </c>
      <c r="O11" s="124">
        <f t="shared" si="5"/>
        <v>10</v>
      </c>
    </row>
    <row r="12" ht="4.5" customHeight="1">
      <c r="A12" s="2"/>
      <c r="B12" s="3"/>
      <c r="C12" s="4"/>
      <c r="D12" s="4"/>
      <c r="E12" s="2"/>
      <c r="F12" s="5"/>
      <c r="G12" s="5"/>
      <c r="H12" s="3"/>
      <c r="I12" s="2"/>
      <c r="J12" s="2"/>
      <c r="K12" s="3"/>
      <c r="L12" s="3"/>
      <c r="M12" s="2"/>
      <c r="N12" s="2"/>
      <c r="O12" s="124"/>
    </row>
    <row r="13" ht="19.5" customHeight="1">
      <c r="A13" s="2"/>
      <c r="B13" s="137" t="s">
        <v>76</v>
      </c>
      <c r="C13" s="9"/>
      <c r="D13" s="138" t="str">
        <f>IF(COUNTIF($O$7:$O$11,100)&gt;=1,"ALTO",IF(COUNTIF($O$7:$O$11,10)&gt;=1,"MEDIO","BAJO"))</f>
        <v>MEDIO</v>
      </c>
      <c r="E13" s="2"/>
      <c r="F13" s="5"/>
      <c r="G13" s="5"/>
      <c r="H13" s="3"/>
      <c r="I13" s="2"/>
      <c r="J13" s="6"/>
      <c r="K13" s="3"/>
      <c r="L13" s="3"/>
      <c r="M13" s="2"/>
      <c r="N13" s="2"/>
      <c r="O13" s="124">
        <f>SUM(O7:O12)</f>
        <v>32</v>
      </c>
    </row>
    <row r="14" ht="4.5" customHeight="1">
      <c r="A14" s="2"/>
      <c r="B14" s="139"/>
      <c r="C14" s="4"/>
      <c r="D14" s="4"/>
      <c r="E14" s="2"/>
      <c r="F14" s="5"/>
      <c r="G14" s="5"/>
      <c r="H14" s="3"/>
      <c r="I14" s="2"/>
      <c r="J14" s="6"/>
      <c r="K14" s="3"/>
      <c r="L14" s="3"/>
      <c r="M14" s="2"/>
      <c r="N14" s="2"/>
      <c r="O14" s="2"/>
    </row>
    <row r="15">
      <c r="A15" s="140"/>
      <c r="B15" s="141" t="s">
        <v>77</v>
      </c>
      <c r="C15" s="62"/>
      <c r="D15" s="142">
        <v>43803.0</v>
      </c>
      <c r="E15" s="8"/>
      <c r="F15" s="8"/>
      <c r="G15" s="8"/>
      <c r="H15" s="8"/>
      <c r="I15" s="8"/>
      <c r="J15" s="8"/>
      <c r="K15" s="8"/>
      <c r="L15" s="8"/>
      <c r="M15" s="8"/>
      <c r="N15" s="143"/>
      <c r="O15" s="144"/>
    </row>
    <row r="16">
      <c r="A16" s="145"/>
      <c r="B16" s="146" t="s">
        <v>78</v>
      </c>
      <c r="C16" s="147"/>
      <c r="D16" s="148" t="s">
        <v>79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50"/>
      <c r="O16" s="151"/>
    </row>
    <row r="17" ht="11.25" customHeight="1">
      <c r="A17" s="2"/>
      <c r="B17" s="152"/>
      <c r="C17" s="153"/>
      <c r="D17" s="4"/>
      <c r="E17" s="2"/>
      <c r="F17" s="154"/>
      <c r="G17" s="154"/>
      <c r="H17" s="155"/>
      <c r="I17" s="156"/>
      <c r="J17" s="157"/>
      <c r="K17" s="155"/>
      <c r="L17" s="155"/>
      <c r="M17" s="156"/>
      <c r="N17" s="156"/>
      <c r="O17" s="2"/>
    </row>
    <row r="18" ht="36.75" customHeight="1">
      <c r="A18" s="2"/>
      <c r="B18" s="158" t="s">
        <v>80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2"/>
    </row>
    <row r="19" ht="11.25" customHeight="1">
      <c r="A19" s="2"/>
      <c r="B19" s="159"/>
      <c r="C19" s="4"/>
      <c r="D19" s="4"/>
      <c r="E19" s="2"/>
      <c r="F19" s="5"/>
      <c r="G19" s="5"/>
      <c r="H19" s="3"/>
      <c r="I19" s="2"/>
      <c r="J19" s="6"/>
      <c r="K19" s="3"/>
      <c r="L19" s="3"/>
      <c r="M19" s="2"/>
      <c r="N19" s="2"/>
      <c r="O19" s="2"/>
    </row>
    <row r="20" ht="24.75" hidden="1" customHeight="1">
      <c r="A20" s="2"/>
      <c r="B20" s="160" t="s">
        <v>81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2"/>
    </row>
    <row r="21" ht="9.75" hidden="1" customHeight="1">
      <c r="A21" s="2"/>
      <c r="B21" s="161"/>
      <c r="C21" s="91"/>
      <c r="D21" s="6"/>
      <c r="E21" s="2"/>
      <c r="F21" s="5"/>
      <c r="G21" s="5"/>
      <c r="H21" s="3"/>
      <c r="I21" s="2"/>
      <c r="J21" s="6"/>
      <c r="K21" s="3"/>
      <c r="L21" s="3"/>
      <c r="M21" s="2"/>
      <c r="N21" s="2"/>
      <c r="O21" s="2"/>
    </row>
    <row r="22" ht="30.0" hidden="1" customHeight="1">
      <c r="A22" s="2"/>
      <c r="B22" s="162" t="s">
        <v>82</v>
      </c>
      <c r="C22" s="163" t="s">
        <v>83</v>
      </c>
      <c r="D22" s="164" t="s">
        <v>84</v>
      </c>
      <c r="E22" s="17"/>
      <c r="F22" s="17"/>
      <c r="G22" s="17"/>
      <c r="H22" s="17"/>
      <c r="I22" s="18"/>
      <c r="J22" s="164" t="s">
        <v>85</v>
      </c>
      <c r="K22" s="17"/>
      <c r="L22" s="17"/>
      <c r="M22" s="17"/>
      <c r="N22" s="18"/>
      <c r="O22" s="2"/>
    </row>
    <row r="23" ht="12.0" hidden="1" customHeight="1">
      <c r="A23" s="2"/>
      <c r="B23" s="165">
        <v>1.0</v>
      </c>
      <c r="C23" s="166" t="s">
        <v>86</v>
      </c>
      <c r="D23" s="167" t="s">
        <v>87</v>
      </c>
      <c r="E23" s="102"/>
      <c r="F23" s="102"/>
      <c r="G23" s="102"/>
      <c r="H23" s="102"/>
      <c r="I23" s="168"/>
      <c r="J23" s="169" t="s">
        <v>88</v>
      </c>
      <c r="K23" s="102"/>
      <c r="L23" s="102"/>
      <c r="M23" s="102"/>
      <c r="N23" s="62"/>
      <c r="O23" s="2"/>
    </row>
    <row r="24" ht="12.0" hidden="1" customHeight="1">
      <c r="A24" s="2"/>
      <c r="B24" s="170">
        <v>2.0</v>
      </c>
      <c r="C24" s="171" t="s">
        <v>86</v>
      </c>
      <c r="D24" s="172" t="s">
        <v>89</v>
      </c>
      <c r="E24" s="110"/>
      <c r="F24" s="110"/>
      <c r="G24" s="110"/>
      <c r="H24" s="110"/>
      <c r="I24" s="173"/>
      <c r="J24" s="174" t="s">
        <v>88</v>
      </c>
      <c r="K24" s="110"/>
      <c r="L24" s="110"/>
      <c r="M24" s="110"/>
      <c r="N24" s="69"/>
      <c r="O24" s="2"/>
    </row>
    <row r="25" ht="12.0" hidden="1" customHeight="1">
      <c r="A25" s="2"/>
      <c r="B25" s="170">
        <v>3.0</v>
      </c>
      <c r="C25" s="171" t="s">
        <v>86</v>
      </c>
      <c r="D25" s="172" t="s">
        <v>90</v>
      </c>
      <c r="E25" s="110"/>
      <c r="F25" s="110"/>
      <c r="G25" s="110"/>
      <c r="H25" s="110"/>
      <c r="I25" s="173"/>
      <c r="J25" s="174" t="s">
        <v>88</v>
      </c>
      <c r="K25" s="110"/>
      <c r="L25" s="110"/>
      <c r="M25" s="110"/>
      <c r="N25" s="69"/>
      <c r="O25" s="2"/>
    </row>
    <row r="26" ht="12.0" hidden="1" customHeight="1">
      <c r="A26" s="2"/>
      <c r="B26" s="170">
        <v>4.0</v>
      </c>
      <c r="C26" s="171" t="s">
        <v>86</v>
      </c>
      <c r="D26" s="172" t="s">
        <v>91</v>
      </c>
      <c r="E26" s="110"/>
      <c r="F26" s="110"/>
      <c r="G26" s="110"/>
      <c r="H26" s="110"/>
      <c r="I26" s="173"/>
      <c r="J26" s="174" t="s">
        <v>88</v>
      </c>
      <c r="K26" s="110"/>
      <c r="L26" s="110"/>
      <c r="M26" s="110"/>
      <c r="N26" s="69"/>
      <c r="O26" s="2"/>
    </row>
    <row r="27" ht="12.0" hidden="1" customHeight="1">
      <c r="A27" s="2"/>
      <c r="B27" s="170">
        <v>5.0</v>
      </c>
      <c r="C27" s="171" t="s">
        <v>86</v>
      </c>
      <c r="D27" s="172" t="s">
        <v>92</v>
      </c>
      <c r="E27" s="110"/>
      <c r="F27" s="110"/>
      <c r="G27" s="110"/>
      <c r="H27" s="110"/>
      <c r="I27" s="173"/>
      <c r="J27" s="174" t="s">
        <v>88</v>
      </c>
      <c r="K27" s="110"/>
      <c r="L27" s="110"/>
      <c r="M27" s="110"/>
      <c r="N27" s="69"/>
      <c r="O27" s="2"/>
    </row>
    <row r="28" ht="12.0" hidden="1" customHeight="1">
      <c r="A28" s="2"/>
      <c r="B28" s="170">
        <v>6.0</v>
      </c>
      <c r="C28" s="171" t="s">
        <v>86</v>
      </c>
      <c r="D28" s="172" t="s">
        <v>93</v>
      </c>
      <c r="E28" s="110"/>
      <c r="F28" s="110"/>
      <c r="G28" s="110"/>
      <c r="H28" s="110"/>
      <c r="I28" s="173"/>
      <c r="J28" s="174" t="s">
        <v>88</v>
      </c>
      <c r="K28" s="110"/>
      <c r="L28" s="110"/>
      <c r="M28" s="110"/>
      <c r="N28" s="69"/>
      <c r="O28" s="2"/>
    </row>
    <row r="29" ht="12.0" hidden="1" customHeight="1">
      <c r="A29" s="2"/>
      <c r="B29" s="170">
        <v>7.0</v>
      </c>
      <c r="C29" s="171" t="s">
        <v>86</v>
      </c>
      <c r="D29" s="172" t="s">
        <v>94</v>
      </c>
      <c r="E29" s="110"/>
      <c r="F29" s="110"/>
      <c r="G29" s="110"/>
      <c r="H29" s="110"/>
      <c r="I29" s="173"/>
      <c r="J29" s="174" t="s">
        <v>88</v>
      </c>
      <c r="K29" s="110"/>
      <c r="L29" s="110"/>
      <c r="M29" s="110"/>
      <c r="N29" s="69"/>
      <c r="O29" s="2"/>
    </row>
    <row r="30" ht="12.0" hidden="1" customHeight="1">
      <c r="A30" s="2"/>
      <c r="B30" s="170">
        <v>8.0</v>
      </c>
      <c r="C30" s="171" t="s">
        <v>86</v>
      </c>
      <c r="D30" s="172" t="s">
        <v>95</v>
      </c>
      <c r="E30" s="110"/>
      <c r="F30" s="110"/>
      <c r="G30" s="110"/>
      <c r="H30" s="110"/>
      <c r="I30" s="173"/>
      <c r="J30" s="174" t="s">
        <v>88</v>
      </c>
      <c r="K30" s="110"/>
      <c r="L30" s="110"/>
      <c r="M30" s="110"/>
      <c r="N30" s="69"/>
      <c r="O30" s="2"/>
    </row>
    <row r="31" ht="12.0" hidden="1" customHeight="1">
      <c r="A31" s="2"/>
      <c r="B31" s="170">
        <v>9.0</v>
      </c>
      <c r="C31" s="171" t="s">
        <v>86</v>
      </c>
      <c r="D31" s="172" t="s">
        <v>96</v>
      </c>
      <c r="E31" s="110"/>
      <c r="F31" s="110"/>
      <c r="G31" s="110"/>
      <c r="H31" s="110"/>
      <c r="I31" s="173"/>
      <c r="J31" s="174" t="s">
        <v>88</v>
      </c>
      <c r="K31" s="110"/>
      <c r="L31" s="110"/>
      <c r="M31" s="110"/>
      <c r="N31" s="69"/>
      <c r="O31" s="2"/>
    </row>
    <row r="32" ht="12.0" hidden="1" customHeight="1">
      <c r="A32" s="2"/>
      <c r="B32" s="170">
        <v>10.0</v>
      </c>
      <c r="C32" s="171" t="s">
        <v>86</v>
      </c>
      <c r="D32" s="172" t="s">
        <v>97</v>
      </c>
      <c r="E32" s="110"/>
      <c r="F32" s="110"/>
      <c r="G32" s="110"/>
      <c r="H32" s="110"/>
      <c r="I32" s="173"/>
      <c r="J32" s="174" t="s">
        <v>88</v>
      </c>
      <c r="K32" s="110"/>
      <c r="L32" s="110"/>
      <c r="M32" s="110"/>
      <c r="N32" s="69"/>
      <c r="O32" s="2"/>
    </row>
    <row r="33" ht="12.0" hidden="1" customHeight="1">
      <c r="A33" s="2"/>
      <c r="B33" s="170">
        <v>11.0</v>
      </c>
      <c r="C33" s="171" t="s">
        <v>86</v>
      </c>
      <c r="D33" s="172" t="s">
        <v>98</v>
      </c>
      <c r="E33" s="110"/>
      <c r="F33" s="110"/>
      <c r="G33" s="110"/>
      <c r="H33" s="110"/>
      <c r="I33" s="173"/>
      <c r="J33" s="174" t="s">
        <v>88</v>
      </c>
      <c r="K33" s="110"/>
      <c r="L33" s="110"/>
      <c r="M33" s="110"/>
      <c r="N33" s="69"/>
      <c r="O33" s="2"/>
    </row>
    <row r="34" ht="12.0" hidden="1" customHeight="1">
      <c r="A34" s="2"/>
      <c r="B34" s="170">
        <v>12.0</v>
      </c>
      <c r="C34" s="171" t="s">
        <v>86</v>
      </c>
      <c r="D34" s="172" t="s">
        <v>99</v>
      </c>
      <c r="E34" s="110"/>
      <c r="F34" s="110"/>
      <c r="G34" s="110"/>
      <c r="H34" s="110"/>
      <c r="I34" s="173"/>
      <c r="J34" s="174" t="s">
        <v>88</v>
      </c>
      <c r="K34" s="110"/>
      <c r="L34" s="110"/>
      <c r="M34" s="110"/>
      <c r="N34" s="69"/>
      <c r="O34" s="2"/>
    </row>
    <row r="35" ht="12.0" hidden="1" customHeight="1">
      <c r="A35" s="2"/>
      <c r="B35" s="170">
        <v>13.0</v>
      </c>
      <c r="C35" s="171" t="s">
        <v>86</v>
      </c>
      <c r="D35" s="172" t="s">
        <v>100</v>
      </c>
      <c r="E35" s="110"/>
      <c r="F35" s="110"/>
      <c r="G35" s="110"/>
      <c r="H35" s="110"/>
      <c r="I35" s="173"/>
      <c r="J35" s="174" t="s">
        <v>88</v>
      </c>
      <c r="K35" s="110"/>
      <c r="L35" s="110"/>
      <c r="M35" s="110"/>
      <c r="N35" s="69"/>
      <c r="O35" s="2"/>
    </row>
    <row r="36" ht="12.0" hidden="1" customHeight="1">
      <c r="A36" s="2"/>
      <c r="B36" s="175">
        <v>14.0</v>
      </c>
      <c r="C36" s="176" t="s">
        <v>86</v>
      </c>
      <c r="D36" s="177" t="s">
        <v>101</v>
      </c>
      <c r="E36" s="119"/>
      <c r="F36" s="119"/>
      <c r="G36" s="119"/>
      <c r="H36" s="119"/>
      <c r="I36" s="178"/>
      <c r="J36" s="179" t="s">
        <v>88</v>
      </c>
      <c r="K36" s="119"/>
      <c r="L36" s="119"/>
      <c r="M36" s="119"/>
      <c r="N36" s="81"/>
      <c r="O36" s="2"/>
    </row>
    <row r="37" ht="30.0" hidden="1" customHeight="1">
      <c r="A37" s="2"/>
      <c r="B37" s="3"/>
      <c r="C37" s="6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2"/>
    </row>
    <row r="38" ht="30.0" hidden="1" customHeight="1">
      <c r="A38" s="2"/>
      <c r="B38" s="3"/>
      <c r="C38" s="6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2"/>
    </row>
    <row r="39" ht="30.0" hidden="1" customHeight="1">
      <c r="A39" s="2"/>
      <c r="B39" s="3"/>
      <c r="C39" s="6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2"/>
    </row>
    <row r="40" ht="14.25" customHeight="1">
      <c r="A40" s="2"/>
      <c r="B40" s="3"/>
      <c r="C40" s="6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2"/>
    </row>
    <row r="41" ht="11.25" customHeight="1">
      <c r="A41" s="2"/>
      <c r="B41" s="181" t="s">
        <v>38</v>
      </c>
      <c r="C41" s="182" t="s">
        <v>102</v>
      </c>
      <c r="D41" s="4"/>
      <c r="E41" s="2"/>
      <c r="F41" s="5"/>
      <c r="G41" s="5"/>
      <c r="H41" s="3"/>
      <c r="I41" s="2"/>
      <c r="J41" s="6"/>
      <c r="K41" s="3"/>
      <c r="L41" s="3"/>
      <c r="M41" s="2"/>
      <c r="N41" s="2"/>
      <c r="O41" s="2"/>
    </row>
    <row r="42" ht="11.25" customHeight="1">
      <c r="A42" s="2"/>
      <c r="B42" s="181" t="s">
        <v>44</v>
      </c>
      <c r="C42" s="182" t="s">
        <v>103</v>
      </c>
      <c r="D42" s="4"/>
      <c r="E42" s="2"/>
      <c r="F42" s="5"/>
      <c r="G42" s="5"/>
      <c r="H42" s="3"/>
      <c r="I42" s="2"/>
      <c r="J42" s="6"/>
      <c r="K42" s="3"/>
      <c r="L42" s="3"/>
      <c r="M42" s="2"/>
      <c r="N42" s="2"/>
      <c r="O42" s="2"/>
    </row>
  </sheetData>
  <mergeCells count="44">
    <mergeCell ref="D26:I26"/>
    <mergeCell ref="D27:I27"/>
    <mergeCell ref="J26:N26"/>
    <mergeCell ref="J27:N27"/>
    <mergeCell ref="J31:N31"/>
    <mergeCell ref="J28:N28"/>
    <mergeCell ref="J29:N29"/>
    <mergeCell ref="D23:I23"/>
    <mergeCell ref="D24:I24"/>
    <mergeCell ref="J30:N30"/>
    <mergeCell ref="D28:I28"/>
    <mergeCell ref="B2:C4"/>
    <mergeCell ref="D2:I2"/>
    <mergeCell ref="B21:C21"/>
    <mergeCell ref="B13:C13"/>
    <mergeCell ref="B15:C15"/>
    <mergeCell ref="B16:C16"/>
    <mergeCell ref="D22:I22"/>
    <mergeCell ref="B20:N20"/>
    <mergeCell ref="B18:N18"/>
    <mergeCell ref="J22:N22"/>
    <mergeCell ref="B5:I5"/>
    <mergeCell ref="J2:L4"/>
    <mergeCell ref="D15:N15"/>
    <mergeCell ref="D16:N16"/>
    <mergeCell ref="D29:I29"/>
    <mergeCell ref="D30:I30"/>
    <mergeCell ref="J25:N25"/>
    <mergeCell ref="D25:I25"/>
    <mergeCell ref="D32:I32"/>
    <mergeCell ref="D33:I33"/>
    <mergeCell ref="D35:I35"/>
    <mergeCell ref="D34:I34"/>
    <mergeCell ref="J35:N35"/>
    <mergeCell ref="J36:N36"/>
    <mergeCell ref="D36:I36"/>
    <mergeCell ref="D31:I31"/>
    <mergeCell ref="J32:N32"/>
    <mergeCell ref="J33:N33"/>
    <mergeCell ref="J34:N34"/>
    <mergeCell ref="J24:N24"/>
    <mergeCell ref="J23:N23"/>
    <mergeCell ref="D4:I4"/>
    <mergeCell ref="D3:I3"/>
  </mergeCells>
  <conditionalFormatting sqref="H7:H11">
    <cfRule type="containsText" dxfId="0" priority="1" operator="containsText" text="B">
      <formula>NOT(ISERROR(SEARCH(("B"),(H7))))</formula>
    </cfRule>
  </conditionalFormatting>
  <conditionalFormatting sqref="H7:H11">
    <cfRule type="containsText" dxfId="1" priority="2" operator="containsText" text="M">
      <formula>NOT(ISERROR(SEARCH(("M"),(H7))))</formula>
    </cfRule>
  </conditionalFormatting>
  <conditionalFormatting sqref="H7:H11">
    <cfRule type="containsText" dxfId="2" priority="3" operator="containsText" text="A">
      <formula>NOT(ISERROR(SEARCH(("A"),(H7))))</formula>
    </cfRule>
  </conditionalFormatting>
  <conditionalFormatting sqref="M8:M11">
    <cfRule type="containsText" dxfId="0" priority="4" operator="containsText" text="BAJO">
      <formula>NOT(ISERROR(SEARCH(("BAJO"),(M8))))</formula>
    </cfRule>
  </conditionalFormatting>
  <conditionalFormatting sqref="M8:M11">
    <cfRule type="containsText" dxfId="1" priority="5" operator="containsText" text="MEDIO">
      <formula>NOT(ISERROR(SEARCH(("MEDIO"),(M8))))</formula>
    </cfRule>
  </conditionalFormatting>
  <conditionalFormatting sqref="M8:M11">
    <cfRule type="containsText" dxfId="2" priority="6" operator="containsText" text="ALTO">
      <formula>NOT(ISERROR(SEARCH(("ALTO"),(M8))))</formula>
    </cfRule>
  </conditionalFormatting>
  <conditionalFormatting sqref="M7:M11">
    <cfRule type="containsText" dxfId="0" priority="7" operator="containsText" text="BAJO">
      <formula>NOT(ISERROR(SEARCH(("BAJO"),(M7))))</formula>
    </cfRule>
  </conditionalFormatting>
  <conditionalFormatting sqref="M7:M11">
    <cfRule type="containsText" dxfId="1" priority="8" operator="containsText" text="MEDIO">
      <formula>NOT(ISERROR(SEARCH(("MEDIO"),(M7))))</formula>
    </cfRule>
  </conditionalFormatting>
  <conditionalFormatting sqref="M7:M11">
    <cfRule type="containsText" dxfId="2" priority="9" operator="containsText" text="ALTO">
      <formula>NOT(ISERROR(SEARCH(("ALTO"),(M7))))</formula>
    </cfRule>
  </conditionalFormatting>
  <conditionalFormatting sqref="D13">
    <cfRule type="containsText" dxfId="0" priority="10" operator="containsText" text="B">
      <formula>NOT(ISERROR(SEARCH(("B"),(D13))))</formula>
    </cfRule>
  </conditionalFormatting>
  <conditionalFormatting sqref="D13">
    <cfRule type="containsText" dxfId="1" priority="11" operator="containsText" text="M">
      <formula>NOT(ISERROR(SEARCH(("M"),(D13))))</formula>
    </cfRule>
  </conditionalFormatting>
  <conditionalFormatting sqref="D13">
    <cfRule type="containsText" dxfId="2" priority="12" operator="containsText" text="A">
      <formula>NOT(ISERROR(SEARCH(("A"),(D13))))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7:G11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7:F11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7:K11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7" t="s">
        <v>0</v>
      </c>
      <c r="C3" s="8"/>
      <c r="D3" s="8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1"/>
      <c r="B5" s="12" t="s">
        <v>1</v>
      </c>
      <c r="C5" s="14" t="s">
        <v>2</v>
      </c>
      <c r="D5" s="14" t="s">
        <v>4</v>
      </c>
      <c r="E5" s="16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9" t="s">
        <v>6</v>
      </c>
      <c r="C6" s="21">
        <v>3.0</v>
      </c>
      <c r="D6" s="23" t="s">
        <v>8</v>
      </c>
      <c r="E6" s="24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6" t="s">
        <v>10</v>
      </c>
      <c r="C7" s="34">
        <v>2.0</v>
      </c>
      <c r="D7" s="36" t="s">
        <v>13</v>
      </c>
      <c r="E7" s="38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0" t="s">
        <v>15</v>
      </c>
      <c r="C8" s="42">
        <v>1.0</v>
      </c>
      <c r="D8" s="44" t="s">
        <v>16</v>
      </c>
      <c r="E8" s="46" t="s">
        <v>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50" t="s">
        <v>18</v>
      </c>
      <c r="C10" s="8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4" t="s">
        <v>2</v>
      </c>
      <c r="C12" s="57" t="s">
        <v>20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9">
        <v>1.0</v>
      </c>
      <c r="C13" s="61" t="s">
        <v>21</v>
      </c>
      <c r="D13" s="6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4">
        <v>2.0</v>
      </c>
      <c r="C14" s="67" t="s">
        <v>23</v>
      </c>
      <c r="D14" s="6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4">
        <v>3.0</v>
      </c>
      <c r="C15" s="67" t="s">
        <v>25</v>
      </c>
      <c r="D15" s="6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4">
        <v>4.0</v>
      </c>
      <c r="C16" s="67" t="s">
        <v>26</v>
      </c>
      <c r="D16" s="6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7">
        <v>5.0</v>
      </c>
      <c r="C17" s="79" t="s">
        <v>28</v>
      </c>
      <c r="D17" s="8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4.75" customHeight="1">
      <c r="A2" s="13"/>
      <c r="B2" s="13"/>
      <c r="C2" s="22" t="s">
        <v>7</v>
      </c>
      <c r="D2" s="8"/>
      <c r="E2" s="8"/>
      <c r="F2" s="8"/>
      <c r="G2" s="8"/>
      <c r="H2" s="8"/>
      <c r="I2" s="9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0" customHeight="1">
      <c r="A4" s="13"/>
      <c r="B4" s="13"/>
      <c r="C4" s="27"/>
      <c r="D4" s="29"/>
      <c r="E4" s="29"/>
      <c r="F4" s="29"/>
      <c r="G4" s="29"/>
      <c r="H4" s="29"/>
      <c r="I4" s="3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49.5" customHeight="1">
      <c r="A5" s="13"/>
      <c r="B5" s="13"/>
      <c r="C5" s="33"/>
      <c r="D5" s="35" t="s">
        <v>4</v>
      </c>
      <c r="E5" s="37">
        <v>3.0</v>
      </c>
      <c r="F5" s="39">
        <v>3.0</v>
      </c>
      <c r="G5" s="41">
        <v>6.0</v>
      </c>
      <c r="H5" s="43">
        <v>9.0</v>
      </c>
      <c r="I5" s="45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49.5" customHeight="1">
      <c r="A6" s="13"/>
      <c r="B6" s="13"/>
      <c r="C6" s="33"/>
      <c r="D6" s="47"/>
      <c r="E6" s="37">
        <v>2.0</v>
      </c>
      <c r="F6" s="48">
        <v>2.0</v>
      </c>
      <c r="G6" s="49">
        <v>4.0</v>
      </c>
      <c r="H6" s="51">
        <v>6.0</v>
      </c>
      <c r="I6" s="45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49.5" customHeight="1">
      <c r="A7" s="13"/>
      <c r="B7" s="13"/>
      <c r="C7" s="33"/>
      <c r="D7" s="55"/>
      <c r="E7" s="37">
        <v>1.0</v>
      </c>
      <c r="F7" s="56">
        <v>1.0</v>
      </c>
      <c r="G7" s="58">
        <v>2.0</v>
      </c>
      <c r="H7" s="60">
        <v>3.0</v>
      </c>
      <c r="I7" s="45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4.75" customHeight="1">
      <c r="A8" s="13"/>
      <c r="B8" s="13"/>
      <c r="C8" s="33"/>
      <c r="D8" s="13"/>
      <c r="E8" s="13"/>
      <c r="F8" s="37">
        <v>1.0</v>
      </c>
      <c r="G8" s="37">
        <v>2.0</v>
      </c>
      <c r="H8" s="37">
        <v>3.0</v>
      </c>
      <c r="I8" s="6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4.75" customHeight="1">
      <c r="A9" s="13"/>
      <c r="B9" s="13"/>
      <c r="C9" s="33"/>
      <c r="D9" s="13"/>
      <c r="E9" s="13"/>
      <c r="F9" s="73" t="s">
        <v>5</v>
      </c>
      <c r="G9" s="8"/>
      <c r="H9" s="9"/>
      <c r="I9" s="6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3"/>
      <c r="B10" s="13"/>
      <c r="C10" s="76"/>
      <c r="D10" s="78"/>
      <c r="E10" s="78"/>
      <c r="F10" s="83"/>
      <c r="G10" s="83"/>
      <c r="H10" s="83"/>
      <c r="I10" s="8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0" customHeight="1">
      <c r="A11" s="13"/>
      <c r="B11" s="13"/>
      <c r="C11" s="13"/>
      <c r="D11" s="13"/>
      <c r="E11" s="13"/>
      <c r="F11" s="13"/>
      <c r="G11" s="13"/>
      <c r="H11" s="8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/>
      <c r="B12" s="13"/>
      <c r="C12" s="92" t="s">
        <v>31</v>
      </c>
      <c r="D12" s="17"/>
      <c r="E12" s="17"/>
      <c r="F12" s="17"/>
      <c r="G12" s="18"/>
      <c r="H12" s="95" t="s">
        <v>1</v>
      </c>
      <c r="I12" s="97" t="s">
        <v>2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4.75" customHeight="1">
      <c r="A13" s="13"/>
      <c r="B13" s="13"/>
      <c r="C13" s="100" t="s">
        <v>39</v>
      </c>
      <c r="D13" s="102"/>
      <c r="E13" s="102"/>
      <c r="F13" s="102"/>
      <c r="G13" s="104"/>
      <c r="H13" s="106" t="s">
        <v>48</v>
      </c>
      <c r="I13" s="108">
        <v>3.0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4.75" customHeight="1">
      <c r="A14" s="13"/>
      <c r="B14" s="13"/>
      <c r="C14" s="109" t="s">
        <v>52</v>
      </c>
      <c r="D14" s="110"/>
      <c r="E14" s="110"/>
      <c r="F14" s="110"/>
      <c r="G14" s="111"/>
      <c r="H14" s="112" t="s">
        <v>53</v>
      </c>
      <c r="I14" s="114">
        <v>2.0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4.75" customHeight="1">
      <c r="A15" s="13"/>
      <c r="B15" s="13"/>
      <c r="C15" s="118" t="s">
        <v>56</v>
      </c>
      <c r="D15" s="119"/>
      <c r="E15" s="119"/>
      <c r="F15" s="119"/>
      <c r="G15" s="120"/>
      <c r="H15" s="56" t="s">
        <v>57</v>
      </c>
      <c r="I15" s="121">
        <v>1.0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4.75" customHeight="1">
      <c r="A2" s="13"/>
      <c r="B2" s="13"/>
      <c r="C2" s="22" t="s">
        <v>104</v>
      </c>
      <c r="D2" s="8"/>
      <c r="E2" s="8"/>
      <c r="F2" s="8"/>
      <c r="G2" s="8"/>
      <c r="H2" s="8"/>
      <c r="I2" s="8"/>
      <c r="J2" s="8"/>
      <c r="K2" s="9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9.75" customHeight="1">
      <c r="A4" s="13"/>
      <c r="B4" s="13"/>
      <c r="C4" s="27"/>
      <c r="D4" s="29"/>
      <c r="E4" s="183" t="s">
        <v>105</v>
      </c>
      <c r="F4" s="29"/>
      <c r="G4" s="29"/>
      <c r="H4" s="29"/>
      <c r="I4" s="29"/>
      <c r="J4" s="29"/>
      <c r="K4" s="31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49.5" customHeight="1">
      <c r="A5" s="13"/>
      <c r="B5" s="13"/>
      <c r="C5" s="33"/>
      <c r="D5" s="35" t="s">
        <v>106</v>
      </c>
      <c r="E5" s="184">
        <v>3.0</v>
      </c>
      <c r="F5" s="185">
        <v>3.0</v>
      </c>
      <c r="G5" s="41">
        <v>6.0</v>
      </c>
      <c r="H5" s="186">
        <v>9.0</v>
      </c>
      <c r="I5" s="186">
        <v>12.0</v>
      </c>
      <c r="J5" s="43">
        <v>15.0</v>
      </c>
      <c r="K5" s="45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49.5" customHeight="1">
      <c r="A6" s="13"/>
      <c r="B6" s="13"/>
      <c r="C6" s="33"/>
      <c r="D6" s="47"/>
      <c r="E6" s="184">
        <v>2.0</v>
      </c>
      <c r="F6" s="48">
        <v>2.0</v>
      </c>
      <c r="G6" s="49">
        <v>4.0</v>
      </c>
      <c r="H6" s="49">
        <v>6.0</v>
      </c>
      <c r="I6" s="49">
        <v>8.0</v>
      </c>
      <c r="J6" s="187">
        <v>10.0</v>
      </c>
      <c r="K6" s="4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49.5" customHeight="1">
      <c r="A7" s="13"/>
      <c r="B7" s="13"/>
      <c r="C7" s="33"/>
      <c r="D7" s="55"/>
      <c r="E7" s="184">
        <v>1.0</v>
      </c>
      <c r="F7" s="56">
        <v>1.0</v>
      </c>
      <c r="G7" s="58">
        <v>2.0</v>
      </c>
      <c r="H7" s="58">
        <v>3.0</v>
      </c>
      <c r="I7" s="188">
        <v>4.0</v>
      </c>
      <c r="J7" s="60">
        <v>5.0</v>
      </c>
      <c r="K7" s="4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4.75" customHeight="1">
      <c r="A8" s="13"/>
      <c r="B8" s="13"/>
      <c r="C8" s="33"/>
      <c r="D8" s="13"/>
      <c r="E8" s="13"/>
      <c r="F8" s="184">
        <v>1.0</v>
      </c>
      <c r="G8" s="184">
        <v>2.0</v>
      </c>
      <c r="H8" s="184">
        <v>3.0</v>
      </c>
      <c r="I8" s="184">
        <v>4.0</v>
      </c>
      <c r="J8" s="184">
        <v>5.0</v>
      </c>
      <c r="K8" s="45"/>
      <c r="L8" s="13"/>
      <c r="M8" s="189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9.75" customHeight="1">
      <c r="A9" s="13"/>
      <c r="B9" s="13"/>
      <c r="C9" s="33"/>
      <c r="D9" s="13"/>
      <c r="E9" s="13"/>
      <c r="F9" s="190"/>
      <c r="G9" s="190"/>
      <c r="H9" s="190"/>
      <c r="I9" s="190"/>
      <c r="J9" s="190"/>
      <c r="K9" s="45"/>
      <c r="L9" s="13"/>
      <c r="M9" s="189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4.75" customHeight="1">
      <c r="A10" s="13"/>
      <c r="B10" s="13"/>
      <c r="C10" s="33"/>
      <c r="D10" s="13"/>
      <c r="E10" s="13"/>
      <c r="F10" s="73" t="s">
        <v>107</v>
      </c>
      <c r="G10" s="8"/>
      <c r="H10" s="8"/>
      <c r="I10" s="8"/>
      <c r="J10" s="9"/>
      <c r="K10" s="4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3"/>
      <c r="B11" s="13"/>
      <c r="C11" s="76"/>
      <c r="D11" s="78"/>
      <c r="E11" s="78"/>
      <c r="F11" s="78"/>
      <c r="G11" s="78"/>
      <c r="H11" s="78"/>
      <c r="I11" s="78"/>
      <c r="J11" s="78"/>
      <c r="K11" s="191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4.75" customHeight="1">
      <c r="A13" s="13"/>
      <c r="B13" s="13"/>
      <c r="C13" s="192" t="s">
        <v>108</v>
      </c>
      <c r="D13" s="8"/>
      <c r="E13" s="8"/>
      <c r="F13" s="8"/>
      <c r="G13" s="8"/>
      <c r="H13" s="8"/>
      <c r="I13" s="8"/>
      <c r="J13" s="8"/>
      <c r="K13" s="9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49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49.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49.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