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CALIDAD FINANCIERA UM V.4\4. BASE DE DATOS DOCUMENTOS\4.5.   FORMATOS\"/>
    </mc:Choice>
  </mc:AlternateContent>
  <bookViews>
    <workbookView xWindow="0" yWindow="0" windowWidth="9320" windowHeight="6360" firstSheet="2" activeTab="2"/>
  </bookViews>
  <sheets>
    <sheet name="Objetivos" sheetId="8" r:id="rId1"/>
    <sheet name="Plan Operativo" sheetId="7" state="hidden" r:id="rId2"/>
    <sheet name="Presupuesto" sheetId="5" r:id="rId3"/>
    <sheet name="Validación" sheetId="6" state="hidden" r:id="rId4"/>
  </sheets>
  <definedNames>
    <definedName name="_xlnm.Print_Titles" localSheetId="1">'Plan Operativo'!$1:$10</definedName>
    <definedName name="_xlnm.Print_Titles" localSheetId="2">Presupuesto!$1:$7</definedName>
  </definedNames>
  <calcPr calcId="152511"/>
</workbook>
</file>

<file path=xl/calcChain.xml><?xml version="1.0" encoding="utf-8"?>
<calcChain xmlns="http://schemas.openxmlformats.org/spreadsheetml/2006/main">
  <c r="K64" i="5" l="1"/>
  <c r="K65" i="5"/>
  <c r="K66" i="5"/>
  <c r="K67" i="5"/>
  <c r="K27" i="5"/>
  <c r="K28" i="5"/>
  <c r="K30" i="5"/>
  <c r="J35" i="5"/>
  <c r="J37" i="5" s="1"/>
  <c r="J36" i="5"/>
  <c r="J40" i="5"/>
  <c r="J41" i="5"/>
  <c r="J42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17" i="5"/>
  <c r="K18" i="5"/>
  <c r="K19" i="5"/>
  <c r="C13" i="5"/>
  <c r="K12" i="5"/>
  <c r="C12" i="5"/>
  <c r="C11" i="5"/>
  <c r="C10" i="5"/>
  <c r="C8" i="5"/>
  <c r="C9" i="5"/>
  <c r="K21" i="5" l="1"/>
  <c r="K38" i="5"/>
  <c r="J11" i="7"/>
  <c r="J12" i="7" s="1"/>
  <c r="K29" i="5"/>
  <c r="H11" i="7"/>
  <c r="H12" i="7" s="1"/>
  <c r="K70" i="5"/>
  <c r="K34" i="5"/>
  <c r="K72" i="5" s="1"/>
  <c r="K75" i="5" l="1"/>
  <c r="K74" i="5"/>
  <c r="K77" i="5" s="1"/>
  <c r="I11" i="7" l="1"/>
  <c r="I12" i="7" s="1"/>
  <c r="K80" i="5"/>
</calcChain>
</file>

<file path=xl/comments1.xml><?xml version="1.0" encoding="utf-8"?>
<comments xmlns="http://schemas.openxmlformats.org/spreadsheetml/2006/main">
  <authors>
    <author>auxiliar4</author>
    <author>ypineda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Nombre del proyecto, por ejemplo pregrado en...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Ingrese el código del centro de utilidad asignado al proyecto, si el proyecto es nuevo el código es = NUEVO_AÑO
Ejemplo: NUEVO_2019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1" shapeId="0">
      <text>
        <r>
          <rPr>
            <sz val="9"/>
            <color indexed="81"/>
            <rFont val="Tahoma"/>
            <family val="2"/>
          </rPr>
          <t>Objetivo del proyecto. (máximo 400 caracteres)</t>
        </r>
      </text>
    </comment>
    <comment ref="F10" authorId="1" shapeId="0">
      <text>
        <r>
          <rPr>
            <sz val="9"/>
            <color indexed="81"/>
            <rFont val="Tahoma"/>
            <family val="2"/>
          </rPr>
          <t>Enumerar las principales actividades y/o tareas a realizar para la ejecución del proyecto</t>
        </r>
      </text>
    </comment>
    <comment ref="H10" authorId="1" shapeId="0">
      <text>
        <r>
          <rPr>
            <sz val="9"/>
            <color indexed="81"/>
            <rFont val="Tahoma"/>
            <family val="2"/>
          </rPr>
          <t xml:space="preserve">Se traslada automaticamente el renglón </t>
        </r>
        <r>
          <rPr>
            <b/>
            <sz val="9"/>
            <color indexed="81"/>
            <rFont val="Tahoma"/>
            <family val="2"/>
          </rPr>
          <t>TOTAL INGRESOS</t>
        </r>
        <r>
          <rPr>
            <sz val="9"/>
            <color indexed="81"/>
            <rFont val="Tahoma"/>
            <family val="2"/>
          </rPr>
          <t xml:space="preserve"> correspondiente al presupuesto detallado, teniendo en cuenta lo que se va ejecutar en el año.
En caso de no requerir presupuesto,  debe ir cero (0)</t>
        </r>
      </text>
    </comment>
    <comment ref="I10" authorId="1" shapeId="0">
      <text>
        <r>
          <rPr>
            <sz val="9"/>
            <color indexed="81"/>
            <rFont val="Tahoma"/>
            <family val="2"/>
          </rPr>
          <t xml:space="preserve">Se traslada automaticamente el renglón </t>
        </r>
        <r>
          <rPr>
            <b/>
            <sz val="9"/>
            <color indexed="81"/>
            <rFont val="Tahoma"/>
            <family val="2"/>
          </rPr>
          <t>TOTAL EGRESOS</t>
        </r>
        <r>
          <rPr>
            <sz val="9"/>
            <color indexed="81"/>
            <rFont val="Tahoma"/>
            <family val="2"/>
          </rPr>
          <t xml:space="preserve"> correspondiente al presupuesto detallado, teniendo en cuenta lo que se va ejecutar en el año.
En caso de no requerir presupuesto,  debe ir cero (0)</t>
        </r>
      </text>
    </comment>
    <comment ref="J10" authorId="1" shapeId="0">
      <text>
        <r>
          <rPr>
            <sz val="9"/>
            <color indexed="81"/>
            <rFont val="Tahoma"/>
            <family val="2"/>
          </rPr>
          <t xml:space="preserve">Se traslada automaticamente el renglón </t>
        </r>
        <r>
          <rPr>
            <b/>
            <sz val="9"/>
            <color indexed="81"/>
            <rFont val="Tahoma"/>
            <family val="2"/>
          </rPr>
          <t>TOTAL INVERSIONES</t>
        </r>
        <r>
          <rPr>
            <sz val="9"/>
            <color indexed="81"/>
            <rFont val="Tahoma"/>
            <family val="2"/>
          </rPr>
          <t xml:space="preserve"> correspondiente al presupuesto detallado, teniendo en cuenta lo que se va ejecutar en el año.
En caso de no requerir presupuesto,  debe ir cero (0)</t>
        </r>
      </text>
    </comment>
    <comment ref="K10" authorId="1" shapeId="0">
      <text>
        <r>
          <rPr>
            <sz val="9"/>
            <color indexed="81"/>
            <rFont val="Tahoma"/>
            <family val="2"/>
          </rPr>
          <t>Fecha en que se tiene  planeado iniciar la ejecución del proyecto</t>
        </r>
      </text>
    </comment>
    <comment ref="L10" authorId="1" shapeId="0">
      <text>
        <r>
          <rPr>
            <sz val="9"/>
            <color indexed="81"/>
            <rFont val="Tahoma"/>
            <family val="2"/>
          </rPr>
          <t>Fecha en la que se tiene planeado terminar el proyecto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Fecha de aprobación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auxiliar4</author>
    <author>User</author>
    <author>jairopinedacontabil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Ingrese el código del centro de utilidad asignado al proyecto, si el proyecto es nuevo el código es = NUEVO201X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9" authorId="1" shapeId="0">
      <text>
        <r>
          <rPr>
            <sz val="8"/>
            <color indexed="81"/>
            <rFont val="Tahoma"/>
            <family val="2"/>
          </rPr>
          <t>En este rubro se incluyen:
- Servicios públicos
- Internet
- Vigilancia
- Correspondencia
- Otros</t>
        </r>
      </text>
    </comment>
    <comment ref="B52" authorId="2" shapeId="0">
      <text>
        <r>
          <rPr>
            <sz val="8"/>
            <color indexed="81"/>
            <rFont val="Tahoma"/>
            <family val="2"/>
          </rPr>
          <t xml:space="preserve">En caso de requerir transporte internacional, deberá agregar una nueva fila y especificarlo
</t>
        </r>
      </text>
    </comment>
    <comment ref="B61" authorId="2" shapeId="0">
      <text>
        <r>
          <rPr>
            <sz val="8"/>
            <color indexed="81"/>
            <rFont val="Tahoma"/>
            <family val="2"/>
          </rPr>
          <t>Agregue las filas adicionales para desagregar Items necesarios</t>
        </r>
      </text>
    </comment>
    <comment ref="H74" authorId="2" shapeId="0">
      <text>
        <r>
          <rPr>
            <sz val="8"/>
            <color indexed="81"/>
            <rFont val="Tahoma"/>
            <family val="2"/>
          </rPr>
          <t>Ingrese el porcentaje de participación establecido en el convenio que debe ser pagado o distribuido.</t>
        </r>
      </text>
    </comment>
    <comment ref="H75" authorId="2" shapeId="0">
      <text>
        <r>
          <rPr>
            <sz val="8"/>
            <color indexed="81"/>
            <rFont val="Tahoma"/>
            <family val="2"/>
          </rPr>
          <t>Ingrese el porcentaje de participación establecido en el convenio que debe ser pagado o distribuido.</t>
        </r>
      </text>
    </comment>
  </commentList>
</comments>
</file>

<file path=xl/sharedStrings.xml><?xml version="1.0" encoding="utf-8"?>
<sst xmlns="http://schemas.openxmlformats.org/spreadsheetml/2006/main" count="452" uniqueCount="408">
  <si>
    <t>INGRESOS</t>
  </si>
  <si>
    <t>EGRESOS</t>
  </si>
  <si>
    <t>Secretaria</t>
  </si>
  <si>
    <t>Factor prestacional</t>
  </si>
  <si>
    <t>Transporte</t>
  </si>
  <si>
    <t>Alimentación</t>
  </si>
  <si>
    <t xml:space="preserve">Hospedaje </t>
  </si>
  <si>
    <t>Utiles papaleria y fotocopias</t>
  </si>
  <si>
    <t>Inversiones</t>
  </si>
  <si>
    <t>Fecha inicio:</t>
  </si>
  <si>
    <t>Publicidad y propaganda</t>
  </si>
  <si>
    <t xml:space="preserve">Otros egresos </t>
  </si>
  <si>
    <t>TOTAL INGRESOS</t>
  </si>
  <si>
    <t>En convenio con:</t>
  </si>
  <si>
    <t>Coordinación</t>
  </si>
  <si>
    <t>Gastos legales (ICFES, contratos, otros)</t>
  </si>
  <si>
    <t>TOTAL EGRESOS</t>
  </si>
  <si>
    <t>Cantidad</t>
  </si>
  <si>
    <t>Valor Unitario</t>
  </si>
  <si>
    <t>Valor Total</t>
  </si>
  <si>
    <t>Und.</t>
  </si>
  <si>
    <t>horas</t>
  </si>
  <si>
    <t>Noche</t>
  </si>
  <si>
    <t>Tiquete</t>
  </si>
  <si>
    <t>Honorarios y servicios</t>
  </si>
  <si>
    <t>cantidad</t>
  </si>
  <si>
    <t>Factor de admon y logistica</t>
  </si>
  <si>
    <t>SUPERAVIT O DEFICIT NETO</t>
  </si>
  <si>
    <t>OBSERVACIONES:</t>
  </si>
  <si>
    <t>Arrendamientos (equipos o locaciones)</t>
  </si>
  <si>
    <t>Cofinanciación (segunda entidad)</t>
  </si>
  <si>
    <t>…</t>
  </si>
  <si>
    <t>Participación convenio 1</t>
  </si>
  <si>
    <t>Participación convenio 2</t>
  </si>
  <si>
    <t>Ejecutores</t>
  </si>
  <si>
    <t>Cofinanciación (Tercera entidad)</t>
  </si>
  <si>
    <t>Valor del contrato (primera entidad)</t>
  </si>
  <si>
    <t>Plan Presupuestal:</t>
  </si>
  <si>
    <t>1. Plan de investigación y posgrados</t>
  </si>
  <si>
    <t>Facultad - División:</t>
  </si>
  <si>
    <t>2. Plan de educación a distancia y virtual</t>
  </si>
  <si>
    <t xml:space="preserve">3. Plan desarrollo Facultad, Programa - Departamento </t>
  </si>
  <si>
    <t>Proyecto:</t>
  </si>
  <si>
    <t>4. Plan de proyección social</t>
  </si>
  <si>
    <t>DD/MM/AA</t>
  </si>
  <si>
    <t>5. Plan de administración y gestión</t>
  </si>
  <si>
    <t>Fecha terminación:</t>
  </si>
  <si>
    <t>6. Plan División de desarrollo humano</t>
  </si>
  <si>
    <t>Pesona responsable:</t>
  </si>
  <si>
    <t>7. Plan de autoevaluación y regulación</t>
  </si>
  <si>
    <t>GASTOS DE ADMINISTRACION</t>
  </si>
  <si>
    <t>GASTOS DE OPERACIÓN</t>
  </si>
  <si>
    <t>Con vinculo laboral</t>
  </si>
  <si>
    <t>GASTOS DE INVERSIÓN</t>
  </si>
  <si>
    <t>DIRECCION ADMINISTRATIVA Y FINANCIERA</t>
  </si>
  <si>
    <t xml:space="preserve">Funcionario 1 </t>
  </si>
  <si>
    <t>Funcionario 2</t>
  </si>
  <si>
    <t>Sub-total</t>
  </si>
  <si>
    <t>Practicantes</t>
  </si>
  <si>
    <t>Otros honorarios</t>
  </si>
  <si>
    <t>A. Facultad De Ciencias Sociales Y Humanas</t>
  </si>
  <si>
    <t>B. Facultad De Ciencias Cont.Econo. Y Admin</t>
  </si>
  <si>
    <t>C. Facultad De Ciencias Juridicas</t>
  </si>
  <si>
    <t>D. Facultad De Ciencias E Ingenieria</t>
  </si>
  <si>
    <t>E. Facultad De Ciencias De La Salud</t>
  </si>
  <si>
    <t>K. Consejos</t>
  </si>
  <si>
    <t>L. Rectoria</t>
  </si>
  <si>
    <t>M. Vicerrectoria</t>
  </si>
  <si>
    <t>R. Division Desarrollo Humano</t>
  </si>
  <si>
    <t>S. Direccion Administrativa Y Financiera</t>
  </si>
  <si>
    <t>T. Direccion Docencia</t>
  </si>
  <si>
    <t>U. Direccion De Investigaciones Y Posgrados</t>
  </si>
  <si>
    <t>V. Direccion De Proyeccion Social</t>
  </si>
  <si>
    <t>W. Direccion De  Comunicaciones Y Mercadeo</t>
  </si>
  <si>
    <t>Servicio de Vigilancia</t>
  </si>
  <si>
    <t>Servicios de aseo</t>
  </si>
  <si>
    <t>Servicios (internet.correp. Otros)</t>
  </si>
  <si>
    <t>Código:</t>
  </si>
  <si>
    <t>Versión:</t>
  </si>
  <si>
    <t>Fecha:</t>
  </si>
  <si>
    <t>PRESUPUESTO CONVENIOS ASESORIA Y CONSULTORIA</t>
  </si>
  <si>
    <t>Fecha de elaboración:</t>
  </si>
  <si>
    <t xml:space="preserve"> (dd/mm/aa)</t>
  </si>
  <si>
    <t>Fecha de última actualización:</t>
  </si>
  <si>
    <t>Elaboró:</t>
  </si>
  <si>
    <t>Revisó:</t>
  </si>
  <si>
    <t>Aprobó:</t>
  </si>
  <si>
    <t>Cargo:</t>
  </si>
  <si>
    <t>FACULTAD - DIRECCIÓN</t>
  </si>
  <si>
    <t>RESPONSABLE</t>
  </si>
  <si>
    <t>PERIODO</t>
  </si>
  <si>
    <t>OBJETIVO ESTRATEGICO</t>
  </si>
  <si>
    <t>NOMBRE PROYECTO</t>
  </si>
  <si>
    <t>CODIGO CENTRO DE UTILIDAD</t>
  </si>
  <si>
    <t>OBJETIVO DEL PROYECTO</t>
  </si>
  <si>
    <t>TAREAS/ACTIVIDADES/ACCIONES</t>
  </si>
  <si>
    <t>INDICADOR DE CUMPLIMIENTO</t>
  </si>
  <si>
    <t>PPTO INGRESOS</t>
  </si>
  <si>
    <t>PPTO EGRESOS</t>
  </si>
  <si>
    <t>INICIO</t>
  </si>
  <si>
    <t>FIN</t>
  </si>
  <si>
    <t>TOTAL</t>
  </si>
  <si>
    <t>SUB-TOTAL EGRESOS</t>
  </si>
  <si>
    <t>Código Centro de Utilidad:</t>
  </si>
  <si>
    <t>Viaticos</t>
  </si>
  <si>
    <t xml:space="preserve">Seguros estudiantil y otros </t>
  </si>
  <si>
    <t>Suscrip.periodicos y revistas</t>
  </si>
  <si>
    <t>Elementos de aseo y cafetería</t>
  </si>
  <si>
    <t>Taxis y buses</t>
  </si>
  <si>
    <t>Casino, restaurantes</t>
  </si>
  <si>
    <t>Muebles, sillas, escritorios etc.</t>
  </si>
  <si>
    <t>Equipos de procesamiento de datos</t>
  </si>
  <si>
    <t>Eq. radio, tv, audio y video</t>
  </si>
  <si>
    <t>Programas para computador</t>
  </si>
  <si>
    <t>PPTO INVERSIONES</t>
  </si>
  <si>
    <t>Objetivos Estratégicos</t>
  </si>
  <si>
    <r>
      <rPr>
        <b/>
        <sz val="12"/>
        <rFont val="Calibri"/>
        <family val="2"/>
      </rPr>
      <t>Objetivos Específicos</t>
    </r>
  </si>
  <si>
    <r>
      <rPr>
        <b/>
        <sz val="12"/>
        <rFont val="Calibri"/>
        <family val="2"/>
      </rPr>
      <t>Responsable</t>
    </r>
  </si>
  <si>
    <t>1.  Consolidar la  gestión  curricular de</t>
  </si>
  <si>
    <r>
      <rPr>
        <sz val="12"/>
        <rFont val="Calibri"/>
        <family val="2"/>
      </rPr>
      <t>1.1 Analizar y evaluar los resultados de las pruebas</t>
    </r>
  </si>
  <si>
    <r>
      <rPr>
        <sz val="12"/>
        <rFont val="Calibri"/>
        <family val="2"/>
      </rPr>
      <t>Vicerrectoría</t>
    </r>
  </si>
  <si>
    <t>los programas de pregrado y</t>
  </si>
  <si>
    <r>
      <rPr>
        <sz val="12"/>
        <rFont val="Calibri"/>
        <family val="2"/>
      </rPr>
      <t>Saber Pro y del MIDE</t>
    </r>
  </si>
  <si>
    <r>
      <rPr>
        <sz val="12"/>
        <rFont val="Calibri"/>
        <family val="2"/>
      </rPr>
      <t>Comité Central de Currículo</t>
    </r>
  </si>
  <si>
    <t>Postgrado</t>
  </si>
  <si>
    <r>
      <rPr>
        <sz val="12"/>
        <rFont val="Calibri"/>
        <family val="2"/>
      </rPr>
      <t>1.2  Evaluar,  mantener  y  mejorar  los  currículos  de</t>
    </r>
  </si>
  <si>
    <r>
      <rPr>
        <sz val="12"/>
        <rFont val="Calibri"/>
        <family val="2"/>
      </rPr>
      <t>Asesor de Rectoría en Planeación</t>
    </r>
  </si>
  <si>
    <r>
      <rPr>
        <sz val="12"/>
        <rFont val="Calibri"/>
        <family val="2"/>
      </rPr>
      <t>los programas a luz de las nuevas tendencias y los</t>
    </r>
  </si>
  <si>
    <r>
      <rPr>
        <sz val="12"/>
        <rFont val="Calibri"/>
        <family val="2"/>
      </rPr>
      <t>Planeación Académica</t>
    </r>
  </si>
  <si>
    <r>
      <rPr>
        <sz val="12"/>
        <rFont val="Calibri"/>
        <family val="2"/>
      </rPr>
      <t>resultados de las pruebas Saber Pro y MIDE</t>
    </r>
  </si>
  <si>
    <r>
      <rPr>
        <sz val="12"/>
        <rFont val="Calibri"/>
        <family val="2"/>
      </rPr>
      <t>Dirección Docencia</t>
    </r>
  </si>
  <si>
    <r>
      <rPr>
        <sz val="12"/>
        <rFont val="Calibri"/>
        <family val="2"/>
      </rPr>
      <t>1.3 Diseñar e implementar guía metodológica para</t>
    </r>
  </si>
  <si>
    <r>
      <rPr>
        <sz val="12"/>
        <rFont val="Calibri"/>
        <family val="2"/>
      </rPr>
      <t>Decanos</t>
    </r>
  </si>
  <si>
    <r>
      <rPr>
        <sz val="12"/>
        <rFont val="Calibri"/>
        <family val="2"/>
      </rPr>
      <t>el  diseño  y  rediseño de los  programas  académicos</t>
    </r>
  </si>
  <si>
    <r>
      <rPr>
        <sz val="12"/>
        <rFont val="Calibri"/>
        <family val="2"/>
      </rPr>
      <t>Directores de Programa</t>
    </r>
  </si>
  <si>
    <r>
      <rPr>
        <sz val="12"/>
        <rFont val="Calibri"/>
        <family val="2"/>
      </rPr>
      <t>de la Universidad de Manizales. Teniendo en cuenta</t>
    </r>
  </si>
  <si>
    <r>
      <rPr>
        <sz val="12"/>
        <rFont val="Calibri"/>
        <family val="2"/>
      </rPr>
      <t>Director del Centro</t>
    </r>
  </si>
  <si>
    <r>
      <rPr>
        <sz val="12"/>
        <rFont val="Calibri"/>
        <family val="2"/>
      </rPr>
      <t>los   Lineamientos   Curriculares   aprobados   por   la</t>
    </r>
  </si>
  <si>
    <r>
      <rPr>
        <sz val="12"/>
        <rFont val="Calibri"/>
        <family val="2"/>
      </rPr>
      <t>Director de Departamento</t>
    </r>
  </si>
  <si>
    <r>
      <rPr>
        <sz val="12"/>
        <rFont val="Calibri"/>
        <family val="2"/>
      </rPr>
      <t>institución</t>
    </r>
  </si>
  <si>
    <r>
      <rPr>
        <sz val="12"/>
        <rFont val="Calibri"/>
        <family val="2"/>
      </rPr>
      <t>1.4    Revisar,    ajustar    y    mejorar    la    oferta    de</t>
    </r>
  </si>
  <si>
    <r>
      <rPr>
        <sz val="12"/>
        <rFont val="Calibri"/>
        <family val="2"/>
      </rPr>
      <t>programas  de  posgrado,  que  respondan  a  nuevas</t>
    </r>
  </si>
  <si>
    <r>
      <rPr>
        <sz val="12"/>
        <rFont val="Calibri"/>
        <family val="2"/>
      </rPr>
      <t>realidades sociales, regionales, e internacionales</t>
    </r>
  </si>
  <si>
    <r>
      <rPr>
        <sz val="12"/>
        <rFont val="Calibri"/>
        <family val="2"/>
      </rPr>
      <t>1.5 Fortalecer dentro de los programas académicos</t>
    </r>
  </si>
  <si>
    <r>
      <rPr>
        <sz val="12"/>
        <rFont val="Calibri"/>
        <family val="2"/>
      </rPr>
      <t>el    uso    de    tecnologías    de    la    información,    el</t>
    </r>
  </si>
  <si>
    <r>
      <rPr>
        <sz val="12"/>
        <rFont val="Calibri"/>
        <family val="2"/>
      </rPr>
      <t>bilingüismo     y     el     desarrollo     de     estrategias</t>
    </r>
  </si>
  <si>
    <r>
      <rPr>
        <sz val="12"/>
        <rFont val="Calibri"/>
        <family val="2"/>
      </rPr>
      <t>pedagógicas  para   facilitar   y  crear   ambientes  de</t>
    </r>
  </si>
  <si>
    <r>
      <rPr>
        <sz val="12"/>
        <rFont val="Calibri"/>
        <family val="2"/>
      </rPr>
      <t>aprendizaje   que   respondan      con   calidad   a   la</t>
    </r>
  </si>
  <si>
    <r>
      <rPr>
        <sz val="12"/>
        <rFont val="Calibri"/>
        <family val="2"/>
      </rPr>
      <t>necesidades del entorno y de la sociedad</t>
    </r>
  </si>
  <si>
    <r>
      <rPr>
        <sz val="12"/>
        <rFont val="Calibri"/>
        <family val="2"/>
      </rPr>
      <t>1.6    Revisar,    ajustar,    mantener    y    mejorar    el</t>
    </r>
  </si>
  <si>
    <r>
      <rPr>
        <sz val="12"/>
        <rFont val="Calibri"/>
        <family val="2"/>
      </rPr>
      <t>desarrollo de los programas  virtuales de pregrado,</t>
    </r>
  </si>
  <si>
    <r>
      <rPr>
        <sz val="12"/>
        <rFont val="Calibri"/>
        <family val="2"/>
      </rPr>
      <t>tomando  como  referente  los  diferentes resultados</t>
    </r>
  </si>
  <si>
    <r>
      <rPr>
        <sz val="12"/>
        <rFont val="Calibri"/>
        <family val="2"/>
      </rPr>
      <t>de la autoevaluación de los mismos</t>
    </r>
  </si>
  <si>
    <r>
      <rPr>
        <sz val="12"/>
        <rFont val="Calibri"/>
        <family val="2"/>
      </rPr>
      <t>1.7   Evaluar,   mantener   y   mejorar   los   procesos</t>
    </r>
  </si>
  <si>
    <r>
      <rPr>
        <sz val="12"/>
        <rFont val="Calibri"/>
        <family val="2"/>
      </rPr>
      <t>relacionados con los Centros y Departamentos de la</t>
    </r>
  </si>
  <si>
    <r>
      <rPr>
        <sz val="12"/>
        <rFont val="Calibri"/>
        <family val="2"/>
      </rPr>
      <t>Universidad  de  Manizales:  CECAL,  CIMAD,  Centro</t>
    </r>
  </si>
  <si>
    <r>
      <rPr>
        <sz val="12"/>
        <rFont val="Calibri"/>
        <family val="2"/>
      </rPr>
      <t>de    Estudos    Avanzados    en    Infancia,    Niñez    y</t>
    </r>
  </si>
  <si>
    <t>Juventud;   Departamentos   de       Humanidades   e Idiomas</t>
  </si>
  <si>
    <t>2.      Consolidar      el      Sistema de</t>
  </si>
  <si>
    <r>
      <rPr>
        <sz val="12"/>
        <rFont val="Calibri"/>
        <family val="2"/>
      </rPr>
      <t>2.1 Analizar y evaluar los  resultados obtenidos por</t>
    </r>
  </si>
  <si>
    <r>
      <rPr>
        <sz val="12"/>
        <rFont val="Calibri"/>
        <family val="2"/>
      </rPr>
      <t>Director de</t>
    </r>
  </si>
  <si>
    <t>Investigación/Posgrados</t>
  </si>
  <si>
    <r>
      <rPr>
        <sz val="12"/>
        <rFont val="Calibri"/>
        <family val="2"/>
      </rPr>
      <t>la Universidad de Manizales en el sistema MIDE</t>
    </r>
  </si>
  <si>
    <r>
      <rPr>
        <sz val="12"/>
        <rFont val="Calibri"/>
        <family val="2"/>
      </rPr>
      <t>Investigación/Posgrados</t>
    </r>
  </si>
  <si>
    <r>
      <rPr>
        <sz val="12"/>
        <rFont val="Calibri"/>
        <family val="2"/>
      </rPr>
      <t>2.2  Evaluar,  mantener  y  mejorar  el  desarrollo  e</t>
    </r>
  </si>
  <si>
    <r>
      <rPr>
        <sz val="12"/>
        <rFont val="Calibri"/>
        <family val="2"/>
      </rPr>
      <t>implementación   del   Sistema   de   Investigación   /</t>
    </r>
  </si>
  <si>
    <r>
      <rPr>
        <sz val="12"/>
        <rFont val="Calibri"/>
        <family val="2"/>
      </rPr>
      <t>Responsables de Investigación de</t>
    </r>
  </si>
  <si>
    <r>
      <rPr>
        <sz val="12"/>
        <rFont val="Calibri"/>
        <family val="2"/>
      </rPr>
      <t>Posgrados</t>
    </r>
  </si>
  <si>
    <r>
      <rPr>
        <sz val="12"/>
        <rFont val="Calibri"/>
        <family val="2"/>
      </rPr>
      <t>los Subprogramas de</t>
    </r>
  </si>
  <si>
    <r>
      <rPr>
        <sz val="12"/>
        <rFont val="Calibri"/>
        <family val="2"/>
      </rPr>
      <t>2.3 Revisar, ajustar y mejorar la implementación del</t>
    </r>
  </si>
  <si>
    <r>
      <rPr>
        <sz val="12"/>
        <rFont val="Calibri"/>
        <family val="2"/>
      </rPr>
      <t>Investigación/Posgrados por</t>
    </r>
  </si>
  <si>
    <r>
      <rPr>
        <sz val="12"/>
        <rFont val="Calibri"/>
        <family val="2"/>
      </rPr>
      <t>Sistema     de     Investigación/Posgrados     en     las</t>
    </r>
  </si>
  <si>
    <r>
      <rPr>
        <sz val="12"/>
        <rFont val="Calibri"/>
        <family val="2"/>
      </rPr>
      <t>Facultad</t>
    </r>
  </si>
  <si>
    <r>
      <rPr>
        <sz val="12"/>
        <rFont val="Calibri"/>
        <family val="2"/>
      </rPr>
      <t>maestrías   y   doctorados   de   la   Universidad   de</t>
    </r>
  </si>
  <si>
    <r>
      <rPr>
        <sz val="12"/>
        <rFont val="Calibri"/>
        <family val="2"/>
      </rPr>
      <t>Manizales</t>
    </r>
  </si>
  <si>
    <r>
      <rPr>
        <sz val="12"/>
        <rFont val="Calibri"/>
        <family val="2"/>
      </rPr>
      <t>2.4  Diseñar  y  desarrollar  mecanismos  que  faciliten</t>
    </r>
  </si>
  <si>
    <r>
      <rPr>
        <sz val="12"/>
        <rFont val="Calibri"/>
        <family val="2"/>
      </rPr>
      <t>la   Internacionalización   de   la   Investigación   de   la</t>
    </r>
  </si>
  <si>
    <r>
      <rPr>
        <sz val="12"/>
        <rFont val="Calibri"/>
        <family val="2"/>
      </rPr>
      <t>Universidad de Manizales</t>
    </r>
  </si>
  <si>
    <r>
      <rPr>
        <sz val="12"/>
        <rFont val="Calibri"/>
        <family val="2"/>
      </rPr>
      <t>2.5 Fortalecer desde los currículos de los diferentes</t>
    </r>
  </si>
  <si>
    <r>
      <rPr>
        <sz val="12"/>
        <rFont val="Calibri"/>
        <family val="2"/>
      </rPr>
      <t>programas  la  investigación  formativa;  a  la  par  del</t>
    </r>
  </si>
  <si>
    <r>
      <rPr>
        <sz val="12"/>
        <rFont val="Calibri"/>
        <family val="2"/>
      </rPr>
      <t>mejoramiento    continuo    de    los    semilleros    de</t>
    </r>
  </si>
  <si>
    <r>
      <rPr>
        <sz val="12"/>
        <rFont val="Calibri"/>
        <family val="2"/>
      </rPr>
      <t>investigación</t>
    </r>
  </si>
  <si>
    <t>3.      Fortalecer      el      Sistema      de</t>
  </si>
  <si>
    <r>
      <rPr>
        <sz val="12"/>
        <rFont val="Calibri"/>
        <family val="2"/>
      </rPr>
      <t>3.1 Revisar, ajustar, mantener y mejorar el Sistema</t>
    </r>
  </si>
  <si>
    <r>
      <rPr>
        <sz val="12"/>
        <rFont val="Calibri"/>
        <family val="2"/>
      </rPr>
      <t>Director de Proyección Social</t>
    </r>
  </si>
  <si>
    <t>Proyección  Social  de  la  Universidad</t>
  </si>
  <si>
    <r>
      <rPr>
        <sz val="12"/>
        <rFont val="Calibri"/>
        <family val="2"/>
      </rPr>
      <t>de Proyección Social</t>
    </r>
  </si>
  <si>
    <r>
      <rPr>
        <sz val="12"/>
        <rFont val="Calibri"/>
        <family val="2"/>
      </rPr>
      <t>Responsables  de proyección Social</t>
    </r>
  </si>
  <si>
    <t>de Manizales</t>
  </si>
  <si>
    <r>
      <rPr>
        <sz val="12"/>
        <rFont val="Calibri"/>
        <family val="2"/>
      </rPr>
      <t>3.2   Evaluar,   mantener   y   mejorar   el   Sistema   de</t>
    </r>
  </si>
  <si>
    <r>
      <rPr>
        <sz val="12"/>
        <rFont val="Calibri"/>
        <family val="2"/>
      </rPr>
      <t>de la Facultades</t>
    </r>
  </si>
  <si>
    <r>
      <rPr>
        <sz val="12"/>
        <rFont val="Calibri"/>
        <family val="2"/>
      </rPr>
      <t>Practicas Estudiantiles de la Universidad</t>
    </r>
  </si>
  <si>
    <r>
      <rPr>
        <sz val="12"/>
        <rFont val="Calibri"/>
        <family val="2"/>
      </rPr>
      <t>Responsable del Sistema de</t>
    </r>
  </si>
  <si>
    <r>
      <rPr>
        <sz val="12"/>
        <rFont val="Calibri"/>
        <family val="2"/>
      </rPr>
      <t>3.3   Evaluar,   mantener   y   mejorar   el   Sistema   de</t>
    </r>
  </si>
  <si>
    <r>
      <rPr>
        <sz val="12"/>
        <rFont val="Calibri"/>
        <family val="2"/>
      </rPr>
      <t>Graduado</t>
    </r>
  </si>
  <si>
    <r>
      <rPr>
        <sz val="12"/>
        <rFont val="Calibri"/>
        <family val="2"/>
      </rPr>
      <t>Emprendimiento de la Universidad de Manizales</t>
    </r>
  </si>
  <si>
    <r>
      <rPr>
        <sz val="12"/>
        <rFont val="Calibri"/>
        <family val="2"/>
      </rPr>
      <t>3.4   Evaluar,   mantener   y   mejorar   el   Sistema   de</t>
    </r>
  </si>
  <si>
    <r>
      <rPr>
        <sz val="12"/>
        <rFont val="Calibri"/>
        <family val="2"/>
      </rPr>
      <t>Educaciòn     Continuada     y     No     Formal     de    la</t>
    </r>
  </si>
  <si>
    <r>
      <rPr>
        <sz val="12"/>
        <rFont val="Calibri"/>
        <family val="2"/>
      </rPr>
      <t>Universidad</t>
    </r>
  </si>
  <si>
    <r>
      <rPr>
        <sz val="12"/>
        <rFont val="Calibri"/>
        <family val="2"/>
      </rPr>
      <t>3.5 Revisar, ajustar, mantener y mejorar el sistema</t>
    </r>
  </si>
  <si>
    <r>
      <rPr>
        <sz val="12"/>
        <rFont val="Calibri"/>
        <family val="2"/>
      </rPr>
      <t>de    graduados,    tomando    como    referente    los</t>
    </r>
  </si>
  <si>
    <r>
      <rPr>
        <sz val="12"/>
        <rFont val="Calibri"/>
        <family val="2"/>
      </rPr>
      <t>resultados del MIDE y las políticas del MEN</t>
    </r>
  </si>
  <si>
    <r>
      <rPr>
        <sz val="12"/>
        <rFont val="Calibri"/>
        <family val="2"/>
      </rPr>
      <t>3.6   Evaluar,   mantener   y   mejorar   el   Sistema   de</t>
    </r>
  </si>
  <si>
    <r>
      <rPr>
        <sz val="12"/>
        <rFont val="Calibri"/>
        <family val="2"/>
      </rPr>
      <t>Consultoria de la Universidad</t>
    </r>
  </si>
  <si>
    <t>4.    Consolidar    la    Cultura    de    la</t>
  </si>
  <si>
    <r>
      <rPr>
        <sz val="12"/>
        <rFont val="Calibri"/>
        <family val="2"/>
      </rPr>
      <t>4.1    Fortalecer    la    aplicación    del    Modelo    de</t>
    </r>
  </si>
  <si>
    <t>Autoevaluación  /  Autorregulación,  el</t>
  </si>
  <si>
    <r>
      <rPr>
        <sz val="12"/>
        <rFont val="Calibri"/>
        <family val="2"/>
      </rPr>
      <t>Autoevaluación     –     Autorregulación     en     forma</t>
    </r>
  </si>
  <si>
    <r>
      <rPr>
        <sz val="12"/>
        <rFont val="Calibri"/>
        <family val="2"/>
      </rPr>
      <t>Dirección Investigación/Posgrados</t>
    </r>
  </si>
  <si>
    <t>mejoramiento  continuo  e  innovación</t>
  </si>
  <si>
    <r>
      <rPr>
        <sz val="12"/>
        <rFont val="Calibri"/>
        <family val="2"/>
      </rPr>
      <t>continua  en  todos  los  programas  de  pregrado  Y</t>
    </r>
  </si>
  <si>
    <r>
      <rPr>
        <sz val="12"/>
        <rFont val="Calibri"/>
        <family val="2"/>
      </rPr>
      <t>Decanaturas</t>
    </r>
  </si>
  <si>
    <t>en  todos  los  niveles  de  la institución</t>
  </si>
  <si>
    <r>
      <rPr>
        <sz val="12"/>
        <rFont val="Calibri"/>
        <family val="2"/>
      </rPr>
      <t>posgrados, previo cumplimiento de las condiciones</t>
    </r>
  </si>
  <si>
    <t>para  armonizar  procesos  de  calidad</t>
  </si>
  <si>
    <r>
      <rPr>
        <sz val="12"/>
        <rFont val="Calibri"/>
        <family val="2"/>
      </rPr>
      <t>iniciales</t>
    </r>
  </si>
  <si>
    <t>acordes  con  los  lineamientos  de  la</t>
  </si>
  <si>
    <r>
      <rPr>
        <sz val="12"/>
        <rFont val="Calibri"/>
        <family val="2"/>
      </rPr>
      <t>4.2  Evaluar,   mantener   y  mejorar   el  proceso   de</t>
    </r>
  </si>
  <si>
    <t>Educación Superior</t>
  </si>
  <si>
    <r>
      <rPr>
        <sz val="12"/>
        <rFont val="Calibri"/>
        <family val="2"/>
      </rPr>
      <t>Acreditación y Renovación de la Acreditación tanto</t>
    </r>
  </si>
  <si>
    <r>
      <rPr>
        <sz val="12"/>
        <rFont val="Calibri"/>
        <family val="2"/>
      </rPr>
      <t>a  los  programas  de  pregrado  como  de posgrado  y</t>
    </r>
  </si>
  <si>
    <r>
      <rPr>
        <sz val="12"/>
        <rFont val="Calibri"/>
        <family val="2"/>
      </rPr>
      <t>de la Universidad</t>
    </r>
  </si>
  <si>
    <r>
      <rPr>
        <sz val="12"/>
        <rFont val="Calibri"/>
        <family val="2"/>
      </rPr>
      <t>4.3  Mejorar  el  proceso  de  Registro  y  renovación;</t>
    </r>
  </si>
  <si>
    <r>
      <rPr>
        <sz val="12"/>
        <rFont val="Calibri"/>
        <family val="2"/>
      </rPr>
      <t>teniendo en  cuenta  los  lineamientos  generales del</t>
    </r>
  </si>
  <si>
    <r>
      <rPr>
        <sz val="12"/>
        <rFont val="Calibri"/>
        <family val="2"/>
      </rPr>
      <t>Modelo del MEN y de la Universidad de Manizales</t>
    </r>
  </si>
  <si>
    <r>
      <rPr>
        <sz val="12"/>
        <rFont val="Calibri"/>
        <family val="2"/>
      </rPr>
      <t>4.4 Revisar, mantener y mejorar  la implementación</t>
    </r>
  </si>
  <si>
    <r>
      <rPr>
        <sz val="12"/>
        <rFont val="Calibri"/>
        <family val="2"/>
      </rPr>
      <t>de  los  planes  de  mantenimiento  y  mejoramiento,</t>
    </r>
  </si>
  <si>
    <r>
      <rPr>
        <sz val="12"/>
        <rFont val="Calibri"/>
        <family val="2"/>
      </rPr>
      <t>producto    de    la    autoevaluación    y    evaluación</t>
    </r>
  </si>
  <si>
    <r>
      <rPr>
        <sz val="12"/>
        <rFont val="Calibri"/>
        <family val="2"/>
      </rPr>
      <t>externa, procesos de registro calificado, renovación</t>
    </r>
  </si>
  <si>
    <r>
      <rPr>
        <sz val="12"/>
        <rFont val="Calibri"/>
        <family val="2"/>
      </rPr>
      <t>y la acreditación y su renovación</t>
    </r>
  </si>
  <si>
    <r>
      <rPr>
        <sz val="12"/>
        <rFont val="Calibri"/>
        <family val="2"/>
      </rPr>
      <t>4.5  Fortalecer los estudios de impacto producto de</t>
    </r>
  </si>
  <si>
    <r>
      <rPr>
        <sz val="12"/>
        <rFont val="Calibri"/>
        <family val="2"/>
      </rPr>
      <t>los  procesos  de  autoevaluación  de  los  programas</t>
    </r>
  </si>
  <si>
    <r>
      <rPr>
        <sz val="12"/>
        <rFont val="Calibri"/>
        <family val="2"/>
      </rPr>
      <t>de   pregrado,   posgrado   e   institucional   como   un</t>
    </r>
  </si>
  <si>
    <r>
      <rPr>
        <sz val="12"/>
        <rFont val="Calibri"/>
        <family val="2"/>
      </rPr>
      <t>todo.</t>
    </r>
  </si>
  <si>
    <r>
      <rPr>
        <sz val="12"/>
        <rFont val="Calibri"/>
        <family val="2"/>
      </rPr>
      <t>4.6  Diseñar,  desarrollar  e  implementar  el  Sistema</t>
    </r>
  </si>
  <si>
    <r>
      <rPr>
        <sz val="12"/>
        <rFont val="Calibri"/>
        <family val="2"/>
      </rPr>
      <t>de  armonización  de  los  procesos  administrativos</t>
    </r>
  </si>
  <si>
    <r>
      <rPr>
        <sz val="12"/>
        <rFont val="Calibri"/>
        <family val="2"/>
      </rPr>
      <t>tomando como referente la Norma ISO 9001:2015</t>
    </r>
  </si>
  <si>
    <t>5.  Consolidar  la  implementación  del</t>
  </si>
  <si>
    <r>
      <rPr>
        <sz val="12"/>
        <rFont val="Calibri"/>
        <family val="2"/>
      </rPr>
      <t>5.1  Revisar,  mantener  y  mejorar  el  desarrollo  del</t>
    </r>
  </si>
  <si>
    <r>
      <rPr>
        <sz val="12"/>
        <rFont val="Calibri"/>
        <family val="2"/>
      </rPr>
      <t>División de Desarrollo Humano</t>
    </r>
  </si>
  <si>
    <t>Modelo       de       Gestión       Humana</t>
  </si>
  <si>
    <r>
      <rPr>
        <sz val="12"/>
        <rFont val="Calibri"/>
        <family val="2"/>
      </rPr>
      <t>Sistema de Gestión Humana de la Universidad</t>
    </r>
  </si>
  <si>
    <r>
      <rPr>
        <sz val="12"/>
        <rFont val="Calibri"/>
        <family val="2"/>
      </rPr>
      <t>Secretaria General División</t>
    </r>
  </si>
  <si>
    <t>“Desarrollo del Potencial y Calidad de</t>
  </si>
  <si>
    <r>
      <rPr>
        <sz val="12"/>
        <rFont val="Calibri"/>
        <family val="2"/>
      </rPr>
      <t>5.2 Fortalecer la implementación de los programas</t>
    </r>
  </si>
  <si>
    <r>
      <rPr>
        <sz val="12"/>
        <rFont val="Calibri"/>
        <family val="2"/>
      </rPr>
      <t>Financiera</t>
    </r>
  </si>
  <si>
    <t>Vida”, de la Universidad de Manizales</t>
  </si>
  <si>
    <r>
      <rPr>
        <sz val="12"/>
        <rFont val="Calibri"/>
        <family val="2"/>
      </rPr>
      <t>relacionados   con   el   Bienestar   de   estudiantes,</t>
    </r>
  </si>
  <si>
    <r>
      <rPr>
        <sz val="12"/>
        <rFont val="Calibri"/>
        <family val="2"/>
      </rPr>
      <t>Responsables de los Programas</t>
    </r>
  </si>
  <si>
    <r>
      <rPr>
        <sz val="12"/>
        <rFont val="Calibri"/>
        <family val="2"/>
      </rPr>
      <t>docentes,      administrativos.      Tanto      para      los</t>
    </r>
  </si>
  <si>
    <r>
      <rPr>
        <sz val="12"/>
        <rFont val="Calibri"/>
        <family val="2"/>
      </rPr>
      <t>programas     presenciales     como     los     virtuales;</t>
    </r>
  </si>
  <si>
    <r>
      <rPr>
        <sz val="12"/>
        <rFont val="Calibri"/>
        <family val="2"/>
      </rPr>
      <t>pregrado y posgrado</t>
    </r>
  </si>
  <si>
    <r>
      <rPr>
        <sz val="12"/>
        <rFont val="Calibri"/>
        <family val="2"/>
      </rPr>
      <t>5.3  Evaluar,  mantener    y  mejorar  los  programas</t>
    </r>
  </si>
  <si>
    <r>
      <rPr>
        <sz val="12"/>
        <rFont val="Calibri"/>
        <family val="2"/>
      </rPr>
      <t>relacionados   con:   Acompañamiento,   Ser   Pilo   –</t>
    </r>
  </si>
  <si>
    <r>
      <rPr>
        <sz val="12"/>
        <rFont val="Calibri"/>
        <family val="2"/>
      </rPr>
      <t>Paga;  TIC;  teniendo  en  cuenta  los  lineamientos  de</t>
    </r>
  </si>
  <si>
    <r>
      <rPr>
        <sz val="12"/>
        <rFont val="Calibri"/>
        <family val="2"/>
      </rPr>
      <t>la Universidad y del MEN</t>
    </r>
  </si>
  <si>
    <r>
      <rPr>
        <sz val="12"/>
        <rFont val="Calibri"/>
        <family val="2"/>
      </rPr>
      <t>5.4    Revisar,    mantener    y    mejorar    el    proceso</t>
    </r>
  </si>
  <si>
    <r>
      <rPr>
        <sz val="12"/>
        <rFont val="Calibri"/>
        <family val="2"/>
      </rPr>
      <t>relacionado   con   la   Contratación   y   Nomina   del</t>
    </r>
  </si>
  <si>
    <r>
      <rPr>
        <sz val="12"/>
        <rFont val="Calibri"/>
        <family val="2"/>
      </rPr>
      <t>Talento Humano de la Universidad</t>
    </r>
  </si>
  <si>
    <r>
      <rPr>
        <sz val="12"/>
        <rFont val="Calibri"/>
        <family val="2"/>
      </rPr>
      <t>5.5  Fortalecer  las  relaciones  con  las  asociaciones,</t>
    </r>
  </si>
  <si>
    <r>
      <rPr>
        <sz val="12"/>
        <rFont val="Calibri"/>
        <family val="2"/>
      </rPr>
      <t>ASPROFUM Y ASODEM</t>
    </r>
  </si>
  <si>
    <t>6.  Consolidar  el  Modelo  de  Gestión Docencia     de     la     Universidad     de Manizales</t>
  </si>
  <si>
    <r>
      <rPr>
        <sz val="12"/>
        <rFont val="Calibri"/>
        <family val="2"/>
      </rPr>
      <t xml:space="preserve">6.1   Evaluar   mantener   y  mejorar   el   Sistema   de Gestión  Docencia  de  la  Universidad,  teniendo  en cuenta   los  resultados  de:   Pruebas  Saber   –   Pro; MIDE,     Autoevaluación     y     evaluación     de     los programas de  pregrado, posgrado y la Universidad como un todo
</t>
    </r>
    <r>
      <rPr>
        <sz val="12"/>
        <rFont val="Calibri"/>
        <family val="2"/>
      </rPr>
      <t xml:space="preserve">6.2  Evaluar,  mantener  y  mejorar  los  programas  y proyectos relacionados con el desarrollo del Plan de Vida de los Académicos
</t>
    </r>
    <r>
      <rPr>
        <sz val="12"/>
        <rFont val="Calibri"/>
        <family val="2"/>
      </rPr>
      <t xml:space="preserve">6.3   Fortalecer    el    proceso    relacionado    con    la Asignación académica, tanto de pregrado como de posgrado
</t>
    </r>
    <r>
      <rPr>
        <sz val="12"/>
        <rFont val="Calibri"/>
        <family val="2"/>
      </rPr>
      <t>6.4   Evaluar,   mantener   y   mejorar   los   procesos relacionados  con  la  Evaluación  Docente,  tanto  de pregrado como de posgrado</t>
    </r>
  </si>
  <si>
    <r>
      <rPr>
        <sz val="12"/>
        <rFont val="Calibri"/>
        <family val="2"/>
      </rPr>
      <t xml:space="preserve">Vicerrectoría
</t>
    </r>
    <r>
      <rPr>
        <sz val="12"/>
        <rFont val="Calibri"/>
        <family val="2"/>
      </rPr>
      <t xml:space="preserve">Asesor de Rectoría en Planeación Dirección Docencia
</t>
    </r>
    <r>
      <rPr>
        <sz val="12"/>
        <rFont val="Calibri"/>
        <family val="2"/>
      </rPr>
      <t xml:space="preserve">División de Desarrollo Humano Decanos
</t>
    </r>
    <r>
      <rPr>
        <sz val="12"/>
        <rFont val="Calibri"/>
        <family val="2"/>
      </rPr>
      <t>Directores de Programa</t>
    </r>
  </si>
  <si>
    <t>7. Consolidar la Gestión financiera de</t>
  </si>
  <si>
    <r>
      <rPr>
        <sz val="12"/>
        <rFont val="Calibri"/>
        <family val="2"/>
      </rPr>
      <t>7.1  Evaluar,  mantener  y  mejorar  el  desarrollo  del</t>
    </r>
  </si>
  <si>
    <t>la Universidad de Manizales</t>
  </si>
  <si>
    <r>
      <rPr>
        <sz val="12"/>
        <rFont val="Calibri"/>
        <family val="2"/>
      </rPr>
      <t>Sistema de Gestión Financiera de la Universidad, a</t>
    </r>
  </si>
  <si>
    <r>
      <rPr>
        <sz val="12"/>
        <rFont val="Calibri"/>
        <family val="2"/>
      </rPr>
      <t>División Financiera</t>
    </r>
  </si>
  <si>
    <r>
      <rPr>
        <sz val="12"/>
        <rFont val="Calibri"/>
        <family val="2"/>
      </rPr>
      <t>la      luz      de     las     políticas     institucionales     y</t>
    </r>
  </si>
  <si>
    <r>
      <rPr>
        <sz val="12"/>
        <rFont val="Calibri"/>
        <family val="2"/>
      </rPr>
      <t>Jefe de Contabiliad</t>
    </r>
  </si>
  <si>
    <r>
      <rPr>
        <sz val="12"/>
        <rFont val="Calibri"/>
        <family val="2"/>
      </rPr>
      <t>requerimientos del MEN</t>
    </r>
  </si>
  <si>
    <r>
      <rPr>
        <sz val="12"/>
        <rFont val="Calibri"/>
        <family val="2"/>
      </rPr>
      <t>7.2  Evaluar,  ajustar  y  mejorar  la  implementación</t>
    </r>
  </si>
  <si>
    <r>
      <rPr>
        <sz val="12"/>
        <rFont val="Calibri"/>
        <family val="2"/>
      </rPr>
      <t>Directores</t>
    </r>
  </si>
  <si>
    <r>
      <rPr>
        <sz val="12"/>
        <rFont val="Calibri"/>
        <family val="2"/>
      </rPr>
      <t>del  proceso  relacionado con  la gestión  integral del</t>
    </r>
  </si>
  <si>
    <r>
      <rPr>
        <sz val="12"/>
        <rFont val="Calibri"/>
        <family val="2"/>
      </rPr>
      <t>Dirección de programas</t>
    </r>
  </si>
  <si>
    <r>
      <rPr>
        <sz val="12"/>
        <rFont val="Calibri"/>
        <family val="2"/>
      </rPr>
      <t>presupuesto; alineado con los planes, programas y</t>
    </r>
  </si>
  <si>
    <r>
      <rPr>
        <sz val="12"/>
        <rFont val="Calibri"/>
        <family val="2"/>
      </rPr>
      <t>proyectos    de    la    Universidad,    las    facultades,</t>
    </r>
  </si>
  <si>
    <r>
      <rPr>
        <sz val="12"/>
        <rFont val="Calibri"/>
        <family val="2"/>
      </rPr>
      <t>divisiones y programas académicos</t>
    </r>
  </si>
  <si>
    <r>
      <rPr>
        <sz val="12"/>
        <rFont val="Calibri"/>
        <family val="2"/>
      </rPr>
      <t>7.3 Fortalecer el sistema de indicadores financieros</t>
    </r>
  </si>
  <si>
    <r>
      <rPr>
        <sz val="12"/>
        <rFont val="Calibri"/>
        <family val="2"/>
      </rPr>
      <t>y su despliegue a los diferentes responsables de la</t>
    </r>
  </si>
  <si>
    <r>
      <rPr>
        <sz val="12"/>
        <rFont val="Calibri"/>
        <family val="2"/>
      </rPr>
      <t>gestión del presupuesto</t>
    </r>
  </si>
  <si>
    <r>
      <rPr>
        <sz val="12"/>
        <rFont val="Calibri"/>
        <family val="2"/>
      </rPr>
      <t>7.4  Diseñar  estrategias  que  permitan  mejorar  la</t>
    </r>
  </si>
  <si>
    <r>
      <rPr>
        <sz val="12"/>
        <rFont val="Calibri"/>
        <family val="2"/>
      </rPr>
      <t>asignación  de  recursos  propios  para  el  desarrollo</t>
    </r>
  </si>
  <si>
    <r>
      <rPr>
        <sz val="12"/>
        <rFont val="Calibri"/>
        <family val="2"/>
      </rPr>
      <t>final de la TEM</t>
    </r>
  </si>
  <si>
    <t>8.  Consolidar  la  implementación  del</t>
  </si>
  <si>
    <r>
      <rPr>
        <sz val="12"/>
        <rFont val="Calibri"/>
        <family val="2"/>
      </rPr>
      <t>8.1 Evaluar, mantener y mejorar la implementación</t>
    </r>
  </si>
  <si>
    <r>
      <rPr>
        <sz val="12"/>
        <rFont val="Calibri"/>
        <family val="2"/>
      </rPr>
      <t>Director Mercadeo Institucional</t>
    </r>
  </si>
  <si>
    <t>Modelo            de            Comunicación</t>
  </si>
  <si>
    <r>
      <rPr>
        <sz val="12"/>
        <rFont val="Calibri"/>
        <family val="2"/>
      </rPr>
      <t>del     Sistema     de     Comunicación     y     Mercadeo</t>
    </r>
  </si>
  <si>
    <r>
      <rPr>
        <sz val="12"/>
        <rFont val="Calibri"/>
        <family val="2"/>
      </rPr>
      <t>Jefe de Comunicaciones</t>
    </r>
  </si>
  <si>
    <t>Institucional      y      el      Modelo      de</t>
  </si>
  <si>
    <r>
      <rPr>
        <sz val="12"/>
        <rFont val="Calibri"/>
        <family val="2"/>
      </rPr>
      <t>Institucional</t>
    </r>
  </si>
  <si>
    <r>
      <rPr>
        <sz val="12"/>
        <rFont val="Calibri"/>
        <family val="2"/>
      </rPr>
      <t>Responsables de programas de</t>
    </r>
  </si>
  <si>
    <t>Mercadeo de la Universidad</t>
  </si>
  <si>
    <r>
      <rPr>
        <sz val="12"/>
        <rFont val="Calibri"/>
        <family val="2"/>
      </rPr>
      <t>8.2  Fortalecer  la  implementación  de los diferentes</t>
    </r>
  </si>
  <si>
    <r>
      <rPr>
        <sz val="12"/>
        <rFont val="Calibri"/>
        <family val="2"/>
      </rPr>
      <t>mercadeo y comunicación</t>
    </r>
  </si>
  <si>
    <r>
      <rPr>
        <sz val="12"/>
        <rFont val="Calibri"/>
        <family val="2"/>
      </rPr>
      <t>programas    y    proyectos    relacionados    con    la</t>
    </r>
  </si>
  <si>
    <r>
      <rPr>
        <sz val="12"/>
        <rFont val="Calibri"/>
        <family val="2"/>
      </rPr>
      <t>Comunicación Institucional</t>
    </r>
  </si>
  <si>
    <r>
      <rPr>
        <sz val="12"/>
        <rFont val="Calibri"/>
        <family val="2"/>
      </rPr>
      <t>8.3   Revisar,   ajustar   y   mejorar   los   programas   y</t>
    </r>
  </si>
  <si>
    <r>
      <rPr>
        <sz val="12"/>
        <rFont val="Calibri"/>
        <family val="2"/>
      </rPr>
      <t>proyectos    relacionados    con    los    procesos    de</t>
    </r>
  </si>
  <si>
    <r>
      <rPr>
        <sz val="12"/>
        <rFont val="Calibri"/>
        <family val="2"/>
      </rPr>
      <t>Mercadeo Institucional y consolidación de la marca</t>
    </r>
  </si>
  <si>
    <r>
      <rPr>
        <sz val="12"/>
        <rFont val="Calibri"/>
        <family val="2"/>
      </rPr>
      <t>8.4 Evaluar, ajustar y mejorar los diferentes medios,</t>
    </r>
  </si>
  <si>
    <r>
      <rPr>
        <sz val="12"/>
        <rFont val="Calibri"/>
        <family val="2"/>
      </rPr>
      <t>herramientas y mecanismos utilizados para mejorar</t>
    </r>
  </si>
  <si>
    <r>
      <rPr>
        <sz val="12"/>
        <rFont val="Calibri"/>
        <family val="2"/>
      </rPr>
      <t>la comunicación tanto interna como externa</t>
    </r>
  </si>
  <si>
    <t>9.  Consolidar  el  Modelo  de  Gestión</t>
  </si>
  <si>
    <r>
      <rPr>
        <sz val="12"/>
        <rFont val="Calibri"/>
        <family val="2"/>
      </rPr>
      <t>9.1 Evaluar, mantener y mejorar la implementación</t>
    </r>
  </si>
  <si>
    <t>de   las   Tic´s   de   la   Universidad   de</t>
  </si>
  <si>
    <r>
      <rPr>
        <sz val="12"/>
        <rFont val="Calibri"/>
        <family val="2"/>
      </rPr>
      <t>del Sistema de Gestión de la Tic´s de la Universidad</t>
    </r>
  </si>
  <si>
    <r>
      <rPr>
        <sz val="12"/>
        <rFont val="Calibri"/>
        <family val="2"/>
      </rPr>
      <t>Jefe Gestión de la Tic´s</t>
    </r>
  </si>
  <si>
    <t>Manizales</t>
  </si>
  <si>
    <r>
      <rPr>
        <sz val="12"/>
        <rFont val="Calibri"/>
        <family val="2"/>
      </rPr>
      <t>9.2  Fortalecer  la  implementación  de  los  procesos</t>
    </r>
  </si>
  <si>
    <r>
      <rPr>
        <sz val="12"/>
        <rFont val="Calibri"/>
        <family val="2"/>
      </rPr>
      <t>relacionados   con   la   Gestión   Tecnológica   de   la</t>
    </r>
  </si>
  <si>
    <r>
      <rPr>
        <sz val="12"/>
        <rFont val="Calibri"/>
        <family val="2"/>
      </rPr>
      <t>9.3   Evaluar,   mantener   y   mejorar   los   procesos</t>
    </r>
  </si>
  <si>
    <r>
      <rPr>
        <sz val="12"/>
        <rFont val="Calibri"/>
        <family val="2"/>
      </rPr>
      <t>relacionados   con   la   gestión   del   mantenimiento</t>
    </r>
  </si>
  <si>
    <r>
      <rPr>
        <sz val="12"/>
        <rFont val="Calibri"/>
        <family val="2"/>
      </rPr>
      <t>preventivo    y    correctivos    de    los    equipos    de</t>
    </r>
  </si>
  <si>
    <r>
      <rPr>
        <sz val="12"/>
        <rFont val="Calibri"/>
        <family val="2"/>
      </rPr>
      <t>tecnologías de la información y la comunicación</t>
    </r>
  </si>
  <si>
    <r>
      <rPr>
        <sz val="12"/>
        <rFont val="Calibri"/>
        <family val="2"/>
      </rPr>
      <t>9.4   Evaluar,   mantener   y   mejorar   el   diseño   y</t>
    </r>
  </si>
  <si>
    <r>
      <rPr>
        <sz val="12"/>
        <rFont val="Calibri"/>
        <family val="2"/>
      </rPr>
      <t>desarrollo de nuevos proyectos relacionados con la</t>
    </r>
  </si>
  <si>
    <r>
      <rPr>
        <sz val="12"/>
        <rFont val="Calibri"/>
        <family val="2"/>
      </rPr>
      <t>gestión tecnológica de la Universidad</t>
    </r>
  </si>
  <si>
    <t>10.  Consolidación  dela  Gestión  de  la Infraestructura de la planta   Física de la Universidad de Manizales</t>
  </si>
  <si>
    <r>
      <rPr>
        <sz val="12"/>
        <rFont val="Calibri"/>
        <family val="2"/>
      </rPr>
      <t xml:space="preserve">10.1       Evaluar,       mantener       y       mejorar       la implementación de la gestión de la infraestructura física de la Universidad
</t>
    </r>
    <r>
      <rPr>
        <sz val="12"/>
        <rFont val="Calibri"/>
        <family val="2"/>
      </rPr>
      <t xml:space="preserve">10.2  Fortalecer  la  implementación  de los  procesos relacionados  con  la  gestión  de  la  infraestructura física de la Universidad
</t>
    </r>
    <r>
      <rPr>
        <sz val="12"/>
        <rFont val="Calibri"/>
        <family val="2"/>
      </rPr>
      <t xml:space="preserve">10.3 Diseñar y desarrollar los procesos relacionados con el mantenimiento preventivo y correctivo de la infraestructura     física     de     la     Universidad     de Manizales
</t>
    </r>
    <r>
      <rPr>
        <sz val="12"/>
        <rFont val="Calibri"/>
        <family val="2"/>
      </rPr>
      <t xml:space="preserve">10.4   Evaluar,   mantener   y   mejorar   el   diseño   y desarrollo de nuevos proyectos relacionados con la gestión de la infraestructura de la planta física de la
</t>
    </r>
    <r>
      <rPr>
        <sz val="12"/>
        <rFont val="Calibri"/>
        <family val="2"/>
      </rPr>
      <t>Universidad</t>
    </r>
  </si>
  <si>
    <r>
      <rPr>
        <sz val="12"/>
        <rFont val="Calibri"/>
        <family val="2"/>
      </rPr>
      <t xml:space="preserve">Vicerrectoría
</t>
    </r>
    <r>
      <rPr>
        <sz val="12"/>
        <rFont val="Calibri"/>
        <family val="2"/>
      </rPr>
      <t>Jefe gestión Infraestructura física</t>
    </r>
  </si>
  <si>
    <t>11.  Fortalecer  el  Modelo  de  Gestión</t>
  </si>
  <si>
    <r>
      <rPr>
        <sz val="12"/>
        <rFont val="Calibri"/>
        <family val="2"/>
      </rPr>
      <t>11.1   Evaluar,   mantener   y   mejorar   el   diseño   y</t>
    </r>
  </si>
  <si>
    <r>
      <rPr>
        <sz val="12"/>
        <rFont val="Calibri"/>
        <family val="2"/>
      </rPr>
      <t>Responsables Gestión de la</t>
    </r>
  </si>
  <si>
    <t>de    la    Internacionalización    de    la</t>
  </si>
  <si>
    <r>
      <rPr>
        <sz val="12"/>
        <rFont val="Calibri"/>
        <family val="2"/>
      </rPr>
      <t>desarrollo     del     Modelo     de     Gestión     de     la</t>
    </r>
  </si>
  <si>
    <r>
      <rPr>
        <sz val="12"/>
        <rFont val="Calibri"/>
        <family val="2"/>
      </rPr>
      <t>Internacionalización</t>
    </r>
  </si>
  <si>
    <t>Universidad de Manizales</t>
  </si>
  <si>
    <r>
      <rPr>
        <sz val="12"/>
        <rFont val="Calibri"/>
        <family val="2"/>
      </rPr>
      <t>Internacionalización, a la luz de los lineamientos de</t>
    </r>
  </si>
  <si>
    <r>
      <rPr>
        <sz val="12"/>
        <rFont val="Calibri"/>
        <family val="2"/>
      </rPr>
      <t>la Universidad, del MEN, CNA, y otras instituciones</t>
    </r>
  </si>
  <si>
    <r>
      <rPr>
        <sz val="12"/>
        <rFont val="Calibri"/>
        <family val="2"/>
      </rPr>
      <t>relacionadas con el tema</t>
    </r>
  </si>
  <si>
    <r>
      <rPr>
        <sz val="12"/>
        <rFont val="Calibri"/>
        <family val="2"/>
      </rPr>
      <t>11.2 Diseñar y desarrollar estrategias y mecanismos</t>
    </r>
  </si>
  <si>
    <r>
      <rPr>
        <sz val="12"/>
        <rFont val="Calibri"/>
        <family val="2"/>
      </rPr>
      <t>que  permitan  implementar  el  Sistema  de  Gestión</t>
    </r>
  </si>
  <si>
    <r>
      <rPr>
        <sz val="12"/>
        <rFont val="Calibri"/>
        <family val="2"/>
      </rPr>
      <t>de   la   Internacionalización   en   la   Universidad   de</t>
    </r>
  </si>
  <si>
    <r>
      <rPr>
        <sz val="12"/>
        <rFont val="Calibri"/>
        <family val="2"/>
      </rPr>
      <t>11.3 Desarrollar procesos y programas que faciliten</t>
    </r>
  </si>
  <si>
    <r>
      <rPr>
        <sz val="12"/>
        <rFont val="Calibri"/>
        <family val="2"/>
      </rPr>
      <t>el   desarrollo   del   Sistema   de   la   Gestión   de   la</t>
    </r>
  </si>
  <si>
    <r>
      <rPr>
        <sz val="12"/>
        <rFont val="Calibri"/>
        <family val="2"/>
      </rPr>
      <t>Internacionalización en la Universidad</t>
    </r>
  </si>
  <si>
    <t>12.  Fortalecer  el  Modelo  de  Gestión</t>
  </si>
  <si>
    <r>
      <rPr>
        <sz val="12"/>
        <rFont val="Calibri"/>
        <family val="2"/>
      </rPr>
      <t>12.1  Evaluar,  mantener  y  mejorar  el  Sistema  de</t>
    </r>
  </si>
  <si>
    <t>de    la    Secretaria    General    de    la</t>
  </si>
  <si>
    <r>
      <rPr>
        <sz val="12"/>
        <rFont val="Calibri"/>
        <family val="2"/>
      </rPr>
      <t>Gestión  de  la  secretaria  general  de  la  Universidad</t>
    </r>
  </si>
  <si>
    <r>
      <rPr>
        <sz val="12"/>
        <rFont val="Calibri"/>
        <family val="2"/>
      </rPr>
      <t>Secretaria General</t>
    </r>
  </si>
  <si>
    <r>
      <rPr>
        <sz val="12"/>
        <rFont val="Calibri"/>
        <family val="2"/>
      </rPr>
      <t>de Manizales</t>
    </r>
  </si>
  <si>
    <r>
      <rPr>
        <sz val="12"/>
        <rFont val="Calibri"/>
        <family val="2"/>
      </rPr>
      <t>Jefe de Tic´s</t>
    </r>
  </si>
  <si>
    <r>
      <rPr>
        <sz val="12"/>
        <rFont val="Calibri"/>
        <family val="2"/>
      </rPr>
      <t>12.2  Fortalecer  la  implementación  de los  procesos</t>
    </r>
  </si>
  <si>
    <r>
      <rPr>
        <sz val="12"/>
        <rFont val="Calibri"/>
        <family val="2"/>
      </rPr>
      <t>relacionados   con   la   gestión   documental   de   la</t>
    </r>
  </si>
  <si>
    <r>
      <rPr>
        <sz val="12"/>
        <rFont val="Calibri"/>
        <family val="2"/>
      </rPr>
      <t>12.3   Evaluar,   mantener   y   mejorar   los   procesos</t>
    </r>
  </si>
  <si>
    <r>
      <rPr>
        <sz val="12"/>
        <rFont val="Calibri"/>
        <family val="2"/>
      </rPr>
      <t>relacionados    con     la     gestión     jurídica     de     la</t>
    </r>
  </si>
  <si>
    <r>
      <rPr>
        <sz val="12"/>
        <rFont val="Calibri"/>
        <family val="2"/>
      </rPr>
      <t>12.4   Evaluar,   mantener   y   mejorar   los   procesos</t>
    </r>
  </si>
  <si>
    <r>
      <rPr>
        <sz val="12"/>
        <rFont val="Calibri"/>
        <family val="2"/>
      </rPr>
      <t>relacionados con la contratación de adquisición de</t>
    </r>
  </si>
  <si>
    <r>
      <rPr>
        <sz val="12"/>
        <rFont val="Calibri"/>
        <family val="2"/>
      </rPr>
      <t>bienes  y  servicios,  a  la  par  de  los  contratos  de</t>
    </r>
  </si>
  <si>
    <r>
      <rPr>
        <sz val="12"/>
        <rFont val="Calibri"/>
        <family val="2"/>
      </rPr>
      <t>prestación de servicios por parte de la Universidad</t>
    </r>
  </si>
  <si>
    <t>13.  Consolidar  el  Modelo  de  Gestión</t>
  </si>
  <si>
    <r>
      <rPr>
        <sz val="12"/>
        <rFont val="Calibri"/>
        <family val="2"/>
      </rPr>
      <t>13.1  Evaluar,  mantener  y  mejorar  el  Sistema  de</t>
    </r>
  </si>
  <si>
    <t>de Educación Virtual y/o a Distancia</t>
  </si>
  <si>
    <r>
      <rPr>
        <sz val="12"/>
        <rFont val="Calibri"/>
        <family val="2"/>
      </rPr>
      <t>gestión de Educación Virtual y/o a Distancia</t>
    </r>
  </si>
  <si>
    <r>
      <rPr>
        <sz val="12"/>
        <rFont val="Calibri"/>
        <family val="2"/>
      </rPr>
      <t>Asesor de Rectoría en planeación</t>
    </r>
  </si>
  <si>
    <r>
      <rPr>
        <sz val="12"/>
        <rFont val="Calibri"/>
        <family val="2"/>
      </rPr>
      <t>13.2   Evaluar,   mantener   y   mejorar   los   procesos</t>
    </r>
  </si>
  <si>
    <r>
      <rPr>
        <sz val="12"/>
        <rFont val="Calibri"/>
        <family val="2"/>
      </rPr>
      <t>relacionados  con  la  gestión  de  los  programas  de</t>
    </r>
  </si>
  <si>
    <r>
      <rPr>
        <sz val="12"/>
        <rFont val="Calibri"/>
        <family val="2"/>
      </rPr>
      <t>pregrado virtuales</t>
    </r>
  </si>
  <si>
    <r>
      <rPr>
        <sz val="12"/>
        <rFont val="Calibri"/>
        <family val="2"/>
      </rPr>
      <t>Jefe CEDUM</t>
    </r>
  </si>
  <si>
    <r>
      <rPr>
        <sz val="12"/>
        <rFont val="Calibri"/>
        <family val="2"/>
      </rPr>
      <t>13.3   Evaluar,   mantener   y   mejorar   los   procesos</t>
    </r>
  </si>
  <si>
    <r>
      <rPr>
        <sz val="12"/>
        <rFont val="Calibri"/>
        <family val="2"/>
      </rPr>
      <t>relacionados   con   la   gestión   tecnológica   como</t>
    </r>
  </si>
  <si>
    <r>
      <rPr>
        <sz val="12"/>
        <rFont val="Calibri"/>
        <family val="2"/>
      </rPr>
      <t>soporte a la Educación  Virtual,  tanto de pregrados</t>
    </r>
  </si>
  <si>
    <r>
      <rPr>
        <sz val="12"/>
        <rFont val="Calibri"/>
        <family val="2"/>
      </rPr>
      <t>como de posgrados</t>
    </r>
  </si>
  <si>
    <r>
      <rPr>
        <sz val="12"/>
        <rFont val="Calibri"/>
        <family val="2"/>
      </rPr>
      <t>13.4   Evaluar,   mantener   y   mejorar   los   procesos</t>
    </r>
  </si>
  <si>
    <r>
      <rPr>
        <sz val="12"/>
        <rFont val="Calibri"/>
        <family val="2"/>
      </rPr>
      <t>relacionados   con   el   uso   de   las   Tic´s,   en   los</t>
    </r>
  </si>
  <si>
    <r>
      <rPr>
        <sz val="12"/>
        <rFont val="Calibri"/>
        <family val="2"/>
      </rPr>
      <t>programas  de  pregrado;  tanto  presenciales  como</t>
    </r>
  </si>
  <si>
    <r>
      <rPr>
        <sz val="12"/>
        <rFont val="Calibri"/>
        <family val="2"/>
      </rPr>
      <t>virtuales</t>
    </r>
  </si>
  <si>
    <t>14.  Fortalecer  el  Modelo  de  Gestión</t>
  </si>
  <si>
    <r>
      <rPr>
        <sz val="12"/>
        <rFont val="Calibri"/>
        <family val="2"/>
      </rPr>
      <t>14.1  Evaluar,  mantener  y  mejorar  el  Sistema  de</t>
    </r>
  </si>
  <si>
    <r>
      <rPr>
        <sz val="12"/>
        <rFont val="Calibri"/>
        <family val="2"/>
      </rPr>
      <t>Vicerrector</t>
    </r>
  </si>
  <si>
    <t>del  Instituto  pedagógico  a  la  luz  de</t>
  </si>
  <si>
    <r>
      <rPr>
        <sz val="12"/>
        <rFont val="Calibri"/>
        <family val="2"/>
      </rPr>
      <t>Gestión  del  Instituto  Pedagógico,  tomando  como</t>
    </r>
  </si>
  <si>
    <r>
      <rPr>
        <sz val="12"/>
        <rFont val="Calibri"/>
        <family val="2"/>
      </rPr>
      <t>Decano Facultad de Ciencias</t>
    </r>
  </si>
  <si>
    <t>las  nuevas  exigencias  del  MEN,  y  las</t>
  </si>
  <si>
    <r>
      <rPr>
        <sz val="12"/>
        <rFont val="Calibri"/>
        <family val="2"/>
      </rPr>
      <t>referente    el    Sistema    de    Planificación    de    la</t>
    </r>
  </si>
  <si>
    <t>Políticas     de     la     Universidad     de</t>
  </si>
  <si>
    <r>
      <rPr>
        <sz val="12"/>
        <rFont val="Calibri"/>
        <family val="2"/>
      </rPr>
      <t>Universidad y las nuevas exigencias del MEN</t>
    </r>
  </si>
  <si>
    <r>
      <rPr>
        <sz val="12"/>
        <rFont val="Calibri"/>
        <family val="2"/>
      </rPr>
      <t>Sociales y Humanas</t>
    </r>
  </si>
  <si>
    <r>
      <rPr>
        <sz val="12"/>
        <rFont val="Calibri"/>
        <family val="2"/>
      </rPr>
      <t>14.2  Fortalecer  los  procesos  relacionados  con  la</t>
    </r>
  </si>
  <si>
    <r>
      <rPr>
        <sz val="12"/>
        <rFont val="Calibri"/>
        <family val="2"/>
      </rPr>
      <t>Director Instituto Pedagógico</t>
    </r>
  </si>
  <si>
    <r>
      <rPr>
        <sz val="12"/>
        <rFont val="Calibri"/>
        <family val="2"/>
      </rPr>
      <t>gestión  de  programas  de  Licenciatura  con  énfasis</t>
    </r>
  </si>
  <si>
    <r>
      <rPr>
        <sz val="12"/>
        <rFont val="Calibri"/>
        <family val="2"/>
      </rPr>
      <t>Inglés;  en  convenio:  Secretaria  de  Educación  de</t>
    </r>
  </si>
  <si>
    <r>
      <rPr>
        <sz val="12"/>
        <rFont val="Calibri"/>
        <family val="2"/>
      </rPr>
      <t>Manizales y del Departamento</t>
    </r>
  </si>
  <si>
    <r>
      <rPr>
        <sz val="12"/>
        <rFont val="Calibri"/>
        <family val="2"/>
      </rPr>
      <t>14.3 Evaluar, mantener y mejorar, la gestión de los</t>
    </r>
  </si>
  <si>
    <r>
      <rPr>
        <sz val="12"/>
        <rFont val="Calibri"/>
        <family val="2"/>
      </rPr>
      <t>diferentes     programas     adscritos     al     Instituto</t>
    </r>
  </si>
  <si>
    <r>
      <rPr>
        <sz val="12"/>
        <rFont val="Calibri"/>
        <family val="2"/>
      </rPr>
      <t>Pedagógico;  Registros  Calificados  y  su  renovación.</t>
    </r>
  </si>
  <si>
    <r>
      <rPr>
        <sz val="12"/>
        <rFont val="Calibri"/>
        <family val="2"/>
      </rPr>
      <t>Lo mismo que programas que cumplan condiciones</t>
    </r>
  </si>
  <si>
    <r>
      <rPr>
        <sz val="12"/>
        <rFont val="Calibri"/>
        <family val="2"/>
      </rPr>
      <t>iniciales para la Acreditación de Alta Calidad</t>
    </r>
  </si>
  <si>
    <t>15.  Fortalecer  el  Modelo  de  Gestión de    Control    Interno,    teniendo    en cuenta   los   aspectos   epistémicos   y filosóficos      desarrollados      en      el Sistema de Planificación</t>
  </si>
  <si>
    <r>
      <rPr>
        <sz val="12"/>
        <rFont val="Calibri"/>
        <family val="2"/>
      </rPr>
      <t xml:space="preserve">15.1  Desarrollar   estrategias  y  mecanismos     que faciliten la puesta en práctica el Sistema de Control Interno en la Universidad
</t>
    </r>
    <r>
      <rPr>
        <sz val="12"/>
        <rFont val="Calibri"/>
        <family val="2"/>
      </rPr>
      <t xml:space="preserve">15.2     Diseñar     e     implementar     los     procesos relacionados con la gestión del Sistema de Control Interno de la Universidad de Manizales
</t>
    </r>
    <r>
      <rPr>
        <sz val="12"/>
        <rFont val="Calibri"/>
        <family val="2"/>
      </rPr>
      <t xml:space="preserve">15.3 Diseñar y desarrollar los procesos relacionados con  la  Gestión  del  Riesgo  en  todas  las  áreas  y procesos de la Universidad de Manizales
</t>
    </r>
    <r>
      <rPr>
        <sz val="12"/>
        <rFont val="Calibri"/>
        <family val="2"/>
      </rPr>
      <t xml:space="preserve">15.4  Fortalecer  la  aplicación de los normatividad y los   protocolos   relacionados   con   la   contratación tanto  de  bienes  y  servicios  adquiridos  y  de  los
</t>
    </r>
    <r>
      <rPr>
        <sz val="12"/>
        <rFont val="Calibri"/>
        <family val="2"/>
      </rPr>
      <t>servicios prestados por la Universidad</t>
    </r>
  </si>
  <si>
    <r>
      <rPr>
        <sz val="12"/>
        <rFont val="Calibri"/>
        <family val="2"/>
      </rPr>
      <t>Asesor de Rectoría en Planeación Secretaria General Auditores Internos</t>
    </r>
  </si>
  <si>
    <t>1.
2.
3.</t>
  </si>
  <si>
    <t>SGC-FDF-038</t>
  </si>
  <si>
    <t>FORMATO PLAN OPERATIVO</t>
  </si>
  <si>
    <t>Fecha de elaboración: 01/10/2018</t>
  </si>
  <si>
    <t>Carolina Orozco</t>
  </si>
  <si>
    <t>Profesional Universitario</t>
  </si>
  <si>
    <t>Guillermo Arias Ostos</t>
  </si>
  <si>
    <t>GFI-FOR-011</t>
  </si>
  <si>
    <t>Aseguramiento de la calidad</t>
  </si>
  <si>
    <t>Yhon Pineda</t>
  </si>
  <si>
    <t>Contador</t>
  </si>
  <si>
    <t>Fecha de revisión: 01/11/2018</t>
  </si>
  <si>
    <t>Fecha de aprobación: 01/11/2018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</si>
</sst>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* #,##0_);_(* \(#,##0\);_(* &quot;-&quot;_);_(@_)"/>
    <numFmt numFmtId="165" formatCode="[$-C0A]d\-mmm\-yyyy;@"/>
    <numFmt numFmtId="166" formatCode="[$-C0A]d\-mmm\-yy;@"/>
    <numFmt numFmtId="167" formatCode="0.0"/>
    <numFmt numFmtId="168" formatCode="_-* #,##0_-;\-* #,##0_-;_-* &quot;-&quot;??_-;_-@_-"/>
    <numFmt numFmtId="169" formatCode="[$-C0A]dd\-mmm\-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7"/>
      <color indexed="2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10" fillId="0" borderId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296">
    <xf numFmtId="0" fontId="0" fillId="0" borderId="0" xfId="0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10" fillId="0" borderId="0" xfId="0" applyFont="1" applyBorder="1" applyAlignment="1" applyProtection="1">
      <alignment horizontal="left"/>
      <protection locked="0"/>
    </xf>
    <xf numFmtId="3" fontId="0" fillId="0" borderId="0" xfId="0" applyNumberFormat="1" applyBorder="1" applyProtection="1">
      <protection locked="0"/>
    </xf>
    <xf numFmtId="3" fontId="0" fillId="0" borderId="0" xfId="0" applyNumberFormat="1" applyBorder="1" applyAlignment="1" applyProtection="1">
      <alignment horizontal="center"/>
      <protection locked="0"/>
    </xf>
    <xf numFmtId="10" fontId="12" fillId="2" borderId="6" xfId="2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8" fillId="0" borderId="7" xfId="0" applyFont="1" applyBorder="1" applyProtection="1"/>
    <xf numFmtId="3" fontId="8" fillId="0" borderId="7" xfId="0" applyNumberFormat="1" applyFont="1" applyBorder="1" applyProtection="1"/>
    <xf numFmtId="3" fontId="8" fillId="0" borderId="7" xfId="0" applyNumberFormat="1" applyFont="1" applyBorder="1" applyAlignment="1" applyProtection="1">
      <alignment horizontal="center"/>
    </xf>
    <xf numFmtId="0" fontId="8" fillId="0" borderId="0" xfId="0" applyFont="1" applyProtection="1"/>
    <xf numFmtId="3" fontId="0" fillId="0" borderId="9" xfId="0" applyNumberFormat="1" applyBorder="1" applyProtection="1">
      <protection locked="0"/>
    </xf>
    <xf numFmtId="3" fontId="0" fillId="0" borderId="9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8" fillId="0" borderId="13" xfId="0" applyFont="1" applyBorder="1" applyProtection="1"/>
    <xf numFmtId="0" fontId="8" fillId="0" borderId="14" xfId="0" applyFont="1" applyBorder="1" applyProtection="1"/>
    <xf numFmtId="3" fontId="8" fillId="0" borderId="14" xfId="0" applyNumberFormat="1" applyFont="1" applyBorder="1" applyAlignment="1" applyProtection="1">
      <alignment horizontal="center"/>
    </xf>
    <xf numFmtId="3" fontId="8" fillId="0" borderId="14" xfId="0" applyNumberFormat="1" applyFont="1" applyBorder="1" applyProtection="1"/>
    <xf numFmtId="0" fontId="8" fillId="0" borderId="13" xfId="0" quotePrefix="1" applyFont="1" applyBorder="1" applyAlignment="1" applyProtection="1">
      <alignment horizontal="center"/>
    </xf>
    <xf numFmtId="0" fontId="8" fillId="0" borderId="13" xfId="0" applyFont="1" applyBorder="1" applyAlignment="1" applyProtection="1">
      <alignment horizontal="center"/>
    </xf>
    <xf numFmtId="3" fontId="8" fillId="3" borderId="7" xfId="0" applyNumberFormat="1" applyFont="1" applyFill="1" applyBorder="1" applyProtection="1"/>
    <xf numFmtId="0" fontId="8" fillId="0" borderId="15" xfId="0" applyFont="1" applyBorder="1" applyAlignment="1" applyProtection="1">
      <alignment horizontal="left"/>
    </xf>
    <xf numFmtId="38" fontId="8" fillId="0" borderId="16" xfId="0" applyNumberFormat="1" applyFont="1" applyBorder="1" applyProtection="1"/>
    <xf numFmtId="166" fontId="0" fillId="0" borderId="0" xfId="0" applyNumberFormat="1" applyBorder="1" applyAlignment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9" fillId="0" borderId="0" xfId="0" applyFont="1" applyBorder="1" applyAlignment="1" applyProtection="1"/>
    <xf numFmtId="0" fontId="8" fillId="4" borderId="13" xfId="0" applyFont="1" applyFill="1" applyBorder="1" applyAlignment="1" applyProtection="1">
      <alignment horizontal="center"/>
    </xf>
    <xf numFmtId="0" fontId="4" fillId="0" borderId="0" xfId="3" applyProtection="1">
      <protection locked="0"/>
    </xf>
    <xf numFmtId="0" fontId="4" fillId="0" borderId="0" xfId="3"/>
    <xf numFmtId="0" fontId="8" fillId="0" borderId="0" xfId="3" applyFont="1" applyProtection="1">
      <protection locked="0"/>
    </xf>
    <xf numFmtId="0" fontId="4" fillId="0" borderId="0" xfId="3" applyProtection="1"/>
    <xf numFmtId="0" fontId="8" fillId="0" borderId="0" xfId="3" applyFont="1" applyProtection="1"/>
    <xf numFmtId="3" fontId="0" fillId="0" borderId="14" xfId="0" applyNumberFormat="1" applyBorder="1" applyProtection="1">
      <protection locked="0"/>
    </xf>
    <xf numFmtId="0" fontId="3" fillId="0" borderId="0" xfId="4"/>
    <xf numFmtId="0" fontId="3" fillId="0" borderId="10" xfId="4" applyBorder="1"/>
    <xf numFmtId="0" fontId="3" fillId="0" borderId="11" xfId="4" applyBorder="1"/>
    <xf numFmtId="0" fontId="3" fillId="0" borderId="11" xfId="4" applyBorder="1" applyAlignment="1"/>
    <xf numFmtId="0" fontId="3" fillId="0" borderId="3" xfId="4" quotePrefix="1" applyBorder="1" applyAlignment="1">
      <alignment vertical="center"/>
    </xf>
    <xf numFmtId="0" fontId="3" fillId="0" borderId="4" xfId="4" quotePrefix="1" applyBorder="1" applyAlignment="1">
      <alignment vertical="center"/>
    </xf>
    <xf numFmtId="0" fontId="3" fillId="0" borderId="0" xfId="4" applyBorder="1"/>
    <xf numFmtId="168" fontId="0" fillId="0" borderId="0" xfId="5" applyNumberFormat="1" applyFont="1" applyBorder="1"/>
    <xf numFmtId="168" fontId="0" fillId="0" borderId="4" xfId="5" applyNumberFormat="1" applyFont="1" applyBorder="1"/>
    <xf numFmtId="10" fontId="12" fillId="0" borderId="26" xfId="2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left"/>
      <protection locked="0"/>
    </xf>
    <xf numFmtId="0" fontId="9" fillId="3" borderId="0" xfId="0" applyFont="1" applyFill="1" applyBorder="1" applyAlignment="1" applyProtection="1"/>
    <xf numFmtId="0" fontId="0" fillId="3" borderId="0" xfId="0" applyFill="1" applyBorder="1" applyProtection="1">
      <protection locked="0"/>
    </xf>
    <xf numFmtId="0" fontId="10" fillId="3" borderId="0" xfId="0" applyFont="1" applyFill="1" applyBorder="1" applyProtection="1">
      <protection locked="0"/>
    </xf>
    <xf numFmtId="3" fontId="6" fillId="3" borderId="0" xfId="0" applyNumberFormat="1" applyFont="1" applyFill="1" applyBorder="1" applyAlignment="1" applyProtection="1">
      <alignment horizontal="center"/>
      <protection locked="0"/>
    </xf>
    <xf numFmtId="0" fontId="3" fillId="0" borderId="12" xfId="4" applyBorder="1" applyAlignment="1"/>
    <xf numFmtId="0" fontId="5" fillId="0" borderId="2" xfId="4" applyFont="1" applyBorder="1" applyAlignment="1"/>
    <xf numFmtId="0" fontId="3" fillId="0" borderId="1" xfId="4" applyBorder="1" applyAlignment="1">
      <alignment horizontal="center"/>
    </xf>
    <xf numFmtId="0" fontId="3" fillId="0" borderId="0" xfId="4" applyBorder="1" applyAlignment="1">
      <alignment horizontal="center"/>
    </xf>
    <xf numFmtId="168" fontId="0" fillId="0" borderId="0" xfId="5" applyNumberFormat="1" applyFont="1" applyBorder="1" applyAlignment="1">
      <alignment horizontal="center"/>
    </xf>
    <xf numFmtId="168" fontId="0" fillId="0" borderId="2" xfId="5" applyNumberFormat="1" applyFont="1" applyBorder="1" applyAlignment="1">
      <alignment horizontal="center"/>
    </xf>
    <xf numFmtId="0" fontId="3" fillId="0" borderId="1" xfId="4" quotePrefix="1" applyBorder="1" applyAlignment="1">
      <alignment vertical="center"/>
    </xf>
    <xf numFmtId="0" fontId="3" fillId="0" borderId="0" xfId="4" quotePrefix="1" applyBorder="1" applyAlignment="1">
      <alignment vertical="center"/>
    </xf>
    <xf numFmtId="0" fontId="3" fillId="0" borderId="2" xfId="4" quotePrefix="1" applyBorder="1" applyAlignment="1">
      <alignment vertical="center"/>
    </xf>
    <xf numFmtId="0" fontId="3" fillId="0" borderId="5" xfId="4" quotePrefix="1" applyBorder="1" applyAlignment="1">
      <alignment vertical="center"/>
    </xf>
    <xf numFmtId="0" fontId="7" fillId="0" borderId="0" xfId="4" applyFont="1" applyAlignment="1" applyProtection="1">
      <alignment horizontal="left"/>
      <protection locked="0"/>
    </xf>
    <xf numFmtId="0" fontId="17" fillId="0" borderId="0" xfId="4" applyNumberFormat="1" applyFont="1" applyBorder="1" applyAlignment="1" applyProtection="1">
      <alignment horizontal="right"/>
      <protection locked="0"/>
    </xf>
    <xf numFmtId="0" fontId="2" fillId="0" borderId="4" xfId="4" applyFont="1" applyBorder="1"/>
    <xf numFmtId="14" fontId="14" fillId="0" borderId="4" xfId="5" applyNumberFormat="1" applyFont="1" applyBorder="1" applyAlignment="1"/>
    <xf numFmtId="168" fontId="17" fillId="0" borderId="0" xfId="5" applyNumberFormat="1" applyFont="1" applyAlignment="1">
      <alignment horizontal="center"/>
    </xf>
    <xf numFmtId="168" fontId="14" fillId="0" borderId="4" xfId="5" applyNumberFormat="1" applyFont="1" applyBorder="1" applyAlignment="1"/>
    <xf numFmtId="169" fontId="3" fillId="0" borderId="0" xfId="4" applyNumberFormat="1"/>
    <xf numFmtId="168" fontId="0" fillId="0" borderId="0" xfId="5" applyNumberFormat="1" applyFont="1"/>
    <xf numFmtId="0" fontId="3" fillId="0" borderId="0" xfId="4" applyAlignment="1">
      <alignment horizontal="center" vertical="center"/>
    </xf>
    <xf numFmtId="0" fontId="14" fillId="7" borderId="25" xfId="4" applyFont="1" applyFill="1" applyBorder="1" applyAlignment="1">
      <alignment horizontal="center" vertical="center" wrapText="1"/>
    </xf>
    <xf numFmtId="0" fontId="14" fillId="7" borderId="25" xfId="4" applyFont="1" applyFill="1" applyBorder="1" applyAlignment="1">
      <alignment horizontal="center" vertical="center"/>
    </xf>
    <xf numFmtId="168" fontId="14" fillId="7" borderId="25" xfId="5" applyNumberFormat="1" applyFont="1" applyFill="1" applyBorder="1" applyAlignment="1">
      <alignment horizontal="center" vertical="center"/>
    </xf>
    <xf numFmtId="169" fontId="14" fillId="7" borderId="25" xfId="4" applyNumberFormat="1" applyFont="1" applyFill="1" applyBorder="1" applyAlignment="1">
      <alignment horizontal="center" vertical="center"/>
    </xf>
    <xf numFmtId="0" fontId="2" fillId="0" borderId="27" xfId="4" applyFont="1" applyBorder="1" applyAlignment="1">
      <alignment vertical="center" wrapText="1"/>
    </xf>
    <xf numFmtId="168" fontId="0" fillId="3" borderId="27" xfId="5" applyNumberFormat="1" applyFont="1" applyFill="1" applyBorder="1" applyAlignment="1">
      <alignment vertical="center" wrapText="1"/>
    </xf>
    <xf numFmtId="169" fontId="3" fillId="0" borderId="27" xfId="4" applyNumberFormat="1" applyBorder="1" applyAlignment="1">
      <alignment vertical="center" wrapText="1"/>
    </xf>
    <xf numFmtId="0" fontId="3" fillId="0" borderId="0" xfId="4" applyBorder="1" applyAlignment="1">
      <alignment wrapText="1"/>
    </xf>
    <xf numFmtId="0" fontId="14" fillId="7" borderId="6" xfId="4" applyFont="1" applyFill="1" applyBorder="1" applyAlignment="1">
      <alignment vertical="center" wrapText="1"/>
    </xf>
    <xf numFmtId="168" fontId="14" fillId="7" borderId="6" xfId="5" applyNumberFormat="1" applyFont="1" applyFill="1" applyBorder="1" applyAlignment="1">
      <alignment wrapText="1"/>
    </xf>
    <xf numFmtId="169" fontId="3" fillId="0" borderId="0" xfId="4" applyNumberFormat="1" applyBorder="1" applyAlignment="1">
      <alignment horizontal="center" wrapText="1"/>
    </xf>
    <xf numFmtId="0" fontId="3" fillId="0" borderId="0" xfId="4" applyFill="1"/>
    <xf numFmtId="0" fontId="3" fillId="0" borderId="0" xfId="4" applyFill="1" applyBorder="1" applyAlignment="1">
      <alignment wrapText="1"/>
    </xf>
    <xf numFmtId="0" fontId="14" fillId="0" borderId="0" xfId="4" applyFont="1" applyFill="1" applyBorder="1" applyAlignment="1">
      <alignment vertical="center" wrapText="1"/>
    </xf>
    <xf numFmtId="168" fontId="14" fillId="0" borderId="0" xfId="5" applyNumberFormat="1" applyFont="1" applyFill="1" applyBorder="1" applyAlignment="1">
      <alignment wrapText="1"/>
    </xf>
    <xf numFmtId="169" fontId="3" fillId="0" borderId="0" xfId="4" applyNumberFormat="1" applyFill="1" applyBorder="1" applyAlignment="1">
      <alignment horizontal="center" wrapText="1"/>
    </xf>
    <xf numFmtId="0" fontId="4" fillId="0" borderId="15" xfId="0" applyFont="1" applyBorder="1" applyAlignment="1" applyProtection="1">
      <protection locked="0"/>
    </xf>
    <xf numFmtId="14" fontId="0" fillId="0" borderId="14" xfId="0" applyNumberFormat="1" applyBorder="1" applyProtection="1">
      <protection locked="0"/>
    </xf>
    <xf numFmtId="3" fontId="4" fillId="0" borderId="16" xfId="0" applyNumberFormat="1" applyFont="1" applyBorder="1" applyProtection="1">
      <protection locked="0"/>
    </xf>
    <xf numFmtId="3" fontId="4" fillId="0" borderId="10" xfId="0" applyNumberFormat="1" applyFont="1" applyBorder="1" applyProtection="1">
      <protection locked="0"/>
    </xf>
    <xf numFmtId="0" fontId="0" fillId="0" borderId="11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6" xfId="0" applyBorder="1" applyProtection="1">
      <protection locked="0"/>
    </xf>
    <xf numFmtId="0" fontId="18" fillId="0" borderId="28" xfId="8" applyFont="1" applyFill="1" applyBorder="1" applyAlignment="1">
      <alignment horizontal="left" vertical="top" wrapText="1" indent="6"/>
    </xf>
    <xf numFmtId="0" fontId="18" fillId="0" borderId="28" xfId="8" applyFont="1" applyFill="1" applyBorder="1" applyAlignment="1">
      <alignment horizontal="left" vertical="top" wrapText="1" indent="10"/>
    </xf>
    <xf numFmtId="0" fontId="18" fillId="0" borderId="28" xfId="8" applyFont="1" applyFill="1" applyBorder="1" applyAlignment="1">
      <alignment horizontal="center" vertical="top" wrapText="1"/>
    </xf>
    <xf numFmtId="0" fontId="2" fillId="0" borderId="0" xfId="8"/>
    <xf numFmtId="0" fontId="18" fillId="0" borderId="29" xfId="8" applyFont="1" applyFill="1" applyBorder="1" applyAlignment="1">
      <alignment horizontal="left" vertical="top" wrapText="1"/>
    </xf>
    <xf numFmtId="0" fontId="19" fillId="0" borderId="29" xfId="8" applyFont="1" applyFill="1" applyBorder="1" applyAlignment="1">
      <alignment horizontal="left" vertical="top" wrapText="1"/>
    </xf>
    <xf numFmtId="0" fontId="19" fillId="0" borderId="29" xfId="8" applyFont="1" applyFill="1" applyBorder="1" applyAlignment="1">
      <alignment horizontal="center" vertical="top" wrapText="1"/>
    </xf>
    <xf numFmtId="0" fontId="18" fillId="0" borderId="30" xfId="8" applyFont="1" applyFill="1" applyBorder="1" applyAlignment="1">
      <alignment horizontal="left" vertical="top" wrapText="1"/>
    </xf>
    <xf numFmtId="0" fontId="19" fillId="0" borderId="30" xfId="8" applyFont="1" applyFill="1" applyBorder="1" applyAlignment="1">
      <alignment horizontal="left" vertical="top" wrapText="1"/>
    </xf>
    <xf numFmtId="0" fontId="19" fillId="0" borderId="30" xfId="8" applyFont="1" applyFill="1" applyBorder="1" applyAlignment="1">
      <alignment horizontal="center" vertical="top" wrapText="1"/>
    </xf>
    <xf numFmtId="0" fontId="14" fillId="0" borderId="30" xfId="8" applyFont="1" applyFill="1" applyBorder="1" applyAlignment="1">
      <alignment horizontal="left" wrapText="1"/>
    </xf>
    <xf numFmtId="0" fontId="2" fillId="0" borderId="30" xfId="8" applyFill="1" applyBorder="1" applyAlignment="1">
      <alignment horizontal="left" wrapText="1"/>
    </xf>
    <xf numFmtId="0" fontId="14" fillId="0" borderId="31" xfId="8" applyFont="1" applyFill="1" applyBorder="1" applyAlignment="1">
      <alignment horizontal="left" wrapText="1"/>
    </xf>
    <xf numFmtId="0" fontId="19" fillId="0" borderId="31" xfId="8" applyFont="1" applyFill="1" applyBorder="1" applyAlignment="1">
      <alignment horizontal="left" vertical="top" wrapText="1"/>
    </xf>
    <xf numFmtId="0" fontId="2" fillId="0" borderId="31" xfId="8" applyFill="1" applyBorder="1" applyAlignment="1">
      <alignment horizontal="left" wrapText="1"/>
    </xf>
    <xf numFmtId="0" fontId="18" fillId="0" borderId="32" xfId="8" applyFont="1" applyFill="1" applyBorder="1" applyAlignment="1">
      <alignment horizontal="left" vertical="top" wrapText="1"/>
    </xf>
    <xf numFmtId="0" fontId="2" fillId="0" borderId="0" xfId="8" applyFill="1" applyBorder="1" applyAlignment="1">
      <alignment horizontal="left" vertical="top"/>
    </xf>
    <xf numFmtId="0" fontId="18" fillId="0" borderId="33" xfId="8" applyFont="1" applyFill="1" applyBorder="1" applyAlignment="1">
      <alignment horizontal="left" vertical="top" wrapText="1"/>
    </xf>
    <xf numFmtId="0" fontId="14" fillId="0" borderId="33" xfId="8" applyFont="1" applyFill="1" applyBorder="1" applyAlignment="1">
      <alignment horizontal="left" wrapText="1"/>
    </xf>
    <xf numFmtId="0" fontId="14" fillId="0" borderId="34" xfId="8" applyFont="1" applyFill="1" applyBorder="1" applyAlignment="1">
      <alignment horizontal="left" vertical="center" wrapText="1"/>
    </xf>
    <xf numFmtId="0" fontId="2" fillId="0" borderId="31" xfId="8" applyFill="1" applyBorder="1" applyAlignment="1">
      <alignment horizontal="left" vertical="center" wrapText="1"/>
    </xf>
    <xf numFmtId="0" fontId="14" fillId="0" borderId="31" xfId="8" applyFont="1" applyFill="1" applyBorder="1" applyAlignment="1">
      <alignment horizontal="left" vertical="center" wrapText="1"/>
    </xf>
    <xf numFmtId="0" fontId="18" fillId="0" borderId="30" xfId="8" applyFont="1" applyFill="1" applyBorder="1" applyAlignment="1">
      <alignment horizontal="center" vertical="top" wrapText="1"/>
    </xf>
    <xf numFmtId="0" fontId="18" fillId="0" borderId="28" xfId="8" applyFont="1" applyFill="1" applyBorder="1" applyAlignment="1">
      <alignment horizontal="left" vertical="top" wrapText="1"/>
    </xf>
    <xf numFmtId="0" fontId="2" fillId="0" borderId="28" xfId="8" applyFill="1" applyBorder="1" applyAlignment="1">
      <alignment horizontal="left" vertical="top" wrapText="1"/>
    </xf>
    <xf numFmtId="0" fontId="2" fillId="0" borderId="28" xfId="8" applyFill="1" applyBorder="1" applyAlignment="1">
      <alignment horizontal="center" vertical="top" wrapText="1"/>
    </xf>
    <xf numFmtId="0" fontId="19" fillId="0" borderId="28" xfId="8" applyFont="1" applyFill="1" applyBorder="1" applyAlignment="1">
      <alignment horizontal="left" vertical="top" wrapText="1" indent="1"/>
    </xf>
    <xf numFmtId="0" fontId="14" fillId="0" borderId="0" xfId="8" applyFont="1" applyFill="1" applyBorder="1" applyAlignment="1">
      <alignment horizontal="left" vertical="top"/>
    </xf>
    <xf numFmtId="0" fontId="1" fillId="0" borderId="27" xfId="4" applyFont="1" applyBorder="1" applyAlignment="1">
      <alignment vertical="center" wrapText="1"/>
    </xf>
    <xf numFmtId="0" fontId="2" fillId="0" borderId="11" xfId="8" applyBorder="1"/>
    <xf numFmtId="0" fontId="2" fillId="0" borderId="11" xfId="8" quotePrefix="1" applyBorder="1" applyAlignment="1">
      <alignment horizontal="left"/>
    </xf>
    <xf numFmtId="0" fontId="2" fillId="0" borderId="12" xfId="8" quotePrefix="1" applyBorder="1" applyAlignment="1">
      <alignment horizontal="left"/>
    </xf>
    <xf numFmtId="169" fontId="2" fillId="0" borderId="0" xfId="8" applyNumberFormat="1" applyBorder="1"/>
    <xf numFmtId="169" fontId="2" fillId="0" borderId="2" xfId="8" applyNumberFormat="1" applyBorder="1"/>
    <xf numFmtId="0" fontId="2" fillId="0" borderId="0" xfId="8" applyBorder="1" applyProtection="1">
      <protection locked="0"/>
    </xf>
    <xf numFmtId="0" fontId="2" fillId="0" borderId="0" xfId="8" applyBorder="1"/>
    <xf numFmtId="0" fontId="2" fillId="0" borderId="0" xfId="8" quotePrefix="1" applyBorder="1" applyAlignment="1" applyProtection="1">
      <alignment horizontal="left"/>
      <protection locked="0"/>
    </xf>
    <xf numFmtId="0" fontId="2" fillId="0" borderId="2" xfId="8" quotePrefix="1" applyBorder="1" applyAlignment="1" applyProtection="1">
      <alignment horizontal="left"/>
      <protection locked="0"/>
    </xf>
    <xf numFmtId="169" fontId="2" fillId="0" borderId="0" xfId="8" applyNumberFormat="1" applyBorder="1" applyProtection="1">
      <protection locked="0"/>
    </xf>
    <xf numFmtId="169" fontId="2" fillId="0" borderId="2" xfId="8" applyNumberFormat="1" applyBorder="1" applyProtection="1">
      <protection locked="0"/>
    </xf>
    <xf numFmtId="0" fontId="2" fillId="0" borderId="2" xfId="8" applyBorder="1" applyProtection="1">
      <protection locked="0"/>
    </xf>
    <xf numFmtId="0" fontId="2" fillId="0" borderId="4" xfId="8" applyBorder="1" applyProtection="1">
      <protection locked="0"/>
    </xf>
    <xf numFmtId="0" fontId="2" fillId="0" borderId="4" xfId="8" applyBorder="1"/>
    <xf numFmtId="0" fontId="2" fillId="0" borderId="5" xfId="8" applyBorder="1" applyProtection="1">
      <protection locked="0"/>
    </xf>
    <xf numFmtId="169" fontId="2" fillId="0" borderId="4" xfId="8" applyNumberFormat="1" applyBorder="1" applyProtection="1">
      <protection locked="0"/>
    </xf>
    <xf numFmtId="169" fontId="2" fillId="0" borderId="5" xfId="8" applyNumberFormat="1" applyBorder="1" applyProtection="1">
      <protection locked="0"/>
    </xf>
    <xf numFmtId="0" fontId="10" fillId="3" borderId="1" xfId="0" applyFont="1" applyFill="1" applyBorder="1" applyProtection="1"/>
    <xf numFmtId="0" fontId="0" fillId="3" borderId="0" xfId="0" applyFill="1" applyBorder="1" applyProtection="1"/>
    <xf numFmtId="0" fontId="9" fillId="3" borderId="2" xfId="0" applyFont="1" applyFill="1" applyBorder="1" applyAlignment="1" applyProtection="1"/>
    <xf numFmtId="0" fontId="10" fillId="3" borderId="1" xfId="0" applyFont="1" applyFill="1" applyBorder="1" applyAlignment="1" applyProtection="1">
      <alignment horizontal="left"/>
      <protection locked="0"/>
    </xf>
    <xf numFmtId="166" fontId="0" fillId="3" borderId="2" xfId="0" applyNumberFormat="1" applyFill="1" applyBorder="1" applyAlignment="1" applyProtection="1">
      <protection locked="0"/>
    </xf>
    <xf numFmtId="0" fontId="4" fillId="3" borderId="1" xfId="0" applyFont="1" applyFill="1" applyBorder="1" applyAlignment="1" applyProtection="1">
      <alignment horizontal="left"/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14" fontId="0" fillId="3" borderId="5" xfId="0" applyNumberFormat="1" applyFill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" xfId="0" applyBorder="1" applyProtection="1"/>
    <xf numFmtId="0" fontId="0" fillId="0" borderId="0" xfId="0" applyBorder="1" applyProtection="1"/>
    <xf numFmtId="0" fontId="0" fillId="0" borderId="2" xfId="0" applyBorder="1" applyProtection="1"/>
    <xf numFmtId="0" fontId="8" fillId="0" borderId="35" xfId="0" applyFont="1" applyBorder="1" applyProtection="1"/>
    <xf numFmtId="0" fontId="8" fillId="3" borderId="36" xfId="0" applyFont="1" applyFill="1" applyBorder="1" applyAlignment="1" applyProtection="1">
      <alignment horizontal="center"/>
    </xf>
    <xf numFmtId="0" fontId="0" fillId="0" borderId="1" xfId="0" applyBorder="1" applyProtection="1">
      <protection locked="0"/>
    </xf>
    <xf numFmtId="3" fontId="0" fillId="3" borderId="2" xfId="0" applyNumberFormat="1" applyFill="1" applyBorder="1" applyProtection="1">
      <protection locked="0"/>
    </xf>
    <xf numFmtId="164" fontId="0" fillId="0" borderId="0" xfId="0" applyNumberFormat="1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8" fillId="0" borderId="37" xfId="0" applyFont="1" applyBorder="1" applyAlignment="1" applyProtection="1">
      <alignment horizontal="left"/>
    </xf>
    <xf numFmtId="3" fontId="8" fillId="3" borderId="38" xfId="0" applyNumberFormat="1" applyFont="1" applyFill="1" applyBorder="1" applyProtection="1"/>
    <xf numFmtId="0" fontId="0" fillId="0" borderId="1" xfId="0" applyBorder="1" applyAlignment="1" applyProtection="1">
      <alignment horizontal="left"/>
    </xf>
    <xf numFmtId="3" fontId="0" fillId="0" borderId="0" xfId="0" applyNumberFormat="1" applyBorder="1" applyProtection="1"/>
    <xf numFmtId="3" fontId="0" fillId="0" borderId="0" xfId="0" applyNumberFormat="1" applyBorder="1" applyAlignment="1" applyProtection="1">
      <alignment horizontal="center"/>
    </xf>
    <xf numFmtId="3" fontId="0" fillId="0" borderId="2" xfId="0" applyNumberFormat="1" applyBorder="1" applyProtection="1"/>
    <xf numFmtId="0" fontId="8" fillId="0" borderId="1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3" fontId="0" fillId="0" borderId="0" xfId="0" applyNumberFormat="1" applyFill="1" applyBorder="1" applyAlignment="1" applyProtection="1">
      <alignment horizontal="center"/>
    </xf>
    <xf numFmtId="3" fontId="0" fillId="3" borderId="2" xfId="0" applyNumberFormat="1" applyFill="1" applyBorder="1" applyProtection="1"/>
    <xf numFmtId="0" fontId="8" fillId="0" borderId="0" xfId="0" applyFont="1" applyBorder="1" applyAlignment="1" applyProtection="1">
      <alignment horizontal="left"/>
    </xf>
    <xf numFmtId="3" fontId="0" fillId="3" borderId="0" xfId="0" applyNumberFormat="1" applyFill="1" applyBorder="1" applyProtection="1">
      <protection locked="0"/>
    </xf>
    <xf numFmtId="3" fontId="0" fillId="3" borderId="0" xfId="0" applyNumberFormat="1" applyFill="1" applyBorder="1" applyProtection="1"/>
    <xf numFmtId="0" fontId="8" fillId="0" borderId="0" xfId="0" quotePrefix="1" applyFont="1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quotePrefix="1" applyBorder="1" applyAlignment="1" applyProtection="1">
      <alignment horizontal="left"/>
      <protection locked="0"/>
    </xf>
    <xf numFmtId="3" fontId="0" fillId="0" borderId="0" xfId="0" quotePrefix="1" applyNumberFormat="1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10" fillId="0" borderId="0" xfId="0" quotePrefix="1" applyFont="1" applyBorder="1" applyAlignment="1" applyProtection="1">
      <alignment horizontal="left"/>
      <protection locked="0"/>
    </xf>
    <xf numFmtId="0" fontId="0" fillId="0" borderId="1" xfId="0" quotePrefix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left"/>
    </xf>
    <xf numFmtId="0" fontId="0" fillId="0" borderId="0" xfId="0" applyFill="1" applyBorder="1" applyProtection="1"/>
    <xf numFmtId="3" fontId="0" fillId="0" borderId="0" xfId="0" applyNumberFormat="1" applyFill="1" applyBorder="1" applyProtection="1"/>
    <xf numFmtId="0" fontId="0" fillId="0" borderId="1" xfId="0" quotePrefix="1" applyBorder="1" applyAlignment="1" applyProtection="1">
      <alignment horizontal="left"/>
    </xf>
    <xf numFmtId="0" fontId="10" fillId="0" borderId="0" xfId="0" applyFont="1" applyBorder="1" applyAlignment="1" applyProtection="1">
      <alignment horizontal="left"/>
    </xf>
    <xf numFmtId="38" fontId="0" fillId="0" borderId="2" xfId="0" applyNumberFormat="1" applyBorder="1" applyProtection="1"/>
    <xf numFmtId="0" fontId="8" fillId="3" borderId="37" xfId="0" quotePrefix="1" applyFont="1" applyFill="1" applyBorder="1" applyAlignment="1">
      <alignment horizontal="left"/>
    </xf>
    <xf numFmtId="0" fontId="10" fillId="0" borderId="1" xfId="0" applyFont="1" applyBorder="1" applyAlignment="1" applyProtection="1">
      <alignment horizontal="left"/>
      <protection locked="0"/>
    </xf>
    <xf numFmtId="3" fontId="0" fillId="0" borderId="2" xfId="0" applyNumberFormat="1" applyBorder="1" applyProtection="1">
      <protection locked="0"/>
    </xf>
    <xf numFmtId="3" fontId="0" fillId="0" borderId="23" xfId="0" applyNumberFormat="1" applyBorder="1" applyAlignment="1" applyProtection="1">
      <alignment horizontal="center"/>
      <protection locked="0"/>
    </xf>
    <xf numFmtId="3" fontId="0" fillId="0" borderId="2" xfId="0" applyNumberFormat="1" applyBorder="1" applyAlignment="1" applyProtection="1">
      <alignment horizontal="center"/>
      <protection locked="0"/>
    </xf>
    <xf numFmtId="0" fontId="20" fillId="5" borderId="39" xfId="0" applyFont="1" applyFill="1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/>
    </xf>
    <xf numFmtId="0" fontId="0" fillId="0" borderId="3" xfId="0" applyBorder="1" applyProtection="1"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3" fontId="0" fillId="0" borderId="4" xfId="0" applyNumberFormat="1" applyBorder="1" applyProtection="1">
      <protection locked="0"/>
    </xf>
    <xf numFmtId="3" fontId="0" fillId="0" borderId="4" xfId="0" applyNumberFormat="1" applyBorder="1" applyAlignment="1" applyProtection="1">
      <alignment horizontal="center"/>
      <protection locked="0"/>
    </xf>
    <xf numFmtId="164" fontId="0" fillId="0" borderId="4" xfId="0" applyNumberFormat="1" applyBorder="1" applyProtection="1">
      <protection locked="0"/>
    </xf>
    <xf numFmtId="3" fontId="0" fillId="3" borderId="5" xfId="0" applyNumberFormat="1" applyFill="1" applyBorder="1" applyProtection="1">
      <protection locked="0"/>
    </xf>
    <xf numFmtId="0" fontId="8" fillId="0" borderId="21" xfId="0" quotePrefix="1" applyFont="1" applyBorder="1" applyAlignment="1">
      <alignment horizontal="left"/>
    </xf>
    <xf numFmtId="0" fontId="8" fillId="0" borderId="9" xfId="0" applyFont="1" applyBorder="1" applyProtection="1"/>
    <xf numFmtId="3" fontId="8" fillId="0" borderId="9" xfId="0" applyNumberFormat="1" applyFont="1" applyBorder="1" applyProtection="1"/>
    <xf numFmtId="3" fontId="8" fillId="0" borderId="9" xfId="0" applyNumberFormat="1" applyFont="1" applyBorder="1" applyAlignment="1" applyProtection="1">
      <alignment horizontal="center"/>
    </xf>
    <xf numFmtId="3" fontId="8" fillId="0" borderId="23" xfId="0" applyNumberFormat="1" applyFont="1" applyFill="1" applyBorder="1" applyProtection="1"/>
    <xf numFmtId="0" fontId="0" fillId="0" borderId="10" xfId="0" applyBorder="1" applyProtection="1">
      <protection locked="0"/>
    </xf>
    <xf numFmtId="0" fontId="10" fillId="0" borderId="11" xfId="0" applyFont="1" applyBorder="1" applyAlignment="1" applyProtection="1">
      <alignment horizontal="left"/>
      <protection locked="0"/>
    </xf>
    <xf numFmtId="3" fontId="0" fillId="0" borderId="11" xfId="0" applyNumberFormat="1" applyBorder="1" applyProtection="1">
      <protection locked="0"/>
    </xf>
    <xf numFmtId="3" fontId="0" fillId="0" borderId="11" xfId="0" applyNumberFormat="1" applyBorder="1" applyAlignment="1" applyProtection="1">
      <alignment horizontal="center"/>
      <protection locked="0"/>
    </xf>
    <xf numFmtId="3" fontId="0" fillId="3" borderId="12" xfId="0" applyNumberFormat="1" applyFill="1" applyBorder="1" applyProtection="1">
      <protection locked="0"/>
    </xf>
    <xf numFmtId="0" fontId="0" fillId="0" borderId="3" xfId="0" applyBorder="1" applyAlignment="1" applyProtection="1">
      <alignment horizontal="left"/>
    </xf>
    <xf numFmtId="0" fontId="0" fillId="0" borderId="4" xfId="0" applyBorder="1" applyProtection="1"/>
    <xf numFmtId="3" fontId="0" fillId="0" borderId="4" xfId="0" applyNumberFormat="1" applyBorder="1" applyProtection="1"/>
    <xf numFmtId="3" fontId="0" fillId="0" borderId="4" xfId="0" applyNumberFormat="1" applyBorder="1" applyAlignment="1" applyProtection="1">
      <alignment horizontal="center"/>
    </xf>
    <xf numFmtId="3" fontId="0" fillId="0" borderId="5" xfId="0" applyNumberFormat="1" applyFill="1" applyBorder="1" applyProtection="1"/>
    <xf numFmtId="0" fontId="4" fillId="5" borderId="10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4" fillId="5" borderId="0" xfId="0" applyFont="1" applyFill="1" applyBorder="1" applyAlignment="1" applyProtection="1">
      <alignment horizontal="left" vertical="center"/>
      <protection locked="0"/>
    </xf>
    <xf numFmtId="0" fontId="4" fillId="5" borderId="3" xfId="0" applyFont="1" applyFill="1" applyBorder="1" applyAlignment="1" applyProtection="1">
      <alignment horizontal="left" vertical="center"/>
      <protection locked="0"/>
    </xf>
    <xf numFmtId="0" fontId="4" fillId="5" borderId="4" xfId="0" applyFont="1" applyFill="1" applyBorder="1" applyAlignment="1" applyProtection="1">
      <alignment horizontal="left" vertical="center"/>
      <protection locked="0"/>
    </xf>
    <xf numFmtId="0" fontId="3" fillId="0" borderId="10" xfId="4" applyBorder="1" applyAlignment="1">
      <alignment horizontal="center"/>
    </xf>
    <xf numFmtId="0" fontId="3" fillId="0" borderId="1" xfId="4" applyBorder="1" applyAlignment="1">
      <alignment horizontal="center"/>
    </xf>
    <xf numFmtId="0" fontId="3" fillId="0" borderId="3" xfId="4" applyBorder="1" applyAlignment="1">
      <alignment horizontal="center"/>
    </xf>
    <xf numFmtId="165" fontId="4" fillId="5" borderId="18" xfId="0" quotePrefix="1" applyNumberFormat="1" applyFont="1" applyFill="1" applyBorder="1" applyAlignment="1">
      <alignment horizontal="left" vertical="center"/>
    </xf>
    <xf numFmtId="165" fontId="4" fillId="5" borderId="24" xfId="0" quotePrefix="1" applyNumberFormat="1" applyFont="1" applyFill="1" applyBorder="1" applyAlignment="1">
      <alignment horizontal="left" vertical="center"/>
    </xf>
    <xf numFmtId="0" fontId="3" fillId="0" borderId="4" xfId="4" applyNumberFormat="1" applyBorder="1" applyAlignment="1" applyProtection="1">
      <alignment horizontal="left"/>
      <protection locked="0"/>
    </xf>
    <xf numFmtId="165" fontId="20" fillId="0" borderId="18" xfId="0" quotePrefix="1" applyNumberFormat="1" applyFont="1" applyBorder="1" applyAlignment="1">
      <alignment horizontal="left" vertical="center"/>
    </xf>
    <xf numFmtId="165" fontId="20" fillId="0" borderId="20" xfId="0" quotePrefix="1" applyNumberFormat="1" applyFont="1" applyBorder="1" applyAlignment="1">
      <alignment horizontal="left" vertical="center"/>
    </xf>
    <xf numFmtId="0" fontId="5" fillId="0" borderId="1" xfId="4" applyFont="1" applyBorder="1" applyAlignment="1">
      <alignment horizontal="center"/>
    </xf>
    <xf numFmtId="0" fontId="5" fillId="0" borderId="0" xfId="4" applyFont="1" applyBorder="1" applyAlignment="1">
      <alignment horizontal="center"/>
    </xf>
    <xf numFmtId="0" fontId="5" fillId="0" borderId="2" xfId="4" applyFont="1" applyBorder="1" applyAlignment="1">
      <alignment horizontal="center"/>
    </xf>
    <xf numFmtId="165" fontId="4" fillId="5" borderId="9" xfId="0" quotePrefix="1" applyNumberFormat="1" applyFont="1" applyFill="1" applyBorder="1" applyAlignment="1">
      <alignment horizontal="left" vertical="center"/>
    </xf>
    <xf numFmtId="165" fontId="4" fillId="5" borderId="26" xfId="0" quotePrefix="1" applyNumberFormat="1" applyFont="1" applyFill="1" applyBorder="1" applyAlignment="1">
      <alignment horizontal="left" vertical="center"/>
    </xf>
    <xf numFmtId="167" fontId="20" fillId="0" borderId="17" xfId="0" quotePrefix="1" applyNumberFormat="1" applyFont="1" applyBorder="1" applyAlignment="1">
      <alignment horizontal="left" vertical="center"/>
    </xf>
    <xf numFmtId="167" fontId="20" fillId="0" borderId="19" xfId="0" quotePrefix="1" applyNumberFormat="1" applyFont="1" applyBorder="1" applyAlignment="1">
      <alignment horizontal="left" vertical="center"/>
    </xf>
    <xf numFmtId="0" fontId="14" fillId="0" borderId="1" xfId="4" quotePrefix="1" applyFont="1" applyBorder="1" applyAlignment="1">
      <alignment horizontal="center" vertical="center"/>
    </xf>
    <xf numFmtId="0" fontId="2" fillId="0" borderId="0" xfId="4" quotePrefix="1" applyFont="1" applyBorder="1" applyAlignment="1">
      <alignment horizontal="center" vertical="center"/>
    </xf>
    <xf numFmtId="0" fontId="2" fillId="0" borderId="2" xfId="4" quotePrefix="1" applyFont="1" applyBorder="1" applyAlignment="1">
      <alignment horizontal="center" vertical="center"/>
    </xf>
    <xf numFmtId="165" fontId="20" fillId="0" borderId="23" xfId="0" quotePrefix="1" applyNumberFormat="1" applyFont="1" applyBorder="1" applyAlignment="1">
      <alignment horizontal="left" vertical="center"/>
    </xf>
    <xf numFmtId="165" fontId="20" fillId="0" borderId="24" xfId="0" quotePrefix="1" applyNumberFormat="1" applyFont="1" applyBorder="1" applyAlignment="1">
      <alignment horizontal="left" vertical="center"/>
    </xf>
    <xf numFmtId="0" fontId="5" fillId="0" borderId="12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0" fontId="5" fillId="0" borderId="5" xfId="0" applyFont="1" applyBorder="1" applyAlignment="1" applyProtection="1">
      <alignment horizontal="center" vertical="center"/>
    </xf>
    <xf numFmtId="0" fontId="0" fillId="3" borderId="8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3" fontId="13" fillId="3" borderId="15" xfId="0" applyNumberFormat="1" applyFont="1" applyFill="1" applyBorder="1" applyAlignment="1" applyProtection="1">
      <alignment horizontal="center"/>
      <protection hidden="1"/>
    </xf>
    <xf numFmtId="3" fontId="13" fillId="3" borderId="14" xfId="0" applyNumberFormat="1" applyFont="1" applyFill="1" applyBorder="1" applyAlignment="1" applyProtection="1">
      <alignment horizontal="center"/>
      <protection hidden="1"/>
    </xf>
    <xf numFmtId="3" fontId="13" fillId="3" borderId="16" xfId="0" applyNumberFormat="1" applyFont="1" applyFill="1" applyBorder="1" applyAlignment="1" applyProtection="1">
      <alignment horizontal="center"/>
      <protection hidden="1"/>
    </xf>
    <xf numFmtId="0" fontId="0" fillId="0" borderId="10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0" fillId="0" borderId="12" xfId="0" applyBorder="1" applyAlignment="1" applyProtection="1">
      <alignment horizontal="center"/>
    </xf>
    <xf numFmtId="0" fontId="0" fillId="3" borderId="4" xfId="0" applyNumberFormat="1" applyFill="1" applyBorder="1" applyAlignment="1" applyProtection="1">
      <alignment horizontal="center"/>
      <protection locked="0"/>
    </xf>
    <xf numFmtId="0" fontId="0" fillId="3" borderId="14" xfId="0" applyNumberFormat="1" applyFill="1" applyBorder="1" applyAlignment="1" applyProtection="1">
      <alignment horizontal="center"/>
      <protection locked="0"/>
    </xf>
    <xf numFmtId="0" fontId="4" fillId="3" borderId="11" xfId="0" applyNumberFormat="1" applyFont="1" applyFill="1" applyBorder="1" applyAlignment="1" applyProtection="1">
      <alignment horizontal="center"/>
      <protection locked="0"/>
    </xf>
    <xf numFmtId="0" fontId="0" fillId="3" borderId="11" xfId="0" applyNumberFormat="1" applyFill="1" applyBorder="1" applyAlignment="1" applyProtection="1">
      <alignment horizontal="center"/>
      <protection locked="0"/>
    </xf>
    <xf numFmtId="14" fontId="0" fillId="3" borderId="14" xfId="0" applyNumberFormat="1" applyFill="1" applyBorder="1" applyAlignment="1" applyProtection="1">
      <alignment horizontal="center"/>
      <protection locked="0"/>
    </xf>
    <xf numFmtId="165" fontId="4" fillId="5" borderId="17" xfId="0" quotePrefix="1" applyNumberFormat="1" applyFont="1" applyFill="1" applyBorder="1" applyAlignment="1">
      <alignment horizontal="left" vertical="center"/>
    </xf>
    <xf numFmtId="165" fontId="4" fillId="5" borderId="19" xfId="0" quotePrefix="1" applyNumberFormat="1" applyFont="1" applyFill="1" applyBorder="1" applyAlignment="1">
      <alignment horizontal="left" vertical="center"/>
    </xf>
    <xf numFmtId="165" fontId="4" fillId="5" borderId="21" xfId="0" quotePrefix="1" applyNumberFormat="1" applyFont="1" applyFill="1" applyBorder="1" applyAlignment="1">
      <alignment horizontal="left" vertical="center"/>
    </xf>
    <xf numFmtId="165" fontId="4" fillId="5" borderId="22" xfId="0" quotePrefix="1" applyNumberFormat="1" applyFont="1" applyFill="1" applyBorder="1" applyAlignment="1">
      <alignment horizontal="left" vertical="center"/>
    </xf>
    <xf numFmtId="0" fontId="20" fillId="6" borderId="4" xfId="0" applyFont="1" applyFill="1" applyBorder="1" applyAlignment="1" applyProtection="1">
      <alignment horizontal="left"/>
      <protection locked="0"/>
    </xf>
    <xf numFmtId="0" fontId="20" fillId="6" borderId="5" xfId="0" applyFont="1" applyFill="1" applyBorder="1" applyAlignment="1" applyProtection="1">
      <alignment horizontal="left"/>
      <protection locked="0"/>
    </xf>
    <xf numFmtId="0" fontId="5" fillId="6" borderId="10" xfId="0" applyFont="1" applyFill="1" applyBorder="1" applyAlignment="1" applyProtection="1">
      <alignment horizontal="center" vertical="center"/>
    </xf>
    <xf numFmtId="0" fontId="5" fillId="6" borderId="11" xfId="0" applyFont="1" applyFill="1" applyBorder="1" applyAlignment="1" applyProtection="1">
      <alignment horizontal="center" vertical="center"/>
    </xf>
    <xf numFmtId="0" fontId="5" fillId="6" borderId="12" xfId="0" applyFont="1" applyFill="1" applyBorder="1" applyAlignment="1" applyProtection="1">
      <alignment horizontal="center" vertical="center"/>
    </xf>
    <xf numFmtId="0" fontId="5" fillId="6" borderId="1" xfId="0" applyFont="1" applyFill="1" applyBorder="1" applyAlignment="1" applyProtection="1">
      <alignment horizontal="center" vertical="center"/>
    </xf>
    <xf numFmtId="0" fontId="5" fillId="6" borderId="0" xfId="0" applyFont="1" applyFill="1" applyBorder="1" applyAlignment="1" applyProtection="1">
      <alignment horizontal="center" vertical="center"/>
    </xf>
    <xf numFmtId="0" fontId="5" fillId="6" borderId="2" xfId="0" applyFont="1" applyFill="1" applyBorder="1" applyAlignment="1" applyProtection="1">
      <alignment horizontal="center" vertical="center"/>
    </xf>
    <xf numFmtId="0" fontId="8" fillId="6" borderId="1" xfId="0" quotePrefix="1" applyFont="1" applyFill="1" applyBorder="1" applyAlignment="1" applyProtection="1">
      <alignment horizontal="center" vertical="center"/>
    </xf>
    <xf numFmtId="0" fontId="8" fillId="6" borderId="0" xfId="0" quotePrefix="1" applyFont="1" applyFill="1" applyBorder="1" applyAlignment="1" applyProtection="1">
      <alignment horizontal="center" vertical="center"/>
    </xf>
    <xf numFmtId="0" fontId="8" fillId="6" borderId="2" xfId="0" quotePrefix="1" applyFont="1" applyFill="1" applyBorder="1" applyAlignment="1" applyProtection="1">
      <alignment horizontal="center" vertical="center"/>
    </xf>
    <xf numFmtId="0" fontId="8" fillId="6" borderId="3" xfId="0" quotePrefix="1" applyFont="1" applyFill="1" applyBorder="1" applyAlignment="1" applyProtection="1">
      <alignment horizontal="center" vertical="center"/>
    </xf>
    <xf numFmtId="0" fontId="8" fillId="6" borderId="4" xfId="0" quotePrefix="1" applyFont="1" applyFill="1" applyBorder="1" applyAlignment="1" applyProtection="1">
      <alignment horizontal="center" vertical="center"/>
    </xf>
    <xf numFmtId="0" fontId="8" fillId="6" borderId="5" xfId="0" quotePrefix="1" applyFont="1" applyFill="1" applyBorder="1" applyAlignment="1" applyProtection="1">
      <alignment horizontal="center" vertical="center"/>
    </xf>
    <xf numFmtId="0" fontId="20" fillId="6" borderId="15" xfId="0" applyFont="1" applyFill="1" applyBorder="1" applyAlignment="1" applyProtection="1">
      <alignment horizontal="left"/>
      <protection locked="0"/>
    </xf>
    <xf numFmtId="0" fontId="20" fillId="6" borderId="14" xfId="0" applyFont="1" applyFill="1" applyBorder="1" applyAlignment="1" applyProtection="1">
      <alignment horizontal="left"/>
      <protection locked="0"/>
    </xf>
    <xf numFmtId="0" fontId="20" fillId="6" borderId="16" xfId="0" applyFont="1" applyFill="1" applyBorder="1" applyAlignment="1" applyProtection="1">
      <alignment horizontal="left"/>
      <protection locked="0"/>
    </xf>
    <xf numFmtId="0" fontId="20" fillId="5" borderId="25" xfId="0" applyFont="1" applyFill="1" applyBorder="1" applyAlignment="1" applyProtection="1">
      <alignment vertical="center"/>
      <protection locked="0"/>
    </xf>
    <xf numFmtId="0" fontId="20" fillId="6" borderId="15" xfId="0" applyFont="1" applyFill="1" applyBorder="1" applyAlignment="1" applyProtection="1">
      <protection locked="0"/>
    </xf>
    <xf numFmtId="0" fontId="20" fillId="6" borderId="16" xfId="0" applyFont="1" applyFill="1" applyBorder="1" applyAlignment="1" applyProtection="1">
      <protection locked="0"/>
    </xf>
    <xf numFmtId="0" fontId="20" fillId="6" borderId="4" xfId="0" applyFont="1" applyFill="1" applyBorder="1" applyAlignment="1" applyProtection="1">
      <alignment horizontal="left" vertical="top"/>
      <protection locked="0"/>
    </xf>
    <xf numFmtId="0" fontId="20" fillId="6" borderId="5" xfId="0" applyFont="1" applyFill="1" applyBorder="1" applyAlignment="1" applyProtection="1">
      <alignment horizontal="left" vertical="top"/>
      <protection locked="0"/>
    </xf>
    <xf numFmtId="0" fontId="20" fillId="6" borderId="3" xfId="0" applyFont="1" applyFill="1" applyBorder="1" applyAlignment="1" applyProtection="1">
      <alignment horizontal="left"/>
      <protection locked="0"/>
    </xf>
    <xf numFmtId="0" fontId="20" fillId="3" borderId="15" xfId="0" applyFont="1" applyFill="1" applyBorder="1" applyAlignment="1" applyProtection="1">
      <alignment vertical="center"/>
      <protection locked="0"/>
    </xf>
    <xf numFmtId="0" fontId="20" fillId="3" borderId="3" xfId="0" applyFont="1" applyFill="1" applyBorder="1" applyAlignment="1" applyProtection="1">
      <alignment vertical="center"/>
      <protection locked="0"/>
    </xf>
    <xf numFmtId="0" fontId="20" fillId="3" borderId="25" xfId="0" applyFont="1" applyFill="1" applyBorder="1" applyAlignment="1" applyProtection="1">
      <alignment vertical="center"/>
      <protection locked="0"/>
    </xf>
    <xf numFmtId="0" fontId="20" fillId="3" borderId="39" xfId="0" applyFont="1" applyFill="1" applyBorder="1" applyAlignment="1" applyProtection="1">
      <alignment vertical="center"/>
      <protection locked="0"/>
    </xf>
    <xf numFmtId="0" fontId="20" fillId="6" borderId="15" xfId="0" quotePrefix="1" applyFont="1" applyFill="1" applyBorder="1" applyAlignment="1" applyProtection="1">
      <alignment horizontal="left" vertical="top"/>
      <protection locked="0"/>
    </xf>
    <xf numFmtId="0" fontId="20" fillId="6" borderId="16" xfId="0" quotePrefix="1" applyFont="1" applyFill="1" applyBorder="1" applyAlignment="1" applyProtection="1">
      <alignment horizontal="left" vertical="top"/>
      <protection locked="0"/>
    </xf>
    <xf numFmtId="0" fontId="20" fillId="0" borderId="10" xfId="0" applyFont="1" applyBorder="1" applyAlignment="1" applyProtection="1">
      <protection locked="0"/>
    </xf>
    <xf numFmtId="0" fontId="20" fillId="0" borderId="11" xfId="0" applyFont="1" applyBorder="1" applyAlignment="1" applyProtection="1">
      <protection locked="0"/>
    </xf>
    <xf numFmtId="3" fontId="20" fillId="0" borderId="11" xfId="0" applyNumberFormat="1" applyFont="1" applyBorder="1" applyAlignment="1" applyProtection="1">
      <protection locked="0"/>
    </xf>
    <xf numFmtId="0" fontId="20" fillId="0" borderId="15" xfId="0" applyFont="1" applyBorder="1" applyAlignment="1" applyProtection="1">
      <protection locked="0"/>
    </xf>
    <xf numFmtId="0" fontId="20" fillId="0" borderId="14" xfId="0" applyFont="1" applyBorder="1" applyAlignment="1" applyProtection="1">
      <protection locked="0"/>
    </xf>
    <xf numFmtId="3" fontId="20" fillId="0" borderId="14" xfId="0" applyNumberFormat="1" applyFont="1" applyBorder="1" applyAlignment="1" applyProtection="1">
      <protection locked="0"/>
    </xf>
    <xf numFmtId="3" fontId="20" fillId="0" borderId="16" xfId="0" applyNumberFormat="1" applyFont="1" applyBorder="1" applyAlignment="1" applyProtection="1">
      <protection locked="0"/>
    </xf>
  </cellXfs>
  <cellStyles count="9">
    <cellStyle name="Millares 2" xfId="5"/>
    <cellStyle name="Millares 2 2" xfId="7"/>
    <cellStyle name="Normal" xfId="0" builtinId="0"/>
    <cellStyle name="Normal 2" xfId="1"/>
    <cellStyle name="Normal 2 2" xfId="3"/>
    <cellStyle name="Normal 3" xfId="4"/>
    <cellStyle name="Normal 3 2" xfId="6"/>
    <cellStyle name="Normal 3 3" xfId="8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274293</xdr:colOff>
      <xdr:row>0</xdr:row>
      <xdr:rowOff>131418</xdr:rowOff>
    </xdr:from>
    <xdr:to>
      <xdr:col>1</xdr:col>
      <xdr:colOff>1293468</xdr:colOff>
      <xdr:row>5</xdr:row>
      <xdr:rowOff>25849</xdr:rowOff>
    </xdr:to>
    <xdr:pic>
      <xdr:nvPicPr>
        <xdr:cNvPr id="4" name="4 Imagen" descr="Logo U-Manizales 2010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1918" y="131418"/>
          <a:ext cx="1019175" cy="873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311943</xdr:colOff>
      <xdr:row>0</xdr:row>
      <xdr:rowOff>28575</xdr:rowOff>
    </xdr:from>
    <xdr:to>
      <xdr:col>9</xdr:col>
      <xdr:colOff>1169193</xdr:colOff>
      <xdr:row>5</xdr:row>
      <xdr:rowOff>142082</xdr:rowOff>
    </xdr:to>
    <xdr:pic>
      <xdr:nvPicPr>
        <xdr:cNvPr id="5" name="0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94568" y="28575"/>
          <a:ext cx="857250" cy="1092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153865</xdr:colOff>
      <xdr:row>0</xdr:row>
      <xdr:rowOff>87923</xdr:rowOff>
    </xdr:from>
    <xdr:to>
      <xdr:col>8</xdr:col>
      <xdr:colOff>844428</xdr:colOff>
      <xdr:row>5</xdr:row>
      <xdr:rowOff>99830</xdr:rowOff>
    </xdr:to>
    <xdr:pic>
      <xdr:nvPicPr>
        <xdr:cNvPr id="3" name="0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3288" y="87923"/>
          <a:ext cx="690563" cy="869157"/>
        </a:xfrm>
        <a:prstGeom prst="rect">
          <a:avLst/>
        </a:prstGeom>
      </xdr:spPr>
    </xdr:pic>
    <xdr:clientData/>
  </xdr:twoCellAnchor>
  <xdr:twoCellAnchor editAs="oneCell">
    <xdr:from>
      <xdr:col>0</xdr:col>
      <xdr:colOff>25656</xdr:colOff>
      <xdr:row>0</xdr:row>
      <xdr:rowOff>134697</xdr:rowOff>
    </xdr:from>
    <xdr:to>
      <xdr:col>0</xdr:col>
      <xdr:colOff>881526</xdr:colOff>
      <xdr:row>4</xdr:row>
      <xdr:rowOff>97098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656" y="134697"/>
          <a:ext cx="855870" cy="6615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3"/>
  <sheetViews>
    <sheetView workbookViewId="0">
      <pane ySplit="1" topLeftCell="A2" activePane="bottomLeft" state="frozen"/>
      <selection pane="bottomLeft" activeCell="A4" sqref="A4"/>
    </sheetView>
  </sheetViews>
  <sheetFormatPr baseColWidth="10" defaultColWidth="11.453125" defaultRowHeight="14.5" x14ac:dyDescent="0.35"/>
  <cols>
    <col min="1" max="1" width="38.81640625" style="118" customWidth="1"/>
    <col min="2" max="2" width="53" style="107" customWidth="1"/>
    <col min="3" max="3" width="36.54296875" style="107" customWidth="1"/>
    <col min="4" max="16384" width="11.453125" style="94"/>
  </cols>
  <sheetData>
    <row r="1" spans="1:3" ht="15.5" x14ac:dyDescent="0.35">
      <c r="A1" s="91" t="s">
        <v>115</v>
      </c>
      <c r="B1" s="92" t="s">
        <v>116</v>
      </c>
      <c r="C1" s="93" t="s">
        <v>117</v>
      </c>
    </row>
    <row r="2" spans="1:3" ht="15.5" x14ac:dyDescent="0.35">
      <c r="A2" s="95" t="s">
        <v>118</v>
      </c>
      <c r="B2" s="96" t="s">
        <v>119</v>
      </c>
      <c r="C2" s="97" t="s">
        <v>120</v>
      </c>
    </row>
    <row r="3" spans="1:3" ht="15.5" x14ac:dyDescent="0.35">
      <c r="A3" s="98" t="s">
        <v>121</v>
      </c>
      <c r="B3" s="99" t="s">
        <v>122</v>
      </c>
      <c r="C3" s="100" t="s">
        <v>123</v>
      </c>
    </row>
    <row r="4" spans="1:3" ht="15.5" x14ac:dyDescent="0.35">
      <c r="A4" s="98" t="s">
        <v>124</v>
      </c>
      <c r="B4" s="99" t="s">
        <v>125</v>
      </c>
      <c r="C4" s="100" t="s">
        <v>126</v>
      </c>
    </row>
    <row r="5" spans="1:3" ht="15.5" x14ac:dyDescent="0.35">
      <c r="A5" s="101"/>
      <c r="B5" s="99" t="s">
        <v>127</v>
      </c>
      <c r="C5" s="100" t="s">
        <v>128</v>
      </c>
    </row>
    <row r="6" spans="1:3" ht="15.5" x14ac:dyDescent="0.35">
      <c r="A6" s="101"/>
      <c r="B6" s="99" t="s">
        <v>129</v>
      </c>
      <c r="C6" s="100" t="s">
        <v>130</v>
      </c>
    </row>
    <row r="7" spans="1:3" ht="15.5" x14ac:dyDescent="0.35">
      <c r="A7" s="101"/>
      <c r="B7" s="99" t="s">
        <v>131</v>
      </c>
      <c r="C7" s="100" t="s">
        <v>132</v>
      </c>
    </row>
    <row r="8" spans="1:3" ht="15.5" x14ac:dyDescent="0.35">
      <c r="A8" s="101"/>
      <c r="B8" s="99" t="s">
        <v>133</v>
      </c>
      <c r="C8" s="100" t="s">
        <v>134</v>
      </c>
    </row>
    <row r="9" spans="1:3" ht="15.5" x14ac:dyDescent="0.35">
      <c r="A9" s="101"/>
      <c r="B9" s="99" t="s">
        <v>135</v>
      </c>
      <c r="C9" s="100" t="s">
        <v>136</v>
      </c>
    </row>
    <row r="10" spans="1:3" ht="15.5" x14ac:dyDescent="0.35">
      <c r="A10" s="101"/>
      <c r="B10" s="99" t="s">
        <v>137</v>
      </c>
      <c r="C10" s="100" t="s">
        <v>138</v>
      </c>
    </row>
    <row r="11" spans="1:3" ht="15.5" x14ac:dyDescent="0.35">
      <c r="A11" s="101"/>
      <c r="B11" s="99" t="s">
        <v>139</v>
      </c>
      <c r="C11" s="102"/>
    </row>
    <row r="12" spans="1:3" ht="15.5" x14ac:dyDescent="0.35">
      <c r="A12" s="101"/>
      <c r="B12" s="99" t="s">
        <v>140</v>
      </c>
      <c r="C12" s="102"/>
    </row>
    <row r="13" spans="1:3" ht="15.5" x14ac:dyDescent="0.35">
      <c r="A13" s="101"/>
      <c r="B13" s="99" t="s">
        <v>141</v>
      </c>
      <c r="C13" s="102"/>
    </row>
    <row r="14" spans="1:3" ht="15.5" x14ac:dyDescent="0.35">
      <c r="A14" s="101"/>
      <c r="B14" s="99" t="s">
        <v>142</v>
      </c>
      <c r="C14" s="102"/>
    </row>
    <row r="15" spans="1:3" ht="15.5" x14ac:dyDescent="0.35">
      <c r="A15" s="101"/>
      <c r="B15" s="99" t="s">
        <v>143</v>
      </c>
      <c r="C15" s="102"/>
    </row>
    <row r="16" spans="1:3" ht="15.5" x14ac:dyDescent="0.35">
      <c r="A16" s="101"/>
      <c r="B16" s="99" t="s">
        <v>144</v>
      </c>
      <c r="C16" s="102"/>
    </row>
    <row r="17" spans="1:3" ht="15.5" x14ac:dyDescent="0.35">
      <c r="A17" s="101"/>
      <c r="B17" s="99" t="s">
        <v>145</v>
      </c>
      <c r="C17" s="102"/>
    </row>
    <row r="18" spans="1:3" ht="15.5" x14ac:dyDescent="0.35">
      <c r="A18" s="101"/>
      <c r="B18" s="99" t="s">
        <v>146</v>
      </c>
      <c r="C18" s="102"/>
    </row>
    <row r="19" spans="1:3" ht="15.5" x14ac:dyDescent="0.35">
      <c r="A19" s="101"/>
      <c r="B19" s="99" t="s">
        <v>147</v>
      </c>
      <c r="C19" s="102"/>
    </row>
    <row r="20" spans="1:3" ht="15.5" x14ac:dyDescent="0.35">
      <c r="A20" s="101"/>
      <c r="B20" s="99" t="s">
        <v>148</v>
      </c>
      <c r="C20" s="102"/>
    </row>
    <row r="21" spans="1:3" ht="15.5" x14ac:dyDescent="0.35">
      <c r="A21" s="101"/>
      <c r="B21" s="99" t="s">
        <v>149</v>
      </c>
      <c r="C21" s="102"/>
    </row>
    <row r="22" spans="1:3" ht="15.5" x14ac:dyDescent="0.35">
      <c r="A22" s="101"/>
      <c r="B22" s="99" t="s">
        <v>150</v>
      </c>
      <c r="C22" s="102"/>
    </row>
    <row r="23" spans="1:3" ht="15.5" x14ac:dyDescent="0.35">
      <c r="A23" s="101"/>
      <c r="B23" s="99" t="s">
        <v>151</v>
      </c>
      <c r="C23" s="102"/>
    </row>
    <row r="24" spans="1:3" ht="15.5" x14ac:dyDescent="0.35">
      <c r="A24" s="101"/>
      <c r="B24" s="99" t="s">
        <v>152</v>
      </c>
      <c r="C24" s="102"/>
    </row>
    <row r="25" spans="1:3" ht="15.5" x14ac:dyDescent="0.35">
      <c r="A25" s="101"/>
      <c r="B25" s="99" t="s">
        <v>153</v>
      </c>
      <c r="C25" s="102"/>
    </row>
    <row r="26" spans="1:3" ht="15.5" x14ac:dyDescent="0.35">
      <c r="A26" s="101"/>
      <c r="B26" s="99" t="s">
        <v>154</v>
      </c>
      <c r="C26" s="102"/>
    </row>
    <row r="27" spans="1:3" ht="15.5" x14ac:dyDescent="0.35">
      <c r="A27" s="101"/>
      <c r="B27" s="99" t="s">
        <v>155</v>
      </c>
      <c r="C27" s="102"/>
    </row>
    <row r="28" spans="1:3" ht="15.5" x14ac:dyDescent="0.35">
      <c r="A28" s="101"/>
      <c r="B28" s="99" t="s">
        <v>156</v>
      </c>
      <c r="C28" s="102"/>
    </row>
    <row r="29" spans="1:3" ht="31" x14ac:dyDescent="0.35">
      <c r="A29" s="103"/>
      <c r="B29" s="104" t="s">
        <v>157</v>
      </c>
      <c r="C29" s="105"/>
    </row>
    <row r="30" spans="1:3" s="107" customFormat="1" ht="18" customHeight="1" x14ac:dyDescent="0.25">
      <c r="A30" s="106" t="s">
        <v>158</v>
      </c>
      <c r="B30" s="96" t="s">
        <v>159</v>
      </c>
      <c r="C30" s="97" t="s">
        <v>160</v>
      </c>
    </row>
    <row r="31" spans="1:3" s="107" customFormat="1" ht="18" customHeight="1" x14ac:dyDescent="0.25">
      <c r="A31" s="108" t="s">
        <v>161</v>
      </c>
      <c r="B31" s="99" t="s">
        <v>162</v>
      </c>
      <c r="C31" s="100" t="s">
        <v>163</v>
      </c>
    </row>
    <row r="32" spans="1:3" s="107" customFormat="1" ht="18" customHeight="1" x14ac:dyDescent="0.35">
      <c r="A32" s="109"/>
      <c r="B32" s="99" t="s">
        <v>164</v>
      </c>
      <c r="C32" s="100" t="s">
        <v>132</v>
      </c>
    </row>
    <row r="33" spans="1:3" s="107" customFormat="1" ht="18" customHeight="1" x14ac:dyDescent="0.35">
      <c r="A33" s="109"/>
      <c r="B33" s="99" t="s">
        <v>165</v>
      </c>
      <c r="C33" s="100" t="s">
        <v>166</v>
      </c>
    </row>
    <row r="34" spans="1:3" s="107" customFormat="1" ht="18" customHeight="1" x14ac:dyDescent="0.35">
      <c r="A34" s="109"/>
      <c r="B34" s="99" t="s">
        <v>167</v>
      </c>
      <c r="C34" s="100" t="s">
        <v>168</v>
      </c>
    </row>
    <row r="35" spans="1:3" s="107" customFormat="1" ht="18" customHeight="1" x14ac:dyDescent="0.35">
      <c r="A35" s="109"/>
      <c r="B35" s="99" t="s">
        <v>169</v>
      </c>
      <c r="C35" s="100" t="s">
        <v>170</v>
      </c>
    </row>
    <row r="36" spans="1:3" s="107" customFormat="1" ht="18" customHeight="1" x14ac:dyDescent="0.35">
      <c r="A36" s="109"/>
      <c r="B36" s="99" t="s">
        <v>171</v>
      </c>
      <c r="C36" s="100" t="s">
        <v>172</v>
      </c>
    </row>
    <row r="37" spans="1:3" s="107" customFormat="1" ht="18" customHeight="1" x14ac:dyDescent="0.35">
      <c r="A37" s="109"/>
      <c r="B37" s="99" t="s">
        <v>173</v>
      </c>
      <c r="C37" s="100" t="s">
        <v>134</v>
      </c>
    </row>
    <row r="38" spans="1:3" s="107" customFormat="1" ht="18" customHeight="1" x14ac:dyDescent="0.35">
      <c r="A38" s="109"/>
      <c r="B38" s="99" t="s">
        <v>174</v>
      </c>
      <c r="C38" s="102"/>
    </row>
    <row r="39" spans="1:3" s="107" customFormat="1" ht="18" customHeight="1" x14ac:dyDescent="0.35">
      <c r="A39" s="109"/>
      <c r="B39" s="99" t="s">
        <v>175</v>
      </c>
      <c r="C39" s="102"/>
    </row>
    <row r="40" spans="1:3" s="107" customFormat="1" ht="18" customHeight="1" x14ac:dyDescent="0.35">
      <c r="A40" s="109"/>
      <c r="B40" s="99" t="s">
        <v>176</v>
      </c>
      <c r="C40" s="102"/>
    </row>
    <row r="41" spans="1:3" s="107" customFormat="1" ht="18" customHeight="1" x14ac:dyDescent="0.35">
      <c r="A41" s="109"/>
      <c r="B41" s="99" t="s">
        <v>177</v>
      </c>
      <c r="C41" s="102"/>
    </row>
    <row r="42" spans="1:3" s="107" customFormat="1" ht="18" customHeight="1" x14ac:dyDescent="0.35">
      <c r="A42" s="109"/>
      <c r="B42" s="99" t="s">
        <v>178</v>
      </c>
      <c r="C42" s="102"/>
    </row>
    <row r="43" spans="1:3" s="107" customFormat="1" ht="18" customHeight="1" x14ac:dyDescent="0.35">
      <c r="A43" s="109"/>
      <c r="B43" s="99" t="s">
        <v>179</v>
      </c>
      <c r="C43" s="102"/>
    </row>
    <row r="44" spans="1:3" s="107" customFormat="1" ht="18" customHeight="1" x14ac:dyDescent="0.35">
      <c r="A44" s="109"/>
      <c r="B44" s="99" t="s">
        <v>180</v>
      </c>
      <c r="C44" s="102"/>
    </row>
    <row r="45" spans="1:3" s="107" customFormat="1" ht="28.5" customHeight="1" x14ac:dyDescent="0.25">
      <c r="A45" s="110"/>
      <c r="B45" s="104" t="s">
        <v>181</v>
      </c>
      <c r="C45" s="111"/>
    </row>
    <row r="46" spans="1:3" s="107" customFormat="1" ht="18" customHeight="1" x14ac:dyDescent="0.25">
      <c r="A46" s="95" t="s">
        <v>182</v>
      </c>
      <c r="B46" s="96" t="s">
        <v>183</v>
      </c>
      <c r="C46" s="97" t="s">
        <v>184</v>
      </c>
    </row>
    <row r="47" spans="1:3" s="107" customFormat="1" ht="18" customHeight="1" x14ac:dyDescent="0.25">
      <c r="A47" s="98" t="s">
        <v>185</v>
      </c>
      <c r="B47" s="99" t="s">
        <v>186</v>
      </c>
      <c r="C47" s="100" t="s">
        <v>187</v>
      </c>
    </row>
    <row r="48" spans="1:3" s="107" customFormat="1" ht="18" customHeight="1" x14ac:dyDescent="0.25">
      <c r="A48" s="98" t="s">
        <v>188</v>
      </c>
      <c r="B48" s="99" t="s">
        <v>189</v>
      </c>
      <c r="C48" s="100" t="s">
        <v>190</v>
      </c>
    </row>
    <row r="49" spans="1:3" s="107" customFormat="1" ht="18" customHeight="1" x14ac:dyDescent="0.35">
      <c r="A49" s="101"/>
      <c r="B49" s="99" t="s">
        <v>191</v>
      </c>
      <c r="C49" s="100" t="s">
        <v>192</v>
      </c>
    </row>
    <row r="50" spans="1:3" s="107" customFormat="1" ht="18" customHeight="1" x14ac:dyDescent="0.35">
      <c r="A50" s="101"/>
      <c r="B50" s="99" t="s">
        <v>193</v>
      </c>
      <c r="C50" s="100" t="s">
        <v>194</v>
      </c>
    </row>
    <row r="51" spans="1:3" s="107" customFormat="1" ht="18" customHeight="1" x14ac:dyDescent="0.35">
      <c r="A51" s="101"/>
      <c r="B51" s="99" t="s">
        <v>195</v>
      </c>
      <c r="C51" s="102"/>
    </row>
    <row r="52" spans="1:3" s="107" customFormat="1" ht="18" customHeight="1" x14ac:dyDescent="0.35">
      <c r="A52" s="101"/>
      <c r="B52" s="99" t="s">
        <v>196</v>
      </c>
      <c r="C52" s="102"/>
    </row>
    <row r="53" spans="1:3" s="107" customFormat="1" ht="18" customHeight="1" x14ac:dyDescent="0.35">
      <c r="A53" s="101"/>
      <c r="B53" s="99" t="s">
        <v>197</v>
      </c>
      <c r="C53" s="102"/>
    </row>
    <row r="54" spans="1:3" s="107" customFormat="1" ht="18" customHeight="1" x14ac:dyDescent="0.35">
      <c r="A54" s="101"/>
      <c r="B54" s="99" t="s">
        <v>198</v>
      </c>
      <c r="C54" s="102"/>
    </row>
    <row r="55" spans="1:3" s="107" customFormat="1" ht="18" customHeight="1" x14ac:dyDescent="0.35">
      <c r="A55" s="101"/>
      <c r="B55" s="99" t="s">
        <v>199</v>
      </c>
      <c r="C55" s="102"/>
    </row>
    <row r="56" spans="1:3" s="107" customFormat="1" ht="18" customHeight="1" x14ac:dyDescent="0.35">
      <c r="A56" s="101"/>
      <c r="B56" s="99" t="s">
        <v>200</v>
      </c>
      <c r="C56" s="102"/>
    </row>
    <row r="57" spans="1:3" s="107" customFormat="1" ht="18" customHeight="1" x14ac:dyDescent="0.35">
      <c r="A57" s="101"/>
      <c r="B57" s="99" t="s">
        <v>201</v>
      </c>
      <c r="C57" s="102"/>
    </row>
    <row r="58" spans="1:3" s="107" customFormat="1" ht="18" customHeight="1" x14ac:dyDescent="0.35">
      <c r="A58" s="101"/>
      <c r="B58" s="99" t="s">
        <v>202</v>
      </c>
      <c r="C58" s="102"/>
    </row>
    <row r="59" spans="1:3" s="107" customFormat="1" ht="18" customHeight="1" x14ac:dyDescent="0.35">
      <c r="A59" s="103"/>
      <c r="B59" s="104" t="s">
        <v>203</v>
      </c>
      <c r="C59" s="105"/>
    </row>
    <row r="60" spans="1:3" s="107" customFormat="1" ht="18" customHeight="1" x14ac:dyDescent="0.25">
      <c r="A60" s="95" t="s">
        <v>204</v>
      </c>
      <c r="B60" s="96" t="s">
        <v>205</v>
      </c>
      <c r="C60" s="97" t="s">
        <v>128</v>
      </c>
    </row>
    <row r="61" spans="1:3" s="107" customFormat="1" ht="18" customHeight="1" x14ac:dyDescent="0.25">
      <c r="A61" s="98" t="s">
        <v>206</v>
      </c>
      <c r="B61" s="99" t="s">
        <v>207</v>
      </c>
      <c r="C61" s="100" t="s">
        <v>208</v>
      </c>
    </row>
    <row r="62" spans="1:3" s="107" customFormat="1" ht="18" customHeight="1" x14ac:dyDescent="0.25">
      <c r="A62" s="98" t="s">
        <v>209</v>
      </c>
      <c r="B62" s="99" t="s">
        <v>210</v>
      </c>
      <c r="C62" s="100" t="s">
        <v>211</v>
      </c>
    </row>
    <row r="63" spans="1:3" s="107" customFormat="1" ht="18" customHeight="1" x14ac:dyDescent="0.25">
      <c r="A63" s="98" t="s">
        <v>212</v>
      </c>
      <c r="B63" s="99" t="s">
        <v>213</v>
      </c>
      <c r="C63" s="100" t="s">
        <v>134</v>
      </c>
    </row>
    <row r="64" spans="1:3" s="107" customFormat="1" ht="18" customHeight="1" x14ac:dyDescent="0.35">
      <c r="A64" s="98" t="s">
        <v>214</v>
      </c>
      <c r="B64" s="99" t="s">
        <v>215</v>
      </c>
      <c r="C64" s="102"/>
    </row>
    <row r="65" spans="1:3" s="107" customFormat="1" ht="18" customHeight="1" x14ac:dyDescent="0.35">
      <c r="A65" s="98" t="s">
        <v>216</v>
      </c>
      <c r="B65" s="99" t="s">
        <v>217</v>
      </c>
      <c r="C65" s="102"/>
    </row>
    <row r="66" spans="1:3" s="107" customFormat="1" ht="18" customHeight="1" x14ac:dyDescent="0.35">
      <c r="A66" s="98" t="s">
        <v>218</v>
      </c>
      <c r="B66" s="99" t="s">
        <v>219</v>
      </c>
      <c r="C66" s="102"/>
    </row>
    <row r="67" spans="1:3" s="107" customFormat="1" ht="18" customHeight="1" x14ac:dyDescent="0.35">
      <c r="A67" s="101"/>
      <c r="B67" s="99" t="s">
        <v>220</v>
      </c>
      <c r="C67" s="102"/>
    </row>
    <row r="68" spans="1:3" s="107" customFormat="1" ht="18" customHeight="1" x14ac:dyDescent="0.35">
      <c r="A68" s="101"/>
      <c r="B68" s="99" t="s">
        <v>221</v>
      </c>
      <c r="C68" s="102"/>
    </row>
    <row r="69" spans="1:3" s="107" customFormat="1" ht="18" customHeight="1" x14ac:dyDescent="0.35">
      <c r="A69" s="101"/>
      <c r="B69" s="99" t="s">
        <v>222</v>
      </c>
      <c r="C69" s="102"/>
    </row>
    <row r="70" spans="1:3" s="107" customFormat="1" ht="18" customHeight="1" x14ac:dyDescent="0.35">
      <c r="A70" s="101"/>
      <c r="B70" s="99" t="s">
        <v>223</v>
      </c>
      <c r="C70" s="102"/>
    </row>
    <row r="71" spans="1:3" s="107" customFormat="1" ht="18" customHeight="1" x14ac:dyDescent="0.35">
      <c r="A71" s="101"/>
      <c r="B71" s="99" t="s">
        <v>224</v>
      </c>
      <c r="C71" s="102"/>
    </row>
    <row r="72" spans="1:3" s="107" customFormat="1" ht="18" customHeight="1" x14ac:dyDescent="0.35">
      <c r="A72" s="101"/>
      <c r="B72" s="99" t="s">
        <v>225</v>
      </c>
      <c r="C72" s="102"/>
    </row>
    <row r="73" spans="1:3" s="107" customFormat="1" ht="18" customHeight="1" x14ac:dyDescent="0.35">
      <c r="A73" s="101"/>
      <c r="B73" s="99" t="s">
        <v>226</v>
      </c>
      <c r="C73" s="102"/>
    </row>
    <row r="74" spans="1:3" s="107" customFormat="1" ht="18" customHeight="1" x14ac:dyDescent="0.35">
      <c r="A74" s="101"/>
      <c r="B74" s="99" t="s">
        <v>227</v>
      </c>
      <c r="C74" s="102"/>
    </row>
    <row r="75" spans="1:3" s="107" customFormat="1" ht="18" customHeight="1" x14ac:dyDescent="0.35">
      <c r="A75" s="101"/>
      <c r="B75" s="99" t="s">
        <v>228</v>
      </c>
      <c r="C75" s="102"/>
    </row>
    <row r="76" spans="1:3" s="107" customFormat="1" ht="18" customHeight="1" x14ac:dyDescent="0.35">
      <c r="A76" s="101"/>
      <c r="B76" s="99" t="s">
        <v>229</v>
      </c>
      <c r="C76" s="102"/>
    </row>
    <row r="77" spans="1:3" s="107" customFormat="1" ht="18" customHeight="1" x14ac:dyDescent="0.35">
      <c r="A77" s="101"/>
      <c r="B77" s="99" t="s">
        <v>230</v>
      </c>
      <c r="C77" s="102"/>
    </row>
    <row r="78" spans="1:3" s="107" customFormat="1" ht="18" customHeight="1" x14ac:dyDescent="0.35">
      <c r="A78" s="101"/>
      <c r="B78" s="99" t="s">
        <v>231</v>
      </c>
      <c r="C78" s="102"/>
    </row>
    <row r="79" spans="1:3" s="107" customFormat="1" ht="18" customHeight="1" x14ac:dyDescent="0.35">
      <c r="A79" s="101"/>
      <c r="B79" s="99" t="s">
        <v>232</v>
      </c>
      <c r="C79" s="102"/>
    </row>
    <row r="80" spans="1:3" s="107" customFormat="1" ht="18" customHeight="1" x14ac:dyDescent="0.35">
      <c r="A80" s="101"/>
      <c r="B80" s="99" t="s">
        <v>233</v>
      </c>
      <c r="C80" s="102"/>
    </row>
    <row r="81" spans="1:3" s="107" customFormat="1" ht="18" customHeight="1" x14ac:dyDescent="0.35">
      <c r="A81" s="101"/>
      <c r="B81" s="99" t="s">
        <v>234</v>
      </c>
      <c r="C81" s="102"/>
    </row>
    <row r="82" spans="1:3" s="107" customFormat="1" ht="18" customHeight="1" x14ac:dyDescent="0.35">
      <c r="A82" s="101"/>
      <c r="B82" s="99" t="s">
        <v>235</v>
      </c>
      <c r="C82" s="102"/>
    </row>
    <row r="83" spans="1:3" s="107" customFormat="1" ht="28.5" customHeight="1" x14ac:dyDescent="0.25">
      <c r="A83" s="112"/>
      <c r="B83" s="104" t="s">
        <v>236</v>
      </c>
      <c r="C83" s="111"/>
    </row>
    <row r="84" spans="1:3" s="107" customFormat="1" ht="18" customHeight="1" x14ac:dyDescent="0.25">
      <c r="A84" s="95" t="s">
        <v>237</v>
      </c>
      <c r="B84" s="96" t="s">
        <v>238</v>
      </c>
      <c r="C84" s="97" t="s">
        <v>239</v>
      </c>
    </row>
    <row r="85" spans="1:3" s="107" customFormat="1" ht="18" customHeight="1" x14ac:dyDescent="0.25">
      <c r="A85" s="113" t="s">
        <v>240</v>
      </c>
      <c r="B85" s="99" t="s">
        <v>241</v>
      </c>
      <c r="C85" s="100" t="s">
        <v>242</v>
      </c>
    </row>
    <row r="86" spans="1:3" s="107" customFormat="1" ht="18" customHeight="1" x14ac:dyDescent="0.25">
      <c r="A86" s="113" t="s">
        <v>243</v>
      </c>
      <c r="B86" s="99" t="s">
        <v>244</v>
      </c>
      <c r="C86" s="100" t="s">
        <v>245</v>
      </c>
    </row>
    <row r="87" spans="1:3" s="107" customFormat="1" ht="18" customHeight="1" x14ac:dyDescent="0.25">
      <c r="A87" s="113" t="s">
        <v>246</v>
      </c>
      <c r="B87" s="99" t="s">
        <v>247</v>
      </c>
      <c r="C87" s="100" t="s">
        <v>248</v>
      </c>
    </row>
    <row r="88" spans="1:3" s="107" customFormat="1" ht="18" customHeight="1" x14ac:dyDescent="0.35">
      <c r="A88" s="101"/>
      <c r="B88" s="99" t="s">
        <v>249</v>
      </c>
      <c r="C88" s="102"/>
    </row>
    <row r="89" spans="1:3" s="107" customFormat="1" ht="18" customHeight="1" x14ac:dyDescent="0.35">
      <c r="A89" s="101"/>
      <c r="B89" s="99" t="s">
        <v>250</v>
      </c>
      <c r="C89" s="102"/>
    </row>
    <row r="90" spans="1:3" s="107" customFormat="1" ht="18" customHeight="1" x14ac:dyDescent="0.35">
      <c r="A90" s="101"/>
      <c r="B90" s="99" t="s">
        <v>251</v>
      </c>
      <c r="C90" s="102"/>
    </row>
    <row r="91" spans="1:3" s="107" customFormat="1" ht="18" customHeight="1" x14ac:dyDescent="0.35">
      <c r="A91" s="101"/>
      <c r="B91" s="99" t="s">
        <v>252</v>
      </c>
      <c r="C91" s="102"/>
    </row>
    <row r="92" spans="1:3" s="107" customFormat="1" ht="18" customHeight="1" x14ac:dyDescent="0.35">
      <c r="A92" s="101"/>
      <c r="B92" s="99" t="s">
        <v>253</v>
      </c>
      <c r="C92" s="102"/>
    </row>
    <row r="93" spans="1:3" s="107" customFormat="1" ht="18" customHeight="1" x14ac:dyDescent="0.35">
      <c r="A93" s="101"/>
      <c r="B93" s="99" t="s">
        <v>254</v>
      </c>
      <c r="C93" s="102"/>
    </row>
    <row r="94" spans="1:3" s="107" customFormat="1" ht="18" customHeight="1" x14ac:dyDescent="0.35">
      <c r="A94" s="101"/>
      <c r="B94" s="99" t="s">
        <v>255</v>
      </c>
      <c r="C94" s="102"/>
    </row>
    <row r="95" spans="1:3" s="107" customFormat="1" ht="18" customHeight="1" x14ac:dyDescent="0.35">
      <c r="A95" s="101"/>
      <c r="B95" s="99" t="s">
        <v>256</v>
      </c>
      <c r="C95" s="102"/>
    </row>
    <row r="96" spans="1:3" s="107" customFormat="1" ht="18" customHeight="1" x14ac:dyDescent="0.35">
      <c r="A96" s="101"/>
      <c r="B96" s="99" t="s">
        <v>257</v>
      </c>
      <c r="C96" s="102"/>
    </row>
    <row r="97" spans="1:3" s="107" customFormat="1" ht="18" customHeight="1" x14ac:dyDescent="0.35">
      <c r="A97" s="101"/>
      <c r="B97" s="99" t="s">
        <v>258</v>
      </c>
      <c r="C97" s="102"/>
    </row>
    <row r="98" spans="1:3" s="107" customFormat="1" ht="18" customHeight="1" x14ac:dyDescent="0.35">
      <c r="A98" s="101"/>
      <c r="B98" s="99" t="s">
        <v>259</v>
      </c>
      <c r="C98" s="102"/>
    </row>
    <row r="99" spans="1:3" s="107" customFormat="1" ht="18" customHeight="1" x14ac:dyDescent="0.35">
      <c r="A99" s="103"/>
      <c r="B99" s="104" t="s">
        <v>260</v>
      </c>
      <c r="C99" s="105"/>
    </row>
    <row r="100" spans="1:3" s="107" customFormat="1" ht="234.75" customHeight="1" x14ac:dyDescent="0.25">
      <c r="A100" s="114" t="s">
        <v>261</v>
      </c>
      <c r="B100" s="115" t="s">
        <v>262</v>
      </c>
      <c r="C100" s="116" t="s">
        <v>263</v>
      </c>
    </row>
    <row r="101" spans="1:3" s="107" customFormat="1" ht="18" customHeight="1" x14ac:dyDescent="0.25">
      <c r="A101" s="95" t="s">
        <v>264</v>
      </c>
      <c r="B101" s="96" t="s">
        <v>265</v>
      </c>
      <c r="C101" s="97" t="s">
        <v>120</v>
      </c>
    </row>
    <row r="102" spans="1:3" s="107" customFormat="1" ht="18" customHeight="1" x14ac:dyDescent="0.25">
      <c r="A102" s="98" t="s">
        <v>266</v>
      </c>
      <c r="B102" s="99" t="s">
        <v>267</v>
      </c>
      <c r="C102" s="100" t="s">
        <v>268</v>
      </c>
    </row>
    <row r="103" spans="1:3" s="107" customFormat="1" ht="18" customHeight="1" x14ac:dyDescent="0.35">
      <c r="A103" s="101"/>
      <c r="B103" s="99" t="s">
        <v>269</v>
      </c>
      <c r="C103" s="100" t="s">
        <v>270</v>
      </c>
    </row>
    <row r="104" spans="1:3" s="107" customFormat="1" ht="18" customHeight="1" x14ac:dyDescent="0.35">
      <c r="A104" s="101"/>
      <c r="B104" s="99" t="s">
        <v>271</v>
      </c>
      <c r="C104" s="100" t="s">
        <v>132</v>
      </c>
    </row>
    <row r="105" spans="1:3" s="107" customFormat="1" ht="18" customHeight="1" x14ac:dyDescent="0.35">
      <c r="A105" s="101"/>
      <c r="B105" s="99" t="s">
        <v>272</v>
      </c>
      <c r="C105" s="100" t="s">
        <v>273</v>
      </c>
    </row>
    <row r="106" spans="1:3" s="107" customFormat="1" ht="18" customHeight="1" x14ac:dyDescent="0.35">
      <c r="A106" s="101"/>
      <c r="B106" s="99" t="s">
        <v>274</v>
      </c>
      <c r="C106" s="100" t="s">
        <v>275</v>
      </c>
    </row>
    <row r="107" spans="1:3" s="107" customFormat="1" ht="18" customHeight="1" x14ac:dyDescent="0.35">
      <c r="A107" s="101"/>
      <c r="B107" s="99" t="s">
        <v>276</v>
      </c>
      <c r="C107" s="102"/>
    </row>
    <row r="108" spans="1:3" s="107" customFormat="1" ht="18" customHeight="1" x14ac:dyDescent="0.35">
      <c r="A108" s="101"/>
      <c r="B108" s="99" t="s">
        <v>277</v>
      </c>
      <c r="C108" s="102"/>
    </row>
    <row r="109" spans="1:3" s="107" customFormat="1" ht="18" customHeight="1" x14ac:dyDescent="0.35">
      <c r="A109" s="101"/>
      <c r="B109" s="99" t="s">
        <v>278</v>
      </c>
      <c r="C109" s="102"/>
    </row>
    <row r="110" spans="1:3" s="107" customFormat="1" ht="18" customHeight="1" x14ac:dyDescent="0.35">
      <c r="A110" s="101"/>
      <c r="B110" s="99" t="s">
        <v>279</v>
      </c>
      <c r="C110" s="102"/>
    </row>
    <row r="111" spans="1:3" s="107" customFormat="1" ht="18" customHeight="1" x14ac:dyDescent="0.35">
      <c r="A111" s="101"/>
      <c r="B111" s="99" t="s">
        <v>280</v>
      </c>
      <c r="C111" s="102"/>
    </row>
    <row r="112" spans="1:3" s="107" customFormat="1" ht="18" customHeight="1" x14ac:dyDescent="0.35">
      <c r="A112" s="101"/>
      <c r="B112" s="99" t="s">
        <v>281</v>
      </c>
      <c r="C112" s="102"/>
    </row>
    <row r="113" spans="1:3" s="107" customFormat="1" ht="18" customHeight="1" x14ac:dyDescent="0.35">
      <c r="A113" s="101"/>
      <c r="B113" s="99" t="s">
        <v>282</v>
      </c>
      <c r="C113" s="102"/>
    </row>
    <row r="114" spans="1:3" s="107" customFormat="1" ht="18" customHeight="1" x14ac:dyDescent="0.35">
      <c r="A114" s="101"/>
      <c r="B114" s="99" t="s">
        <v>283</v>
      </c>
      <c r="C114" s="102"/>
    </row>
    <row r="115" spans="1:3" s="107" customFormat="1" ht="18" customHeight="1" x14ac:dyDescent="0.35">
      <c r="A115" s="103"/>
      <c r="B115" s="104" t="s">
        <v>284</v>
      </c>
      <c r="C115" s="105"/>
    </row>
    <row r="116" spans="1:3" s="107" customFormat="1" ht="18" customHeight="1" x14ac:dyDescent="0.25">
      <c r="A116" s="95" t="s">
        <v>285</v>
      </c>
      <c r="B116" s="96" t="s">
        <v>286</v>
      </c>
      <c r="C116" s="97" t="s">
        <v>287</v>
      </c>
    </row>
    <row r="117" spans="1:3" s="107" customFormat="1" ht="18" customHeight="1" x14ac:dyDescent="0.25">
      <c r="A117" s="98" t="s">
        <v>288</v>
      </c>
      <c r="B117" s="99" t="s">
        <v>289</v>
      </c>
      <c r="C117" s="100" t="s">
        <v>290</v>
      </c>
    </row>
    <row r="118" spans="1:3" s="107" customFormat="1" ht="18" customHeight="1" x14ac:dyDescent="0.25">
      <c r="A118" s="98" t="s">
        <v>291</v>
      </c>
      <c r="B118" s="99" t="s">
        <v>292</v>
      </c>
      <c r="C118" s="100" t="s">
        <v>293</v>
      </c>
    </row>
    <row r="119" spans="1:3" s="107" customFormat="1" ht="18" customHeight="1" x14ac:dyDescent="0.25">
      <c r="A119" s="98" t="s">
        <v>294</v>
      </c>
      <c r="B119" s="99" t="s">
        <v>295</v>
      </c>
      <c r="C119" s="100" t="s">
        <v>296</v>
      </c>
    </row>
    <row r="120" spans="1:3" s="107" customFormat="1" ht="18" customHeight="1" x14ac:dyDescent="0.35">
      <c r="A120" s="101"/>
      <c r="B120" s="99" t="s">
        <v>297</v>
      </c>
      <c r="C120" s="102"/>
    </row>
    <row r="121" spans="1:3" s="107" customFormat="1" ht="18" customHeight="1" x14ac:dyDescent="0.35">
      <c r="A121" s="101"/>
      <c r="B121" s="99" t="s">
        <v>298</v>
      </c>
      <c r="C121" s="102"/>
    </row>
    <row r="122" spans="1:3" s="107" customFormat="1" ht="18" customHeight="1" x14ac:dyDescent="0.35">
      <c r="A122" s="101"/>
      <c r="B122" s="99" t="s">
        <v>299</v>
      </c>
      <c r="C122" s="102"/>
    </row>
    <row r="123" spans="1:3" s="107" customFormat="1" ht="18" customHeight="1" x14ac:dyDescent="0.35">
      <c r="A123" s="101"/>
      <c r="B123" s="99" t="s">
        <v>300</v>
      </c>
      <c r="C123" s="102"/>
    </row>
    <row r="124" spans="1:3" s="107" customFormat="1" ht="18" customHeight="1" x14ac:dyDescent="0.35">
      <c r="A124" s="101"/>
      <c r="B124" s="99" t="s">
        <v>301</v>
      </c>
      <c r="C124" s="102"/>
    </row>
    <row r="125" spans="1:3" s="107" customFormat="1" ht="18" customHeight="1" x14ac:dyDescent="0.35">
      <c r="A125" s="101"/>
      <c r="B125" s="99" t="s">
        <v>177</v>
      </c>
      <c r="C125" s="102"/>
    </row>
    <row r="126" spans="1:3" s="107" customFormat="1" ht="18" customHeight="1" x14ac:dyDescent="0.35">
      <c r="A126" s="101"/>
      <c r="B126" s="99" t="s">
        <v>302</v>
      </c>
      <c r="C126" s="102"/>
    </row>
    <row r="127" spans="1:3" s="107" customFormat="1" ht="18" customHeight="1" x14ac:dyDescent="0.35">
      <c r="A127" s="101"/>
      <c r="B127" s="99" t="s">
        <v>303</v>
      </c>
      <c r="C127" s="102"/>
    </row>
    <row r="128" spans="1:3" s="107" customFormat="1" ht="18" customHeight="1" x14ac:dyDescent="0.35">
      <c r="A128" s="103"/>
      <c r="B128" s="104" t="s">
        <v>304</v>
      </c>
      <c r="C128" s="105"/>
    </row>
    <row r="129" spans="1:3" s="107" customFormat="1" ht="18" customHeight="1" x14ac:dyDescent="0.25">
      <c r="A129" s="95" t="s">
        <v>305</v>
      </c>
      <c r="B129" s="96" t="s">
        <v>306</v>
      </c>
      <c r="C129" s="97" t="s">
        <v>120</v>
      </c>
    </row>
    <row r="130" spans="1:3" s="107" customFormat="1" ht="18" customHeight="1" x14ac:dyDescent="0.25">
      <c r="A130" s="98" t="s">
        <v>307</v>
      </c>
      <c r="B130" s="99" t="s">
        <v>308</v>
      </c>
      <c r="C130" s="100" t="s">
        <v>309</v>
      </c>
    </row>
    <row r="131" spans="1:3" s="107" customFormat="1" ht="18" customHeight="1" x14ac:dyDescent="0.35">
      <c r="A131" s="98" t="s">
        <v>310</v>
      </c>
      <c r="B131" s="99" t="s">
        <v>311</v>
      </c>
      <c r="C131" s="102"/>
    </row>
    <row r="132" spans="1:3" s="107" customFormat="1" ht="18" customHeight="1" x14ac:dyDescent="0.35">
      <c r="A132" s="101"/>
      <c r="B132" s="99" t="s">
        <v>312</v>
      </c>
      <c r="C132" s="102"/>
    </row>
    <row r="133" spans="1:3" s="107" customFormat="1" ht="18" customHeight="1" x14ac:dyDescent="0.35">
      <c r="A133" s="101"/>
      <c r="B133" s="99" t="s">
        <v>198</v>
      </c>
      <c r="C133" s="102"/>
    </row>
    <row r="134" spans="1:3" s="107" customFormat="1" ht="18" customHeight="1" x14ac:dyDescent="0.35">
      <c r="A134" s="101"/>
      <c r="B134" s="99" t="s">
        <v>313</v>
      </c>
      <c r="C134" s="102"/>
    </row>
    <row r="135" spans="1:3" s="107" customFormat="1" ht="18" customHeight="1" x14ac:dyDescent="0.35">
      <c r="A135" s="101"/>
      <c r="B135" s="99" t="s">
        <v>314</v>
      </c>
      <c r="C135" s="102"/>
    </row>
    <row r="136" spans="1:3" s="107" customFormat="1" ht="18" customHeight="1" x14ac:dyDescent="0.35">
      <c r="A136" s="101"/>
      <c r="B136" s="99" t="s">
        <v>315</v>
      </c>
      <c r="C136" s="102"/>
    </row>
    <row r="137" spans="1:3" s="107" customFormat="1" ht="18" customHeight="1" x14ac:dyDescent="0.35">
      <c r="A137" s="101"/>
      <c r="B137" s="99" t="s">
        <v>316</v>
      </c>
      <c r="C137" s="102"/>
    </row>
    <row r="138" spans="1:3" s="107" customFormat="1" ht="18" customHeight="1" x14ac:dyDescent="0.35">
      <c r="A138" s="101"/>
      <c r="B138" s="99" t="s">
        <v>317</v>
      </c>
      <c r="C138" s="102"/>
    </row>
    <row r="139" spans="1:3" s="107" customFormat="1" ht="18" customHeight="1" x14ac:dyDescent="0.35">
      <c r="A139" s="101"/>
      <c r="B139" s="99" t="s">
        <v>318</v>
      </c>
      <c r="C139" s="102"/>
    </row>
    <row r="140" spans="1:3" s="107" customFormat="1" ht="18" customHeight="1" x14ac:dyDescent="0.35">
      <c r="A140" s="103"/>
      <c r="B140" s="104" t="s">
        <v>319</v>
      </c>
      <c r="C140" s="105"/>
    </row>
    <row r="141" spans="1:3" s="107" customFormat="1" ht="205.75" customHeight="1" x14ac:dyDescent="0.25">
      <c r="A141" s="114" t="s">
        <v>320</v>
      </c>
      <c r="B141" s="115" t="s">
        <v>321</v>
      </c>
      <c r="C141" s="116" t="s">
        <v>322</v>
      </c>
    </row>
    <row r="142" spans="1:3" s="107" customFormat="1" ht="18" customHeight="1" x14ac:dyDescent="0.25">
      <c r="A142" s="95" t="s">
        <v>323</v>
      </c>
      <c r="B142" s="96" t="s">
        <v>324</v>
      </c>
      <c r="C142" s="97" t="s">
        <v>325</v>
      </c>
    </row>
    <row r="143" spans="1:3" s="107" customFormat="1" ht="18" customHeight="1" x14ac:dyDescent="0.25">
      <c r="A143" s="98" t="s">
        <v>326</v>
      </c>
      <c r="B143" s="99" t="s">
        <v>327</v>
      </c>
      <c r="C143" s="100" t="s">
        <v>328</v>
      </c>
    </row>
    <row r="144" spans="1:3" s="107" customFormat="1" ht="18" customHeight="1" x14ac:dyDescent="0.35">
      <c r="A144" s="98" t="s">
        <v>329</v>
      </c>
      <c r="B144" s="99" t="s">
        <v>330</v>
      </c>
      <c r="C144" s="102"/>
    </row>
    <row r="145" spans="1:3" s="107" customFormat="1" ht="18" customHeight="1" x14ac:dyDescent="0.35">
      <c r="A145" s="101"/>
      <c r="B145" s="99" t="s">
        <v>331</v>
      </c>
      <c r="C145" s="102"/>
    </row>
    <row r="146" spans="1:3" s="107" customFormat="1" ht="18" customHeight="1" x14ac:dyDescent="0.35">
      <c r="A146" s="101"/>
      <c r="B146" s="99" t="s">
        <v>332</v>
      </c>
      <c r="C146" s="102"/>
    </row>
    <row r="147" spans="1:3" s="107" customFormat="1" ht="18" customHeight="1" x14ac:dyDescent="0.35">
      <c r="A147" s="101"/>
      <c r="B147" s="99" t="s">
        <v>333</v>
      </c>
      <c r="C147" s="102"/>
    </row>
    <row r="148" spans="1:3" s="107" customFormat="1" ht="18" customHeight="1" x14ac:dyDescent="0.35">
      <c r="A148" s="101"/>
      <c r="B148" s="99" t="s">
        <v>334</v>
      </c>
      <c r="C148" s="102"/>
    </row>
    <row r="149" spans="1:3" s="107" customFormat="1" ht="18" customHeight="1" x14ac:dyDescent="0.35">
      <c r="A149" s="101"/>
      <c r="B149" s="99" t="s">
        <v>335</v>
      </c>
      <c r="C149" s="102"/>
    </row>
    <row r="150" spans="1:3" s="107" customFormat="1" ht="18" customHeight="1" x14ac:dyDescent="0.35">
      <c r="A150" s="101"/>
      <c r="B150" s="99" t="s">
        <v>174</v>
      </c>
      <c r="C150" s="102"/>
    </row>
    <row r="151" spans="1:3" s="107" customFormat="1" ht="18" customHeight="1" x14ac:dyDescent="0.35">
      <c r="A151" s="101"/>
      <c r="B151" s="99" t="s">
        <v>336</v>
      </c>
      <c r="C151" s="102"/>
    </row>
    <row r="152" spans="1:3" s="107" customFormat="1" ht="18" customHeight="1" x14ac:dyDescent="0.35">
      <c r="A152" s="101"/>
      <c r="B152" s="99" t="s">
        <v>337</v>
      </c>
      <c r="C152" s="102"/>
    </row>
    <row r="153" spans="1:3" s="107" customFormat="1" ht="15.5" x14ac:dyDescent="0.25">
      <c r="A153" s="112"/>
      <c r="B153" s="104" t="s">
        <v>338</v>
      </c>
      <c r="C153" s="111"/>
    </row>
    <row r="154" spans="1:3" s="107" customFormat="1" ht="18" customHeight="1" x14ac:dyDescent="0.25">
      <c r="A154" s="95" t="s">
        <v>339</v>
      </c>
      <c r="B154" s="96" t="s">
        <v>340</v>
      </c>
      <c r="C154" s="97" t="s">
        <v>120</v>
      </c>
    </row>
    <row r="155" spans="1:3" s="107" customFormat="1" ht="18" customHeight="1" x14ac:dyDescent="0.25">
      <c r="A155" s="98" t="s">
        <v>341</v>
      </c>
      <c r="B155" s="99" t="s">
        <v>342</v>
      </c>
      <c r="C155" s="100" t="s">
        <v>343</v>
      </c>
    </row>
    <row r="156" spans="1:3" s="107" customFormat="1" ht="18" customHeight="1" x14ac:dyDescent="0.25">
      <c r="A156" s="98" t="s">
        <v>329</v>
      </c>
      <c r="B156" s="99" t="s">
        <v>344</v>
      </c>
      <c r="C156" s="100" t="s">
        <v>345</v>
      </c>
    </row>
    <row r="157" spans="1:3" s="107" customFormat="1" ht="18" customHeight="1" x14ac:dyDescent="0.35">
      <c r="A157" s="101"/>
      <c r="B157" s="99" t="s">
        <v>346</v>
      </c>
      <c r="C157" s="102"/>
    </row>
    <row r="158" spans="1:3" s="107" customFormat="1" ht="18" customHeight="1" x14ac:dyDescent="0.35">
      <c r="A158" s="101"/>
      <c r="B158" s="99" t="s">
        <v>347</v>
      </c>
      <c r="C158" s="102"/>
    </row>
    <row r="159" spans="1:3" s="107" customFormat="1" ht="18" customHeight="1" x14ac:dyDescent="0.35">
      <c r="A159" s="101"/>
      <c r="B159" s="99" t="s">
        <v>198</v>
      </c>
      <c r="C159" s="102"/>
    </row>
    <row r="160" spans="1:3" s="107" customFormat="1" ht="18" customHeight="1" x14ac:dyDescent="0.35">
      <c r="A160" s="101"/>
      <c r="B160" s="99" t="s">
        <v>348</v>
      </c>
      <c r="C160" s="102"/>
    </row>
    <row r="161" spans="1:3" s="107" customFormat="1" ht="18" customHeight="1" x14ac:dyDescent="0.35">
      <c r="A161" s="101"/>
      <c r="B161" s="99" t="s">
        <v>349</v>
      </c>
      <c r="C161" s="102"/>
    </row>
    <row r="162" spans="1:3" s="107" customFormat="1" ht="18" customHeight="1" x14ac:dyDescent="0.35">
      <c r="A162" s="101"/>
      <c r="B162" s="99" t="s">
        <v>198</v>
      </c>
      <c r="C162" s="102"/>
    </row>
    <row r="163" spans="1:3" s="107" customFormat="1" ht="18" customHeight="1" x14ac:dyDescent="0.35">
      <c r="A163" s="101"/>
      <c r="B163" s="99" t="s">
        <v>350</v>
      </c>
      <c r="C163" s="102"/>
    </row>
    <row r="164" spans="1:3" s="107" customFormat="1" ht="18" customHeight="1" x14ac:dyDescent="0.35">
      <c r="A164" s="101"/>
      <c r="B164" s="99" t="s">
        <v>351</v>
      </c>
      <c r="C164" s="102"/>
    </row>
    <row r="165" spans="1:3" s="107" customFormat="1" ht="18" customHeight="1" x14ac:dyDescent="0.35">
      <c r="A165" s="101"/>
      <c r="B165" s="99" t="s">
        <v>352</v>
      </c>
      <c r="C165" s="102"/>
    </row>
    <row r="166" spans="1:3" s="107" customFormat="1" ht="15.5" x14ac:dyDescent="0.25">
      <c r="A166" s="112"/>
      <c r="B166" s="104" t="s">
        <v>353</v>
      </c>
      <c r="C166" s="111"/>
    </row>
    <row r="167" spans="1:3" s="107" customFormat="1" ht="18" customHeight="1" x14ac:dyDescent="0.25">
      <c r="A167" s="95" t="s">
        <v>354</v>
      </c>
      <c r="B167" s="96" t="s">
        <v>355</v>
      </c>
      <c r="C167" s="97" t="s">
        <v>120</v>
      </c>
    </row>
    <row r="168" spans="1:3" s="107" customFormat="1" ht="18" customHeight="1" x14ac:dyDescent="0.25">
      <c r="A168" s="98" t="s">
        <v>356</v>
      </c>
      <c r="B168" s="99" t="s">
        <v>357</v>
      </c>
      <c r="C168" s="100" t="s">
        <v>358</v>
      </c>
    </row>
    <row r="169" spans="1:3" s="107" customFormat="1" ht="18" customHeight="1" x14ac:dyDescent="0.35">
      <c r="A169" s="101"/>
      <c r="B169" s="99" t="s">
        <v>359</v>
      </c>
      <c r="C169" s="100" t="s">
        <v>128</v>
      </c>
    </row>
    <row r="170" spans="1:3" s="107" customFormat="1" ht="18" customHeight="1" x14ac:dyDescent="0.35">
      <c r="A170" s="101"/>
      <c r="B170" s="99" t="s">
        <v>360</v>
      </c>
      <c r="C170" s="100" t="s">
        <v>345</v>
      </c>
    </row>
    <row r="171" spans="1:3" s="107" customFormat="1" ht="18" customHeight="1" x14ac:dyDescent="0.35">
      <c r="A171" s="101"/>
      <c r="B171" s="99" t="s">
        <v>361</v>
      </c>
      <c r="C171" s="100" t="s">
        <v>362</v>
      </c>
    </row>
    <row r="172" spans="1:3" s="107" customFormat="1" ht="18" customHeight="1" x14ac:dyDescent="0.35">
      <c r="A172" s="101"/>
      <c r="B172" s="99" t="s">
        <v>363</v>
      </c>
      <c r="C172" s="102"/>
    </row>
    <row r="173" spans="1:3" s="107" customFormat="1" ht="18" customHeight="1" x14ac:dyDescent="0.35">
      <c r="A173" s="101"/>
      <c r="B173" s="99" t="s">
        <v>364</v>
      </c>
      <c r="C173" s="102"/>
    </row>
    <row r="174" spans="1:3" s="107" customFormat="1" ht="18" customHeight="1" x14ac:dyDescent="0.35">
      <c r="A174" s="101"/>
      <c r="B174" s="99" t="s">
        <v>365</v>
      </c>
      <c r="C174" s="102"/>
    </row>
    <row r="175" spans="1:3" s="107" customFormat="1" ht="18" customHeight="1" x14ac:dyDescent="0.35">
      <c r="A175" s="101"/>
      <c r="B175" s="99" t="s">
        <v>366</v>
      </c>
      <c r="C175" s="102"/>
    </row>
    <row r="176" spans="1:3" s="107" customFormat="1" ht="18" customHeight="1" x14ac:dyDescent="0.35">
      <c r="A176" s="101"/>
      <c r="B176" s="99" t="s">
        <v>367</v>
      </c>
      <c r="C176" s="102"/>
    </row>
    <row r="177" spans="1:3" s="107" customFormat="1" ht="18" customHeight="1" x14ac:dyDescent="0.35">
      <c r="A177" s="101"/>
      <c r="B177" s="99" t="s">
        <v>368</v>
      </c>
      <c r="C177" s="102"/>
    </row>
    <row r="178" spans="1:3" s="107" customFormat="1" ht="18" customHeight="1" x14ac:dyDescent="0.35">
      <c r="A178" s="101"/>
      <c r="B178" s="99" t="s">
        <v>369</v>
      </c>
      <c r="C178" s="102"/>
    </row>
    <row r="179" spans="1:3" s="107" customFormat="1" ht="15.5" x14ac:dyDescent="0.25">
      <c r="A179" s="112"/>
      <c r="B179" s="104" t="s">
        <v>370</v>
      </c>
      <c r="C179" s="111"/>
    </row>
    <row r="180" spans="1:3" s="107" customFormat="1" ht="18" customHeight="1" x14ac:dyDescent="0.25">
      <c r="A180" s="95" t="s">
        <v>371</v>
      </c>
      <c r="B180" s="96" t="s">
        <v>372</v>
      </c>
      <c r="C180" s="97" t="s">
        <v>373</v>
      </c>
    </row>
    <row r="181" spans="1:3" s="107" customFormat="1" ht="18" customHeight="1" x14ac:dyDescent="0.25">
      <c r="A181" s="98" t="s">
        <v>374</v>
      </c>
      <c r="B181" s="99" t="s">
        <v>375</v>
      </c>
      <c r="C181" s="100" t="s">
        <v>376</v>
      </c>
    </row>
    <row r="182" spans="1:3" s="107" customFormat="1" ht="18" customHeight="1" x14ac:dyDescent="0.25">
      <c r="A182" s="98" t="s">
        <v>377</v>
      </c>
      <c r="B182" s="99" t="s">
        <v>378</v>
      </c>
      <c r="C182" s="100" t="s">
        <v>128</v>
      </c>
    </row>
    <row r="183" spans="1:3" s="107" customFormat="1" ht="18" customHeight="1" x14ac:dyDescent="0.25">
      <c r="A183" s="98" t="s">
        <v>379</v>
      </c>
      <c r="B183" s="99" t="s">
        <v>380</v>
      </c>
      <c r="C183" s="100" t="s">
        <v>381</v>
      </c>
    </row>
    <row r="184" spans="1:3" s="107" customFormat="1" ht="18" customHeight="1" x14ac:dyDescent="0.25">
      <c r="A184" s="98" t="s">
        <v>310</v>
      </c>
      <c r="B184" s="99" t="s">
        <v>382</v>
      </c>
      <c r="C184" s="100" t="s">
        <v>383</v>
      </c>
    </row>
    <row r="185" spans="1:3" s="107" customFormat="1" ht="18" customHeight="1" x14ac:dyDescent="0.35">
      <c r="A185" s="101"/>
      <c r="B185" s="99" t="s">
        <v>384</v>
      </c>
      <c r="C185" s="102"/>
    </row>
    <row r="186" spans="1:3" s="107" customFormat="1" ht="18" customHeight="1" x14ac:dyDescent="0.35">
      <c r="A186" s="101"/>
      <c r="B186" s="99" t="s">
        <v>385</v>
      </c>
      <c r="C186" s="102"/>
    </row>
    <row r="187" spans="1:3" s="107" customFormat="1" ht="18" customHeight="1" x14ac:dyDescent="0.35">
      <c r="A187" s="101"/>
      <c r="B187" s="99" t="s">
        <v>386</v>
      </c>
      <c r="C187" s="102"/>
    </row>
    <row r="188" spans="1:3" s="107" customFormat="1" ht="18" customHeight="1" x14ac:dyDescent="0.35">
      <c r="A188" s="101"/>
      <c r="B188" s="99" t="s">
        <v>387</v>
      </c>
      <c r="C188" s="102"/>
    </row>
    <row r="189" spans="1:3" s="107" customFormat="1" ht="18" customHeight="1" x14ac:dyDescent="0.35">
      <c r="A189" s="101"/>
      <c r="B189" s="99" t="s">
        <v>388</v>
      </c>
      <c r="C189" s="102"/>
    </row>
    <row r="190" spans="1:3" s="107" customFormat="1" ht="18" customHeight="1" x14ac:dyDescent="0.35">
      <c r="A190" s="101"/>
      <c r="B190" s="99" t="s">
        <v>389</v>
      </c>
      <c r="C190" s="102"/>
    </row>
    <row r="191" spans="1:3" s="107" customFormat="1" ht="18" customHeight="1" x14ac:dyDescent="0.35">
      <c r="A191" s="101"/>
      <c r="B191" s="99" t="s">
        <v>390</v>
      </c>
      <c r="C191" s="102"/>
    </row>
    <row r="192" spans="1:3" s="107" customFormat="1" ht="15.5" x14ac:dyDescent="0.35">
      <c r="A192" s="103"/>
      <c r="B192" s="104" t="s">
        <v>391</v>
      </c>
      <c r="C192" s="105"/>
    </row>
    <row r="193" spans="1:3" s="107" customFormat="1" ht="212.25" customHeight="1" x14ac:dyDescent="0.25">
      <c r="A193" s="114" t="s">
        <v>392</v>
      </c>
      <c r="B193" s="115" t="s">
        <v>393</v>
      </c>
      <c r="C193" s="117" t="s">
        <v>394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18"/>
  <sheetViews>
    <sheetView showGridLines="0" topLeftCell="A4" zoomScale="80" zoomScaleNormal="80" workbookViewId="0">
      <selection activeCell="B14" sqref="B14:L18"/>
    </sheetView>
  </sheetViews>
  <sheetFormatPr baseColWidth="10" defaultColWidth="11.453125" defaultRowHeight="14.5" x14ac:dyDescent="0.35"/>
  <cols>
    <col min="1" max="1" width="0.7265625" style="34" customWidth="1"/>
    <col min="2" max="2" width="25" style="34" bestFit="1" customWidth="1"/>
    <col min="3" max="3" width="17.81640625" style="34" customWidth="1"/>
    <col min="4" max="4" width="15.453125" style="34" customWidth="1"/>
    <col min="5" max="5" width="32.54296875" style="34" customWidth="1"/>
    <col min="6" max="6" width="43.453125" style="34" customWidth="1"/>
    <col min="7" max="7" width="18" style="34" customWidth="1"/>
    <col min="8" max="9" width="23.81640625" style="66" bestFit="1" customWidth="1"/>
    <col min="10" max="10" width="23" style="66" bestFit="1" customWidth="1"/>
    <col min="11" max="11" width="11.453125" style="65"/>
    <col min="12" max="12" width="13.453125" style="65" bestFit="1" customWidth="1"/>
    <col min="13" max="16384" width="11.453125" style="34"/>
  </cols>
  <sheetData>
    <row r="1" spans="2:12" x14ac:dyDescent="0.35">
      <c r="B1" s="217"/>
      <c r="C1" s="35"/>
      <c r="D1" s="36"/>
      <c r="E1" s="37"/>
      <c r="F1" s="37"/>
      <c r="G1" s="37"/>
      <c r="H1" s="37"/>
      <c r="I1" s="49"/>
      <c r="J1" s="49"/>
      <c r="K1" s="220" t="s">
        <v>77</v>
      </c>
      <c r="L1" s="223" t="s">
        <v>396</v>
      </c>
    </row>
    <row r="2" spans="2:12" ht="16" thickBot="1" x14ac:dyDescent="0.4">
      <c r="B2" s="218"/>
      <c r="C2" s="225" t="s">
        <v>54</v>
      </c>
      <c r="D2" s="226"/>
      <c r="E2" s="226"/>
      <c r="F2" s="226"/>
      <c r="G2" s="226"/>
      <c r="H2" s="226"/>
      <c r="I2" s="227"/>
      <c r="J2" s="50"/>
      <c r="K2" s="221"/>
      <c r="L2" s="224"/>
    </row>
    <row r="3" spans="2:12" x14ac:dyDescent="0.35">
      <c r="B3" s="218"/>
      <c r="C3" s="51"/>
      <c r="D3" s="40"/>
      <c r="E3" s="52"/>
      <c r="F3" s="52"/>
      <c r="G3" s="52"/>
      <c r="H3" s="53"/>
      <c r="I3" s="54"/>
      <c r="J3" s="54"/>
      <c r="K3" s="228" t="s">
        <v>78</v>
      </c>
      <c r="L3" s="230">
        <v>3</v>
      </c>
    </row>
    <row r="4" spans="2:12" ht="15" thickBot="1" x14ac:dyDescent="0.4">
      <c r="B4" s="218"/>
      <c r="C4" s="55"/>
      <c r="D4" s="56"/>
      <c r="E4" s="56"/>
      <c r="F4" s="56"/>
      <c r="G4" s="56"/>
      <c r="H4" s="56"/>
      <c r="I4" s="57"/>
      <c r="J4" s="57"/>
      <c r="K4" s="229"/>
      <c r="L4" s="231"/>
    </row>
    <row r="5" spans="2:12" x14ac:dyDescent="0.35">
      <c r="B5" s="218"/>
      <c r="C5" s="232" t="s">
        <v>397</v>
      </c>
      <c r="D5" s="233"/>
      <c r="E5" s="233"/>
      <c r="F5" s="233"/>
      <c r="G5" s="233"/>
      <c r="H5" s="233"/>
      <c r="I5" s="234"/>
      <c r="J5" s="57"/>
      <c r="K5" s="220" t="s">
        <v>79</v>
      </c>
      <c r="L5" s="235">
        <v>43334</v>
      </c>
    </row>
    <row r="6" spans="2:12" ht="15" thickBot="1" x14ac:dyDescent="0.4">
      <c r="B6" s="219"/>
      <c r="C6" s="38"/>
      <c r="D6" s="39"/>
      <c r="E6" s="39"/>
      <c r="F6" s="39"/>
      <c r="G6" s="39"/>
      <c r="H6" s="39"/>
      <c r="I6" s="58"/>
      <c r="J6" s="58"/>
      <c r="K6" s="221"/>
      <c r="L6" s="236"/>
    </row>
    <row r="8" spans="2:12" ht="15" thickBot="1" x14ac:dyDescent="0.4">
      <c r="B8" s="59" t="s">
        <v>88</v>
      </c>
      <c r="C8" s="222"/>
      <c r="D8" s="222"/>
      <c r="E8" s="222"/>
      <c r="F8" s="60" t="s">
        <v>89</v>
      </c>
      <c r="G8" s="61"/>
      <c r="H8" s="62"/>
      <c r="I8" s="62"/>
      <c r="J8" s="63" t="s">
        <v>90</v>
      </c>
      <c r="K8" s="64"/>
    </row>
    <row r="9" spans="2:12" ht="15" thickBot="1" x14ac:dyDescent="0.4"/>
    <row r="10" spans="2:12" s="67" customFormat="1" ht="29.5" thickBot="1" x14ac:dyDescent="0.3">
      <c r="B10" s="68" t="s">
        <v>91</v>
      </c>
      <c r="C10" s="68" t="s">
        <v>92</v>
      </c>
      <c r="D10" s="68" t="s">
        <v>93</v>
      </c>
      <c r="E10" s="69" t="s">
        <v>94</v>
      </c>
      <c r="F10" s="69" t="s">
        <v>95</v>
      </c>
      <c r="G10" s="68" t="s">
        <v>96</v>
      </c>
      <c r="H10" s="70" t="s">
        <v>97</v>
      </c>
      <c r="I10" s="70" t="s">
        <v>98</v>
      </c>
      <c r="J10" s="70" t="s">
        <v>114</v>
      </c>
      <c r="K10" s="71" t="s">
        <v>99</v>
      </c>
      <c r="L10" s="71" t="s">
        <v>100</v>
      </c>
    </row>
    <row r="11" spans="2:12" ht="76" customHeight="1" x14ac:dyDescent="0.35">
      <c r="B11" s="72"/>
      <c r="C11" s="72"/>
      <c r="D11" s="72"/>
      <c r="E11" s="72"/>
      <c r="F11" s="119" t="s">
        <v>395</v>
      </c>
      <c r="G11" s="72"/>
      <c r="H11" s="73">
        <f>+Presupuesto!K21</f>
        <v>0</v>
      </c>
      <c r="I11" s="73">
        <f>+Presupuesto!K77-J11</f>
        <v>0</v>
      </c>
      <c r="J11" s="73">
        <f>SUM(Presupuesto!K64:K67)</f>
        <v>0</v>
      </c>
      <c r="K11" s="74"/>
      <c r="L11" s="74"/>
    </row>
    <row r="12" spans="2:12" x14ac:dyDescent="0.35">
      <c r="B12" s="75"/>
      <c r="C12" s="75"/>
      <c r="D12" s="75"/>
      <c r="E12" s="75"/>
      <c r="F12" s="76" t="s">
        <v>101</v>
      </c>
      <c r="G12" s="76"/>
      <c r="H12" s="77">
        <f>SUM(H11:H11)</f>
        <v>0</v>
      </c>
      <c r="I12" s="77">
        <f>SUM(I11:I11)</f>
        <v>0</v>
      </c>
      <c r="J12" s="77">
        <f>SUM(J11:J11)</f>
        <v>0</v>
      </c>
      <c r="K12" s="78"/>
      <c r="L12" s="78"/>
    </row>
    <row r="13" spans="2:12" s="79" customFormat="1" ht="15" thickBot="1" x14ac:dyDescent="0.4">
      <c r="B13" s="80"/>
      <c r="C13" s="80"/>
      <c r="D13" s="80"/>
      <c r="E13" s="80"/>
      <c r="F13" s="81"/>
      <c r="G13" s="81"/>
      <c r="H13" s="82"/>
      <c r="I13" s="82"/>
      <c r="J13" s="82"/>
      <c r="K13" s="83"/>
      <c r="L13" s="83"/>
    </row>
    <row r="14" spans="2:12" ht="15" thickBot="1" x14ac:dyDescent="0.4">
      <c r="B14" s="84" t="s">
        <v>81</v>
      </c>
      <c r="C14" s="85"/>
      <c r="D14" s="33"/>
      <c r="E14" s="86" t="s">
        <v>82</v>
      </c>
      <c r="F14" s="87" t="s">
        <v>83</v>
      </c>
      <c r="G14" s="88"/>
      <c r="H14" s="88"/>
      <c r="I14" s="89"/>
      <c r="J14" s="85"/>
      <c r="K14" s="89"/>
      <c r="L14" s="90" t="s">
        <v>82</v>
      </c>
    </row>
    <row r="15" spans="2:12" x14ac:dyDescent="0.35">
      <c r="B15" s="212" t="s">
        <v>84</v>
      </c>
      <c r="C15" s="120"/>
      <c r="D15" s="120"/>
      <c r="E15" s="120"/>
      <c r="F15" s="212" t="s">
        <v>85</v>
      </c>
      <c r="G15" s="121"/>
      <c r="H15" s="122"/>
      <c r="I15" s="214" t="s">
        <v>86</v>
      </c>
      <c r="J15" s="41"/>
      <c r="K15" s="123"/>
      <c r="L15" s="124"/>
    </row>
    <row r="16" spans="2:12" x14ac:dyDescent="0.35">
      <c r="B16" s="213"/>
      <c r="C16" s="125"/>
      <c r="D16" s="125"/>
      <c r="E16" s="126"/>
      <c r="F16" s="213"/>
      <c r="G16" s="127"/>
      <c r="H16" s="128"/>
      <c r="I16" s="214"/>
      <c r="J16" s="41"/>
      <c r="K16" s="129"/>
      <c r="L16" s="130"/>
    </row>
    <row r="17" spans="2:12" x14ac:dyDescent="0.35">
      <c r="B17" s="213" t="s">
        <v>87</v>
      </c>
      <c r="C17" s="125"/>
      <c r="D17" s="125"/>
      <c r="E17" s="126"/>
      <c r="F17" s="213" t="s">
        <v>87</v>
      </c>
      <c r="G17" s="125"/>
      <c r="H17" s="131"/>
      <c r="I17" s="214" t="s">
        <v>87</v>
      </c>
      <c r="J17" s="41"/>
      <c r="K17" s="129"/>
      <c r="L17" s="130"/>
    </row>
    <row r="18" spans="2:12" ht="15" thickBot="1" x14ac:dyDescent="0.4">
      <c r="B18" s="215"/>
      <c r="C18" s="132"/>
      <c r="D18" s="132"/>
      <c r="E18" s="133"/>
      <c r="F18" s="215"/>
      <c r="G18" s="132"/>
      <c r="H18" s="134"/>
      <c r="I18" s="216"/>
      <c r="J18" s="42"/>
      <c r="K18" s="135"/>
      <c r="L18" s="136"/>
    </row>
  </sheetData>
  <mergeCells count="16">
    <mergeCell ref="B1:B6"/>
    <mergeCell ref="K1:K2"/>
    <mergeCell ref="C8:E8"/>
    <mergeCell ref="L1:L2"/>
    <mergeCell ref="C2:I2"/>
    <mergeCell ref="K3:K4"/>
    <mergeCell ref="L3:L4"/>
    <mergeCell ref="C5:I5"/>
    <mergeCell ref="K5:K6"/>
    <mergeCell ref="L5:L6"/>
    <mergeCell ref="B15:B16"/>
    <mergeCell ref="F15:F16"/>
    <mergeCell ref="I15:I16"/>
    <mergeCell ref="B17:B18"/>
    <mergeCell ref="F17:F18"/>
    <mergeCell ref="I17:I18"/>
  </mergeCells>
  <dataValidations count="3">
    <dataValidation type="textLength" operator="equal" allowBlank="1" showInputMessage="1" showErrorMessage="1" errorTitle="CENTRO DE UTILIDAD" error="El código debe ser de 10 dígitos." sqref="C9:D9 C7:D7 B1 C1:C3 C12:D13 C15:D1048576">
      <formula1>10</formula1>
    </dataValidation>
    <dataValidation type="textLength" operator="lessThanOrEqual" allowBlank="1" showInputMessage="1" showErrorMessage="1" error="Debe ser menor a 400 caracteres" sqref="E1 E3 E7 E9:E13 E19:E1048576">
      <formula1>400</formula1>
    </dataValidation>
    <dataValidation type="textLength" operator="equal" allowBlank="1" showInputMessage="1" showErrorMessage="1" error="SON 10 DIGITOS" sqref="D11">
      <formula1>10</formula1>
    </dataValidation>
  </dataValidations>
  <pageMargins left="0.78740157480314965" right="0.23622047244094491" top="0.74803149606299213" bottom="0.74803149606299213" header="0.31496062992125984" footer="0.31496062992125984"/>
  <pageSetup scale="54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Validación!$B$1:$B$14</xm:f>
          </x14:formula1>
          <xm:sqref>C8:E8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9"/>
  <sheetViews>
    <sheetView tabSelected="1" zoomScale="99" zoomScaleNormal="99" workbookViewId="0">
      <selection sqref="A1:A6"/>
    </sheetView>
  </sheetViews>
  <sheetFormatPr baseColWidth="10" defaultColWidth="11.453125" defaultRowHeight="12.5" x14ac:dyDescent="0.25"/>
  <cols>
    <col min="1" max="1" width="14.453125" style="7" customWidth="1"/>
    <col min="2" max="3" width="11.1796875" style="7" customWidth="1"/>
    <col min="4" max="4" width="11.453125" style="7" customWidth="1"/>
    <col min="5" max="5" width="9" style="7" customWidth="1"/>
    <col min="6" max="6" width="7.453125" style="7" customWidth="1"/>
    <col min="7" max="7" width="8.54296875" style="14" customWidth="1"/>
    <col min="8" max="8" width="7.90625" style="14" customWidth="1"/>
    <col min="9" max="9" width="14.453125" style="7" customWidth="1"/>
    <col min="10" max="10" width="9.1796875" style="7" bestFit="1" customWidth="1"/>
    <col min="11" max="11" width="16.7265625" style="7" customWidth="1"/>
    <col min="12" max="16384" width="11.453125" style="7"/>
  </cols>
  <sheetData>
    <row r="1" spans="1:13" ht="15.75" customHeight="1" x14ac:dyDescent="0.25">
      <c r="A1" s="245"/>
      <c r="B1" s="262" t="s">
        <v>54</v>
      </c>
      <c r="C1" s="263"/>
      <c r="D1" s="263"/>
      <c r="E1" s="263"/>
      <c r="F1" s="263"/>
      <c r="G1" s="263"/>
      <c r="H1" s="264"/>
      <c r="I1" s="237"/>
      <c r="J1" s="256" t="s">
        <v>77</v>
      </c>
      <c r="K1" s="223" t="s">
        <v>402</v>
      </c>
    </row>
    <row r="2" spans="1:13" ht="12.75" customHeight="1" thickBot="1" x14ac:dyDescent="0.3">
      <c r="A2" s="246"/>
      <c r="B2" s="265"/>
      <c r="C2" s="266"/>
      <c r="D2" s="266"/>
      <c r="E2" s="266"/>
      <c r="F2" s="266"/>
      <c r="G2" s="266"/>
      <c r="H2" s="267"/>
      <c r="I2" s="238"/>
      <c r="J2" s="257"/>
      <c r="K2" s="224"/>
    </row>
    <row r="3" spans="1:13" ht="13.5" customHeight="1" x14ac:dyDescent="0.25">
      <c r="A3" s="246"/>
      <c r="B3" s="265"/>
      <c r="C3" s="266"/>
      <c r="D3" s="266"/>
      <c r="E3" s="266"/>
      <c r="F3" s="266"/>
      <c r="G3" s="266"/>
      <c r="H3" s="267"/>
      <c r="I3" s="238"/>
      <c r="J3" s="258" t="s">
        <v>78</v>
      </c>
      <c r="K3" s="230">
        <v>1</v>
      </c>
    </row>
    <row r="4" spans="1:13" ht="13" thickBot="1" x14ac:dyDescent="0.3">
      <c r="A4" s="246"/>
      <c r="B4" s="268" t="s">
        <v>80</v>
      </c>
      <c r="C4" s="269"/>
      <c r="D4" s="269"/>
      <c r="E4" s="269"/>
      <c r="F4" s="269"/>
      <c r="G4" s="269"/>
      <c r="H4" s="270"/>
      <c r="I4" s="238"/>
      <c r="J4" s="259"/>
      <c r="K4" s="231"/>
    </row>
    <row r="5" spans="1:13" x14ac:dyDescent="0.25">
      <c r="A5" s="246"/>
      <c r="B5" s="268"/>
      <c r="C5" s="269"/>
      <c r="D5" s="269"/>
      <c r="E5" s="269"/>
      <c r="F5" s="269"/>
      <c r="G5" s="269"/>
      <c r="H5" s="270"/>
      <c r="I5" s="238"/>
      <c r="J5" s="256" t="s">
        <v>79</v>
      </c>
      <c r="K5" s="235">
        <v>43374</v>
      </c>
    </row>
    <row r="6" spans="1:13" ht="13" thickBot="1" x14ac:dyDescent="0.3">
      <c r="A6" s="247"/>
      <c r="B6" s="271"/>
      <c r="C6" s="272"/>
      <c r="D6" s="272"/>
      <c r="E6" s="272"/>
      <c r="F6" s="272"/>
      <c r="G6" s="272"/>
      <c r="H6" s="273"/>
      <c r="I6" s="239"/>
      <c r="J6" s="257"/>
      <c r="K6" s="236"/>
    </row>
    <row r="7" spans="1:13" x14ac:dyDescent="0.25">
      <c r="A7" s="245"/>
      <c r="B7" s="248"/>
      <c r="C7" s="248"/>
      <c r="D7" s="248"/>
      <c r="E7" s="248"/>
      <c r="F7" s="248"/>
      <c r="G7" s="248"/>
      <c r="H7" s="248"/>
      <c r="I7" s="249"/>
      <c r="J7" s="249"/>
      <c r="K7" s="250"/>
    </row>
    <row r="8" spans="1:13" customFormat="1" ht="13" thickBot="1" x14ac:dyDescent="0.3">
      <c r="A8" s="137" t="s">
        <v>37</v>
      </c>
      <c r="B8" s="138"/>
      <c r="C8" s="251">
        <f>+'Plan Operativo'!B11</f>
        <v>0</v>
      </c>
      <c r="D8" s="251"/>
      <c r="E8" s="251"/>
      <c r="F8" s="251"/>
      <c r="G8" s="251"/>
      <c r="H8" s="251"/>
      <c r="I8" s="251"/>
      <c r="J8" s="45"/>
      <c r="K8" s="139"/>
      <c r="L8" s="26"/>
      <c r="M8" s="26"/>
    </row>
    <row r="9" spans="1:13" customFormat="1" ht="13" thickBot="1" x14ac:dyDescent="0.3">
      <c r="A9" s="140" t="s">
        <v>39</v>
      </c>
      <c r="B9" s="46"/>
      <c r="C9" s="252">
        <f>+'Plan Operativo'!C8:E8</f>
        <v>0</v>
      </c>
      <c r="D9" s="252"/>
      <c r="E9" s="252"/>
      <c r="F9" s="252"/>
      <c r="G9" s="252"/>
      <c r="H9" s="252"/>
      <c r="I9" s="252"/>
      <c r="J9" s="46"/>
      <c r="K9" s="141"/>
      <c r="L9" s="24"/>
      <c r="M9" s="24"/>
    </row>
    <row r="10" spans="1:13" customFormat="1" x14ac:dyDescent="0.25">
      <c r="A10" s="142" t="s">
        <v>42</v>
      </c>
      <c r="B10" s="46"/>
      <c r="C10" s="253">
        <f>+'Plan Operativo'!D11</f>
        <v>0</v>
      </c>
      <c r="D10" s="254"/>
      <c r="E10" s="254"/>
      <c r="F10" s="254"/>
      <c r="G10" s="254"/>
      <c r="H10" s="254"/>
      <c r="I10" s="44"/>
      <c r="J10" s="46"/>
      <c r="K10" s="143"/>
      <c r="L10" s="25"/>
      <c r="M10" s="1"/>
    </row>
    <row r="11" spans="1:13" customFormat="1" ht="13" thickBot="1" x14ac:dyDescent="0.3">
      <c r="A11" s="142" t="s">
        <v>103</v>
      </c>
      <c r="B11" s="46"/>
      <c r="C11" s="240">
        <f>+'Plan Operativo'!E11</f>
        <v>0</v>
      </c>
      <c r="D11" s="240"/>
      <c r="E11" s="240"/>
      <c r="F11" s="240"/>
      <c r="G11" s="240"/>
      <c r="H11" s="240"/>
      <c r="I11" s="44"/>
      <c r="J11" s="46"/>
      <c r="K11" s="143"/>
      <c r="L11" s="25"/>
      <c r="M11" s="1"/>
    </row>
    <row r="12" spans="1:13" customFormat="1" ht="13" thickBot="1" x14ac:dyDescent="0.3">
      <c r="A12" s="140" t="s">
        <v>9</v>
      </c>
      <c r="B12" s="46"/>
      <c r="C12" s="255">
        <f>+'Plan Operativo'!K11</f>
        <v>0</v>
      </c>
      <c r="D12" s="255"/>
      <c r="E12" s="255"/>
      <c r="F12" s="255"/>
      <c r="G12" s="255"/>
      <c r="H12" s="48" t="s">
        <v>44</v>
      </c>
      <c r="I12" s="47" t="s">
        <v>46</v>
      </c>
      <c r="J12" s="46"/>
      <c r="K12" s="144">
        <f>+'Plan Operativo'!L11</f>
        <v>0</v>
      </c>
      <c r="L12" s="25"/>
      <c r="M12" s="1"/>
    </row>
    <row r="13" spans="1:13" customFormat="1" ht="13" thickBot="1" x14ac:dyDescent="0.3">
      <c r="A13" s="140" t="s">
        <v>48</v>
      </c>
      <c r="B13" s="46"/>
      <c r="C13" s="241">
        <f>+'Plan Operativo'!G8</f>
        <v>0</v>
      </c>
      <c r="D13" s="241"/>
      <c r="E13" s="241"/>
      <c r="F13" s="241"/>
      <c r="G13" s="241"/>
      <c r="H13" s="241"/>
      <c r="I13" s="3" t="s">
        <v>13</v>
      </c>
      <c r="J13" s="1"/>
      <c r="K13" s="145"/>
      <c r="L13" s="1"/>
      <c r="M13" s="1"/>
    </row>
    <row r="14" spans="1:13" x14ac:dyDescent="0.25">
      <c r="A14" s="146"/>
      <c r="B14" s="147"/>
      <c r="C14" s="147"/>
      <c r="D14" s="147"/>
      <c r="E14" s="147"/>
      <c r="F14" s="147"/>
      <c r="G14" s="189"/>
      <c r="H14" s="189"/>
      <c r="I14" s="147"/>
      <c r="J14" s="147"/>
      <c r="K14" s="148"/>
    </row>
    <row r="15" spans="1:13" s="11" customFormat="1" ht="13" x14ac:dyDescent="0.3">
      <c r="A15" s="149" t="s">
        <v>0</v>
      </c>
      <c r="B15" s="15"/>
      <c r="C15" s="15"/>
      <c r="D15" s="15"/>
      <c r="E15" s="15"/>
      <c r="F15" s="15"/>
      <c r="G15" s="20"/>
      <c r="H15" s="19" t="s">
        <v>17</v>
      </c>
      <c r="I15" s="20" t="s">
        <v>18</v>
      </c>
      <c r="J15" s="27" t="s">
        <v>57</v>
      </c>
      <c r="K15" s="150" t="s">
        <v>19</v>
      </c>
    </row>
    <row r="16" spans="1:13" s="2" customFormat="1" x14ac:dyDescent="0.25">
      <c r="A16" s="151"/>
      <c r="B16" s="1"/>
      <c r="C16" s="1"/>
      <c r="D16" s="4"/>
      <c r="E16" s="4"/>
      <c r="F16" s="4"/>
      <c r="G16" s="5"/>
      <c r="H16" s="5"/>
      <c r="I16" s="4"/>
      <c r="J16" s="4"/>
      <c r="K16" s="152"/>
    </row>
    <row r="17" spans="1:11" s="2" customFormat="1" x14ac:dyDescent="0.25">
      <c r="A17" s="151">
        <v>4160</v>
      </c>
      <c r="B17" s="3" t="s">
        <v>36</v>
      </c>
      <c r="C17" s="1"/>
      <c r="D17" s="4"/>
      <c r="E17" s="4"/>
      <c r="F17" s="4"/>
      <c r="G17" s="5"/>
      <c r="H17" s="5">
        <v>0</v>
      </c>
      <c r="I17" s="153">
        <v>0</v>
      </c>
      <c r="J17" s="153"/>
      <c r="K17" s="152">
        <f>+I17*H17</f>
        <v>0</v>
      </c>
    </row>
    <row r="18" spans="1:11" s="2" customFormat="1" x14ac:dyDescent="0.25">
      <c r="A18" s="151">
        <v>4160</v>
      </c>
      <c r="B18" s="154" t="s">
        <v>30</v>
      </c>
      <c r="C18" s="1"/>
      <c r="D18" s="4"/>
      <c r="E18" s="4"/>
      <c r="F18" s="4"/>
      <c r="G18" s="5"/>
      <c r="H18" s="5">
        <v>0</v>
      </c>
      <c r="I18" s="153">
        <v>0</v>
      </c>
      <c r="J18" s="153"/>
      <c r="K18" s="152">
        <f>+I18*H18</f>
        <v>0</v>
      </c>
    </row>
    <row r="19" spans="1:11" s="2" customFormat="1" x14ac:dyDescent="0.25">
      <c r="A19" s="151">
        <v>4160</v>
      </c>
      <c r="B19" s="3" t="s">
        <v>35</v>
      </c>
      <c r="C19" s="1"/>
      <c r="D19" s="4"/>
      <c r="E19" s="4"/>
      <c r="F19" s="4"/>
      <c r="G19" s="5"/>
      <c r="H19" s="5">
        <v>0</v>
      </c>
      <c r="I19" s="153">
        <v>0</v>
      </c>
      <c r="J19" s="153"/>
      <c r="K19" s="152">
        <f>+I19*H19</f>
        <v>0</v>
      </c>
    </row>
    <row r="20" spans="1:11" s="2" customFormat="1" x14ac:dyDescent="0.25">
      <c r="A20" s="155"/>
      <c r="B20" s="1"/>
      <c r="C20" s="1"/>
      <c r="D20" s="4"/>
      <c r="E20" s="4"/>
      <c r="F20" s="4"/>
      <c r="G20" s="5"/>
      <c r="H20" s="5"/>
      <c r="I20" s="4"/>
      <c r="J20" s="4"/>
      <c r="K20" s="152"/>
    </row>
    <row r="21" spans="1:11" s="11" customFormat="1" ht="13.5" thickBot="1" x14ac:dyDescent="0.35">
      <c r="A21" s="156" t="s">
        <v>12</v>
      </c>
      <c r="B21" s="8"/>
      <c r="C21" s="8"/>
      <c r="D21" s="9"/>
      <c r="E21" s="9"/>
      <c r="F21" s="9"/>
      <c r="G21" s="10"/>
      <c r="H21" s="10"/>
      <c r="I21" s="9"/>
      <c r="J21" s="9"/>
      <c r="K21" s="157">
        <f>SUM(K16:K20)</f>
        <v>0</v>
      </c>
    </row>
    <row r="22" spans="1:11" ht="13" thickTop="1" x14ac:dyDescent="0.25">
      <c r="A22" s="158"/>
      <c r="B22" s="147"/>
      <c r="C22" s="147"/>
      <c r="D22" s="159"/>
      <c r="E22" s="159"/>
      <c r="F22" s="159"/>
      <c r="G22" s="160"/>
      <c r="H22" s="160"/>
      <c r="I22" s="159"/>
      <c r="J22" s="159"/>
      <c r="K22" s="161"/>
    </row>
    <row r="23" spans="1:11" x14ac:dyDescent="0.25">
      <c r="A23" s="158"/>
      <c r="B23" s="147"/>
      <c r="C23" s="147"/>
      <c r="D23" s="159"/>
      <c r="E23" s="159"/>
      <c r="F23" s="159"/>
      <c r="G23" s="160"/>
      <c r="H23" s="160"/>
      <c r="I23" s="159"/>
      <c r="J23" s="159"/>
      <c r="K23" s="161"/>
    </row>
    <row r="24" spans="1:11" ht="13" x14ac:dyDescent="0.3">
      <c r="A24" s="149" t="s">
        <v>1</v>
      </c>
      <c r="B24" s="15"/>
      <c r="C24" s="15"/>
      <c r="D24" s="15"/>
      <c r="E24" s="15"/>
      <c r="F24" s="15"/>
      <c r="G24" s="20" t="s">
        <v>20</v>
      </c>
      <c r="H24" s="19" t="s">
        <v>17</v>
      </c>
      <c r="I24" s="20" t="s">
        <v>18</v>
      </c>
      <c r="J24" s="27" t="s">
        <v>57</v>
      </c>
      <c r="K24" s="150" t="s">
        <v>19</v>
      </c>
    </row>
    <row r="25" spans="1:11" s="2" customFormat="1" x14ac:dyDescent="0.25">
      <c r="A25" s="155"/>
      <c r="B25" s="1"/>
      <c r="C25" s="1"/>
      <c r="D25" s="4"/>
      <c r="E25" s="4"/>
      <c r="F25" s="4"/>
      <c r="G25" s="5"/>
      <c r="H25" s="5"/>
      <c r="I25" s="4"/>
      <c r="J25" s="4"/>
      <c r="K25" s="152"/>
    </row>
    <row r="26" spans="1:11" s="2" customFormat="1" ht="13" x14ac:dyDescent="0.3">
      <c r="A26" s="162" t="s">
        <v>50</v>
      </c>
      <c r="B26" s="1"/>
      <c r="C26" s="1"/>
      <c r="D26" s="4"/>
      <c r="E26" s="4"/>
      <c r="F26" s="4"/>
      <c r="G26" s="5"/>
      <c r="H26" s="5"/>
      <c r="I26" s="4"/>
      <c r="J26" s="4"/>
      <c r="K26" s="152"/>
    </row>
    <row r="27" spans="1:11" s="2" customFormat="1" x14ac:dyDescent="0.25">
      <c r="A27" s="151">
        <v>5105</v>
      </c>
      <c r="B27" s="154" t="s">
        <v>14</v>
      </c>
      <c r="C27" s="1"/>
      <c r="D27" s="4"/>
      <c r="E27" s="4"/>
      <c r="F27" s="4"/>
      <c r="G27" s="5" t="s">
        <v>21</v>
      </c>
      <c r="H27" s="5">
        <v>0</v>
      </c>
      <c r="I27" s="153">
        <v>0</v>
      </c>
      <c r="J27" s="153"/>
      <c r="K27" s="152">
        <f>+I27*H27</f>
        <v>0</v>
      </c>
    </row>
    <row r="28" spans="1:11" s="2" customFormat="1" x14ac:dyDescent="0.25">
      <c r="A28" s="151">
        <v>5105</v>
      </c>
      <c r="B28" s="154" t="s">
        <v>2</v>
      </c>
      <c r="C28" s="1"/>
      <c r="D28" s="4"/>
      <c r="E28" s="4"/>
      <c r="F28" s="4"/>
      <c r="G28" s="5" t="s">
        <v>21</v>
      </c>
      <c r="H28" s="5">
        <v>0</v>
      </c>
      <c r="I28" s="153">
        <v>0</v>
      </c>
      <c r="J28" s="153"/>
      <c r="K28" s="152">
        <f>+I28*H28</f>
        <v>0</v>
      </c>
    </row>
    <row r="29" spans="1:11" s="2" customFormat="1" x14ac:dyDescent="0.25">
      <c r="A29" s="151">
        <v>5105</v>
      </c>
      <c r="B29" s="163" t="s">
        <v>3</v>
      </c>
      <c r="C29" s="147"/>
      <c r="D29" s="159"/>
      <c r="E29" s="159"/>
      <c r="F29" s="159"/>
      <c r="G29" s="164"/>
      <c r="H29" s="6">
        <v>0.70921000000000001</v>
      </c>
      <c r="I29" s="138"/>
      <c r="J29" s="138"/>
      <c r="K29" s="165">
        <f>SUM(K27:K28)*H29</f>
        <v>0</v>
      </c>
    </row>
    <row r="30" spans="1:11" s="2" customFormat="1" x14ac:dyDescent="0.25">
      <c r="A30" s="151">
        <v>5105</v>
      </c>
      <c r="B30" s="163" t="s">
        <v>58</v>
      </c>
      <c r="C30" s="147"/>
      <c r="D30" s="159"/>
      <c r="E30" s="159"/>
      <c r="F30" s="159"/>
      <c r="G30" s="164"/>
      <c r="H30" s="5">
        <v>0</v>
      </c>
      <c r="I30" s="153">
        <v>0</v>
      </c>
      <c r="J30" s="153"/>
      <c r="K30" s="152">
        <f>+I30*H30</f>
        <v>0</v>
      </c>
    </row>
    <row r="31" spans="1:11" s="2" customFormat="1" x14ac:dyDescent="0.25">
      <c r="A31" s="151"/>
      <c r="B31" s="154"/>
      <c r="C31" s="1"/>
      <c r="D31" s="4"/>
      <c r="E31" s="4"/>
      <c r="F31" s="4"/>
      <c r="G31" s="5"/>
      <c r="H31" s="5"/>
      <c r="I31" s="153"/>
      <c r="J31" s="153"/>
      <c r="K31" s="152"/>
    </row>
    <row r="32" spans="1:11" s="2" customFormat="1" ht="13" x14ac:dyDescent="0.3">
      <c r="A32" s="162" t="s">
        <v>51</v>
      </c>
      <c r="B32" s="154"/>
      <c r="C32" s="1"/>
      <c r="D32" s="4"/>
      <c r="E32" s="4"/>
      <c r="F32" s="4"/>
      <c r="G32" s="5"/>
      <c r="H32" s="5"/>
      <c r="I32" s="153"/>
      <c r="J32" s="153"/>
      <c r="K32" s="152"/>
    </row>
    <row r="33" spans="1:11" s="2" customFormat="1" ht="13" x14ac:dyDescent="0.3">
      <c r="A33" s="151">
        <v>5105</v>
      </c>
      <c r="B33" s="166" t="s">
        <v>52</v>
      </c>
      <c r="C33" s="1"/>
      <c r="D33" s="4"/>
      <c r="E33" s="4"/>
      <c r="F33" s="4"/>
      <c r="G33" s="5"/>
      <c r="H33" s="5"/>
      <c r="I33" s="153"/>
      <c r="J33" s="153"/>
      <c r="K33" s="152"/>
    </row>
    <row r="34" spans="1:11" s="2" customFormat="1" x14ac:dyDescent="0.25">
      <c r="A34" s="151"/>
      <c r="B34" s="3" t="s">
        <v>34</v>
      </c>
      <c r="C34" s="1"/>
      <c r="D34" s="4"/>
      <c r="E34" s="4"/>
      <c r="F34" s="4"/>
      <c r="G34" s="5" t="s">
        <v>21</v>
      </c>
      <c r="H34" s="5"/>
      <c r="I34" s="153"/>
      <c r="J34" s="153"/>
      <c r="K34" s="152">
        <f>SUM(J35:J37)</f>
        <v>0</v>
      </c>
    </row>
    <row r="35" spans="1:11" s="2" customFormat="1" x14ac:dyDescent="0.25">
      <c r="A35" s="151"/>
      <c r="B35" s="3" t="s">
        <v>55</v>
      </c>
      <c r="C35" s="1"/>
      <c r="D35" s="4"/>
      <c r="E35" s="4"/>
      <c r="F35" s="4"/>
      <c r="G35" s="5"/>
      <c r="H35" s="5">
        <v>0</v>
      </c>
      <c r="I35" s="153">
        <v>0</v>
      </c>
      <c r="J35" s="167">
        <f>+H35*I35</f>
        <v>0</v>
      </c>
      <c r="K35" s="152"/>
    </row>
    <row r="36" spans="1:11" s="2" customFormat="1" x14ac:dyDescent="0.25">
      <c r="A36" s="151"/>
      <c r="B36" s="3" t="s">
        <v>56</v>
      </c>
      <c r="C36" s="1"/>
      <c r="D36" s="4"/>
      <c r="E36" s="4"/>
      <c r="F36" s="4"/>
      <c r="G36" s="5"/>
      <c r="H36" s="5">
        <v>0</v>
      </c>
      <c r="I36" s="153">
        <v>0</v>
      </c>
      <c r="J36" s="167">
        <f>+H36*I36</f>
        <v>0</v>
      </c>
      <c r="K36" s="152"/>
    </row>
    <row r="37" spans="1:11" x14ac:dyDescent="0.25">
      <c r="A37" s="151"/>
      <c r="B37" s="163" t="s">
        <v>3</v>
      </c>
      <c r="C37" s="147"/>
      <c r="D37" s="159"/>
      <c r="E37" s="159"/>
      <c r="F37" s="159"/>
      <c r="G37" s="164"/>
      <c r="H37" s="6">
        <v>0.70921000000000001</v>
      </c>
      <c r="I37" s="138"/>
      <c r="J37" s="168">
        <f>SUM(J35:J36)*H37</f>
        <v>0</v>
      </c>
      <c r="K37" s="165"/>
    </row>
    <row r="38" spans="1:11" s="2" customFormat="1" ht="13" x14ac:dyDescent="0.3">
      <c r="A38" s="151">
        <v>5110</v>
      </c>
      <c r="B38" s="169" t="s">
        <v>24</v>
      </c>
      <c r="C38" s="1"/>
      <c r="D38" s="4"/>
      <c r="E38" s="4"/>
      <c r="F38" s="4"/>
      <c r="G38" s="5"/>
      <c r="H38" s="5"/>
      <c r="I38" s="4"/>
      <c r="J38" s="4"/>
      <c r="K38" s="152">
        <f>SUM(J40:J42)</f>
        <v>0</v>
      </c>
    </row>
    <row r="39" spans="1:11" s="2" customFormat="1" x14ac:dyDescent="0.25">
      <c r="A39" s="151"/>
      <c r="B39" s="3" t="s">
        <v>34</v>
      </c>
      <c r="C39" s="1"/>
      <c r="D39" s="4"/>
      <c r="E39" s="4"/>
      <c r="F39" s="4"/>
      <c r="G39" s="5" t="s">
        <v>21</v>
      </c>
      <c r="H39" s="5"/>
      <c r="I39" s="153"/>
      <c r="J39" s="153"/>
      <c r="K39" s="152"/>
    </row>
    <row r="40" spans="1:11" s="2" customFormat="1" x14ac:dyDescent="0.25">
      <c r="A40" s="151"/>
      <c r="B40" s="3" t="s">
        <v>55</v>
      </c>
      <c r="C40" s="1"/>
      <c r="D40" s="4"/>
      <c r="E40" s="4"/>
      <c r="F40" s="4"/>
      <c r="G40" s="5"/>
      <c r="H40" s="5">
        <v>0</v>
      </c>
      <c r="I40" s="153">
        <v>0</v>
      </c>
      <c r="J40" s="167">
        <f>+H40*I40</f>
        <v>0</v>
      </c>
      <c r="K40" s="152"/>
    </row>
    <row r="41" spans="1:11" s="2" customFormat="1" x14ac:dyDescent="0.25">
      <c r="A41" s="151"/>
      <c r="B41" s="3" t="s">
        <v>56</v>
      </c>
      <c r="C41" s="1"/>
      <c r="D41" s="4"/>
      <c r="E41" s="4"/>
      <c r="F41" s="4"/>
      <c r="G41" s="5"/>
      <c r="H41" s="5">
        <v>0</v>
      </c>
      <c r="I41" s="153">
        <v>0</v>
      </c>
      <c r="J41" s="167">
        <f>+H41*I41</f>
        <v>0</v>
      </c>
      <c r="K41" s="152"/>
    </row>
    <row r="42" spans="1:11" s="2" customFormat="1" x14ac:dyDescent="0.25">
      <c r="A42" s="151"/>
      <c r="B42" s="154" t="s">
        <v>59</v>
      </c>
      <c r="C42" s="1"/>
      <c r="D42" s="4"/>
      <c r="E42" s="4"/>
      <c r="F42" s="4"/>
      <c r="G42" s="5" t="s">
        <v>21</v>
      </c>
      <c r="H42" s="5">
        <v>0</v>
      </c>
      <c r="I42" s="153">
        <v>0</v>
      </c>
      <c r="J42" s="167">
        <f>+H42*I42</f>
        <v>0</v>
      </c>
      <c r="K42" s="152"/>
    </row>
    <row r="43" spans="1:11" s="2" customFormat="1" x14ac:dyDescent="0.25">
      <c r="A43" s="151"/>
      <c r="B43" s="154"/>
      <c r="C43" s="1"/>
      <c r="D43" s="4"/>
      <c r="E43" s="4"/>
      <c r="F43" s="4"/>
      <c r="G43" s="5"/>
      <c r="H43" s="5"/>
      <c r="I43" s="153"/>
      <c r="J43" s="153"/>
      <c r="K43" s="152"/>
    </row>
    <row r="44" spans="1:11" s="2" customFormat="1" x14ac:dyDescent="0.25">
      <c r="A44" s="151">
        <v>5106</v>
      </c>
      <c r="B44" s="170" t="s">
        <v>104</v>
      </c>
      <c r="C44" s="1"/>
      <c r="D44" s="4"/>
      <c r="E44" s="4"/>
      <c r="F44" s="4"/>
      <c r="G44" s="171"/>
      <c r="H44" s="5">
        <v>0</v>
      </c>
      <c r="I44" s="153">
        <v>0</v>
      </c>
      <c r="J44" s="153"/>
      <c r="K44" s="152">
        <f>+I44*H44</f>
        <v>0</v>
      </c>
    </row>
    <row r="45" spans="1:11" s="2" customFormat="1" x14ac:dyDescent="0.25">
      <c r="A45" s="151">
        <v>5120</v>
      </c>
      <c r="B45" s="3" t="s">
        <v>29</v>
      </c>
      <c r="C45" s="1"/>
      <c r="D45" s="4"/>
      <c r="E45" s="4"/>
      <c r="F45" s="4"/>
      <c r="G45" s="171"/>
      <c r="H45" s="5">
        <v>0</v>
      </c>
      <c r="I45" s="153">
        <v>0</v>
      </c>
      <c r="J45" s="153"/>
      <c r="K45" s="152">
        <f>+I45*H45</f>
        <v>0</v>
      </c>
    </row>
    <row r="46" spans="1:11" s="2" customFormat="1" x14ac:dyDescent="0.25">
      <c r="A46" s="151">
        <v>5130</v>
      </c>
      <c r="B46" s="172" t="s">
        <v>105</v>
      </c>
      <c r="C46" s="1"/>
      <c r="D46" s="4"/>
      <c r="E46" s="4"/>
      <c r="F46" s="4"/>
      <c r="G46" s="171"/>
      <c r="H46" s="5">
        <v>0</v>
      </c>
      <c r="I46" s="153">
        <v>0</v>
      </c>
      <c r="J46" s="153"/>
      <c r="K46" s="152">
        <f t="shared" ref="K46" si="0">+I46*H46</f>
        <v>0</v>
      </c>
    </row>
    <row r="47" spans="1:11" s="2" customFormat="1" x14ac:dyDescent="0.25">
      <c r="A47" s="151">
        <v>5133</v>
      </c>
      <c r="B47" s="172" t="s">
        <v>74</v>
      </c>
      <c r="C47" s="1"/>
      <c r="D47" s="4"/>
      <c r="E47" s="4"/>
      <c r="F47" s="4"/>
      <c r="G47" s="171"/>
      <c r="H47" s="5">
        <v>0</v>
      </c>
      <c r="I47" s="153">
        <v>0</v>
      </c>
      <c r="J47" s="153"/>
      <c r="K47" s="152">
        <f t="shared" ref="K47:K48" si="1">+I47*H47</f>
        <v>0</v>
      </c>
    </row>
    <row r="48" spans="1:11" s="2" customFormat="1" x14ac:dyDescent="0.25">
      <c r="A48" s="151">
        <v>5134</v>
      </c>
      <c r="B48" s="172" t="s">
        <v>75</v>
      </c>
      <c r="C48" s="1"/>
      <c r="D48" s="4"/>
      <c r="E48" s="4"/>
      <c r="F48" s="4"/>
      <c r="G48" s="171"/>
      <c r="H48" s="5">
        <v>0</v>
      </c>
      <c r="I48" s="153">
        <v>0</v>
      </c>
      <c r="J48" s="153"/>
      <c r="K48" s="152">
        <f t="shared" si="1"/>
        <v>0</v>
      </c>
    </row>
    <row r="49" spans="1:11" s="2" customFormat="1" x14ac:dyDescent="0.25">
      <c r="A49" s="151">
        <v>5135</v>
      </c>
      <c r="B49" s="172" t="s">
        <v>76</v>
      </c>
      <c r="C49" s="1"/>
      <c r="D49" s="4"/>
      <c r="E49" s="4"/>
      <c r="F49" s="4"/>
      <c r="G49" s="171"/>
      <c r="H49" s="5">
        <v>0</v>
      </c>
      <c r="I49" s="153">
        <v>0</v>
      </c>
      <c r="J49" s="153"/>
      <c r="K49" s="152">
        <f t="shared" ref="K49:K60" si="2">+I49*H49</f>
        <v>0</v>
      </c>
    </row>
    <row r="50" spans="1:11" s="2" customFormat="1" x14ac:dyDescent="0.25">
      <c r="A50" s="151">
        <v>5136</v>
      </c>
      <c r="B50" s="172" t="s">
        <v>10</v>
      </c>
      <c r="C50" s="1"/>
      <c r="D50" s="4"/>
      <c r="E50" s="4"/>
      <c r="F50" s="4"/>
      <c r="G50" s="171"/>
      <c r="H50" s="5">
        <v>0</v>
      </c>
      <c r="I50" s="153">
        <v>0</v>
      </c>
      <c r="J50" s="153"/>
      <c r="K50" s="152">
        <f t="shared" si="2"/>
        <v>0</v>
      </c>
    </row>
    <row r="51" spans="1:11" s="2" customFormat="1" x14ac:dyDescent="0.25">
      <c r="A51" s="151">
        <v>5140</v>
      </c>
      <c r="B51" s="172" t="s">
        <v>15</v>
      </c>
      <c r="C51" s="1"/>
      <c r="D51" s="4"/>
      <c r="E51" s="4"/>
      <c r="F51" s="4"/>
      <c r="G51" s="5"/>
      <c r="H51" s="5">
        <v>0</v>
      </c>
      <c r="I51" s="153">
        <v>0</v>
      </c>
      <c r="J51" s="153"/>
      <c r="K51" s="152">
        <f t="shared" si="2"/>
        <v>0</v>
      </c>
    </row>
    <row r="52" spans="1:11" s="2" customFormat="1" x14ac:dyDescent="0.25">
      <c r="A52" s="151">
        <v>5155</v>
      </c>
      <c r="B52" s="154" t="s">
        <v>4</v>
      </c>
      <c r="C52" s="1"/>
      <c r="D52" s="4"/>
      <c r="E52" s="4"/>
      <c r="F52" s="4"/>
      <c r="G52" s="173" t="s">
        <v>23</v>
      </c>
      <c r="H52" s="5">
        <v>0</v>
      </c>
      <c r="I52" s="153">
        <v>0</v>
      </c>
      <c r="J52" s="153"/>
      <c r="K52" s="152">
        <f t="shared" si="2"/>
        <v>0</v>
      </c>
    </row>
    <row r="53" spans="1:11" s="2" customFormat="1" x14ac:dyDescent="0.25">
      <c r="A53" s="151">
        <v>5155</v>
      </c>
      <c r="B53" s="154" t="s">
        <v>6</v>
      </c>
      <c r="C53" s="1"/>
      <c r="D53" s="4"/>
      <c r="E53" s="4"/>
      <c r="F53" s="4"/>
      <c r="G53" s="5" t="s">
        <v>22</v>
      </c>
      <c r="H53" s="5">
        <v>0</v>
      </c>
      <c r="I53" s="153">
        <v>0</v>
      </c>
      <c r="J53" s="153"/>
      <c r="K53" s="152">
        <f t="shared" si="2"/>
        <v>0</v>
      </c>
    </row>
    <row r="54" spans="1:11" s="2" customFormat="1" x14ac:dyDescent="0.25">
      <c r="A54" s="151">
        <v>5155</v>
      </c>
      <c r="B54" s="154" t="s">
        <v>5</v>
      </c>
      <c r="C54" s="1"/>
      <c r="D54" s="4"/>
      <c r="E54" s="4"/>
      <c r="F54" s="4"/>
      <c r="G54" s="5" t="s">
        <v>25</v>
      </c>
      <c r="H54" s="5">
        <v>0</v>
      </c>
      <c r="I54" s="153">
        <v>0</v>
      </c>
      <c r="J54" s="153"/>
      <c r="K54" s="152">
        <f t="shared" si="2"/>
        <v>0</v>
      </c>
    </row>
    <row r="55" spans="1:11" s="2" customFormat="1" x14ac:dyDescent="0.25">
      <c r="A55" s="151">
        <v>5172</v>
      </c>
      <c r="B55" s="154" t="s">
        <v>106</v>
      </c>
      <c r="C55" s="1"/>
      <c r="D55" s="4"/>
      <c r="E55" s="4"/>
      <c r="F55" s="4"/>
      <c r="G55" s="5"/>
      <c r="H55" s="5">
        <v>0</v>
      </c>
      <c r="I55" s="153">
        <v>0</v>
      </c>
      <c r="J55" s="153"/>
      <c r="K55" s="152">
        <f t="shared" si="2"/>
        <v>0</v>
      </c>
    </row>
    <row r="56" spans="1:11" s="2" customFormat="1" x14ac:dyDescent="0.25">
      <c r="A56" s="151">
        <v>5174</v>
      </c>
      <c r="B56" s="154" t="s">
        <v>107</v>
      </c>
      <c r="C56" s="1"/>
      <c r="D56" s="4"/>
      <c r="E56" s="4"/>
      <c r="F56" s="4"/>
      <c r="G56" s="5"/>
      <c r="H56" s="5">
        <v>0</v>
      </c>
      <c r="I56" s="153">
        <v>0</v>
      </c>
      <c r="J56" s="153"/>
      <c r="K56" s="152">
        <f t="shared" ref="K56:K59" si="3">+I56*H56</f>
        <v>0</v>
      </c>
    </row>
    <row r="57" spans="1:11" s="2" customFormat="1" x14ac:dyDescent="0.25">
      <c r="A57" s="151">
        <v>5175</v>
      </c>
      <c r="B57" s="154" t="s">
        <v>7</v>
      </c>
      <c r="C57" s="1"/>
      <c r="D57" s="4"/>
      <c r="E57" s="4"/>
      <c r="F57" s="4"/>
      <c r="G57" s="5"/>
      <c r="H57" s="5">
        <v>0</v>
      </c>
      <c r="I57" s="153">
        <v>0</v>
      </c>
      <c r="J57" s="153"/>
      <c r="K57" s="152">
        <f>+I57*H57</f>
        <v>0</v>
      </c>
    </row>
    <row r="58" spans="1:11" s="2" customFormat="1" x14ac:dyDescent="0.25">
      <c r="A58" s="151">
        <v>5177</v>
      </c>
      <c r="B58" s="154" t="s">
        <v>108</v>
      </c>
      <c r="C58" s="1"/>
      <c r="D58" s="4"/>
      <c r="E58" s="4"/>
      <c r="F58" s="4"/>
      <c r="G58" s="5"/>
      <c r="H58" s="5">
        <v>0</v>
      </c>
      <c r="I58" s="153">
        <v>0</v>
      </c>
      <c r="J58" s="153"/>
      <c r="K58" s="152">
        <f t="shared" ref="K58" si="4">+I58*H58</f>
        <v>0</v>
      </c>
    </row>
    <row r="59" spans="1:11" s="2" customFormat="1" x14ac:dyDescent="0.25">
      <c r="A59" s="151">
        <v>5178</v>
      </c>
      <c r="B59" s="154" t="s">
        <v>109</v>
      </c>
      <c r="C59" s="1"/>
      <c r="D59" s="4"/>
      <c r="E59" s="4"/>
      <c r="F59" s="4"/>
      <c r="G59" s="5"/>
      <c r="H59" s="5">
        <v>0</v>
      </c>
      <c r="I59" s="153">
        <v>0</v>
      </c>
      <c r="J59" s="153"/>
      <c r="K59" s="152">
        <f t="shared" si="3"/>
        <v>0</v>
      </c>
    </row>
    <row r="60" spans="1:11" s="2" customFormat="1" ht="13" thickBot="1" x14ac:dyDescent="0.3">
      <c r="A60" s="190">
        <v>5182</v>
      </c>
      <c r="B60" s="191" t="s">
        <v>11</v>
      </c>
      <c r="C60" s="192"/>
      <c r="D60" s="193"/>
      <c r="E60" s="193"/>
      <c r="F60" s="193"/>
      <c r="G60" s="194"/>
      <c r="H60" s="194">
        <v>0</v>
      </c>
      <c r="I60" s="195">
        <v>0</v>
      </c>
      <c r="J60" s="195"/>
      <c r="K60" s="196">
        <f t="shared" si="2"/>
        <v>0</v>
      </c>
    </row>
    <row r="61" spans="1:11" s="2" customFormat="1" x14ac:dyDescent="0.25">
      <c r="A61" s="202"/>
      <c r="B61" s="203" t="s">
        <v>31</v>
      </c>
      <c r="C61" s="88"/>
      <c r="D61" s="204"/>
      <c r="E61" s="204"/>
      <c r="F61" s="204"/>
      <c r="G61" s="205"/>
      <c r="H61" s="205"/>
      <c r="I61" s="204"/>
      <c r="J61" s="204"/>
      <c r="K61" s="206"/>
    </row>
    <row r="62" spans="1:11" s="2" customFormat="1" ht="13" x14ac:dyDescent="0.3">
      <c r="A62" s="162" t="s">
        <v>53</v>
      </c>
      <c r="B62" s="154"/>
      <c r="C62" s="1"/>
      <c r="D62" s="4"/>
      <c r="E62" s="4"/>
      <c r="F62" s="4"/>
      <c r="G62" s="5"/>
      <c r="H62" s="5"/>
      <c r="I62" s="4"/>
      <c r="J62" s="4"/>
      <c r="K62" s="152"/>
    </row>
    <row r="63" spans="1:11" s="2" customFormat="1" ht="13" x14ac:dyDescent="0.3">
      <c r="A63" s="151"/>
      <c r="B63" s="174" t="s">
        <v>8</v>
      </c>
      <c r="C63" s="1"/>
      <c r="D63" s="4"/>
      <c r="E63" s="4"/>
      <c r="F63" s="4"/>
      <c r="G63" s="5"/>
      <c r="H63" s="5"/>
      <c r="I63" s="4"/>
      <c r="J63" s="4"/>
      <c r="K63" s="152"/>
    </row>
    <row r="64" spans="1:11" s="2" customFormat="1" x14ac:dyDescent="0.25">
      <c r="A64" s="151">
        <v>1524</v>
      </c>
      <c r="B64" s="175" t="s">
        <v>110</v>
      </c>
      <c r="C64" s="1"/>
      <c r="D64" s="4"/>
      <c r="E64" s="4"/>
      <c r="F64" s="4"/>
      <c r="G64" s="5"/>
      <c r="H64" s="5">
        <v>0</v>
      </c>
      <c r="I64" s="153">
        <v>0</v>
      </c>
      <c r="J64" s="153"/>
      <c r="K64" s="152">
        <f>+I64*H64</f>
        <v>0</v>
      </c>
    </row>
    <row r="65" spans="1:11" s="2" customFormat="1" x14ac:dyDescent="0.25">
      <c r="A65" s="151">
        <v>1528</v>
      </c>
      <c r="B65" s="3" t="s">
        <v>111</v>
      </c>
      <c r="C65" s="1"/>
      <c r="D65" s="4"/>
      <c r="E65" s="4"/>
      <c r="F65" s="4"/>
      <c r="G65" s="5"/>
      <c r="H65" s="5">
        <v>0</v>
      </c>
      <c r="I65" s="153">
        <v>0</v>
      </c>
      <c r="J65" s="153"/>
      <c r="K65" s="152">
        <f>+I65*H65</f>
        <v>0</v>
      </c>
    </row>
    <row r="66" spans="1:11" s="2" customFormat="1" x14ac:dyDescent="0.25">
      <c r="A66" s="151">
        <v>1530</v>
      </c>
      <c r="B66" s="3" t="s">
        <v>112</v>
      </c>
      <c r="C66" s="1"/>
      <c r="D66" s="4"/>
      <c r="E66" s="4"/>
      <c r="F66" s="4"/>
      <c r="G66" s="5"/>
      <c r="H66" s="5">
        <v>0</v>
      </c>
      <c r="I66" s="153">
        <v>0</v>
      </c>
      <c r="J66" s="153"/>
      <c r="K66" s="152">
        <f>+I66*H66</f>
        <v>0</v>
      </c>
    </row>
    <row r="67" spans="1:11" s="2" customFormat="1" x14ac:dyDescent="0.25">
      <c r="A67" s="151">
        <v>1716</v>
      </c>
      <c r="B67" s="3" t="s">
        <v>113</v>
      </c>
      <c r="C67" s="1"/>
      <c r="D67" s="4"/>
      <c r="E67" s="4"/>
      <c r="F67" s="4"/>
      <c r="G67" s="5"/>
      <c r="H67" s="5">
        <v>0</v>
      </c>
      <c r="I67" s="153">
        <v>0</v>
      </c>
      <c r="J67" s="153"/>
      <c r="K67" s="152">
        <f>+I67*H67</f>
        <v>0</v>
      </c>
    </row>
    <row r="68" spans="1:11" s="2" customFormat="1" x14ac:dyDescent="0.25">
      <c r="A68" s="155"/>
      <c r="B68" s="1"/>
      <c r="C68" s="1"/>
      <c r="D68" s="4"/>
      <c r="E68" s="4"/>
      <c r="F68" s="4"/>
      <c r="G68" s="5"/>
      <c r="H68" s="5"/>
      <c r="I68" s="4"/>
      <c r="J68" s="4"/>
      <c r="K68" s="152"/>
    </row>
    <row r="69" spans="1:11" s="2" customFormat="1" x14ac:dyDescent="0.25">
      <c r="A69" s="176"/>
      <c r="B69" s="1"/>
      <c r="C69" s="1"/>
      <c r="D69" s="4"/>
      <c r="E69" s="4"/>
      <c r="F69" s="4"/>
      <c r="G69" s="5"/>
      <c r="H69" s="5"/>
      <c r="I69" s="4"/>
      <c r="J69" s="4"/>
      <c r="K69" s="152"/>
    </row>
    <row r="70" spans="1:11" x14ac:dyDescent="0.25">
      <c r="A70" s="151">
        <v>5199</v>
      </c>
      <c r="B70" s="177" t="s">
        <v>26</v>
      </c>
      <c r="C70" s="178"/>
      <c r="D70" s="179"/>
      <c r="E70" s="179"/>
      <c r="F70" s="179"/>
      <c r="G70" s="164"/>
      <c r="H70" s="6">
        <v>0.3</v>
      </c>
      <c r="I70" s="179"/>
      <c r="J70" s="179"/>
      <c r="K70" s="165">
        <f>K21*$H$70</f>
        <v>0</v>
      </c>
    </row>
    <row r="71" spans="1:11" ht="13" thickBot="1" x14ac:dyDescent="0.3">
      <c r="A71" s="207"/>
      <c r="B71" s="208"/>
      <c r="C71" s="208"/>
      <c r="D71" s="209"/>
      <c r="E71" s="209"/>
      <c r="F71" s="209"/>
      <c r="G71" s="210"/>
      <c r="H71" s="210"/>
      <c r="I71" s="209"/>
      <c r="J71" s="209"/>
      <c r="K71" s="211"/>
    </row>
    <row r="72" spans="1:11" s="11" customFormat="1" ht="13" x14ac:dyDescent="0.3">
      <c r="A72" s="197" t="s">
        <v>102</v>
      </c>
      <c r="B72" s="198"/>
      <c r="C72" s="198"/>
      <c r="D72" s="199"/>
      <c r="E72" s="199"/>
      <c r="F72" s="199"/>
      <c r="G72" s="200"/>
      <c r="H72" s="200"/>
      <c r="I72" s="199"/>
      <c r="J72" s="199"/>
      <c r="K72" s="201">
        <f>SUM(K24:K71)</f>
        <v>0</v>
      </c>
    </row>
    <row r="73" spans="1:11" ht="14.25" customHeight="1" x14ac:dyDescent="0.25">
      <c r="A73" s="180"/>
      <c r="B73" s="147"/>
      <c r="C73" s="147"/>
      <c r="D73" s="159"/>
      <c r="E73" s="159"/>
      <c r="F73" s="159"/>
      <c r="G73" s="160"/>
      <c r="H73" s="160"/>
      <c r="I73" s="159"/>
      <c r="J73" s="159"/>
      <c r="K73" s="161"/>
    </row>
    <row r="74" spans="1:11" x14ac:dyDescent="0.25">
      <c r="A74" s="146">
        <v>5181</v>
      </c>
      <c r="B74" s="181" t="s">
        <v>32</v>
      </c>
      <c r="C74" s="147"/>
      <c r="D74" s="159"/>
      <c r="E74" s="160"/>
      <c r="F74" s="160"/>
      <c r="G74" s="160"/>
      <c r="H74" s="6">
        <v>0</v>
      </c>
      <c r="I74" s="159"/>
      <c r="J74" s="159"/>
      <c r="K74" s="182">
        <f>(K21-K72)*H74</f>
        <v>0</v>
      </c>
    </row>
    <row r="75" spans="1:11" x14ac:dyDescent="0.25">
      <c r="A75" s="146">
        <v>5181</v>
      </c>
      <c r="B75" s="181" t="s">
        <v>33</v>
      </c>
      <c r="C75" s="147"/>
      <c r="D75" s="159"/>
      <c r="E75" s="160"/>
      <c r="F75" s="160"/>
      <c r="G75" s="160"/>
      <c r="H75" s="6">
        <v>0</v>
      </c>
      <c r="I75" s="159"/>
      <c r="J75" s="159"/>
      <c r="K75" s="182">
        <f>(K21-K72)*H75</f>
        <v>0</v>
      </c>
    </row>
    <row r="76" spans="1:11" x14ac:dyDescent="0.25">
      <c r="A76" s="146"/>
      <c r="B76" s="181"/>
      <c r="C76" s="147"/>
      <c r="D76" s="159"/>
      <c r="E76" s="160"/>
      <c r="F76" s="160"/>
      <c r="G76" s="160"/>
      <c r="H76" s="43"/>
      <c r="I76" s="159"/>
      <c r="J76" s="159"/>
      <c r="K76" s="182"/>
    </row>
    <row r="77" spans="1:11" ht="13.5" thickBot="1" x14ac:dyDescent="0.35">
      <c r="A77" s="183" t="s">
        <v>16</v>
      </c>
      <c r="B77" s="21"/>
      <c r="C77" s="21"/>
      <c r="D77" s="21"/>
      <c r="E77" s="21"/>
      <c r="F77" s="21"/>
      <c r="G77" s="21"/>
      <c r="H77" s="21"/>
      <c r="I77" s="21"/>
      <c r="J77" s="21"/>
      <c r="K77" s="157">
        <f>+K72+K74+K75</f>
        <v>0</v>
      </c>
    </row>
    <row r="78" spans="1:11" ht="13" thickTop="1" x14ac:dyDescent="0.25">
      <c r="A78" s="180"/>
      <c r="B78" s="147"/>
      <c r="C78" s="147"/>
      <c r="D78" s="159"/>
      <c r="E78" s="159"/>
      <c r="F78" s="159"/>
      <c r="G78" s="160"/>
      <c r="H78" s="160"/>
      <c r="I78" s="159"/>
      <c r="J78" s="159"/>
      <c r="K78" s="161"/>
    </row>
    <row r="79" spans="1:11" ht="13" thickBot="1" x14ac:dyDescent="0.3">
      <c r="A79" s="180"/>
      <c r="B79" s="147"/>
      <c r="C79" s="159"/>
      <c r="D79" s="159"/>
      <c r="E79" s="160"/>
      <c r="F79" s="160"/>
      <c r="G79" s="160"/>
      <c r="H79" s="159"/>
      <c r="I79" s="159"/>
      <c r="J79" s="159"/>
      <c r="K79" s="161"/>
    </row>
    <row r="80" spans="1:11" ht="13.5" thickBot="1" x14ac:dyDescent="0.35">
      <c r="A80" s="22" t="s">
        <v>27</v>
      </c>
      <c r="B80" s="16"/>
      <c r="C80" s="18"/>
      <c r="D80" s="18"/>
      <c r="E80" s="17"/>
      <c r="F80" s="17"/>
      <c r="G80" s="17"/>
      <c r="H80" s="18"/>
      <c r="I80" s="18"/>
      <c r="J80" s="18"/>
      <c r="K80" s="23">
        <f>+K21-K77</f>
        <v>0</v>
      </c>
    </row>
    <row r="81" spans="1:12" s="2" customFormat="1" x14ac:dyDescent="0.25">
      <c r="A81" s="184"/>
      <c r="B81" s="1"/>
      <c r="C81" s="4"/>
      <c r="D81" s="4"/>
      <c r="E81" s="5"/>
      <c r="F81" s="5"/>
      <c r="G81" s="5"/>
      <c r="H81" s="4"/>
      <c r="I81" s="4"/>
      <c r="J81" s="4"/>
      <c r="K81" s="185"/>
    </row>
    <row r="82" spans="1:12" s="2" customFormat="1" x14ac:dyDescent="0.25">
      <c r="A82" s="184" t="s">
        <v>28</v>
      </c>
      <c r="B82" s="1"/>
      <c r="C82" s="12"/>
      <c r="D82" s="12"/>
      <c r="E82" s="13"/>
      <c r="F82" s="13"/>
      <c r="G82" s="12"/>
      <c r="H82" s="12"/>
      <c r="I82" s="12"/>
      <c r="J82" s="12"/>
      <c r="K82" s="186"/>
    </row>
    <row r="83" spans="1:12" s="2" customFormat="1" x14ac:dyDescent="0.25">
      <c r="A83" s="184"/>
      <c r="B83" s="1"/>
      <c r="C83" s="12"/>
      <c r="D83" s="12"/>
      <c r="E83" s="13"/>
      <c r="F83" s="13"/>
      <c r="G83" s="12"/>
      <c r="H83" s="12"/>
      <c r="I83" s="12"/>
      <c r="J83" s="12"/>
      <c r="K83" s="186"/>
      <c r="L83" s="1"/>
    </row>
    <row r="84" spans="1:12" s="2" customFormat="1" x14ac:dyDescent="0.25">
      <c r="A84" s="184"/>
      <c r="B84" s="1"/>
      <c r="C84" s="12"/>
      <c r="D84" s="12"/>
      <c r="E84" s="13"/>
      <c r="F84" s="13"/>
      <c r="G84" s="12"/>
      <c r="H84" s="12"/>
      <c r="I84" s="12"/>
      <c r="J84" s="12"/>
      <c r="K84" s="186"/>
      <c r="L84" s="1"/>
    </row>
    <row r="85" spans="1:12" s="2" customFormat="1" ht="13" thickBot="1" x14ac:dyDescent="0.3">
      <c r="A85" s="184"/>
      <c r="B85" s="1"/>
      <c r="C85" s="12"/>
      <c r="D85" s="12"/>
      <c r="E85" s="5"/>
      <c r="F85" s="5"/>
      <c r="G85" s="4"/>
      <c r="H85" s="4"/>
      <c r="I85" s="4"/>
      <c r="J85" s="4"/>
      <c r="K85" s="187"/>
      <c r="L85" s="1"/>
    </row>
    <row r="86" spans="1:12" ht="13.5" thickBot="1" x14ac:dyDescent="0.35">
      <c r="A86" s="242"/>
      <c r="B86" s="243"/>
      <c r="C86" s="243"/>
      <c r="D86" s="243"/>
      <c r="E86" s="243"/>
      <c r="F86" s="243"/>
      <c r="G86" s="243"/>
      <c r="H86" s="243"/>
      <c r="I86" s="243"/>
      <c r="J86" s="243"/>
      <c r="K86" s="244"/>
    </row>
    <row r="87" spans="1:12" ht="13" thickBot="1" x14ac:dyDescent="0.3">
      <c r="A87" s="289" t="s">
        <v>398</v>
      </c>
      <c r="B87" s="290"/>
      <c r="C87" s="291"/>
      <c r="D87" s="291"/>
      <c r="E87" s="292" t="s">
        <v>406</v>
      </c>
      <c r="F87" s="293"/>
      <c r="G87" s="294"/>
      <c r="H87" s="294"/>
      <c r="I87" s="292" t="s">
        <v>407</v>
      </c>
      <c r="J87" s="293"/>
      <c r="K87" s="295"/>
    </row>
    <row r="88" spans="1:12" ht="13" thickBot="1" x14ac:dyDescent="0.3">
      <c r="A88" s="283" t="s">
        <v>84</v>
      </c>
      <c r="B88" s="274" t="s">
        <v>399</v>
      </c>
      <c r="C88" s="275"/>
      <c r="D88" s="276"/>
      <c r="E88" s="285" t="s">
        <v>85</v>
      </c>
      <c r="F88" s="275" t="s">
        <v>404</v>
      </c>
      <c r="G88" s="275"/>
      <c r="H88" s="276"/>
      <c r="I88" s="277" t="s">
        <v>86</v>
      </c>
      <c r="J88" s="278" t="s">
        <v>401</v>
      </c>
      <c r="K88" s="279"/>
    </row>
    <row r="89" spans="1:12" ht="13" thickBot="1" x14ac:dyDescent="0.3">
      <c r="A89" s="284" t="s">
        <v>87</v>
      </c>
      <c r="B89" s="282" t="s">
        <v>400</v>
      </c>
      <c r="C89" s="260"/>
      <c r="D89" s="261"/>
      <c r="E89" s="286" t="s">
        <v>87</v>
      </c>
      <c r="F89" s="280" t="s">
        <v>405</v>
      </c>
      <c r="G89" s="280"/>
      <c r="H89" s="281"/>
      <c r="I89" s="188" t="s">
        <v>87</v>
      </c>
      <c r="J89" s="287" t="s">
        <v>403</v>
      </c>
      <c r="K89" s="288"/>
    </row>
  </sheetData>
  <sheetProtection formatCells="0" insertRows="0" deleteRows="0"/>
  <dataConsolidate/>
  <mergeCells count="24">
    <mergeCell ref="B88:D88"/>
    <mergeCell ref="F88:H88"/>
    <mergeCell ref="J88:K88"/>
    <mergeCell ref="B89:D89"/>
    <mergeCell ref="F89:H89"/>
    <mergeCell ref="J89:K89"/>
    <mergeCell ref="C13:H13"/>
    <mergeCell ref="A86:K86"/>
    <mergeCell ref="A1:A6"/>
    <mergeCell ref="A7:K7"/>
    <mergeCell ref="C8:I8"/>
    <mergeCell ref="C9:I9"/>
    <mergeCell ref="C10:H10"/>
    <mergeCell ref="C12:G12"/>
    <mergeCell ref="J1:J2"/>
    <mergeCell ref="K1:K2"/>
    <mergeCell ref="J3:J4"/>
    <mergeCell ref="K3:K4"/>
    <mergeCell ref="J5:J6"/>
    <mergeCell ref="K5:K6"/>
    <mergeCell ref="I1:I6"/>
    <mergeCell ref="B4:H6"/>
    <mergeCell ref="B1:H3"/>
    <mergeCell ref="C11:H11"/>
  </mergeCells>
  <phoneticPr fontId="6" type="noConversion"/>
  <pageMargins left="0.39370078740157483" right="0.39370078740157483" top="0.78740157480314965" bottom="0.39370078740157483" header="0" footer="0"/>
  <pageSetup scale="58" fitToHeight="5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B1" sqref="B1:B14"/>
    </sheetView>
  </sheetViews>
  <sheetFormatPr baseColWidth="10" defaultColWidth="11.453125" defaultRowHeight="12.5" x14ac:dyDescent="0.25"/>
  <cols>
    <col min="1" max="1" width="47.1796875" style="29" bestFit="1" customWidth="1"/>
    <col min="2" max="16384" width="11.453125" style="29"/>
  </cols>
  <sheetData>
    <row r="1" spans="1:2" x14ac:dyDescent="0.25">
      <c r="A1" s="28" t="s">
        <v>38</v>
      </c>
      <c r="B1" s="29" t="s">
        <v>60</v>
      </c>
    </row>
    <row r="2" spans="1:2" x14ac:dyDescent="0.25">
      <c r="A2" s="28" t="s">
        <v>40</v>
      </c>
      <c r="B2" s="29" t="s">
        <v>61</v>
      </c>
    </row>
    <row r="3" spans="1:2" x14ac:dyDescent="0.25">
      <c r="A3" s="28" t="s">
        <v>41</v>
      </c>
      <c r="B3" s="29" t="s">
        <v>62</v>
      </c>
    </row>
    <row r="4" spans="1:2" x14ac:dyDescent="0.25">
      <c r="A4" s="28" t="s">
        <v>43</v>
      </c>
      <c r="B4" s="29" t="s">
        <v>63</v>
      </c>
    </row>
    <row r="5" spans="1:2" x14ac:dyDescent="0.25">
      <c r="A5" s="28" t="s">
        <v>45</v>
      </c>
      <c r="B5" s="29" t="s">
        <v>64</v>
      </c>
    </row>
    <row r="6" spans="1:2" x14ac:dyDescent="0.25">
      <c r="A6" s="28" t="s">
        <v>47</v>
      </c>
      <c r="B6" s="29" t="s">
        <v>65</v>
      </c>
    </row>
    <row r="7" spans="1:2" x14ac:dyDescent="0.25">
      <c r="A7" s="28" t="s">
        <v>49</v>
      </c>
      <c r="B7" s="29" t="s">
        <v>66</v>
      </c>
    </row>
    <row r="8" spans="1:2" x14ac:dyDescent="0.25">
      <c r="B8" s="29" t="s">
        <v>67</v>
      </c>
    </row>
    <row r="9" spans="1:2" x14ac:dyDescent="0.25">
      <c r="B9" s="29" t="s">
        <v>68</v>
      </c>
    </row>
    <row r="10" spans="1:2" x14ac:dyDescent="0.25">
      <c r="B10" s="29" t="s">
        <v>69</v>
      </c>
    </row>
    <row r="11" spans="1:2" x14ac:dyDescent="0.25">
      <c r="B11" s="29" t="s">
        <v>70</v>
      </c>
    </row>
    <row r="12" spans="1:2" x14ac:dyDescent="0.25">
      <c r="B12" s="29" t="s">
        <v>71</v>
      </c>
    </row>
    <row r="13" spans="1:2" x14ac:dyDescent="0.25">
      <c r="B13" s="29" t="s">
        <v>72</v>
      </c>
    </row>
    <row r="14" spans="1:2" x14ac:dyDescent="0.25">
      <c r="A14" s="28"/>
      <c r="B14" s="29" t="s">
        <v>73</v>
      </c>
    </row>
    <row r="15" spans="1:2" ht="13" x14ac:dyDescent="0.3">
      <c r="A15" s="28"/>
      <c r="B15" s="30"/>
    </row>
    <row r="16" spans="1:2" x14ac:dyDescent="0.25">
      <c r="A16" s="28"/>
      <c r="B16" s="28"/>
    </row>
    <row r="17" spans="1:2" x14ac:dyDescent="0.25">
      <c r="A17" s="28"/>
      <c r="B17" s="28"/>
    </row>
    <row r="18" spans="1:2" x14ac:dyDescent="0.25">
      <c r="A18" s="31"/>
      <c r="B18" s="31"/>
    </row>
    <row r="19" spans="1:2" ht="13" x14ac:dyDescent="0.3">
      <c r="A19" s="32"/>
      <c r="B19" s="32"/>
    </row>
    <row r="20" spans="1:2" x14ac:dyDescent="0.25">
      <c r="A20" s="31"/>
      <c r="B20" s="31"/>
    </row>
    <row r="21" spans="1:2" x14ac:dyDescent="0.25">
      <c r="A21" s="31"/>
      <c r="B21" s="31"/>
    </row>
    <row r="22" spans="1:2" x14ac:dyDescent="0.25">
      <c r="A22" s="31"/>
      <c r="B22" s="31"/>
    </row>
    <row r="23" spans="1:2" x14ac:dyDescent="0.25">
      <c r="A23" s="31"/>
      <c r="B23" s="31"/>
    </row>
    <row r="24" spans="1:2" x14ac:dyDescent="0.25">
      <c r="A24" s="31"/>
      <c r="B24" s="31"/>
    </row>
    <row r="25" spans="1:2" x14ac:dyDescent="0.25">
      <c r="A25" s="28"/>
      <c r="B25" s="28"/>
    </row>
    <row r="26" spans="1:2" x14ac:dyDescent="0.25">
      <c r="A26" s="28"/>
      <c r="B26" s="28"/>
    </row>
    <row r="27" spans="1:2" x14ac:dyDescent="0.25">
      <c r="A27" s="28"/>
      <c r="B27" s="28"/>
    </row>
    <row r="28" spans="1:2" x14ac:dyDescent="0.25">
      <c r="A28" s="28"/>
      <c r="B28" s="28"/>
    </row>
    <row r="29" spans="1:2" x14ac:dyDescent="0.25">
      <c r="A29" s="28"/>
      <c r="B29" s="28"/>
    </row>
    <row r="30" spans="1:2" x14ac:dyDescent="0.25">
      <c r="A30" s="28"/>
      <c r="B30" s="28"/>
    </row>
    <row r="31" spans="1:2" x14ac:dyDescent="0.25">
      <c r="A31" s="28"/>
      <c r="B31" s="28"/>
    </row>
    <row r="32" spans="1:2" x14ac:dyDescent="0.25">
      <c r="A32" s="28"/>
      <c r="B32" s="28"/>
    </row>
    <row r="33" spans="1:2" x14ac:dyDescent="0.25">
      <c r="A33" s="28"/>
      <c r="B33" s="28"/>
    </row>
    <row r="34" spans="1:2" x14ac:dyDescent="0.25">
      <c r="A34" s="28"/>
      <c r="B34" s="28"/>
    </row>
    <row r="35" spans="1:2" x14ac:dyDescent="0.25">
      <c r="A35" s="28"/>
      <c r="B35" s="28"/>
    </row>
    <row r="36" spans="1:2" x14ac:dyDescent="0.25">
      <c r="A36" s="28"/>
      <c r="B36" s="28"/>
    </row>
    <row r="37" spans="1:2" x14ac:dyDescent="0.25">
      <c r="A37" s="28"/>
      <c r="B37" s="28"/>
    </row>
    <row r="38" spans="1:2" x14ac:dyDescent="0.25">
      <c r="A38" s="28"/>
      <c r="B38" s="28"/>
    </row>
    <row r="39" spans="1:2" x14ac:dyDescent="0.25">
      <c r="A39" s="28"/>
      <c r="B39" s="28"/>
    </row>
    <row r="40" spans="1:2" x14ac:dyDescent="0.25">
      <c r="A40" s="28"/>
      <c r="B40" s="28"/>
    </row>
    <row r="41" spans="1:2" x14ac:dyDescent="0.25">
      <c r="A41" s="28"/>
      <c r="B41" s="28"/>
    </row>
    <row r="42" spans="1:2" x14ac:dyDescent="0.25">
      <c r="A42" s="31"/>
      <c r="B42" s="31"/>
    </row>
    <row r="43" spans="1:2" x14ac:dyDescent="0.25">
      <c r="A43" s="28"/>
      <c r="B43" s="28"/>
    </row>
    <row r="44" spans="1:2" x14ac:dyDescent="0.25">
      <c r="A44" s="28"/>
      <c r="B44" s="28"/>
    </row>
    <row r="45" spans="1:2" x14ac:dyDescent="0.25">
      <c r="A45" s="28"/>
      <c r="B45" s="28"/>
    </row>
    <row r="46" spans="1:2" x14ac:dyDescent="0.25">
      <c r="A46" s="28"/>
      <c r="B46" s="28"/>
    </row>
    <row r="47" spans="1:2" x14ac:dyDescent="0.25">
      <c r="A47" s="28"/>
      <c r="B47" s="28"/>
    </row>
    <row r="48" spans="1:2" x14ac:dyDescent="0.25">
      <c r="A48" s="28"/>
      <c r="B48" s="28"/>
    </row>
    <row r="49" spans="1:2" x14ac:dyDescent="0.25">
      <c r="A49" s="28"/>
      <c r="B49" s="28"/>
    </row>
    <row r="50" spans="1:2" x14ac:dyDescent="0.25">
      <c r="A50" s="28"/>
      <c r="B50" s="28"/>
    </row>
    <row r="51" spans="1:2" x14ac:dyDescent="0.25">
      <c r="A51" s="28"/>
      <c r="B51" s="28"/>
    </row>
    <row r="52" spans="1:2" x14ac:dyDescent="0.25">
      <c r="A52" s="28"/>
      <c r="B52" s="28"/>
    </row>
    <row r="53" spans="1:2" x14ac:dyDescent="0.25">
      <c r="A53" s="28"/>
      <c r="B53" s="28"/>
    </row>
    <row r="54" spans="1:2" x14ac:dyDescent="0.25">
      <c r="A54" s="28"/>
      <c r="B54" s="28"/>
    </row>
    <row r="55" spans="1:2" x14ac:dyDescent="0.25">
      <c r="A55" s="28"/>
      <c r="B55" s="28"/>
    </row>
    <row r="56" spans="1:2" x14ac:dyDescent="0.25">
      <c r="A56" s="28"/>
      <c r="B56" s="28"/>
    </row>
    <row r="57" spans="1:2" x14ac:dyDescent="0.25">
      <c r="A57" s="28"/>
      <c r="B57" s="28"/>
    </row>
    <row r="58" spans="1:2" x14ac:dyDescent="0.25">
      <c r="A58" s="28"/>
      <c r="B58" s="28"/>
    </row>
    <row r="59" spans="1:2" x14ac:dyDescent="0.25">
      <c r="A59" s="28"/>
      <c r="B59" s="28"/>
    </row>
    <row r="60" spans="1:2" x14ac:dyDescent="0.25">
      <c r="A60" s="28"/>
      <c r="B60" s="28"/>
    </row>
    <row r="61" spans="1:2" x14ac:dyDescent="0.25">
      <c r="A61" s="28"/>
      <c r="B61" s="28"/>
    </row>
    <row r="62" spans="1:2" x14ac:dyDescent="0.25">
      <c r="A62" s="28"/>
      <c r="B62" s="28"/>
    </row>
    <row r="63" spans="1:2" x14ac:dyDescent="0.25">
      <c r="A63" s="28"/>
      <c r="B63" s="28"/>
    </row>
    <row r="64" spans="1:2" x14ac:dyDescent="0.25">
      <c r="A64" s="28"/>
      <c r="B64" s="28"/>
    </row>
    <row r="65" spans="1:2" x14ac:dyDescent="0.25">
      <c r="A65" s="28"/>
      <c r="B65" s="28"/>
    </row>
    <row r="66" spans="1:2" x14ac:dyDescent="0.25">
      <c r="A66" s="28"/>
      <c r="B66" s="28"/>
    </row>
    <row r="67" spans="1:2" x14ac:dyDescent="0.25">
      <c r="A67" s="31"/>
      <c r="B67" s="31"/>
    </row>
    <row r="68" spans="1:2" x14ac:dyDescent="0.25">
      <c r="A68" s="28"/>
      <c r="B68" s="28"/>
    </row>
    <row r="69" spans="1:2" x14ac:dyDescent="0.25">
      <c r="A69" s="28"/>
      <c r="B69" s="28"/>
    </row>
    <row r="70" spans="1:2" x14ac:dyDescent="0.25">
      <c r="A70" s="28"/>
      <c r="B70" s="28"/>
    </row>
    <row r="71" spans="1:2" x14ac:dyDescent="0.25">
      <c r="A71" s="31"/>
      <c r="B71" s="31"/>
    </row>
    <row r="72" spans="1:2" x14ac:dyDescent="0.25">
      <c r="A72" s="31"/>
      <c r="B72" s="31"/>
    </row>
    <row r="73" spans="1:2" x14ac:dyDescent="0.25">
      <c r="A73" s="31"/>
      <c r="B73" s="31"/>
    </row>
    <row r="74" spans="1:2" ht="13" x14ac:dyDescent="0.3">
      <c r="A74" s="32"/>
      <c r="B74" s="32"/>
    </row>
    <row r="75" spans="1:2" x14ac:dyDescent="0.25">
      <c r="A75" s="31"/>
      <c r="B75" s="31"/>
    </row>
    <row r="76" spans="1:2" ht="13" x14ac:dyDescent="0.3">
      <c r="A76" s="32"/>
      <c r="B76" s="32"/>
    </row>
    <row r="77" spans="1:2" x14ac:dyDescent="0.25">
      <c r="A77" s="31"/>
      <c r="B77" s="31"/>
    </row>
    <row r="78" spans="1:2" x14ac:dyDescent="0.25">
      <c r="A78" s="31"/>
      <c r="B78" s="31"/>
    </row>
    <row r="79" spans="1:2" x14ac:dyDescent="0.25">
      <c r="A79" s="31"/>
      <c r="B79" s="31"/>
    </row>
    <row r="80" spans="1:2" x14ac:dyDescent="0.25">
      <c r="A80" s="31"/>
      <c r="B80" s="31"/>
    </row>
    <row r="81" spans="1:2" x14ac:dyDescent="0.25">
      <c r="A81" s="31"/>
      <c r="B81" s="31"/>
    </row>
    <row r="82" spans="1:2" x14ac:dyDescent="0.25">
      <c r="A82" s="28"/>
      <c r="B82" s="28"/>
    </row>
    <row r="83" spans="1:2" x14ac:dyDescent="0.25">
      <c r="A83" s="28"/>
      <c r="B83" s="28"/>
    </row>
    <row r="84" spans="1:2" x14ac:dyDescent="0.25">
      <c r="A84" s="28"/>
      <c r="B84" s="28"/>
    </row>
    <row r="85" spans="1:2" x14ac:dyDescent="0.25">
      <c r="A85" s="28"/>
      <c r="B85" s="28"/>
    </row>
    <row r="86" spans="1:2" x14ac:dyDescent="0.25">
      <c r="A86" s="28"/>
      <c r="B86" s="28"/>
    </row>
    <row r="87" spans="1:2" x14ac:dyDescent="0.25">
      <c r="A87" s="28"/>
      <c r="B87" s="28"/>
    </row>
    <row r="88" spans="1:2" x14ac:dyDescent="0.25">
      <c r="A88" s="28"/>
      <c r="B88" s="28"/>
    </row>
    <row r="89" spans="1:2" x14ac:dyDescent="0.25">
      <c r="A89" s="28"/>
      <c r="B89" s="28"/>
    </row>
    <row r="90" spans="1:2" x14ac:dyDescent="0.25">
      <c r="A90" s="28"/>
      <c r="B90" s="28"/>
    </row>
    <row r="91" spans="1:2" x14ac:dyDescent="0.25">
      <c r="A91" s="28"/>
      <c r="B91" s="28"/>
    </row>
    <row r="92" spans="1:2" x14ac:dyDescent="0.25">
      <c r="A92" s="31"/>
      <c r="B92" s="31"/>
    </row>
    <row r="93" spans="1:2" x14ac:dyDescent="0.25">
      <c r="A93" s="31"/>
      <c r="B93" s="31"/>
    </row>
    <row r="94" spans="1:2" x14ac:dyDescent="0.25">
      <c r="A94" s="31"/>
      <c r="B94" s="31"/>
    </row>
    <row r="95" spans="1:2" x14ac:dyDescent="0.25">
      <c r="A95" s="31"/>
      <c r="B95" s="31"/>
    </row>
    <row r="96" spans="1:2" x14ac:dyDescent="0.25">
      <c r="A96" s="31"/>
      <c r="B96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Objetivos</vt:lpstr>
      <vt:lpstr>Plan Operativo</vt:lpstr>
      <vt:lpstr>Presupuesto</vt:lpstr>
      <vt:lpstr>Validación</vt:lpstr>
      <vt:lpstr>'Plan Operativo'!Títulos_a_imprimir</vt:lpstr>
      <vt:lpstr>Presupuesto!Títulos_a_imprimir</vt:lpstr>
    </vt:vector>
  </TitlesOfParts>
  <Company>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Yhon J Pineda</dc:creator>
  <cp:lastModifiedBy>lenovo</cp:lastModifiedBy>
  <cp:lastPrinted>2018-11-01T16:55:59Z</cp:lastPrinted>
  <dcterms:created xsi:type="dcterms:W3CDTF">2006-06-29T19:41:00Z</dcterms:created>
  <dcterms:modified xsi:type="dcterms:W3CDTF">2018-11-01T16:56:51Z</dcterms:modified>
</cp:coreProperties>
</file>