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13IA\Project\13IA\"/>
    </mc:Choice>
  </mc:AlternateContent>
  <xr:revisionPtr revIDLastSave="0" documentId="13_ncr:1_{281FC1D6-A3EB-4960-94DC-D9EF11929F3D}" xr6:coauthVersionLast="47" xr6:coauthVersionMax="47" xr10:uidLastSave="{00000000-0000-0000-0000-000000000000}"/>
  <bookViews>
    <workbookView xWindow="-120" yWindow="-120" windowWidth="24240" windowHeight="13140" xr2:uid="{F888C5C3-F0AE-438E-8393-F3BEF9854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T13" i="1"/>
  <c r="U13" i="1"/>
  <c r="V13" i="1"/>
  <c r="W13" i="1"/>
  <c r="X13" i="1"/>
  <c r="Y13" i="1"/>
  <c r="S14" i="1"/>
  <c r="T14" i="1"/>
  <c r="U14" i="1"/>
  <c r="V14" i="1"/>
  <c r="W14" i="1"/>
  <c r="X14" i="1"/>
  <c r="Y14" i="1"/>
  <c r="S15" i="1"/>
  <c r="T15" i="1"/>
  <c r="U15" i="1"/>
  <c r="V15" i="1"/>
  <c r="W15" i="1"/>
  <c r="X15" i="1"/>
  <c r="Y15" i="1"/>
  <c r="S16" i="1"/>
  <c r="T16" i="1"/>
  <c r="U16" i="1"/>
  <c r="V16" i="1"/>
  <c r="W16" i="1"/>
  <c r="X16" i="1"/>
  <c r="Y16" i="1"/>
  <c r="S17" i="1"/>
  <c r="T17" i="1"/>
  <c r="U17" i="1"/>
  <c r="V17" i="1"/>
  <c r="W17" i="1"/>
  <c r="X17" i="1"/>
  <c r="Y17" i="1"/>
  <c r="S18" i="1"/>
  <c r="T18" i="1"/>
  <c r="U18" i="1"/>
  <c r="V18" i="1"/>
  <c r="W18" i="1"/>
  <c r="X18" i="1"/>
  <c r="Y18" i="1"/>
  <c r="S19" i="1"/>
  <c r="T19" i="1"/>
  <c r="U19" i="1"/>
  <c r="V19" i="1"/>
  <c r="W19" i="1"/>
  <c r="X19" i="1"/>
  <c r="Y19" i="1"/>
  <c r="S20" i="1"/>
  <c r="T20" i="1"/>
  <c r="U20" i="1"/>
  <c r="V20" i="1"/>
  <c r="W20" i="1"/>
  <c r="X20" i="1"/>
  <c r="Y20" i="1"/>
  <c r="K101" i="1"/>
  <c r="K107" i="1"/>
  <c r="K113" i="1"/>
  <c r="K119" i="1"/>
  <c r="K116" i="1"/>
  <c r="K114" i="1"/>
  <c r="K117" i="1"/>
  <c r="K110" i="1"/>
  <c r="K111" i="1"/>
  <c r="K104" i="1"/>
  <c r="K105" i="1"/>
  <c r="K98" i="1"/>
  <c r="K99" i="1"/>
  <c r="K92" i="1"/>
  <c r="K93" i="1"/>
  <c r="K86" i="1"/>
  <c r="K87" i="1"/>
  <c r="K80" i="1"/>
  <c r="K81" i="1"/>
  <c r="K74" i="1"/>
  <c r="K75" i="1"/>
  <c r="K68" i="1"/>
  <c r="K69" i="1"/>
  <c r="K62" i="1"/>
  <c r="K63" i="1"/>
  <c r="K56" i="1"/>
  <c r="K57" i="1"/>
  <c r="K112" i="1"/>
  <c r="K106" i="1"/>
  <c r="K100" i="1"/>
  <c r="K94" i="1"/>
  <c r="K95" i="1"/>
  <c r="K88" i="1"/>
  <c r="K89" i="1"/>
  <c r="K82" i="1"/>
  <c r="K83" i="1"/>
  <c r="K76" i="1"/>
  <c r="K77" i="1"/>
  <c r="K70" i="1"/>
  <c r="K71" i="1"/>
  <c r="K64" i="1"/>
  <c r="K65" i="1"/>
  <c r="K58" i="1"/>
  <c r="K59" i="1"/>
  <c r="K52" i="1"/>
  <c r="K53" i="1"/>
  <c r="K118" i="1"/>
  <c r="K66" i="1" l="1"/>
  <c r="K85" i="1"/>
  <c r="K91" i="1"/>
  <c r="K102" i="1"/>
  <c r="K84" i="1"/>
  <c r="K90" i="1"/>
  <c r="K55" i="1"/>
  <c r="K79" i="1"/>
  <c r="K67" i="1"/>
  <c r="K72" i="1"/>
  <c r="K73" i="1"/>
  <c r="K60" i="1"/>
  <c r="K54" i="1"/>
  <c r="K78" i="1"/>
  <c r="K61" i="1"/>
  <c r="K96" i="1"/>
  <c r="K108" i="1"/>
  <c r="K115" i="1"/>
  <c r="K109" i="1"/>
  <c r="K103" i="1"/>
  <c r="K97" i="1"/>
</calcChain>
</file>

<file path=xl/sharedStrings.xml><?xml version="1.0" encoding="utf-8"?>
<sst xmlns="http://schemas.openxmlformats.org/spreadsheetml/2006/main" count="250" uniqueCount="181">
  <si>
    <r>
      <t>&lt;</t>
    </r>
    <r>
      <rPr>
        <sz val="11"/>
        <color rgb="FF569CD6"/>
        <rFont val="Consolas"/>
        <family val="3"/>
      </rPr>
      <t>tr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</si>
  <si>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1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</si>
  <si>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2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</si>
  <si>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</si>
  <si>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4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</si>
  <si>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5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</si>
  <si>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6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</si>
  <si>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7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</si>
  <si>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8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</si>
  <si>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 xml:space="preserve">            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tr</t>
    </r>
    <r>
      <rPr>
        <sz val="11"/>
        <color rgb="FF808080"/>
        <rFont val="Consolas"/>
        <family val="3"/>
      </rPr>
      <t>&gt;</t>
    </r>
  </si>
  <si>
    <r>
      <t xml:space="preserve">        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tr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</si>
  <si>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D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</si>
  <si>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B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</si>
  <si>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C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</si>
  <si>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A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</si>
  <si>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Auckland Grammar School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</si>
  <si>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Mt. Albert Grammar School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</si>
  <si>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Westlake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</si>
  <si>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New Plymouth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</si>
  <si>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Hastings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</si>
  <si>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Otago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</si>
  <si>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Christchurch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</si>
  <si>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Weltdngton College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</si>
  <si>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v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</si>
  <si>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Palmerston North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</si>
  <si>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St. Bedes College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</si>
  <si>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Rotorua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</si>
  <si>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St Pats Town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</si>
  <si>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Hamilton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</si>
  <si>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Napier BHS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</si>
  <si>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Tauranga Boys College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</si>
  <si>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Wesley College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</si>
  <si>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10.30am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</si>
  <si>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MARIST 1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</si>
  <si>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MARIST 2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</si>
  <si>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MARIST 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</si>
  <si>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HBHS 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</si>
  <si>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HBHS 1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</si>
  <si>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HBHS 2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</si>
  <si>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UNI 1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</si>
  <si>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r>
      <t>           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>UNI 2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td</t>
    </r>
    <r>
      <rPr>
        <sz val="11"/>
        <color rgb="FF808080"/>
        <rFont val="Consolas"/>
        <family val="3"/>
      </rPr>
      <t>&gt;</t>
    </r>
  </si>
  <si>
    <t>styles</t>
  </si>
  <si>
    <t>content</t>
  </si>
  <si>
    <t xml:space="preserve">project management </t>
  </si>
  <si>
    <t>schedual changes</t>
  </si>
  <si>
    <t>progress reviews</t>
  </si>
  <si>
    <t>tool</t>
  </si>
  <si>
    <t>timeline</t>
  </si>
  <si>
    <t>my "week"</t>
  </si>
  <si>
    <t>how tasks get made</t>
  </si>
  <si>
    <t>work/home tasks</t>
  </si>
  <si>
    <t>testing</t>
  </si>
  <si>
    <t>push backs</t>
  </si>
  <si>
    <t>bring forwards</t>
  </si>
  <si>
    <t>discusions</t>
  </si>
  <si>
    <t>milestones</t>
  </si>
  <si>
    <t>lil github things</t>
  </si>
  <si>
    <t>lables</t>
  </si>
  <si>
    <t>commits</t>
  </si>
  <si>
    <t>pulls</t>
  </si>
  <si>
    <t>branches</t>
  </si>
  <si>
    <t>forks</t>
  </si>
  <si>
    <t>git flow</t>
  </si>
  <si>
    <t>issues</t>
  </si>
  <si>
    <t>for issues and dev</t>
  </si>
  <si>
    <t>Back End</t>
  </si>
  <si>
    <t>auto updates</t>
  </si>
  <si>
    <t>calculations</t>
  </si>
  <si>
    <t>data base</t>
  </si>
  <si>
    <t>web server</t>
  </si>
  <si>
    <t xml:space="preserve">Christchurch 1985 </t>
  </si>
  <si>
    <t xml:space="preserve">Final 14-3 </t>
  </si>
  <si>
    <t xml:space="preserve">1. Auckland Grammar </t>
  </si>
  <si>
    <t xml:space="preserve">Napier 1986 </t>
  </si>
  <si>
    <t xml:space="preserve">Final 8-3 </t>
  </si>
  <si>
    <t xml:space="preserve">1. Napier BHS </t>
  </si>
  <si>
    <t xml:space="preserve">Auckland 1987 </t>
  </si>
  <si>
    <t xml:space="preserve">Final 12-3 </t>
  </si>
  <si>
    <t xml:space="preserve">Wellington 1988 </t>
  </si>
  <si>
    <t xml:space="preserve">Final 17-3 </t>
  </si>
  <si>
    <t xml:space="preserve">1. St Stephen’s School </t>
  </si>
  <si>
    <t xml:space="preserve">Dunedin 1989 </t>
  </si>
  <si>
    <t xml:space="preserve">Final 6-4 </t>
  </si>
  <si>
    <t xml:space="preserve">Hamilton 1990 </t>
  </si>
  <si>
    <t xml:space="preserve">Final 12-0 </t>
  </si>
  <si>
    <t xml:space="preserve">Christchurch 1991 </t>
  </si>
  <si>
    <t xml:space="preserve">Final 18-3 </t>
  </si>
  <si>
    <t xml:space="preserve">Napier 1992 </t>
  </si>
  <si>
    <t xml:space="preserve">Final 9-6 </t>
  </si>
  <si>
    <t xml:space="preserve">1. Mt Albert Grammar </t>
  </si>
  <si>
    <t xml:space="preserve">Auckland 1993 </t>
  </si>
  <si>
    <t xml:space="preserve">Final 20-0 </t>
  </si>
  <si>
    <t xml:space="preserve">Wellington 1994 </t>
  </si>
  <si>
    <t xml:space="preserve">Final 26-0 </t>
  </si>
  <si>
    <t xml:space="preserve">Dunedin 1995 </t>
  </si>
  <si>
    <t xml:space="preserve">Final 9-5 </t>
  </si>
  <si>
    <t xml:space="preserve">Hamilton 1996 </t>
  </si>
  <si>
    <t xml:space="preserve">Final 22-5 </t>
  </si>
  <si>
    <t xml:space="preserve">Christchurch 1997 </t>
  </si>
  <si>
    <t xml:space="preserve">Final 16-13 </t>
  </si>
  <si>
    <t xml:space="preserve">Napier 1998 </t>
  </si>
  <si>
    <t xml:space="preserve">Final 14-13 </t>
  </si>
  <si>
    <t xml:space="preserve">Auckland 1999 </t>
  </si>
  <si>
    <t xml:space="preserve">Final 13-12 </t>
  </si>
  <si>
    <t xml:space="preserve">1. Otago BHS </t>
  </si>
  <si>
    <t xml:space="preserve">Wellington 2000 </t>
  </si>
  <si>
    <t xml:space="preserve">Final 18-7 </t>
  </si>
  <si>
    <t xml:space="preserve">1. Hastings BHS </t>
  </si>
  <si>
    <t xml:space="preserve">Dunedin 2001 </t>
  </si>
  <si>
    <t xml:space="preserve">Final 27-3 </t>
  </si>
  <si>
    <t xml:space="preserve">1. Auckland Grammar School </t>
  </si>
  <si>
    <t xml:space="preserve">Palmerston North 2002 </t>
  </si>
  <si>
    <t xml:space="preserve">Napier 2003 </t>
  </si>
  <si>
    <t xml:space="preserve">Final 22-14 </t>
  </si>
  <si>
    <t xml:space="preserve">Hamilton 2004 </t>
  </si>
  <si>
    <t xml:space="preserve">Final 47-0 </t>
  </si>
  <si>
    <t xml:space="preserve">Christchurch 2005 </t>
  </si>
  <si>
    <t xml:space="preserve">Final 20-12 </t>
  </si>
  <si>
    <t xml:space="preserve">1. Christchurch BHS </t>
  </si>
  <si>
    <t xml:space="preserve">Tauranga 2006 </t>
  </si>
  <si>
    <t xml:space="preserve">Final 15-0 </t>
  </si>
  <si>
    <t xml:space="preserve">1. Wellington College </t>
  </si>
  <si>
    <t xml:space="preserve">Wesley 2007 </t>
  </si>
  <si>
    <t xml:space="preserve">Final 18-15 </t>
  </si>
  <si>
    <t xml:space="preserve">1. Palmerston North BHS </t>
  </si>
  <si>
    <t xml:space="preserve">Wellington 2008 </t>
  </si>
  <si>
    <t xml:space="preserve">Final 20-3 </t>
  </si>
  <si>
    <t xml:space="preserve">New Plymouth 2009 </t>
  </si>
  <si>
    <t xml:space="preserve">Final 24-5 </t>
  </si>
  <si>
    <t xml:space="preserve">St Bede’s 2010 </t>
  </si>
  <si>
    <t xml:space="preserve">Final 14-6 </t>
  </si>
  <si>
    <t xml:space="preserve">Hastings 2011 </t>
  </si>
  <si>
    <t xml:space="preserve">Final 10-7 </t>
  </si>
  <si>
    <t xml:space="preserve">1. Tauranga Boys’ College </t>
  </si>
  <si>
    <t xml:space="preserve">Rotorua 2012 </t>
  </si>
  <si>
    <t xml:space="preserve">Final 38-10 </t>
  </si>
  <si>
    <t xml:space="preserve">Auckland 2013 </t>
  </si>
  <si>
    <t xml:space="preserve">Final 14-7 </t>
  </si>
  <si>
    <t xml:space="preserve">1. Hamilton BHS </t>
  </si>
  <si>
    <t xml:space="preserve">Palmerston North 2014 </t>
  </si>
  <si>
    <t xml:space="preserve">Final 27-26 </t>
  </si>
  <si>
    <t xml:space="preserve">Dunedin 2015 </t>
  </si>
  <si>
    <t xml:space="preserve">Final </t>
  </si>
  <si>
    <t xml:space="preserve">1.Wesley College </t>
  </si>
  <si>
    <t xml:space="preserve">Massey High School 2016 </t>
  </si>
  <si>
    <t xml:space="preserve">1.Auckland Grammar </t>
  </si>
  <si>
    <t xml:space="preserve">Wellington 2017 </t>
  </si>
  <si>
    <t xml:space="preserve">Final 22-18 </t>
  </si>
  <si>
    <t>Auckland Grammar 2018</t>
  </si>
  <si>
    <t>Final 17-21</t>
  </si>
  <si>
    <t>1. Hamilton BHS</t>
  </si>
  <si>
    <t>D</t>
  </si>
  <si>
    <t>Auckland Grammar School</t>
  </si>
  <si>
    <t>V</t>
  </si>
  <si>
    <t>Mt. Albert Grammar School</t>
  </si>
  <si>
    <t>2.30pm</t>
  </si>
  <si>
    <t>MARIST 2</t>
  </si>
  <si>
    <t>Palmerston North BHS</t>
  </si>
  <si>
    <t>St. Bedes College</t>
  </si>
  <si>
    <t>MARIST 1</t>
  </si>
  <si>
    <t>B</t>
  </si>
  <si>
    <t>Westlake BHS</t>
  </si>
  <si>
    <t>New Plymouth BHS</t>
  </si>
  <si>
    <t>MARIST 3</t>
  </si>
  <si>
    <t>Rotorua BHS</t>
  </si>
  <si>
    <t>St Pats Town</t>
  </si>
  <si>
    <t>HBHS 3</t>
  </si>
  <si>
    <t>C</t>
  </si>
  <si>
    <t>Hastings BHS</t>
  </si>
  <si>
    <t>Otago BHS</t>
  </si>
  <si>
    <t>HBHS 2</t>
  </si>
  <si>
    <t>Hamilton BHS</t>
  </si>
  <si>
    <t>Napier BHS</t>
  </si>
  <si>
    <t>HBHS 1</t>
  </si>
  <si>
    <t>A</t>
  </si>
  <si>
    <t>Christchurch BHS</t>
  </si>
  <si>
    <t>Wellington College</t>
  </si>
  <si>
    <t>UNI 1</t>
  </si>
  <si>
    <t>Tauranga Boys College</t>
  </si>
  <si>
    <t>Wesley College</t>
  </si>
  <si>
    <t>UNI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</si>
</sst>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b/>
      <sz val="11"/>
      <color theme="1"/>
      <name val="Calibri"/>
      <family val="2"/>
      <scheme val="minor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/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/>
    <xf numFmtId="0" fontId="8" fillId="0" borderId="12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/>
    <xf numFmtId="0" fontId="7" fillId="0" borderId="16" xfId="0" applyFont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9" fillId="0" borderId="8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8" fillId="2" borderId="19" xfId="0" applyFont="1" applyFill="1" applyBorder="1" applyAlignment="1">
      <alignment horizontal="center"/>
    </xf>
    <xf numFmtId="0" fontId="7" fillId="0" borderId="14" xfId="0" applyFont="1" applyBorder="1"/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F2E1-A52F-4456-AB4D-EECF95DE5FBF}">
  <dimension ref="B3:Y136"/>
  <sheetViews>
    <sheetView tabSelected="1" topLeftCell="A84" zoomScale="70" zoomScaleNormal="70" workbookViewId="0">
      <selection activeCell="K52" sqref="K52:K119"/>
    </sheetView>
  </sheetViews>
  <sheetFormatPr defaultRowHeight="15" x14ac:dyDescent="0.25"/>
  <cols>
    <col min="2" max="2" width="58.7109375" hidden="1" customWidth="1"/>
    <col min="5" max="5" width="20.140625" bestFit="1" customWidth="1"/>
    <col min="8" max="8" width="43.42578125" bestFit="1" customWidth="1"/>
    <col min="9" max="9" width="12.5703125" bestFit="1" customWidth="1"/>
    <col min="11" max="11" width="43.42578125" bestFit="1" customWidth="1"/>
    <col min="12" max="12" width="33.5703125" bestFit="1" customWidth="1"/>
    <col min="13" max="13" width="36" bestFit="1" customWidth="1"/>
    <col min="14" max="14" width="26.140625" customWidth="1"/>
    <col min="15" max="15" width="16.42578125" bestFit="1" customWidth="1"/>
    <col min="16" max="16" width="14.28515625" bestFit="1" customWidth="1"/>
    <col min="17" max="17" width="16.7109375" bestFit="1" customWidth="1"/>
    <col min="19" max="19" width="16.28515625" bestFit="1" customWidth="1"/>
    <col min="20" max="20" width="16.42578125" bestFit="1" customWidth="1"/>
    <col min="21" max="21" width="27.140625" bestFit="1" customWidth="1"/>
    <col min="22" max="22" width="2.85546875" bestFit="1" customWidth="1"/>
    <col min="23" max="23" width="26.85546875" bestFit="1" customWidth="1"/>
    <col min="24" max="24" width="10" bestFit="1" customWidth="1"/>
    <col min="25" max="25" width="11.5703125" bestFit="1" customWidth="1"/>
  </cols>
  <sheetData>
    <row r="3" spans="2:25" ht="15.75" thickBot="1" x14ac:dyDescent="0.3"/>
    <row r="4" spans="2:25" ht="31.5" x14ac:dyDescent="0.25">
      <c r="H4" s="3" t="s">
        <v>65</v>
      </c>
      <c r="O4" s="4" t="s">
        <v>70</v>
      </c>
      <c r="P4" s="7" t="s">
        <v>73</v>
      </c>
      <c r="Q4" s="7" t="s">
        <v>76</v>
      </c>
      <c r="S4" s="13">
        <v>9</v>
      </c>
      <c r="T4" s="14" t="s">
        <v>151</v>
      </c>
      <c r="U4" s="15" t="s">
        <v>152</v>
      </c>
      <c r="V4" s="16" t="s">
        <v>153</v>
      </c>
      <c r="W4" s="15" t="s">
        <v>154</v>
      </c>
      <c r="X4" s="17" t="s">
        <v>155</v>
      </c>
      <c r="Y4" s="18" t="s">
        <v>156</v>
      </c>
    </row>
    <row r="5" spans="2:25" ht="15.75" x14ac:dyDescent="0.25">
      <c r="B5" s="1" t="s">
        <v>0</v>
      </c>
      <c r="E5" t="s">
        <v>41</v>
      </c>
      <c r="H5" t="s">
        <v>66</v>
      </c>
      <c r="O5" s="5" t="s">
        <v>71</v>
      </c>
      <c r="P5" s="8" t="s">
        <v>74</v>
      </c>
      <c r="Q5" s="8" t="s">
        <v>77</v>
      </c>
      <c r="S5" s="13">
        <v>10</v>
      </c>
      <c r="T5" s="16" t="s">
        <v>151</v>
      </c>
      <c r="U5" s="15" t="s">
        <v>157</v>
      </c>
      <c r="V5" s="19" t="s">
        <v>153</v>
      </c>
      <c r="W5" s="15" t="s">
        <v>158</v>
      </c>
      <c r="X5" s="17" t="s">
        <v>155</v>
      </c>
      <c r="Y5" s="18" t="s">
        <v>159</v>
      </c>
    </row>
    <row r="6" spans="2:25" ht="31.5" x14ac:dyDescent="0.25">
      <c r="B6" s="2" t="s">
        <v>1</v>
      </c>
      <c r="E6" t="s">
        <v>42</v>
      </c>
      <c r="H6" t="s">
        <v>67</v>
      </c>
      <c r="O6" s="6" t="s">
        <v>72</v>
      </c>
      <c r="P6" s="9" t="s">
        <v>75</v>
      </c>
      <c r="Q6" s="9" t="s">
        <v>72</v>
      </c>
      <c r="S6" s="13">
        <v>11</v>
      </c>
      <c r="T6" s="20" t="s">
        <v>160</v>
      </c>
      <c r="U6" s="21" t="s">
        <v>161</v>
      </c>
      <c r="V6" s="22" t="s">
        <v>153</v>
      </c>
      <c r="W6" s="15" t="s">
        <v>162</v>
      </c>
      <c r="X6" s="17" t="s">
        <v>155</v>
      </c>
      <c r="Y6" s="18" t="s">
        <v>163</v>
      </c>
    </row>
    <row r="7" spans="2:25" ht="31.5" x14ac:dyDescent="0.25">
      <c r="B7" s="2" t="s">
        <v>15</v>
      </c>
      <c r="H7" t="s">
        <v>68</v>
      </c>
      <c r="O7" s="5" t="s">
        <v>78</v>
      </c>
      <c r="P7" s="8" t="s">
        <v>81</v>
      </c>
      <c r="Q7" s="8" t="s">
        <v>83</v>
      </c>
      <c r="S7" s="13">
        <v>12</v>
      </c>
      <c r="T7" s="20" t="s">
        <v>160</v>
      </c>
      <c r="U7" s="23" t="s">
        <v>164</v>
      </c>
      <c r="V7" s="13" t="s">
        <v>153</v>
      </c>
      <c r="W7" s="15" t="s">
        <v>165</v>
      </c>
      <c r="X7" s="24" t="s">
        <v>155</v>
      </c>
      <c r="Y7" s="25" t="s">
        <v>166</v>
      </c>
    </row>
    <row r="8" spans="2:25" ht="15.75" x14ac:dyDescent="0.25">
      <c r="B8" s="2" t="s">
        <v>23</v>
      </c>
      <c r="H8" t="s">
        <v>69</v>
      </c>
      <c r="O8" s="5" t="s">
        <v>79</v>
      </c>
      <c r="P8" s="8" t="s">
        <v>82</v>
      </c>
      <c r="Q8" s="8" t="s">
        <v>84</v>
      </c>
      <c r="S8" s="26">
        <v>13</v>
      </c>
      <c r="T8" s="27" t="s">
        <v>167</v>
      </c>
      <c r="U8" s="28" t="s">
        <v>168</v>
      </c>
      <c r="V8" s="29" t="s">
        <v>153</v>
      </c>
      <c r="W8" s="15" t="s">
        <v>169</v>
      </c>
      <c r="X8" s="24" t="s">
        <v>155</v>
      </c>
      <c r="Y8" s="30" t="s">
        <v>170</v>
      </c>
    </row>
    <row r="9" spans="2:25" ht="47.25" x14ac:dyDescent="0.25">
      <c r="B9" s="2" t="s">
        <v>24</v>
      </c>
      <c r="O9" s="6" t="s">
        <v>80</v>
      </c>
      <c r="P9" s="9" t="s">
        <v>80</v>
      </c>
      <c r="Q9" s="9" t="s">
        <v>80</v>
      </c>
      <c r="S9" s="26">
        <v>14</v>
      </c>
      <c r="T9" s="31" t="s">
        <v>167</v>
      </c>
      <c r="U9" s="32" t="s">
        <v>171</v>
      </c>
      <c r="V9" s="13" t="s">
        <v>153</v>
      </c>
      <c r="W9" s="33" t="s">
        <v>172</v>
      </c>
      <c r="X9" s="24" t="s">
        <v>155</v>
      </c>
      <c r="Y9" s="34" t="s">
        <v>173</v>
      </c>
    </row>
    <row r="10" spans="2:25" ht="31.5" x14ac:dyDescent="0.25">
      <c r="B10" s="2" t="s">
        <v>32</v>
      </c>
      <c r="E10" s="3" t="s">
        <v>43</v>
      </c>
      <c r="O10" s="5" t="s">
        <v>85</v>
      </c>
      <c r="P10" s="8" t="s">
        <v>87</v>
      </c>
      <c r="Q10" s="8" t="s">
        <v>90</v>
      </c>
      <c r="S10" s="13">
        <v>15</v>
      </c>
      <c r="T10" s="20" t="s">
        <v>174</v>
      </c>
      <c r="U10" s="23" t="s">
        <v>175</v>
      </c>
      <c r="V10" s="20" t="s">
        <v>153</v>
      </c>
      <c r="W10" s="35" t="s">
        <v>176</v>
      </c>
      <c r="X10" s="24" t="s">
        <v>155</v>
      </c>
      <c r="Y10" s="34" t="s">
        <v>177</v>
      </c>
    </row>
    <row r="11" spans="2:25" ht="15.75" x14ac:dyDescent="0.25">
      <c r="B11" s="2" t="s">
        <v>33</v>
      </c>
      <c r="E11" t="s">
        <v>44</v>
      </c>
      <c r="O11" s="5" t="s">
        <v>86</v>
      </c>
      <c r="P11" s="8" t="s">
        <v>88</v>
      </c>
      <c r="Q11" s="8" t="s">
        <v>91</v>
      </c>
      <c r="S11" s="26">
        <v>16</v>
      </c>
      <c r="T11" s="31" t="s">
        <v>174</v>
      </c>
      <c r="U11" s="15" t="s">
        <v>178</v>
      </c>
      <c r="V11" s="27" t="s">
        <v>153</v>
      </c>
      <c r="W11" s="23" t="s">
        <v>179</v>
      </c>
      <c r="X11" s="24" t="s">
        <v>155</v>
      </c>
      <c r="Y11" s="34" t="s">
        <v>180</v>
      </c>
    </row>
    <row r="12" spans="2:25" ht="32.25" thickBot="1" x14ac:dyDescent="0.3">
      <c r="B12" s="2" t="s">
        <v>9</v>
      </c>
      <c r="E12" t="s">
        <v>45</v>
      </c>
      <c r="O12" s="6" t="s">
        <v>72</v>
      </c>
      <c r="P12" s="9" t="s">
        <v>89</v>
      </c>
      <c r="Q12" s="9" t="s">
        <v>72</v>
      </c>
    </row>
    <row r="13" spans="2:25" ht="31.5" x14ac:dyDescent="0.25">
      <c r="B13" s="1" t="s">
        <v>0</v>
      </c>
      <c r="E13" t="s">
        <v>46</v>
      </c>
      <c r="O13" s="4" t="s">
        <v>92</v>
      </c>
      <c r="P13" s="7" t="s">
        <v>94</v>
      </c>
      <c r="Q13" s="7" t="s">
        <v>96</v>
      </c>
      <c r="S13" t="str">
        <f xml:space="preserve"> _xlfn.CONCAT("&lt;tr&gt;&lt;td&gt;",S4,"&lt;/td&gt;")</f>
        <v>&lt;tr&gt;&lt;td&gt;9&lt;/td&gt;</v>
      </c>
      <c r="T13" t="str">
        <f xml:space="preserve"> _xlfn.CONCAT("&lt;td&gt;",T4,"&lt;/td&gt;")</f>
        <v>&lt;td&gt;D&lt;/td&gt;</v>
      </c>
      <c r="U13" t="str">
        <f xml:space="preserve"> _xlfn.CONCAT("&lt;td class='teamLeft'&gt;",U4,"&lt;/td&gt;")</f>
        <v>&lt;td class='teamLeft'&gt;Auckland Grammar School&lt;/td&gt;</v>
      </c>
      <c r="V13" t="str">
        <f t="shared" ref="V13:X13" si="0" xml:space="preserve"> _xlfn.CONCAT("&lt;td&gt;",V4,"&lt;/td&gt;")</f>
        <v>&lt;td&gt;V&lt;/td&gt;</v>
      </c>
      <c r="W13" t="str">
        <f xml:space="preserve"> _xlfn.CONCAT("&lt;td class='teamRight'&gt;",W4,"&lt;/td&gt;")</f>
        <v>&lt;td class='teamRight'&gt;Mt. Albert Grammar School&lt;/td&gt;</v>
      </c>
      <c r="X13" t="str">
        <f t="shared" si="0"/>
        <v>&lt;td&gt;2.30pm&lt;/td&gt;</v>
      </c>
      <c r="Y13" t="str">
        <f xml:space="preserve"> _xlfn.CONCAT("&lt;td&gt;",Y4,"&lt;/td&gt;&lt;/tr&gt;")</f>
        <v>&lt;td&gt;MARIST 2&lt;/td&gt;&lt;/tr&gt;</v>
      </c>
    </row>
    <row r="14" spans="2:25" ht="15.75" x14ac:dyDescent="0.25">
      <c r="E14" t="s">
        <v>47</v>
      </c>
      <c r="O14" s="5" t="s">
        <v>93</v>
      </c>
      <c r="P14" s="8" t="s">
        <v>95</v>
      </c>
      <c r="Q14" s="8" t="s">
        <v>97</v>
      </c>
      <c r="S14" t="str">
        <f t="shared" ref="S14:S20" si="1" xml:space="preserve"> _xlfn.CONCAT("&lt;tr&gt;&lt;td&gt;",S5,"&lt;/td&gt;")</f>
        <v>&lt;tr&gt;&lt;td&gt;10&lt;/td&gt;</v>
      </c>
      <c r="T14" t="str">
        <f t="shared" ref="T14:X14" si="2" xml:space="preserve"> _xlfn.CONCAT("&lt;td&gt;",T5,"&lt;/td&gt;")</f>
        <v>&lt;td&gt;D&lt;/td&gt;</v>
      </c>
      <c r="U14" t="str">
        <f t="shared" ref="U14:U20" si="3" xml:space="preserve"> _xlfn.CONCAT("&lt;td class='teamLeft'&gt;",U5,"&lt;/td&gt;")</f>
        <v>&lt;td class='teamLeft'&gt;Palmerston North BHS&lt;/td&gt;</v>
      </c>
      <c r="V14" t="str">
        <f t="shared" si="2"/>
        <v>&lt;td&gt;V&lt;/td&gt;</v>
      </c>
      <c r="W14" t="str">
        <f t="shared" ref="W14:W20" si="4" xml:space="preserve"> _xlfn.CONCAT("&lt;td class='teamRight'&gt;",W5,"&lt;/td&gt;")</f>
        <v>&lt;td class='teamRight'&gt;St. Bedes College&lt;/td&gt;</v>
      </c>
      <c r="X14" t="str">
        <f t="shared" si="2"/>
        <v>&lt;td&gt;2.30pm&lt;/td&gt;</v>
      </c>
      <c r="Y14" t="str">
        <f t="shared" ref="Y14:Y20" si="5" xml:space="preserve"> _xlfn.CONCAT("&lt;td&gt;",Y5,"&lt;/td&gt;&lt;/tr&gt;")</f>
        <v>&lt;td&gt;MARIST 1&lt;/td&gt;&lt;/tr&gt;</v>
      </c>
    </row>
    <row r="15" spans="2:25" ht="31.5" x14ac:dyDescent="0.25">
      <c r="B15" s="2" t="s">
        <v>2</v>
      </c>
      <c r="E15" t="s">
        <v>48</v>
      </c>
      <c r="O15" s="6" t="s">
        <v>72</v>
      </c>
      <c r="P15" s="9" t="s">
        <v>72</v>
      </c>
      <c r="Q15" s="9" t="s">
        <v>72</v>
      </c>
      <c r="S15" t="str">
        <f t="shared" si="1"/>
        <v>&lt;tr&gt;&lt;td&gt;11&lt;/td&gt;</v>
      </c>
      <c r="T15" t="str">
        <f t="shared" ref="T15:X15" si="6" xml:space="preserve"> _xlfn.CONCAT("&lt;td&gt;",T6,"&lt;/td&gt;")</f>
        <v>&lt;td&gt;B&lt;/td&gt;</v>
      </c>
      <c r="U15" t="str">
        <f t="shared" si="3"/>
        <v>&lt;td class='teamLeft'&gt;Westlake BHS&lt;/td&gt;</v>
      </c>
      <c r="V15" t="str">
        <f t="shared" si="6"/>
        <v>&lt;td&gt;V&lt;/td&gt;</v>
      </c>
      <c r="W15" t="str">
        <f t="shared" si="4"/>
        <v>&lt;td class='teamRight'&gt;New Plymouth BHS&lt;/td&gt;</v>
      </c>
      <c r="X15" t="str">
        <f t="shared" si="6"/>
        <v>&lt;td&gt;2.30pm&lt;/td&gt;</v>
      </c>
      <c r="Y15" t="str">
        <f t="shared" si="5"/>
        <v>&lt;td&gt;MARIST 3&lt;/td&gt;&lt;/tr&gt;</v>
      </c>
    </row>
    <row r="16" spans="2:25" ht="31.5" x14ac:dyDescent="0.25">
      <c r="B16" s="2" t="s">
        <v>11</v>
      </c>
      <c r="E16" t="s">
        <v>49</v>
      </c>
      <c r="O16" s="5" t="s">
        <v>98</v>
      </c>
      <c r="P16" s="8" t="s">
        <v>100</v>
      </c>
      <c r="Q16" s="8" t="s">
        <v>102</v>
      </c>
      <c r="S16" t="str">
        <f t="shared" si="1"/>
        <v>&lt;tr&gt;&lt;td&gt;12&lt;/td&gt;</v>
      </c>
      <c r="T16" t="str">
        <f t="shared" ref="T16:X16" si="7" xml:space="preserve"> _xlfn.CONCAT("&lt;td&gt;",T7,"&lt;/td&gt;")</f>
        <v>&lt;td&gt;B&lt;/td&gt;</v>
      </c>
      <c r="U16" t="str">
        <f t="shared" si="3"/>
        <v>&lt;td class='teamLeft'&gt;Rotorua BHS&lt;/td&gt;</v>
      </c>
      <c r="V16" t="str">
        <f t="shared" si="7"/>
        <v>&lt;td&gt;V&lt;/td&gt;</v>
      </c>
      <c r="W16" t="str">
        <f t="shared" si="4"/>
        <v>&lt;td class='teamRight'&gt;St Pats Town&lt;/td&gt;</v>
      </c>
      <c r="X16" t="str">
        <f t="shared" si="7"/>
        <v>&lt;td&gt;2.30pm&lt;/td&gt;</v>
      </c>
      <c r="Y16" t="str">
        <f t="shared" si="5"/>
        <v>&lt;td&gt;HBHS 3&lt;/td&gt;&lt;/tr&gt;</v>
      </c>
    </row>
    <row r="17" spans="2:25" ht="15.75" x14ac:dyDescent="0.25">
      <c r="B17" s="2" t="s">
        <v>16</v>
      </c>
      <c r="E17" t="s">
        <v>50</v>
      </c>
      <c r="O17" s="5" t="s">
        <v>99</v>
      </c>
      <c r="P17" s="8" t="s">
        <v>101</v>
      </c>
      <c r="Q17" s="8" t="s">
        <v>103</v>
      </c>
      <c r="S17" t="str">
        <f t="shared" si="1"/>
        <v>&lt;tr&gt;&lt;td&gt;13&lt;/td&gt;</v>
      </c>
      <c r="T17" t="str">
        <f t="shared" ref="T17:X17" si="8" xml:space="preserve"> _xlfn.CONCAT("&lt;td&gt;",T8,"&lt;/td&gt;")</f>
        <v>&lt;td&gt;C&lt;/td&gt;</v>
      </c>
      <c r="U17" t="str">
        <f t="shared" si="3"/>
        <v>&lt;td class='teamLeft'&gt;Hastings BHS&lt;/td&gt;</v>
      </c>
      <c r="V17" t="str">
        <f t="shared" si="8"/>
        <v>&lt;td&gt;V&lt;/td&gt;</v>
      </c>
      <c r="W17" t="str">
        <f t="shared" si="4"/>
        <v>&lt;td class='teamRight'&gt;Otago BHS&lt;/td&gt;</v>
      </c>
      <c r="X17" t="str">
        <f t="shared" si="8"/>
        <v>&lt;td&gt;2.30pm&lt;/td&gt;</v>
      </c>
      <c r="Y17" t="str">
        <f t="shared" si="5"/>
        <v>&lt;td&gt;HBHS 2&lt;/td&gt;&lt;/tr&gt;</v>
      </c>
    </row>
    <row r="18" spans="2:25" ht="31.5" x14ac:dyDescent="0.25">
      <c r="B18" s="2" t="s">
        <v>23</v>
      </c>
      <c r="E18" t="s">
        <v>51</v>
      </c>
      <c r="O18" s="6" t="s">
        <v>72</v>
      </c>
      <c r="P18" s="9" t="s">
        <v>72</v>
      </c>
      <c r="Q18" s="9" t="s">
        <v>104</v>
      </c>
      <c r="S18" t="str">
        <f t="shared" si="1"/>
        <v>&lt;tr&gt;&lt;td&gt;14&lt;/td&gt;</v>
      </c>
      <c r="T18" t="str">
        <f t="shared" ref="T18:X18" si="9" xml:space="preserve"> _xlfn.CONCAT("&lt;td&gt;",T9,"&lt;/td&gt;")</f>
        <v>&lt;td&gt;C&lt;/td&gt;</v>
      </c>
      <c r="U18" t="str">
        <f t="shared" si="3"/>
        <v>&lt;td class='teamLeft'&gt;Hamilton BHS&lt;/td&gt;</v>
      </c>
      <c r="V18" t="str">
        <f t="shared" si="9"/>
        <v>&lt;td&gt;V&lt;/td&gt;</v>
      </c>
      <c r="W18" t="str">
        <f t="shared" si="4"/>
        <v>&lt;td class='teamRight'&gt;Napier BHS&lt;/td&gt;</v>
      </c>
      <c r="X18" t="str">
        <f t="shared" si="9"/>
        <v>&lt;td&gt;2.30pm&lt;/td&gt;</v>
      </c>
      <c r="Y18" t="str">
        <f t="shared" si="5"/>
        <v>&lt;td&gt;HBHS 1&lt;/td&gt;&lt;/tr&gt;</v>
      </c>
    </row>
    <row r="19" spans="2:25" ht="31.5" x14ac:dyDescent="0.25">
      <c r="B19" s="2" t="s">
        <v>25</v>
      </c>
      <c r="E19" t="s">
        <v>52</v>
      </c>
      <c r="O19" s="5" t="s">
        <v>105</v>
      </c>
      <c r="P19" s="8" t="s">
        <v>108</v>
      </c>
      <c r="Q19" s="8" t="s">
        <v>111</v>
      </c>
      <c r="S19" t="str">
        <f t="shared" si="1"/>
        <v>&lt;tr&gt;&lt;td&gt;15&lt;/td&gt;</v>
      </c>
      <c r="T19" t="str">
        <f t="shared" ref="T19:X19" si="10" xml:space="preserve"> _xlfn.CONCAT("&lt;td&gt;",T10,"&lt;/td&gt;")</f>
        <v>&lt;td&gt;A&lt;/td&gt;</v>
      </c>
      <c r="U19" t="str">
        <f t="shared" si="3"/>
        <v>&lt;td class='teamLeft'&gt;Christchurch BHS&lt;/td&gt;</v>
      </c>
      <c r="V19" t="str">
        <f t="shared" si="10"/>
        <v>&lt;td&gt;V&lt;/td&gt;</v>
      </c>
      <c r="W19" t="str">
        <f t="shared" si="4"/>
        <v>&lt;td class='teamRight'&gt;Wellington College&lt;/td&gt;</v>
      </c>
      <c r="X19" t="str">
        <f t="shared" si="10"/>
        <v>&lt;td&gt;2.30pm&lt;/td&gt;</v>
      </c>
      <c r="Y19" t="str">
        <f t="shared" si="5"/>
        <v>&lt;td&gt;UNI 1&lt;/td&gt;&lt;/tr&gt;</v>
      </c>
    </row>
    <row r="20" spans="2:25" ht="15.75" x14ac:dyDescent="0.25">
      <c r="B20" s="2" t="s">
        <v>32</v>
      </c>
      <c r="E20" t="s">
        <v>53</v>
      </c>
      <c r="O20" s="5" t="s">
        <v>106</v>
      </c>
      <c r="P20" s="8" t="s">
        <v>109</v>
      </c>
      <c r="Q20" s="8" t="s">
        <v>71</v>
      </c>
      <c r="S20" t="str">
        <f t="shared" si="1"/>
        <v>&lt;tr&gt;&lt;td&gt;16&lt;/td&gt;</v>
      </c>
      <c r="T20" t="str">
        <f t="shared" ref="T20:X20" si="11" xml:space="preserve"> _xlfn.CONCAT("&lt;td&gt;",T11,"&lt;/td&gt;")</f>
        <v>&lt;td&gt;A&lt;/td&gt;</v>
      </c>
      <c r="U20" t="str">
        <f t="shared" si="3"/>
        <v>&lt;td class='teamLeft'&gt;Tauranga Boys College&lt;/td&gt;</v>
      </c>
      <c r="V20" t="str">
        <f t="shared" si="11"/>
        <v>&lt;td&gt;V&lt;/td&gt;</v>
      </c>
      <c r="W20" t="str">
        <f t="shared" si="4"/>
        <v>&lt;td class='teamRight'&gt;Wesley College&lt;/td&gt;</v>
      </c>
      <c r="X20" t="str">
        <f t="shared" si="11"/>
        <v>&lt;td&gt;2.30pm&lt;/td&gt;</v>
      </c>
      <c r="Y20" t="str">
        <f t="shared" si="5"/>
        <v>&lt;td&gt;UNI 2&lt;/td&gt;&lt;/tr&gt;</v>
      </c>
    </row>
    <row r="21" spans="2:25" ht="47.25" x14ac:dyDescent="0.25">
      <c r="B21" s="2" t="s">
        <v>34</v>
      </c>
      <c r="E21" t="s">
        <v>54</v>
      </c>
      <c r="O21" s="6" t="s">
        <v>107</v>
      </c>
      <c r="P21" s="9" t="s">
        <v>110</v>
      </c>
      <c r="Q21" s="9" t="s">
        <v>75</v>
      </c>
    </row>
    <row r="22" spans="2:25" ht="31.5" x14ac:dyDescent="0.25">
      <c r="B22" s="2" t="s">
        <v>9</v>
      </c>
      <c r="E22" t="s">
        <v>55</v>
      </c>
      <c r="O22" s="5" t="s">
        <v>112</v>
      </c>
      <c r="P22" s="8" t="s">
        <v>114</v>
      </c>
      <c r="Q22" s="8" t="s">
        <v>116</v>
      </c>
    </row>
    <row r="23" spans="2:25" ht="15.75" x14ac:dyDescent="0.25">
      <c r="B23" s="2" t="s">
        <v>10</v>
      </c>
      <c r="E23" t="s">
        <v>56</v>
      </c>
      <c r="F23" t="s">
        <v>57</v>
      </c>
      <c r="G23" t="s">
        <v>58</v>
      </c>
      <c r="O23" s="5" t="s">
        <v>113</v>
      </c>
      <c r="P23" s="8" t="s">
        <v>115</v>
      </c>
      <c r="Q23" s="8" t="s">
        <v>117</v>
      </c>
    </row>
    <row r="24" spans="2:25" ht="31.5" x14ac:dyDescent="0.25">
      <c r="B24" s="2" t="s">
        <v>3</v>
      </c>
      <c r="E24" t="s">
        <v>61</v>
      </c>
      <c r="O24" s="6" t="s">
        <v>75</v>
      </c>
      <c r="P24" s="9" t="s">
        <v>75</v>
      </c>
      <c r="Q24" s="9" t="s">
        <v>118</v>
      </c>
    </row>
    <row r="25" spans="2:25" ht="31.5" x14ac:dyDescent="0.25">
      <c r="B25" s="2" t="s">
        <v>12</v>
      </c>
      <c r="E25" t="s">
        <v>62</v>
      </c>
      <c r="O25" s="5" t="s">
        <v>119</v>
      </c>
      <c r="P25" s="8" t="s">
        <v>122</v>
      </c>
      <c r="Q25" s="8" t="s">
        <v>125</v>
      </c>
    </row>
    <row r="26" spans="2:25" ht="15.75" x14ac:dyDescent="0.25">
      <c r="B26" s="2" t="s">
        <v>17</v>
      </c>
      <c r="E26" t="s">
        <v>60</v>
      </c>
      <c r="F26" t="s">
        <v>64</v>
      </c>
      <c r="O26" s="5" t="s">
        <v>120</v>
      </c>
      <c r="P26" s="8" t="s">
        <v>123</v>
      </c>
      <c r="Q26" s="8" t="s">
        <v>126</v>
      </c>
    </row>
    <row r="27" spans="2:25" ht="31.5" x14ac:dyDescent="0.25">
      <c r="B27" s="2" t="s">
        <v>23</v>
      </c>
      <c r="E27" t="s">
        <v>63</v>
      </c>
      <c r="O27" s="6" t="s">
        <v>121</v>
      </c>
      <c r="P27" s="9" t="s">
        <v>124</v>
      </c>
      <c r="Q27" s="9" t="s">
        <v>89</v>
      </c>
    </row>
    <row r="28" spans="2:25" ht="18.75" customHeight="1" x14ac:dyDescent="0.25">
      <c r="B28" s="2" t="s">
        <v>26</v>
      </c>
      <c r="E28" t="s">
        <v>59</v>
      </c>
      <c r="O28" s="5" t="s">
        <v>127</v>
      </c>
      <c r="P28" s="8" t="s">
        <v>129</v>
      </c>
      <c r="Q28" s="8" t="s">
        <v>131</v>
      </c>
    </row>
    <row r="29" spans="2:25" ht="15.75" x14ac:dyDescent="0.25">
      <c r="B29" s="2" t="s">
        <v>32</v>
      </c>
      <c r="O29" s="5" t="s">
        <v>128</v>
      </c>
      <c r="P29" s="8" t="s">
        <v>130</v>
      </c>
      <c r="Q29" s="8" t="s">
        <v>132</v>
      </c>
    </row>
    <row r="30" spans="2:25" ht="15.75" customHeight="1" thickBot="1" x14ac:dyDescent="0.3">
      <c r="B30" s="2" t="s">
        <v>35</v>
      </c>
      <c r="O30" s="6" t="s">
        <v>89</v>
      </c>
      <c r="P30" s="9" t="s">
        <v>118</v>
      </c>
      <c r="Q30" s="9" t="s">
        <v>133</v>
      </c>
    </row>
    <row r="31" spans="2:25" ht="16.5" customHeight="1" x14ac:dyDescent="0.25">
      <c r="B31" s="2" t="s">
        <v>9</v>
      </c>
      <c r="O31" s="4" t="s">
        <v>134</v>
      </c>
      <c r="P31" s="7" t="s">
        <v>136</v>
      </c>
      <c r="Q31" s="7" t="s">
        <v>139</v>
      </c>
    </row>
    <row r="32" spans="2:25" ht="15.75" x14ac:dyDescent="0.25">
      <c r="O32" s="5" t="s">
        <v>135</v>
      </c>
      <c r="P32" s="8" t="s">
        <v>137</v>
      </c>
      <c r="Q32" s="8" t="s">
        <v>140</v>
      </c>
    </row>
    <row r="33" spans="2:17" ht="16.5" customHeight="1" x14ac:dyDescent="0.25">
      <c r="B33" s="2" t="s">
        <v>10</v>
      </c>
      <c r="O33" s="6" t="s">
        <v>89</v>
      </c>
      <c r="P33" s="9" t="s">
        <v>138</v>
      </c>
      <c r="Q33" s="9" t="s">
        <v>138</v>
      </c>
    </row>
    <row r="34" spans="2:17" ht="17.25" customHeight="1" x14ac:dyDescent="0.25">
      <c r="B34" s="2" t="s">
        <v>4</v>
      </c>
      <c r="O34" s="5" t="s">
        <v>141</v>
      </c>
      <c r="P34" s="8" t="s">
        <v>144</v>
      </c>
      <c r="Q34" s="8" t="s">
        <v>146</v>
      </c>
    </row>
    <row r="35" spans="2:17" ht="15.75" x14ac:dyDescent="0.25">
      <c r="B35" s="2" t="s">
        <v>12</v>
      </c>
      <c r="O35" s="5" t="s">
        <v>142</v>
      </c>
      <c r="P35" s="8" t="s">
        <v>142</v>
      </c>
      <c r="Q35" s="8" t="s">
        <v>147</v>
      </c>
    </row>
    <row r="36" spans="2:17" ht="17.25" customHeight="1" x14ac:dyDescent="0.25">
      <c r="B36" s="2" t="s">
        <v>18</v>
      </c>
      <c r="O36" s="6" t="s">
        <v>143</v>
      </c>
      <c r="P36" s="9" t="s">
        <v>145</v>
      </c>
      <c r="Q36" s="9" t="s">
        <v>118</v>
      </c>
    </row>
    <row r="37" spans="2:17" ht="15.75" customHeight="1" x14ac:dyDescent="0.25">
      <c r="B37" s="2" t="s">
        <v>23</v>
      </c>
      <c r="O37" s="5" t="s">
        <v>148</v>
      </c>
      <c r="P37" s="9"/>
      <c r="Q37" s="9"/>
    </row>
    <row r="38" spans="2:17" ht="15.75" x14ac:dyDescent="0.25">
      <c r="B38" s="2" t="s">
        <v>27</v>
      </c>
      <c r="O38" s="5" t="s">
        <v>149</v>
      </c>
      <c r="P38" s="9"/>
      <c r="Q38" s="9"/>
    </row>
    <row r="39" spans="2:17" ht="13.5" customHeight="1" x14ac:dyDescent="0.25">
      <c r="B39" s="2" t="s">
        <v>32</v>
      </c>
      <c r="O39" s="6" t="s">
        <v>150</v>
      </c>
      <c r="P39" s="9"/>
      <c r="Q39" s="9"/>
    </row>
    <row r="40" spans="2:17" ht="15.75" x14ac:dyDescent="0.25">
      <c r="B40" s="2" t="s">
        <v>36</v>
      </c>
      <c r="M40" s="10"/>
      <c r="N40" s="10"/>
    </row>
    <row r="41" spans="2:17" ht="15.75" x14ac:dyDescent="0.25">
      <c r="B41" s="2" t="s">
        <v>9</v>
      </c>
      <c r="M41" s="12"/>
      <c r="N41" s="12"/>
    </row>
    <row r="43" spans="2:17" x14ac:dyDescent="0.25">
      <c r="B43" s="2" t="s">
        <v>10</v>
      </c>
    </row>
    <row r="44" spans="2:17" x14ac:dyDescent="0.25">
      <c r="B44" s="2" t="s">
        <v>5</v>
      </c>
    </row>
    <row r="45" spans="2:17" ht="15.75" x14ac:dyDescent="0.25">
      <c r="B45" s="2" t="s">
        <v>13</v>
      </c>
      <c r="M45" s="10"/>
      <c r="N45" s="10"/>
    </row>
    <row r="46" spans="2:17" ht="15.75" x14ac:dyDescent="0.25">
      <c r="B46" s="2" t="s">
        <v>19</v>
      </c>
      <c r="M46" s="10"/>
      <c r="N46" s="10"/>
    </row>
    <row r="47" spans="2:17" ht="15.75" x14ac:dyDescent="0.25">
      <c r="B47" s="2" t="s">
        <v>23</v>
      </c>
      <c r="M47" s="10"/>
      <c r="N47" s="10"/>
    </row>
    <row r="48" spans="2:17" ht="15.75" x14ac:dyDescent="0.25">
      <c r="B48" s="2" t="s">
        <v>28</v>
      </c>
      <c r="M48" s="10"/>
      <c r="N48" s="10"/>
    </row>
    <row r="49" spans="2:14" ht="15.75" x14ac:dyDescent="0.25">
      <c r="B49" s="2" t="s">
        <v>32</v>
      </c>
      <c r="M49" s="10"/>
      <c r="N49" s="10"/>
    </row>
    <row r="50" spans="2:14" ht="15.75" x14ac:dyDescent="0.25">
      <c r="B50" s="2" t="s">
        <v>37</v>
      </c>
      <c r="M50" s="10"/>
      <c r="N50" s="10"/>
    </row>
    <row r="51" spans="2:14" ht="15.75" x14ac:dyDescent="0.25">
      <c r="B51" s="2" t="s">
        <v>9</v>
      </c>
      <c r="M51" s="10"/>
      <c r="N51" s="10"/>
    </row>
    <row r="52" spans="2:14" ht="15.75" x14ac:dyDescent="0.25">
      <c r="K52" t="str">
        <f>_xlfn.CONCAT("&lt;tr&gt;&lt;td&gt;", O37, "&lt;/td&gt;")</f>
        <v>&lt;tr&gt;&lt;td&gt;Auckland Grammar 2018&lt;/td&gt;</v>
      </c>
      <c r="M52" s="10"/>
      <c r="N52" s="10"/>
    </row>
    <row r="53" spans="2:14" ht="15.75" x14ac:dyDescent="0.25">
      <c r="B53" s="2" t="s">
        <v>10</v>
      </c>
      <c r="K53" t="str">
        <f>_xlfn.CONCAT("&lt;td&gt;", O39, "&lt;/td&gt;&lt;/tr&gt;")</f>
        <v>&lt;td&gt;1. Hamilton BHS&lt;/td&gt;&lt;/tr&gt;</v>
      </c>
      <c r="M53" s="10"/>
      <c r="N53" s="10"/>
    </row>
    <row r="54" spans="2:14" ht="15.75" x14ac:dyDescent="0.25">
      <c r="B54" s="2" t="s">
        <v>6</v>
      </c>
      <c r="K54" t="str">
        <f>_xlfn.CONCAT("&lt;tr&gt;&lt;td&gt;", Q34, "&lt;/td&gt;")</f>
        <v>&lt;tr&gt;&lt;td&gt;Wellington 2017 &lt;/td&gt;</v>
      </c>
      <c r="M54" s="10"/>
      <c r="N54" s="10"/>
    </row>
    <row r="55" spans="2:14" ht="15.75" x14ac:dyDescent="0.25">
      <c r="B55" s="2" t="s">
        <v>13</v>
      </c>
      <c r="K55" t="str">
        <f>_xlfn.CONCAT("&lt;td&gt;", Q36, "&lt;/td&gt;&lt;/tr&gt;")</f>
        <v>&lt;td&gt;1. Christchurch BHS &lt;/td&gt;&lt;/tr&gt;</v>
      </c>
      <c r="M55" s="10"/>
      <c r="N55" s="10"/>
    </row>
    <row r="56" spans="2:14" ht="15.75" x14ac:dyDescent="0.25">
      <c r="B56" s="2" t="s">
        <v>20</v>
      </c>
      <c r="K56" t="str">
        <f>_xlfn.CONCAT("&lt;tr&gt;&lt;td&gt;", P34, "&lt;/td&gt;")</f>
        <v>&lt;tr&gt;&lt;td&gt;Massey High School 2016 &lt;/td&gt;</v>
      </c>
      <c r="M56" s="10"/>
      <c r="N56" s="10"/>
    </row>
    <row r="57" spans="2:14" ht="15.75" x14ac:dyDescent="0.25">
      <c r="B57" s="2" t="s">
        <v>23</v>
      </c>
      <c r="K57" t="str">
        <f>_xlfn.CONCAT("&lt;td&gt;", P36, "&lt;/td&gt;&lt;/tr&gt;")</f>
        <v>&lt;td&gt;1.Auckland Grammar &lt;/td&gt;&lt;/tr&gt;</v>
      </c>
      <c r="M57" s="10"/>
      <c r="N57" s="10"/>
    </row>
    <row r="58" spans="2:14" ht="15.75" x14ac:dyDescent="0.25">
      <c r="B58" s="2" t="s">
        <v>29</v>
      </c>
      <c r="K58" t="str">
        <f>_xlfn.CONCAT("&lt;tr&gt;&lt;td&gt;", O34, "&lt;/td&gt;")</f>
        <v>&lt;tr&gt;&lt;td&gt;Dunedin 2015 &lt;/td&gt;</v>
      </c>
      <c r="M58" s="10"/>
      <c r="N58" s="10"/>
    </row>
    <row r="59" spans="2:14" ht="15.75" x14ac:dyDescent="0.25">
      <c r="B59" s="2" t="s">
        <v>32</v>
      </c>
      <c r="K59" t="str">
        <f>_xlfn.CONCAT("&lt;td&gt;", O36, "&lt;/td&gt;&lt;/tr&gt;")</f>
        <v>&lt;td&gt;1.Wesley College &lt;/td&gt;&lt;/tr&gt;</v>
      </c>
      <c r="M59" s="10"/>
      <c r="N59" s="10"/>
    </row>
    <row r="60" spans="2:14" ht="15.75" x14ac:dyDescent="0.25">
      <c r="B60" s="2" t="s">
        <v>38</v>
      </c>
      <c r="K60" t="str">
        <f>_xlfn.CONCAT("&lt;tr&gt;&lt;td&gt;", Q31, "&lt;/td&gt;")</f>
        <v>&lt;tr&gt;&lt;td&gt;Palmerston North 2014 &lt;/td&gt;</v>
      </c>
      <c r="M60" s="12"/>
      <c r="N60" s="12"/>
    </row>
    <row r="61" spans="2:14" x14ac:dyDescent="0.25">
      <c r="B61" s="2" t="s">
        <v>9</v>
      </c>
      <c r="K61" t="str">
        <f>_xlfn.CONCAT("&lt;td&gt;", Q33, "&lt;/td&gt;&lt;/tr&gt;")</f>
        <v>&lt;td&gt;1. Hamilton BHS &lt;/td&gt;&lt;/tr&gt;</v>
      </c>
    </row>
    <row r="62" spans="2:14" x14ac:dyDescent="0.25">
      <c r="K62" t="str">
        <f>_xlfn.CONCAT("&lt;tr&gt;&lt;td&gt;", P31, "&lt;/td&gt;")</f>
        <v>&lt;tr&gt;&lt;td&gt;Auckland 2013 &lt;/td&gt;</v>
      </c>
    </row>
    <row r="63" spans="2:14" x14ac:dyDescent="0.25">
      <c r="B63" s="2" t="s">
        <v>10</v>
      </c>
      <c r="K63" t="str">
        <f>_xlfn.CONCAT("&lt;td&gt;", P33, "&lt;/td&gt;&lt;/tr&gt;")</f>
        <v>&lt;td&gt;1. Hamilton BHS &lt;/td&gt;&lt;/tr&gt;</v>
      </c>
    </row>
    <row r="64" spans="2:14" ht="15.75" x14ac:dyDescent="0.25">
      <c r="B64" s="2" t="s">
        <v>7</v>
      </c>
      <c r="K64" t="str">
        <f>_xlfn.CONCAT("&lt;tr&gt;&lt;td&gt;", O31, "&lt;/td&gt;")</f>
        <v>&lt;tr&gt;&lt;td&gt;Rotorua 2012 &lt;/td&gt;</v>
      </c>
      <c r="M64" s="10"/>
      <c r="N64" s="10"/>
    </row>
    <row r="65" spans="2:14" ht="15.75" x14ac:dyDescent="0.25">
      <c r="B65" s="2" t="s">
        <v>14</v>
      </c>
      <c r="K65" t="str">
        <f>_xlfn.CONCAT("&lt;td&gt;", O33, "&lt;/td&gt;&lt;/tr&gt;")</f>
        <v>&lt;td&gt;1. Mt Albert Grammar &lt;/td&gt;&lt;/tr&gt;</v>
      </c>
      <c r="M65" s="10"/>
      <c r="N65" s="10"/>
    </row>
    <row r="66" spans="2:14" ht="15.75" x14ac:dyDescent="0.25">
      <c r="B66" s="2" t="s">
        <v>21</v>
      </c>
      <c r="K66" t="str">
        <f>_xlfn.CONCAT("&lt;tr&gt;&lt;td&gt;", Q28, "&lt;/td&gt;")</f>
        <v>&lt;tr&gt;&lt;td&gt;Hastings 2011 &lt;/td&gt;</v>
      </c>
      <c r="M66" s="10"/>
      <c r="N66" s="10"/>
    </row>
    <row r="67" spans="2:14" ht="15.75" x14ac:dyDescent="0.25">
      <c r="B67" s="2" t="s">
        <v>23</v>
      </c>
      <c r="K67" t="str">
        <f>_xlfn.CONCAT("&lt;td&gt;", Q30, "&lt;/td&gt;&lt;/tr&gt;")</f>
        <v>&lt;td&gt;1. Tauranga Boys’ College &lt;/td&gt;&lt;/tr&gt;</v>
      </c>
      <c r="M67" s="10"/>
      <c r="N67" s="10"/>
    </row>
    <row r="68" spans="2:14" ht="15.75" x14ac:dyDescent="0.25">
      <c r="B68" s="2" t="s">
        <v>30</v>
      </c>
      <c r="K68" t="str">
        <f>_xlfn.CONCAT("&lt;tr&gt;&lt;td&gt;", P28, "&lt;/td&gt;")</f>
        <v>&lt;tr&gt;&lt;td&gt;St Bede’s 2010 &lt;/td&gt;</v>
      </c>
      <c r="M68" s="10"/>
      <c r="N68" s="10"/>
    </row>
    <row r="69" spans="2:14" ht="15.75" x14ac:dyDescent="0.25">
      <c r="B69" s="2" t="s">
        <v>32</v>
      </c>
      <c r="K69" t="str">
        <f>_xlfn.CONCAT("&lt;td&gt;", P30, "&lt;/td&gt;&lt;/tr&gt;")</f>
        <v>&lt;td&gt;1. Christchurch BHS &lt;/td&gt;&lt;/tr&gt;</v>
      </c>
      <c r="M69" s="10"/>
      <c r="N69" s="10"/>
    </row>
    <row r="70" spans="2:14" ht="15.75" x14ac:dyDescent="0.25">
      <c r="B70" s="2" t="s">
        <v>39</v>
      </c>
      <c r="K70" t="str">
        <f>_xlfn.CONCAT("&lt;tr&gt;&lt;td&gt;", O28, "&lt;/td&gt;")</f>
        <v>&lt;tr&gt;&lt;td&gt;New Plymouth 2009 &lt;/td&gt;</v>
      </c>
      <c r="M70" s="10"/>
      <c r="N70" s="10"/>
    </row>
    <row r="71" spans="2:14" ht="15.75" x14ac:dyDescent="0.25">
      <c r="B71" s="2" t="s">
        <v>9</v>
      </c>
      <c r="K71" t="str">
        <f>_xlfn.CONCAT("&lt;td&gt;", O30, "&lt;/td&gt;&lt;/tr&gt;")</f>
        <v>&lt;td&gt;1. Mt Albert Grammar &lt;/td&gt;&lt;/tr&gt;</v>
      </c>
      <c r="M71" s="10"/>
      <c r="N71" s="10"/>
    </row>
    <row r="72" spans="2:14" ht="15.75" x14ac:dyDescent="0.25">
      <c r="K72" t="str">
        <f>_xlfn.CONCAT("&lt;tr&gt;&lt;td&gt;", Q25, "&lt;/td&gt;")</f>
        <v>&lt;tr&gt;&lt;td&gt;Wellington 2008 &lt;/td&gt;</v>
      </c>
      <c r="M72" s="10"/>
      <c r="N72" s="10"/>
    </row>
    <row r="73" spans="2:14" ht="15.75" x14ac:dyDescent="0.25">
      <c r="B73" s="2" t="s">
        <v>10</v>
      </c>
      <c r="K73" t="str">
        <f>_xlfn.CONCAT("&lt;td&gt;", Q27, "&lt;/td&gt;&lt;/tr&gt;")</f>
        <v>&lt;td&gt;1. Mt Albert Grammar &lt;/td&gt;&lt;/tr&gt;</v>
      </c>
      <c r="M73" s="10"/>
      <c r="N73" s="10"/>
    </row>
    <row r="74" spans="2:14" ht="15.75" x14ac:dyDescent="0.25">
      <c r="B74" s="2" t="s">
        <v>8</v>
      </c>
      <c r="K74" t="str">
        <f>_xlfn.CONCAT("&lt;tr&gt;&lt;td&gt;", P25, "&lt;/td&gt;")</f>
        <v>&lt;tr&gt;&lt;td&gt;Wesley 2007 &lt;/td&gt;</v>
      </c>
      <c r="M74" s="10"/>
      <c r="N74" s="10"/>
    </row>
    <row r="75" spans="2:14" ht="15.75" x14ac:dyDescent="0.25">
      <c r="B75" s="2" t="s">
        <v>14</v>
      </c>
      <c r="K75" t="str">
        <f>_xlfn.CONCAT("&lt;td&gt;", P27, "&lt;/td&gt;&lt;/tr&gt;")</f>
        <v>&lt;td&gt;1. Palmerston North BHS &lt;/td&gt;&lt;/tr&gt;</v>
      </c>
      <c r="M75" s="10"/>
      <c r="N75" s="10"/>
    </row>
    <row r="76" spans="2:14" ht="15.75" x14ac:dyDescent="0.25">
      <c r="B76" s="2" t="s">
        <v>22</v>
      </c>
      <c r="K76" t="str">
        <f>_xlfn.CONCAT("&lt;tr&gt;&lt;td&gt;", O25, "&lt;/td&gt;")</f>
        <v>&lt;tr&gt;&lt;td&gt;Tauranga 2006 &lt;/td&gt;</v>
      </c>
      <c r="M76" s="10"/>
      <c r="N76" s="10"/>
    </row>
    <row r="77" spans="2:14" ht="15.75" x14ac:dyDescent="0.25">
      <c r="B77" s="2" t="s">
        <v>23</v>
      </c>
      <c r="K77" t="str">
        <f>_xlfn.CONCAT("&lt;td&gt;", O27, "&lt;/td&gt;&lt;/tr&gt;")</f>
        <v>&lt;td&gt;1. Wellington College &lt;/td&gt;&lt;/tr&gt;</v>
      </c>
      <c r="M77" s="10"/>
      <c r="N77" s="10"/>
    </row>
    <row r="78" spans="2:14" ht="15.75" x14ac:dyDescent="0.25">
      <c r="B78" s="2" t="s">
        <v>31</v>
      </c>
      <c r="K78" t="str">
        <f>_xlfn.CONCAT("&lt;tr&gt;&lt;td&gt;", Q22, "&lt;/td&gt;")</f>
        <v>&lt;tr&gt;&lt;td&gt;Christchurch 2005 &lt;/td&gt;</v>
      </c>
      <c r="M78" s="10"/>
      <c r="N78" s="10"/>
    </row>
    <row r="79" spans="2:14" ht="15.75" x14ac:dyDescent="0.25">
      <c r="B79" s="2" t="s">
        <v>32</v>
      </c>
      <c r="K79" t="str">
        <f>_xlfn.CONCAT("&lt;td&gt;", Q24, "&lt;/td&gt;&lt;/tr&gt;")</f>
        <v>&lt;td&gt;1. Christchurch BHS &lt;/td&gt;&lt;/tr&gt;</v>
      </c>
      <c r="M79" s="12"/>
      <c r="N79" s="12"/>
    </row>
    <row r="80" spans="2:14" x14ac:dyDescent="0.25">
      <c r="B80" s="2" t="s">
        <v>40</v>
      </c>
      <c r="K80" t="str">
        <f>_xlfn.CONCAT("&lt;tr&gt;&lt;td&gt;", P22, "&lt;/td&gt;")</f>
        <v>&lt;tr&gt;&lt;td&gt;Hamilton 2004 &lt;/td&gt;</v>
      </c>
    </row>
    <row r="81" spans="2:14" x14ac:dyDescent="0.25">
      <c r="B81" s="2" t="s">
        <v>9</v>
      </c>
      <c r="K81" t="str">
        <f>_xlfn.CONCAT("&lt;td&gt;", P24, "&lt;/td&gt;&lt;/tr&gt;")</f>
        <v>&lt;td&gt;1. Napier BHS &lt;/td&gt;&lt;/tr&gt;</v>
      </c>
    </row>
    <row r="82" spans="2:14" x14ac:dyDescent="0.25">
      <c r="K82" t="str">
        <f>_xlfn.CONCAT("&lt;tr&gt;&lt;td&gt;", O22, "&lt;/td&gt;")</f>
        <v>&lt;tr&gt;&lt;td&gt;Napier 2003 &lt;/td&gt;</v>
      </c>
    </row>
    <row r="83" spans="2:14" x14ac:dyDescent="0.25">
      <c r="K83" t="str">
        <f>_xlfn.CONCAT("&lt;td&gt;", O24, "&lt;/td&gt;&lt;/tr&gt;")</f>
        <v>&lt;td&gt;1. Napier BHS &lt;/td&gt;&lt;/tr&gt;</v>
      </c>
    </row>
    <row r="84" spans="2:14" ht="15.75" x14ac:dyDescent="0.25">
      <c r="K84" t="str">
        <f>_xlfn.CONCAT("&lt;tr&gt;&lt;td&gt;", Q19, "&lt;/td&gt;")</f>
        <v>&lt;tr&gt;&lt;td&gt;Palmerston North 2002 &lt;/td&gt;</v>
      </c>
      <c r="M84" s="10"/>
      <c r="N84" s="10"/>
    </row>
    <row r="85" spans="2:14" ht="15.75" x14ac:dyDescent="0.25">
      <c r="K85" t="str">
        <f>_xlfn.CONCAT("&lt;td&gt;", Q21, "&lt;/td&gt;&lt;/tr&gt;")</f>
        <v>&lt;td&gt;1. Napier BHS &lt;/td&gt;&lt;/tr&gt;</v>
      </c>
      <c r="M85" s="10"/>
      <c r="N85" s="10"/>
    </row>
    <row r="86" spans="2:14" ht="15.75" x14ac:dyDescent="0.25">
      <c r="K86" t="str">
        <f>_xlfn.CONCAT("&lt;tr&gt;&lt;td&gt;", P19, "&lt;/td&gt;")</f>
        <v>&lt;tr&gt;&lt;td&gt;Dunedin 2001 &lt;/td&gt;</v>
      </c>
      <c r="M86" s="10"/>
      <c r="N86" s="10"/>
    </row>
    <row r="87" spans="2:14" ht="15.75" x14ac:dyDescent="0.25">
      <c r="K87" t="str">
        <f>_xlfn.CONCAT("&lt;td&gt;", P21, "&lt;/td&gt;&lt;/tr&gt;")</f>
        <v>&lt;td&gt;1. Auckland Grammar School &lt;/td&gt;&lt;/tr&gt;</v>
      </c>
      <c r="M87" s="10"/>
      <c r="N87" s="10"/>
    </row>
    <row r="88" spans="2:14" ht="15.75" x14ac:dyDescent="0.25">
      <c r="K88" t="str">
        <f>_xlfn.CONCAT("&lt;tr&gt;&lt;td&gt;", O19, "&lt;/td&gt;")</f>
        <v>&lt;tr&gt;&lt;td&gt;Wellington 2000 &lt;/td&gt;</v>
      </c>
      <c r="M88" s="10"/>
      <c r="N88" s="10"/>
    </row>
    <row r="89" spans="2:14" ht="15.75" x14ac:dyDescent="0.25">
      <c r="K89" t="str">
        <f>_xlfn.CONCAT("&lt;td&gt;", O21, "&lt;/td&gt;&lt;/tr&gt;")</f>
        <v>&lt;td&gt;1. Hastings BHS &lt;/td&gt;&lt;/tr&gt;</v>
      </c>
      <c r="M89" s="10"/>
      <c r="N89" s="10"/>
    </row>
    <row r="90" spans="2:14" ht="15.75" x14ac:dyDescent="0.25">
      <c r="K90" t="str">
        <f>_xlfn.CONCAT("&lt;tr&gt;&lt;td&gt;", Q16, "&lt;/td&gt;")</f>
        <v>&lt;tr&gt;&lt;td&gt;Auckland 1999 &lt;/td&gt;</v>
      </c>
      <c r="M90" s="10"/>
      <c r="N90" s="10"/>
    </row>
    <row r="91" spans="2:14" ht="15.75" x14ac:dyDescent="0.25">
      <c r="K91" t="str">
        <f>_xlfn.CONCAT("&lt;td&gt;", Q18, "&lt;/td&gt;&lt;/tr&gt;")</f>
        <v>&lt;td&gt;1. Otago BHS &lt;/td&gt;&lt;/tr&gt;</v>
      </c>
      <c r="M91" s="10"/>
      <c r="N91" s="10"/>
    </row>
    <row r="92" spans="2:14" ht="15.75" x14ac:dyDescent="0.25">
      <c r="K92" t="str">
        <f>_xlfn.CONCAT("&lt;tr&gt;&lt;td&gt;", P16, "&lt;/td&gt;")</f>
        <v>&lt;tr&gt;&lt;td&gt;Napier 1998 &lt;/td&gt;</v>
      </c>
      <c r="M92" s="10"/>
      <c r="N92" s="10"/>
    </row>
    <row r="93" spans="2:14" ht="15.75" x14ac:dyDescent="0.25">
      <c r="K93" t="str">
        <f>_xlfn.CONCAT("&lt;td&gt;", P18, "&lt;/td&gt;&lt;/tr&gt;")</f>
        <v>&lt;td&gt;1. Auckland Grammar &lt;/td&gt;&lt;/tr&gt;</v>
      </c>
      <c r="M93" s="10"/>
      <c r="N93" s="10"/>
    </row>
    <row r="94" spans="2:14" ht="15.75" x14ac:dyDescent="0.25">
      <c r="K94" t="str">
        <f>_xlfn.CONCAT("&lt;tr&gt;&lt;td&gt;", O16, "&lt;/td&gt;")</f>
        <v>&lt;tr&gt;&lt;td&gt;Christchurch 1997 &lt;/td&gt;</v>
      </c>
      <c r="M94" s="10"/>
      <c r="N94" s="10"/>
    </row>
    <row r="95" spans="2:14" ht="15.75" x14ac:dyDescent="0.25">
      <c r="K95" t="str">
        <f>_xlfn.CONCAT("&lt;td&gt;", O18, "&lt;/td&gt;&lt;/tr&gt;")</f>
        <v>&lt;td&gt;1. Auckland Grammar &lt;/td&gt;&lt;/tr&gt;</v>
      </c>
      <c r="M95" s="10"/>
      <c r="N95" s="10"/>
    </row>
    <row r="96" spans="2:14" ht="15.75" x14ac:dyDescent="0.25">
      <c r="K96" t="str">
        <f>_xlfn.CONCAT("&lt;tr&gt;&lt;td&gt;", Q13, "&lt;/td&gt;")</f>
        <v>&lt;tr&gt;&lt;td&gt;Hamilton 1996 &lt;/td&gt;</v>
      </c>
      <c r="M96" s="10"/>
      <c r="N96" s="10"/>
    </row>
    <row r="97" spans="11:14" ht="15.75" x14ac:dyDescent="0.25">
      <c r="K97" t="str">
        <f>_xlfn.CONCAT("&lt;td&gt;", Q15, "&lt;/td&gt;&lt;/tr&gt;")</f>
        <v>&lt;td&gt;1. Auckland Grammar &lt;/td&gt;&lt;/tr&gt;</v>
      </c>
      <c r="M97" s="10"/>
      <c r="N97" s="10"/>
    </row>
    <row r="98" spans="11:14" ht="15.75" x14ac:dyDescent="0.25">
      <c r="K98" t="str">
        <f>_xlfn.CONCAT("&lt;tr&gt;&lt;td&gt;", P13, "&lt;/td&gt;")</f>
        <v>&lt;tr&gt;&lt;td&gt;Dunedin 1995 &lt;/td&gt;</v>
      </c>
      <c r="M98" s="10"/>
      <c r="N98" s="10"/>
    </row>
    <row r="99" spans="11:14" ht="15.75" x14ac:dyDescent="0.25">
      <c r="K99" t="str">
        <f>_xlfn.CONCAT("&lt;td&gt;", P15, "&lt;/td&gt;&lt;/tr&gt;")</f>
        <v>&lt;td&gt;1. Auckland Grammar &lt;/td&gt;&lt;/tr&gt;</v>
      </c>
      <c r="M99" s="10"/>
      <c r="N99" s="10"/>
    </row>
    <row r="100" spans="11:14" x14ac:dyDescent="0.25">
      <c r="K100" t="str">
        <f>_xlfn.CONCAT("&lt;tr&gt;&lt;td&gt;", O13, "&lt;/td&gt;")</f>
        <v>&lt;tr&gt;&lt;td&gt;Wellington 1994 &lt;/td&gt;</v>
      </c>
    </row>
    <row r="101" spans="11:14" x14ac:dyDescent="0.25">
      <c r="K101" t="str">
        <f>_xlfn.CONCAT("&lt;td&gt;", O15, "&lt;/td&gt;&lt;/tr&gt;")</f>
        <v>&lt;td&gt;1. Auckland Grammar &lt;/td&gt;&lt;/tr&gt;</v>
      </c>
    </row>
    <row r="102" spans="11:14" x14ac:dyDescent="0.25">
      <c r="K102" t="str">
        <f>_xlfn.CONCAT("&lt;tr&gt;&lt;td&gt;", Q10, "&lt;/td&gt;")</f>
        <v>&lt;tr&gt;&lt;td&gt;Auckland 1993 &lt;/td&gt;</v>
      </c>
    </row>
    <row r="103" spans="11:14" ht="15.75" x14ac:dyDescent="0.25">
      <c r="K103" t="str">
        <f>_xlfn.CONCAT("&lt;td&gt;", Q12, "&lt;/td&gt;&lt;/tr&gt;")</f>
        <v>&lt;td&gt;1. Auckland Grammar &lt;/td&gt;&lt;/tr&gt;</v>
      </c>
      <c r="M103" s="10"/>
      <c r="N103" s="10"/>
    </row>
    <row r="104" spans="11:14" ht="15.75" x14ac:dyDescent="0.25">
      <c r="K104" t="str">
        <f>_xlfn.CONCAT("&lt;tr&gt;&lt;td&gt;", P10, "&lt;/td&gt;")</f>
        <v>&lt;tr&gt;&lt;td&gt;Napier 1992 &lt;/td&gt;</v>
      </c>
      <c r="M104" s="10"/>
      <c r="N104" s="10"/>
    </row>
    <row r="105" spans="11:14" ht="15.75" x14ac:dyDescent="0.25">
      <c r="K105" t="str">
        <f>_xlfn.CONCAT("&lt;td&gt;", P12, "&lt;/td&gt;&lt;/tr&gt;")</f>
        <v>&lt;td&gt;1. Mt Albert Grammar &lt;/td&gt;&lt;/tr&gt;</v>
      </c>
      <c r="M105" s="10"/>
      <c r="N105" s="10"/>
    </row>
    <row r="106" spans="11:14" ht="15.75" x14ac:dyDescent="0.25">
      <c r="K106" t="str">
        <f>_xlfn.CONCAT("&lt;tr&gt;&lt;td&gt;", O10, "&lt;/td&gt;")</f>
        <v>&lt;tr&gt;&lt;td&gt;Christchurch 1991 &lt;/td&gt;</v>
      </c>
      <c r="M106" s="10"/>
      <c r="N106" s="10"/>
    </row>
    <row r="107" spans="11:14" ht="15.75" x14ac:dyDescent="0.25">
      <c r="K107" t="str">
        <f>_xlfn.CONCAT("&lt;td&gt;", O12, "&lt;/td&gt;&lt;/tr&gt;")</f>
        <v>&lt;td&gt;1. Auckland Grammar &lt;/td&gt;&lt;/tr&gt;</v>
      </c>
      <c r="M107" s="10"/>
      <c r="N107" s="10"/>
    </row>
    <row r="108" spans="11:14" ht="15.75" x14ac:dyDescent="0.25">
      <c r="K108" t="str">
        <f>_xlfn.CONCAT("&lt;tr&gt;&lt;td&gt;", Q7, "&lt;/td&gt;")</f>
        <v>&lt;tr&gt;&lt;td&gt;Hamilton 1990 &lt;/td&gt;</v>
      </c>
      <c r="L108" s="10"/>
      <c r="M108" s="10"/>
      <c r="N108" s="10"/>
    </row>
    <row r="109" spans="11:14" ht="15.75" x14ac:dyDescent="0.25">
      <c r="K109" t="str">
        <f>_xlfn.CONCAT("&lt;td&gt;", Q9, "&lt;/td&gt;&lt;/tr&gt;")</f>
        <v>&lt;td&gt;1. St Stephen’s School &lt;/td&gt;&lt;/tr&gt;</v>
      </c>
      <c r="L109" s="10"/>
      <c r="M109" s="10"/>
      <c r="N109" s="10"/>
    </row>
    <row r="110" spans="11:14" ht="15.75" x14ac:dyDescent="0.25">
      <c r="K110" t="str">
        <f>_xlfn.CONCAT("&lt;tr&gt;&lt;td&gt;", P7, "&lt;/td&gt;")</f>
        <v>&lt;tr&gt;&lt;td&gt;Dunedin 1989 &lt;/td&gt;</v>
      </c>
      <c r="L110" s="10"/>
      <c r="M110" s="10"/>
      <c r="N110" s="10"/>
    </row>
    <row r="111" spans="11:14" ht="15.75" x14ac:dyDescent="0.25">
      <c r="K111" t="str">
        <f>_xlfn.CONCAT("&lt;td&gt;", P9, "&lt;/td&gt;&lt;/tr&gt;")</f>
        <v>&lt;td&gt;1. St Stephen’s School &lt;/td&gt;&lt;/tr&gt;</v>
      </c>
      <c r="L111" s="10"/>
      <c r="M111" s="10"/>
      <c r="N111" s="10"/>
    </row>
    <row r="112" spans="11:14" ht="15.75" x14ac:dyDescent="0.25">
      <c r="K112" t="str">
        <f>_xlfn.CONCAT("&lt;tr&gt;&lt;td&gt;", O7, "&lt;/td&gt;")</f>
        <v>&lt;tr&gt;&lt;td&gt;Wellington 1988 &lt;/td&gt;</v>
      </c>
      <c r="L112" s="10"/>
      <c r="M112" s="10"/>
      <c r="N112" s="10"/>
    </row>
    <row r="113" spans="11:14" ht="15.75" x14ac:dyDescent="0.25">
      <c r="K113" t="str">
        <f>_xlfn.CONCAT("&lt;td&gt;", O9, "&lt;/td&gt;&lt;/tr&gt;")</f>
        <v>&lt;td&gt;1. St Stephen’s School &lt;/td&gt;&lt;/tr&gt;</v>
      </c>
      <c r="L113" s="10"/>
      <c r="M113" s="10"/>
      <c r="N113" s="10"/>
    </row>
    <row r="114" spans="11:14" ht="15.75" x14ac:dyDescent="0.25">
      <c r="K114" t="str">
        <f>_xlfn.CONCAT("&lt;tr&gt;&lt;td&gt;", Q4, "&lt;/td&gt;")</f>
        <v>&lt;tr&gt;&lt;td&gt;Auckland 1987 &lt;/td&gt;</v>
      </c>
      <c r="L114" s="10"/>
      <c r="M114" s="10"/>
      <c r="N114" s="10"/>
    </row>
    <row r="115" spans="11:14" ht="15.75" x14ac:dyDescent="0.25">
      <c r="K115" t="str">
        <f>_xlfn.CONCAT("&lt;td&gt;", Q6, "&lt;/td&gt;&lt;/tr&gt;")</f>
        <v>&lt;td&gt;1. Auckland Grammar &lt;/td&gt;&lt;/tr&gt;</v>
      </c>
      <c r="L115" s="10"/>
      <c r="M115" s="10"/>
      <c r="N115" s="10"/>
    </row>
    <row r="116" spans="11:14" ht="15.75" x14ac:dyDescent="0.25">
      <c r="K116" t="str">
        <f>_xlfn.CONCAT("&lt;tr&gt;&lt;td&gt;", P4, "&lt;/td&gt;")</f>
        <v>&lt;tr&gt;&lt;td&gt;Napier 1986 &lt;/td&gt;</v>
      </c>
      <c r="L116" s="10"/>
      <c r="M116" s="10"/>
      <c r="N116" s="10"/>
    </row>
    <row r="117" spans="11:14" ht="15.75" x14ac:dyDescent="0.25">
      <c r="K117" t="str">
        <f>_xlfn.CONCAT("&lt;td&gt;", P6, "&lt;/td&gt;&lt;/tr&gt;")</f>
        <v>&lt;td&gt;1. Napier BHS &lt;/td&gt;&lt;/tr&gt;</v>
      </c>
      <c r="L117" s="10"/>
      <c r="M117" s="10"/>
      <c r="N117" s="10"/>
    </row>
    <row r="118" spans="11:14" ht="15.75" x14ac:dyDescent="0.25">
      <c r="K118" t="str">
        <f>_xlfn.CONCAT("&lt;tr&gt;&lt;td&gt;", O4, "&lt;/td&gt;")</f>
        <v>&lt;tr&gt;&lt;td&gt;Christchurch 1985 &lt;/td&gt;</v>
      </c>
      <c r="L118" s="11"/>
      <c r="M118" s="11"/>
      <c r="N118" s="10"/>
    </row>
    <row r="119" spans="11:14" x14ac:dyDescent="0.25">
      <c r="K119" t="str">
        <f>_xlfn.CONCAT("&lt;td&gt;", O6, "&lt;/td&gt;&lt;/tr&gt;")</f>
        <v>&lt;td&gt;1. Auckland Grammar &lt;/td&gt;&lt;/tr&gt;</v>
      </c>
      <c r="M119" s="36"/>
      <c r="N119" s="36"/>
    </row>
    <row r="120" spans="11:14" x14ac:dyDescent="0.25">
      <c r="M120" s="36"/>
      <c r="N120" s="36"/>
    </row>
    <row r="121" spans="11:14" x14ac:dyDescent="0.25">
      <c r="M121" s="36"/>
      <c r="N121" s="36"/>
    </row>
    <row r="122" spans="11:14" ht="15.75" x14ac:dyDescent="0.25">
      <c r="L122" s="10"/>
      <c r="M122" s="36"/>
      <c r="N122" s="36"/>
    </row>
    <row r="123" spans="11:14" ht="15.75" x14ac:dyDescent="0.25">
      <c r="L123" s="10"/>
      <c r="M123" s="36"/>
      <c r="N123" s="36"/>
    </row>
    <row r="124" spans="11:14" ht="15.75" x14ac:dyDescent="0.25">
      <c r="L124" s="10"/>
      <c r="M124" s="36"/>
      <c r="N124" s="36"/>
    </row>
    <row r="125" spans="11:14" ht="15.75" x14ac:dyDescent="0.25">
      <c r="L125" s="10"/>
      <c r="M125" s="36"/>
      <c r="N125" s="36"/>
    </row>
    <row r="126" spans="11:14" ht="15.75" x14ac:dyDescent="0.25">
      <c r="L126" s="10"/>
      <c r="M126" s="36"/>
      <c r="N126" s="36"/>
    </row>
    <row r="127" spans="11:14" ht="15.75" x14ac:dyDescent="0.25">
      <c r="L127" s="10"/>
      <c r="M127" s="36"/>
      <c r="N127" s="36"/>
    </row>
    <row r="128" spans="11:14" ht="15.75" x14ac:dyDescent="0.25">
      <c r="L128" s="10"/>
      <c r="M128" s="36"/>
      <c r="N128" s="36"/>
    </row>
    <row r="129" spans="12:14" ht="15.75" x14ac:dyDescent="0.25">
      <c r="L129" s="10"/>
      <c r="M129" s="36"/>
      <c r="N129" s="36"/>
    </row>
    <row r="130" spans="12:14" ht="15.75" x14ac:dyDescent="0.25">
      <c r="L130" s="10"/>
      <c r="M130" s="36"/>
      <c r="N130" s="36"/>
    </row>
    <row r="131" spans="12:14" ht="15.75" x14ac:dyDescent="0.25">
      <c r="L131" s="10"/>
      <c r="M131" s="36"/>
      <c r="N131" s="36"/>
    </row>
    <row r="132" spans="12:14" ht="15.75" x14ac:dyDescent="0.25">
      <c r="L132" s="10"/>
      <c r="M132" s="36"/>
      <c r="N132" s="36"/>
    </row>
    <row r="133" spans="12:14" ht="15.75" x14ac:dyDescent="0.25">
      <c r="L133" s="10"/>
      <c r="M133" s="36"/>
      <c r="N133" s="36"/>
    </row>
    <row r="134" spans="12:14" ht="15.75" x14ac:dyDescent="0.25">
      <c r="L134" s="10"/>
      <c r="M134" s="36"/>
      <c r="N134" s="36"/>
    </row>
    <row r="135" spans="12:14" ht="15.75" x14ac:dyDescent="0.25">
      <c r="L135" s="10"/>
      <c r="M135" s="36"/>
      <c r="N135" s="36"/>
    </row>
    <row r="136" spans="12:14" ht="15.75" x14ac:dyDescent="0.25">
      <c r="L136" s="10"/>
      <c r="M136" s="36"/>
      <c r="N136" s="36"/>
    </row>
  </sheetData>
  <mergeCells count="2">
    <mergeCell ref="M119:M136"/>
    <mergeCell ref="N119:N13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YelloElefant</dc:creator>
  <cp:lastModifiedBy>Alexander Trotter</cp:lastModifiedBy>
  <dcterms:created xsi:type="dcterms:W3CDTF">2023-05-10T02:51:45Z</dcterms:created>
  <dcterms:modified xsi:type="dcterms:W3CDTF">2023-06-02T01:59:53Z</dcterms:modified>
</cp:coreProperties>
</file>