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el\Desktop\"/>
    </mc:Choice>
  </mc:AlternateContent>
  <xr:revisionPtr revIDLastSave="0" documentId="8_{A0853159-8C15-425F-8213-F8F63528D161}" xr6:coauthVersionLast="47" xr6:coauthVersionMax="47" xr10:uidLastSave="{00000000-0000-0000-0000-000000000000}"/>
  <bookViews>
    <workbookView xWindow="-120" yWindow="-120" windowWidth="20730" windowHeight="11160" xr2:uid="{5E671641-D073-4B18-9DEF-77BEB27F0420}"/>
  </bookViews>
  <sheets>
    <sheet name="Hoja1" sheetId="1" r:id="rId1"/>
  </sheets>
  <definedNames>
    <definedName name="_xlchart.v1.0" hidden="1">Hoja1!$A$35:$A$58</definedName>
    <definedName name="_xlchart.v1.1" hidden="1">Hoja1!$A$3:$A$26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8" i="1" l="1"/>
  <c r="M39" i="1"/>
  <c r="M40" i="1"/>
  <c r="M37" i="1"/>
  <c r="K39" i="1"/>
  <c r="K38" i="1" s="1"/>
  <c r="K37" i="1" s="1"/>
  <c r="I39" i="1"/>
  <c r="I40" i="1" s="1"/>
  <c r="I38" i="1"/>
  <c r="G41" i="1"/>
  <c r="H37" i="1" s="1"/>
  <c r="P37" i="1"/>
  <c r="P36" i="1" a="1"/>
  <c r="P36" i="1" s="1"/>
  <c r="P35" i="1"/>
  <c r="P34" i="1"/>
  <c r="P38" i="1" s="1"/>
  <c r="P9" i="1"/>
  <c r="P8" i="1" a="1"/>
  <c r="P8" i="1" s="1"/>
  <c r="P7" i="1"/>
  <c r="P6" i="1"/>
  <c r="P10" i="1" s="1"/>
  <c r="M9" i="1"/>
  <c r="M10" i="1"/>
  <c r="M11" i="1"/>
  <c r="M8" i="1"/>
  <c r="K10" i="1"/>
  <c r="K9" i="1" s="1"/>
  <c r="K8" i="1" s="1"/>
  <c r="I9" i="1"/>
  <c r="I10" i="1" s="1"/>
  <c r="I11" i="1" s="1"/>
  <c r="G12" i="1"/>
  <c r="H11" i="1" s="1"/>
  <c r="L40" i="1" l="1"/>
  <c r="L39" i="1" s="1"/>
  <c r="H40" i="1"/>
  <c r="H39" i="1"/>
  <c r="H38" i="1"/>
  <c r="J37" i="1"/>
  <c r="H41" i="1"/>
  <c r="L11" i="1"/>
  <c r="J8" i="1"/>
  <c r="H8" i="1"/>
  <c r="H10" i="1"/>
  <c r="H9" i="1"/>
  <c r="L38" i="1" l="1"/>
  <c r="L37" i="1" s="1"/>
  <c r="J38" i="1"/>
  <c r="J39" i="1" s="1"/>
  <c r="J40" i="1" s="1"/>
  <c r="L10" i="1"/>
  <c r="L9" i="1" s="1"/>
  <c r="L8" i="1" s="1"/>
  <c r="J9" i="1"/>
  <c r="J10" i="1" s="1"/>
  <c r="J11" i="1" s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<sst xmlns="http://schemas.openxmlformats.org/spreadsheetml/2006/main" count="45" uniqueCount="30">
  <si>
    <t>Ventas computadora</t>
  </si>
  <si>
    <t>Ventas Software</t>
  </si>
  <si>
    <t>Li</t>
  </si>
  <si>
    <t>Ls</t>
  </si>
  <si>
    <t>fi</t>
  </si>
  <si>
    <t>fr</t>
  </si>
  <si>
    <t>Fi a menos de</t>
  </si>
  <si>
    <t>Fr a menos de</t>
  </si>
  <si>
    <t>Fi a más de</t>
  </si>
  <si>
    <t>Fr a más de</t>
  </si>
  <si>
    <t>xi</t>
  </si>
  <si>
    <t>Total</t>
  </si>
  <si>
    <t>Media</t>
  </si>
  <si>
    <t>Mediana</t>
  </si>
  <si>
    <t>Moda</t>
  </si>
  <si>
    <t>Desviación Estándar</t>
  </si>
  <si>
    <t xml:space="preserve">Coeficiente de Variación </t>
  </si>
  <si>
    <t>CUADRO 1. DISTRIBUCIÓN DE VENTAS COMPUTADORAS</t>
  </si>
  <si>
    <t>CUADRO 2. DISTRIBUCIÓN DE VENTAS SOFTWARE</t>
  </si>
  <si>
    <t>R/ El promedio de computadoras vendidas es de 300219.58 colones</t>
  </si>
  <si>
    <t>R/ La mediana de las computadoras vendidas es de 292661.50 colones</t>
  </si>
  <si>
    <t xml:space="preserve">R/ No hay moda para las ventas de computadoras. </t>
  </si>
  <si>
    <t>R/ La variación estandar es de 65306.32 colones</t>
  </si>
  <si>
    <t>R/ El coeficiente de Variación de ventas de computadoras es de 21.75%</t>
  </si>
  <si>
    <t>R/ La variación estandar es de 44159.25 colones</t>
  </si>
  <si>
    <t xml:space="preserve">// En conclución, las ventas en software presente una mayor variabilidad relativa que las ventas de computadora. </t>
  </si>
  <si>
    <t>R/ El coeficiente de Variación de ventas de Software es de 27.64%</t>
  </si>
  <si>
    <t>R/ El promedio de Software vendidos es de 159748 colones</t>
  </si>
  <si>
    <t>R/ La mediana de Software vendidos es de 158400 colones</t>
  </si>
  <si>
    <t>R/ La moda de ventas en Software es de 189000 colones.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</si>
</sst>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0" xfId="0" applyBorder="1"/>
    <xf numFmtId="2" fontId="0" fillId="0" borderId="1" xfId="0" applyNumberFormat="1" applyBorder="1"/>
    <xf numFmtId="10" fontId="0" fillId="0" borderId="1" xfId="1" applyNumberFormat="1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1" xfId="0" applyNumberFormat="1" applyBorder="1"/>
    <xf numFmtId="0" fontId="0" fillId="4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B454A90-562A-4D0D-94B6-437586778C79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46C4CF7-17B8-409C-81C9-8BD035D50809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11206</xdr:colOff>
      <xdr:row>14</xdr:row>
      <xdr:rowOff>2401</xdr:rowOff>
    </xdr:from>
    <xdr:to>
      <xdr:col>10</xdr:col>
      <xdr:colOff>0</xdr:colOff>
      <xdr:row>30</xdr:row>
      <xdr:rowOff>163287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AA866B4-47B1-5D46-B62A-3CFF134748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8099" y="2669401"/>
              <a:ext cx="5227544" cy="3208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6802</xdr:colOff>
      <xdr:row>44</xdr:row>
      <xdr:rowOff>13606</xdr:rowOff>
    </xdr:from>
    <xdr:to>
      <xdr:col>9</xdr:col>
      <xdr:colOff>1006928</xdr:colOff>
      <xdr:row>59</xdr:row>
      <xdr:rowOff>176892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5987C3D8-39A8-F9BF-48F2-E86C04F0CC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3695" y="8395606"/>
              <a:ext cx="5204733" cy="30207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0CDD-31D9-493D-9EB1-C669A485BBE0}">
  <dimension ref="A1:W58"/>
  <sheetViews>
    <sheetView tabSelected="1" zoomScale="70" zoomScaleNormal="70" workbookViewId="0">
      <selection activeCell="T26" sqref="T26"/>
    </sheetView>
  </sheetViews>
  <sheetFormatPr baseColWidth="10" defaultRowHeight="15" x14ac:dyDescent="0.25"/>
  <cols>
    <col min="1" max="1" width="21.42578125" customWidth="1"/>
    <col min="2" max="2" width="15.5703125" bestFit="1" customWidth="1"/>
    <col min="4" max="5" width="11.42578125" customWidth="1"/>
    <col min="7" max="7" width="11.85546875" customWidth="1"/>
    <col min="9" max="9" width="16.85546875" customWidth="1"/>
    <col min="10" max="10" width="15.5703125" customWidth="1"/>
    <col min="11" max="11" width="15.140625" customWidth="1"/>
    <col min="12" max="12" width="13.7109375" customWidth="1"/>
    <col min="13" max="13" width="14.140625" customWidth="1"/>
    <col min="15" max="15" width="24" customWidth="1"/>
    <col min="16" max="16" width="12.5703125" customWidth="1"/>
  </cols>
  <sheetData>
    <row r="1" spans="1:22" x14ac:dyDescent="0.25">
      <c r="E1" s="4"/>
      <c r="F1" s="4"/>
      <c r="G1" s="4"/>
      <c r="H1" s="4"/>
      <c r="I1" s="4"/>
      <c r="J1" s="4"/>
      <c r="K1" s="4"/>
      <c r="L1" s="4"/>
      <c r="M1" s="4"/>
      <c r="P1" s="8"/>
    </row>
    <row r="2" spans="1:22" x14ac:dyDescent="0.25">
      <c r="A2" s="1" t="s">
        <v>0</v>
      </c>
      <c r="B2" s="1"/>
    </row>
    <row r="3" spans="1:22" x14ac:dyDescent="0.25">
      <c r="A3" s="9">
        <v>195000</v>
      </c>
      <c r="B3" s="1"/>
      <c r="F3" s="10"/>
      <c r="G3" s="3"/>
      <c r="H3" s="3"/>
      <c r="I3" s="3"/>
      <c r="J3" s="3"/>
      <c r="K3" s="3"/>
      <c r="L3" s="3"/>
    </row>
    <row r="4" spans="1:22" x14ac:dyDescent="0.25">
      <c r="A4" s="9">
        <v>213330</v>
      </c>
      <c r="B4" s="1"/>
      <c r="E4" s="4"/>
      <c r="F4" s="4"/>
      <c r="G4" s="4"/>
      <c r="H4" s="4"/>
      <c r="I4" s="4"/>
      <c r="J4" s="4"/>
      <c r="K4" s="4"/>
      <c r="L4" s="4"/>
      <c r="M4" s="4"/>
    </row>
    <row r="5" spans="1:22" x14ac:dyDescent="0.25">
      <c r="A5" s="9">
        <v>208005</v>
      </c>
      <c r="B5" s="1"/>
      <c r="E5" s="4"/>
      <c r="F5" s="11" t="s">
        <v>17</v>
      </c>
      <c r="G5" s="12"/>
      <c r="H5" s="12"/>
      <c r="I5" s="12"/>
      <c r="J5" s="12"/>
      <c r="K5" s="12"/>
      <c r="L5" s="12"/>
      <c r="M5" s="4"/>
    </row>
    <row r="6" spans="1:22" x14ac:dyDescent="0.25">
      <c r="A6" s="9">
        <v>249000</v>
      </c>
      <c r="B6" s="1"/>
      <c r="E6" s="5"/>
      <c r="F6" s="5"/>
      <c r="G6" s="5"/>
      <c r="H6" s="5"/>
      <c r="I6" s="5"/>
      <c r="J6" s="5"/>
      <c r="K6" s="5"/>
      <c r="L6" s="5"/>
      <c r="M6" s="5"/>
      <c r="O6" s="13" t="s">
        <v>12</v>
      </c>
      <c r="P6" s="17">
        <f>+AVERAGE(A3:A26)</f>
        <v>300219.58333333331</v>
      </c>
      <c r="Q6" s="19" t="s">
        <v>19</v>
      </c>
      <c r="R6" s="20"/>
      <c r="S6" s="20"/>
      <c r="T6" s="20"/>
      <c r="U6" s="20"/>
      <c r="V6" s="20"/>
    </row>
    <row r="7" spans="1:22" x14ac:dyDescent="0.25">
      <c r="A7" s="9">
        <v>237040</v>
      </c>
      <c r="B7" s="1"/>
      <c r="E7" s="7" t="s">
        <v>2</v>
      </c>
      <c r="F7" s="7" t="s">
        <v>3</v>
      </c>
      <c r="G7" s="7" t="s">
        <v>4</v>
      </c>
      <c r="H7" s="7" t="s">
        <v>5</v>
      </c>
      <c r="I7" s="7" t="s">
        <v>6</v>
      </c>
      <c r="J7" s="7" t="s">
        <v>7</v>
      </c>
      <c r="K7" s="7" t="s">
        <v>8</v>
      </c>
      <c r="L7" s="7" t="s">
        <v>9</v>
      </c>
      <c r="M7" s="7" t="s">
        <v>10</v>
      </c>
      <c r="O7" s="14" t="s">
        <v>13</v>
      </c>
      <c r="P7" s="17">
        <f>+MEDIAN(A3:A26)</f>
        <v>292661.5</v>
      </c>
      <c r="Q7" s="19" t="s">
        <v>20</v>
      </c>
      <c r="R7" s="20"/>
      <c r="S7" s="20"/>
      <c r="T7" s="20"/>
      <c r="U7" s="20"/>
      <c r="V7" s="20"/>
    </row>
    <row r="8" spans="1:22" x14ac:dyDescent="0.25">
      <c r="A8" s="9">
        <v>270412</v>
      </c>
      <c r="B8" s="1"/>
      <c r="E8" s="5">
        <v>195000</v>
      </c>
      <c r="F8" s="5">
        <v>274000</v>
      </c>
      <c r="G8" s="5">
        <v>11</v>
      </c>
      <c r="H8" s="6">
        <f>+G8/$G$12*100</f>
        <v>45.833333333333329</v>
      </c>
      <c r="I8" s="5">
        <v>11</v>
      </c>
      <c r="J8" s="6">
        <f>+I8/$G$12*100</f>
        <v>45.833333333333329</v>
      </c>
      <c r="K8" s="5">
        <f>+K9+G8</f>
        <v>24</v>
      </c>
      <c r="L8" s="6">
        <f>+L9+H8</f>
        <v>100</v>
      </c>
      <c r="M8" s="5">
        <f>+(E8+F8)/2</f>
        <v>234500</v>
      </c>
      <c r="O8" s="15" t="s">
        <v>14</v>
      </c>
      <c r="P8" s="17" t="e" cm="1">
        <f t="array" ref="P8">+_xlfn.MODE.MULT(A3:A26)</f>
        <v>#N/A</v>
      </c>
      <c r="Q8" s="19" t="s">
        <v>21</v>
      </c>
      <c r="R8" s="20"/>
      <c r="S8" s="20"/>
      <c r="T8" s="20"/>
      <c r="U8" s="20"/>
      <c r="V8" s="20"/>
    </row>
    <row r="9" spans="1:22" x14ac:dyDescent="0.25">
      <c r="A9" s="9">
        <v>306200</v>
      </c>
      <c r="B9" s="1"/>
      <c r="E9" s="5">
        <v>274000</v>
      </c>
      <c r="F9" s="5">
        <v>353000</v>
      </c>
      <c r="G9" s="5">
        <v>6</v>
      </c>
      <c r="H9" s="6">
        <f>+G9/$G$12*100</f>
        <v>25</v>
      </c>
      <c r="I9" s="5">
        <f>+I8+G9</f>
        <v>17</v>
      </c>
      <c r="J9" s="6">
        <f>+J8+H9</f>
        <v>70.833333333333329</v>
      </c>
      <c r="K9" s="5">
        <f>+K10+G9</f>
        <v>13</v>
      </c>
      <c r="L9" s="6">
        <f>+L10+H9</f>
        <v>54.166666666666664</v>
      </c>
      <c r="M9" s="5">
        <f t="shared" ref="M9:M11" si="0">+(E9+F9)/2</f>
        <v>313500</v>
      </c>
      <c r="O9" s="15" t="s">
        <v>15</v>
      </c>
      <c r="P9" s="17">
        <f>+STDEV(A3:A26)</f>
        <v>65306.318614941294</v>
      </c>
      <c r="Q9" s="19" t="s">
        <v>22</v>
      </c>
      <c r="R9" s="20"/>
      <c r="S9" s="20"/>
      <c r="T9" s="20"/>
      <c r="U9" s="20"/>
      <c r="V9" s="20"/>
    </row>
    <row r="10" spans="1:22" x14ac:dyDescent="0.25">
      <c r="A10" s="9">
        <v>264500</v>
      </c>
      <c r="B10" s="1"/>
      <c r="E10" s="5">
        <v>353000</v>
      </c>
      <c r="F10" s="5">
        <v>432000</v>
      </c>
      <c r="G10" s="5">
        <v>6</v>
      </c>
      <c r="H10" s="6">
        <f>+G10/$G$12*100</f>
        <v>25</v>
      </c>
      <c r="I10" s="5">
        <f>+I9+G10</f>
        <v>23</v>
      </c>
      <c r="J10" s="6">
        <f>+J9+H10</f>
        <v>95.833333333333329</v>
      </c>
      <c r="K10" s="5">
        <f>+K11+G10</f>
        <v>7</v>
      </c>
      <c r="L10" s="6">
        <f>+L11+H10</f>
        <v>29.166666666666664</v>
      </c>
      <c r="M10" s="5">
        <f t="shared" si="0"/>
        <v>392500</v>
      </c>
      <c r="O10" s="14" t="s">
        <v>16</v>
      </c>
      <c r="P10" s="18">
        <f>+P9/P6</f>
        <v>0.21752850993211789</v>
      </c>
      <c r="Q10" s="19" t="s">
        <v>23</v>
      </c>
      <c r="R10" s="20"/>
      <c r="S10" s="20"/>
      <c r="T10" s="20"/>
      <c r="U10" s="20"/>
      <c r="V10" s="20"/>
    </row>
    <row r="11" spans="1:22" x14ac:dyDescent="0.25">
      <c r="A11" s="9">
        <v>247800</v>
      </c>
      <c r="B11" s="1"/>
      <c r="E11" s="5">
        <v>432000</v>
      </c>
      <c r="F11" s="5">
        <v>511000</v>
      </c>
      <c r="G11" s="5">
        <v>1</v>
      </c>
      <c r="H11" s="6">
        <f>+G11/$G$12*100</f>
        <v>4.1666666666666661</v>
      </c>
      <c r="I11" s="5">
        <f>+I10+G11</f>
        <v>24</v>
      </c>
      <c r="J11" s="6">
        <f>+J10+H11</f>
        <v>100</v>
      </c>
      <c r="K11" s="5">
        <v>1</v>
      </c>
      <c r="L11" s="6">
        <f>+K11/$G$12*100</f>
        <v>4.1666666666666661</v>
      </c>
      <c r="M11" s="5">
        <f t="shared" si="0"/>
        <v>471500</v>
      </c>
      <c r="P11" s="16"/>
    </row>
    <row r="12" spans="1:22" x14ac:dyDescent="0.25">
      <c r="A12" s="9">
        <v>260500</v>
      </c>
      <c r="B12" s="1"/>
      <c r="E12" s="7" t="s">
        <v>11</v>
      </c>
      <c r="F12" s="7"/>
      <c r="G12" s="7">
        <f>+SUM(G7:G11)</f>
        <v>24</v>
      </c>
      <c r="H12" s="7">
        <f>+SUM(H8:H11)</f>
        <v>100</v>
      </c>
      <c r="I12" s="7"/>
      <c r="J12" s="7"/>
      <c r="K12" s="7"/>
      <c r="L12" s="7"/>
      <c r="M12" s="7"/>
      <c r="O12" s="8"/>
    </row>
    <row r="13" spans="1:22" x14ac:dyDescent="0.25">
      <c r="A13" s="9">
        <v>259000</v>
      </c>
      <c r="B13" s="1"/>
      <c r="E13" s="2"/>
      <c r="F13" s="2"/>
      <c r="G13" s="2"/>
      <c r="H13" s="2"/>
      <c r="I13" s="2"/>
      <c r="J13" s="2"/>
      <c r="K13" s="2"/>
      <c r="L13" s="2"/>
      <c r="M13" s="2"/>
    </row>
    <row r="14" spans="1:22" x14ac:dyDescent="0.25">
      <c r="A14" s="9">
        <v>290870</v>
      </c>
      <c r="B14" s="1"/>
      <c r="E14" s="2"/>
      <c r="F14" s="2"/>
      <c r="G14" s="2"/>
      <c r="H14" s="2"/>
      <c r="I14" s="2"/>
      <c r="J14" s="2"/>
      <c r="K14" s="2"/>
      <c r="L14" s="2"/>
      <c r="M14" s="2"/>
    </row>
    <row r="15" spans="1:22" x14ac:dyDescent="0.25">
      <c r="A15" s="9">
        <v>294453</v>
      </c>
      <c r="B15" s="1"/>
      <c r="E15" s="2"/>
      <c r="F15" s="2"/>
      <c r="G15" s="2"/>
      <c r="H15" s="2"/>
      <c r="I15" s="2"/>
      <c r="J15" s="2"/>
      <c r="K15" s="2"/>
      <c r="L15" s="2"/>
      <c r="M15" s="2"/>
    </row>
    <row r="16" spans="1:22" x14ac:dyDescent="0.25">
      <c r="A16" s="9">
        <v>271400</v>
      </c>
      <c r="B16" s="1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9">
        <v>303050</v>
      </c>
      <c r="B17" s="1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9">
        <v>310200</v>
      </c>
      <c r="B18" s="1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9">
        <v>354210</v>
      </c>
      <c r="B19" s="1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9">
        <v>389700</v>
      </c>
      <c r="B20" s="1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9">
        <v>361400</v>
      </c>
      <c r="B21" s="1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9">
        <v>388700</v>
      </c>
      <c r="B22" s="1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9">
        <v>441050</v>
      </c>
      <c r="B23" s="1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9">
        <v>346750</v>
      </c>
      <c r="B24" s="1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9">
        <v>356200</v>
      </c>
      <c r="B25" s="1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9">
        <v>386500</v>
      </c>
      <c r="B26" s="1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E28" s="2"/>
      <c r="F28" s="2"/>
      <c r="G28" s="2"/>
      <c r="H28" s="2"/>
      <c r="I28" s="2"/>
      <c r="J28" s="2"/>
      <c r="K28" s="2"/>
      <c r="L28" s="2"/>
      <c r="M28" s="2"/>
    </row>
    <row r="34" spans="1:23" x14ac:dyDescent="0.25">
      <c r="A34" s="9" t="s">
        <v>1</v>
      </c>
      <c r="E34" s="4"/>
      <c r="F34" s="11" t="s">
        <v>18</v>
      </c>
      <c r="G34" s="12"/>
      <c r="H34" s="12"/>
      <c r="I34" s="12"/>
      <c r="J34" s="12"/>
      <c r="K34" s="12"/>
      <c r="L34" s="12"/>
      <c r="M34" s="4"/>
      <c r="O34" s="13" t="s">
        <v>12</v>
      </c>
      <c r="P34" s="21">
        <f>+AVERAGE(A35:A58)</f>
        <v>159748</v>
      </c>
      <c r="Q34" s="19" t="s">
        <v>27</v>
      </c>
      <c r="R34" s="20"/>
      <c r="S34" s="20"/>
      <c r="T34" s="20"/>
      <c r="U34" s="20"/>
      <c r="V34" s="20"/>
    </row>
    <row r="35" spans="1:23" x14ac:dyDescent="0.25">
      <c r="A35" s="9">
        <v>80500</v>
      </c>
      <c r="E35" s="5"/>
      <c r="F35" s="5"/>
      <c r="G35" s="5"/>
      <c r="H35" s="5"/>
      <c r="I35" s="5"/>
      <c r="J35" s="5"/>
      <c r="K35" s="5"/>
      <c r="L35" s="5"/>
      <c r="M35" s="5"/>
      <c r="O35" s="14" t="s">
        <v>13</v>
      </c>
      <c r="P35" s="21">
        <f>+MEDIAN(A35:A58)</f>
        <v>158400</v>
      </c>
      <c r="Q35" s="19" t="s">
        <v>28</v>
      </c>
      <c r="R35" s="20"/>
      <c r="S35" s="20"/>
      <c r="T35" s="20"/>
      <c r="U35" s="20"/>
      <c r="V35" s="20"/>
    </row>
    <row r="36" spans="1:23" x14ac:dyDescent="0.25">
      <c r="A36" s="9">
        <v>88000</v>
      </c>
      <c r="E36" s="7" t="s">
        <v>2</v>
      </c>
      <c r="F36" s="7" t="s">
        <v>3</v>
      </c>
      <c r="G36" s="7" t="s">
        <v>4</v>
      </c>
      <c r="H36" s="7" t="s">
        <v>5</v>
      </c>
      <c r="I36" s="7" t="s">
        <v>6</v>
      </c>
      <c r="J36" s="7" t="s">
        <v>7</v>
      </c>
      <c r="K36" s="7" t="s">
        <v>8</v>
      </c>
      <c r="L36" s="7" t="s">
        <v>9</v>
      </c>
      <c r="M36" s="7" t="s">
        <v>10</v>
      </c>
      <c r="O36" s="15" t="s">
        <v>14</v>
      </c>
      <c r="P36" s="21" cm="1">
        <f t="array" ref="P36">+_xlfn.MODE.MULT(A35:A58)</f>
        <v>189000</v>
      </c>
      <c r="Q36" s="19" t="s">
        <v>29</v>
      </c>
      <c r="R36" s="20"/>
      <c r="S36" s="20"/>
      <c r="T36" s="20"/>
      <c r="U36" s="20"/>
      <c r="V36" s="20"/>
    </row>
    <row r="37" spans="1:23" x14ac:dyDescent="0.25">
      <c r="A37" s="9">
        <v>89000</v>
      </c>
      <c r="E37" s="5">
        <v>80500</v>
      </c>
      <c r="F37" s="5">
        <v>134500</v>
      </c>
      <c r="G37" s="5">
        <v>6</v>
      </c>
      <c r="H37" s="6">
        <f>+G37/$G$41*100</f>
        <v>25</v>
      </c>
      <c r="I37" s="5">
        <v>6</v>
      </c>
      <c r="J37" s="6">
        <f>+I37/$G$41*100</f>
        <v>25</v>
      </c>
      <c r="K37" s="5">
        <f>+K38+G37</f>
        <v>24</v>
      </c>
      <c r="L37" s="6">
        <f>+L38+H37</f>
        <v>100</v>
      </c>
      <c r="M37" s="5">
        <f>+(E37+F37)/2</f>
        <v>107500</v>
      </c>
      <c r="O37" s="15" t="s">
        <v>15</v>
      </c>
      <c r="P37" s="17">
        <f>+STDEV(A35:A58)</f>
        <v>44159.246472777115</v>
      </c>
      <c r="Q37" s="19" t="s">
        <v>24</v>
      </c>
      <c r="R37" s="20"/>
      <c r="S37" s="20"/>
      <c r="T37" s="20"/>
      <c r="U37" s="20"/>
      <c r="V37" s="20"/>
    </row>
    <row r="38" spans="1:23" x14ac:dyDescent="0.25">
      <c r="A38" s="9">
        <v>110520</v>
      </c>
      <c r="E38" s="5">
        <v>134500</v>
      </c>
      <c r="F38" s="5">
        <v>188500</v>
      </c>
      <c r="G38" s="5">
        <v>9</v>
      </c>
      <c r="H38" s="6">
        <f t="shared" ref="H38:H40" si="1">+G38/$G$41*100</f>
        <v>37.5</v>
      </c>
      <c r="I38" s="5">
        <f>+I37+G38</f>
        <v>15</v>
      </c>
      <c r="J38" s="6">
        <f>+J37+H38</f>
        <v>62.5</v>
      </c>
      <c r="K38" s="5">
        <f>+K39+G38</f>
        <v>18</v>
      </c>
      <c r="L38" s="6">
        <f>+L39+H38</f>
        <v>75</v>
      </c>
      <c r="M38" s="5">
        <f t="shared" ref="M38:M40" si="2">+(E38+F38)/2</f>
        <v>161500</v>
      </c>
      <c r="O38" s="14" t="s">
        <v>16</v>
      </c>
      <c r="P38" s="18">
        <f>+P37/P34</f>
        <v>0.27643066875815103</v>
      </c>
      <c r="Q38" s="19" t="s">
        <v>26</v>
      </c>
      <c r="R38" s="20"/>
      <c r="S38" s="20"/>
      <c r="T38" s="20"/>
      <c r="U38" s="20"/>
      <c r="V38" s="20"/>
    </row>
    <row r="39" spans="1:23" x14ac:dyDescent="0.25">
      <c r="A39" s="9">
        <v>120050</v>
      </c>
      <c r="E39" s="5">
        <v>188500</v>
      </c>
      <c r="F39" s="5">
        <v>242500</v>
      </c>
      <c r="G39" s="5">
        <v>8</v>
      </c>
      <c r="H39" s="6">
        <f t="shared" si="1"/>
        <v>33.333333333333329</v>
      </c>
      <c r="I39" s="5">
        <f>+I38+G39</f>
        <v>23</v>
      </c>
      <c r="J39" s="6">
        <f>+J38+H39</f>
        <v>95.833333333333329</v>
      </c>
      <c r="K39" s="5">
        <f>+K40+G39</f>
        <v>9</v>
      </c>
      <c r="L39" s="6">
        <f>+L40+H39</f>
        <v>37.499999999999993</v>
      </c>
      <c r="M39" s="5">
        <f t="shared" si="2"/>
        <v>215500</v>
      </c>
    </row>
    <row r="40" spans="1:23" x14ac:dyDescent="0.25">
      <c r="A40" s="9">
        <v>134000</v>
      </c>
      <c r="E40" s="5">
        <v>242500</v>
      </c>
      <c r="F40" s="5">
        <v>296500</v>
      </c>
      <c r="G40" s="5">
        <v>1</v>
      </c>
      <c r="H40" s="6">
        <f t="shared" si="1"/>
        <v>4.1666666666666661</v>
      </c>
      <c r="I40" s="5">
        <f>+I39+G40</f>
        <v>24</v>
      </c>
      <c r="J40" s="6">
        <f>+J39+H40</f>
        <v>100</v>
      </c>
      <c r="K40" s="5">
        <v>1</v>
      </c>
      <c r="L40" s="6">
        <f t="shared" ref="L40" si="3">+K40/$G$41*100</f>
        <v>4.1666666666666661</v>
      </c>
      <c r="M40" s="5">
        <f t="shared" si="2"/>
        <v>269500</v>
      </c>
    </row>
    <row r="41" spans="1:23" x14ac:dyDescent="0.25">
      <c r="A41" s="9">
        <v>140500</v>
      </c>
      <c r="E41" s="7" t="s">
        <v>11</v>
      </c>
      <c r="F41" s="7"/>
      <c r="G41" s="7">
        <f>+SUM(G36:G40)</f>
        <v>24</v>
      </c>
      <c r="H41" s="7">
        <f>+SUM(H37:H40)</f>
        <v>100</v>
      </c>
      <c r="I41" s="7"/>
      <c r="J41" s="7"/>
      <c r="K41" s="7"/>
      <c r="L41" s="7"/>
      <c r="M41" s="7"/>
    </row>
    <row r="42" spans="1:23" x14ac:dyDescent="0.25">
      <c r="A42" s="9">
        <v>135600</v>
      </c>
      <c r="O42" s="22" t="s">
        <v>25</v>
      </c>
      <c r="P42" s="22"/>
      <c r="Q42" s="22"/>
      <c r="R42" s="22"/>
      <c r="S42" s="22"/>
      <c r="T42" s="22"/>
      <c r="U42" s="22"/>
      <c r="V42" s="22"/>
      <c r="W42" s="22"/>
    </row>
    <row r="43" spans="1:23" x14ac:dyDescent="0.25">
      <c r="A43" s="9">
        <v>140506</v>
      </c>
      <c r="O43" s="3"/>
      <c r="P43" s="3"/>
      <c r="Q43" s="3"/>
      <c r="R43" s="3"/>
      <c r="S43" s="3"/>
    </row>
    <row r="44" spans="1:23" x14ac:dyDescent="0.25">
      <c r="A44" s="9">
        <v>156800</v>
      </c>
    </row>
    <row r="45" spans="1:23" x14ac:dyDescent="0.25">
      <c r="A45" s="9">
        <v>160000</v>
      </c>
    </row>
    <row r="46" spans="1:23" x14ac:dyDescent="0.25">
      <c r="A46" s="9">
        <v>168900</v>
      </c>
    </row>
    <row r="47" spans="1:23" x14ac:dyDescent="0.25">
      <c r="A47" s="9">
        <v>189000</v>
      </c>
    </row>
    <row r="48" spans="1:23" x14ac:dyDescent="0.25">
      <c r="A48" s="9">
        <v>175600</v>
      </c>
    </row>
    <row r="49" spans="1:1" x14ac:dyDescent="0.25">
      <c r="A49" s="9">
        <v>150000</v>
      </c>
    </row>
    <row r="50" spans="1:1" x14ac:dyDescent="0.25">
      <c r="A50" s="9">
        <v>144500</v>
      </c>
    </row>
    <row r="51" spans="1:1" x14ac:dyDescent="0.25">
      <c r="A51" s="9">
        <v>189000</v>
      </c>
    </row>
    <row r="52" spans="1:1" x14ac:dyDescent="0.25">
      <c r="A52" s="9">
        <v>200050</v>
      </c>
    </row>
    <row r="53" spans="1:1" x14ac:dyDescent="0.25">
      <c r="A53" s="9">
        <v>200658</v>
      </c>
    </row>
    <row r="54" spans="1:1" x14ac:dyDescent="0.25">
      <c r="A54" s="9">
        <v>213000</v>
      </c>
    </row>
    <row r="55" spans="1:1" x14ac:dyDescent="0.25">
      <c r="A55" s="9">
        <v>259000</v>
      </c>
    </row>
    <row r="56" spans="1:1" x14ac:dyDescent="0.25">
      <c r="A56" s="9">
        <v>198768</v>
      </c>
    </row>
    <row r="57" spans="1:1" x14ac:dyDescent="0.25">
      <c r="A57" s="9">
        <v>189700</v>
      </c>
    </row>
    <row r="58" spans="1:1" x14ac:dyDescent="0.25">
      <c r="A58" s="9">
        <v>200300</v>
      </c>
    </row>
  </sheetData>
  <mergeCells count="13">
    <mergeCell ref="Q37:V37"/>
    <mergeCell ref="Q38:V38"/>
    <mergeCell ref="O42:W42"/>
    <mergeCell ref="Q9:V9"/>
    <mergeCell ref="Q10:V10"/>
    <mergeCell ref="Q34:V34"/>
    <mergeCell ref="Q35:V35"/>
    <mergeCell ref="Q36:V36"/>
    <mergeCell ref="Q6:V6"/>
    <mergeCell ref="Q7:V7"/>
    <mergeCell ref="Q8:V8"/>
    <mergeCell ref="F5:L5"/>
    <mergeCell ref="F34:L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MORALES GONZALEZ YEDELYN JUSTINA</cp:lastModifiedBy>
  <dcterms:created xsi:type="dcterms:W3CDTF">2020-06-22T19:25:43Z</dcterms:created>
  <dcterms:modified xsi:type="dcterms:W3CDTF">2024-02-20T18:13:56Z</dcterms:modified>
</cp:coreProperties>
</file>