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4"/>
  <workbookPr codeName="ThisWorkbook"/>
  <mc:AlternateContent xmlns:mc="http://schemas.openxmlformats.org/markup-compatibility/2006">
    <mc:Choice Requires="x15">
      <x15ac:absPath xmlns:x15ac="http://schemas.microsoft.com/office/spreadsheetml/2010/11/ac" url="C:\version_control\BD\Project Einstein\"/>
    </mc:Choice>
  </mc:AlternateContent>
  <xr:revisionPtr revIDLastSave="0" documentId="11_C38FD4393815DEB3B997D252396C1DFFFAF2031A" xr6:coauthVersionLast="47" xr6:coauthVersionMax="47" xr10:uidLastSave="{00000000-0000-0000-0000-000000000000}"/>
  <bookViews>
    <workbookView xWindow="0" yWindow="0" windowWidth="9570" windowHeight="7905" firstSheet="11" activeTab="11" xr2:uid="{00000000-000D-0000-FFFF-FFFF00000000}"/>
  </bookViews>
  <sheets>
    <sheet name="ADIDAS" sheetId="1" r:id="rId1"/>
    <sheet name="NIKE" sheetId="2" r:id="rId2"/>
    <sheet name="PUMA" sheetId="3" r:id="rId3"/>
    <sheet name="UA" sheetId="4" r:id="rId4"/>
    <sheet name="TESLA" sheetId="9" r:id="rId5"/>
    <sheet name="VW" sheetId="10" r:id="rId6"/>
    <sheet name="TATA" sheetId="11" r:id="rId7"/>
    <sheet name="META" sheetId="12" r:id="rId8"/>
    <sheet name="ALPHABET" sheetId="13" r:id="rId9"/>
    <sheet name="AMAZON" sheetId="14" r:id="rId10"/>
    <sheet name="APPLE" sheetId="15" r:id="rId11"/>
    <sheet name="ALL_DATA_R" sheetId="7" r:id="rId12"/>
    <sheet name="ALL_DATA" sheetId="5" r:id="rId13"/>
    <sheet name="FX" sheetId="6" r:id="rId14"/>
  </sheets>
  <definedNames>
    <definedName name="_xlnm._FilterDatabase" localSheetId="0" hidden="1">ADIDAS!$A$1:$M$454</definedName>
    <definedName name="_xlnm._FilterDatabase" localSheetId="12" hidden="1">ALL_DATA!$A$1:$N$312</definedName>
    <definedName name="_xlnm._FilterDatabase" localSheetId="11" hidden="1">ALL_DATA_R!$A$1:$N$782</definedName>
    <definedName name="_xlnm._FilterDatabase" localSheetId="8" hidden="1">ALPHABET!$A$1:$M$436</definedName>
    <definedName name="_xlnm._FilterDatabase" localSheetId="9" hidden="1">AMAZON!$A$1:$M$428</definedName>
    <definedName name="_xlnm._FilterDatabase" localSheetId="10" hidden="1">APPLE!$A$1:$M$429</definedName>
    <definedName name="_xlnm._FilterDatabase" localSheetId="7" hidden="1">META!$A$1:$M$432</definedName>
    <definedName name="_xlnm._FilterDatabase" localSheetId="1" hidden="1">NIKE!$A$1:$M$419</definedName>
    <definedName name="_xlnm._FilterDatabase" localSheetId="2" hidden="1">PUMA!$A$1:$M$444</definedName>
    <definedName name="_xlnm._FilterDatabase" localSheetId="6" hidden="1">TATA!$A$1:$M$498</definedName>
    <definedName name="_xlnm._FilterDatabase" localSheetId="4" hidden="1">TESLA!$A$1:$M$448</definedName>
    <definedName name="_xlnm._FilterDatabase" localSheetId="3" hidden="1">UA!$A$1:$M$407</definedName>
    <definedName name="_xlnm._FilterDatabase" localSheetId="5" hidden="1">VW!$A$1:$M$479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29" i="6"/>
  <c r="C30" i="6"/>
  <c r="C31" i="6"/>
  <c r="L417" i="15"/>
  <c r="K417" i="15"/>
  <c r="J417" i="15"/>
  <c r="I417" i="15"/>
  <c r="H417" i="15"/>
  <c r="G417" i="15"/>
  <c r="F417" i="15"/>
  <c r="E417" i="15"/>
  <c r="D417" i="15"/>
  <c r="M417" i="15"/>
  <c r="L403" i="15"/>
  <c r="K403" i="15"/>
  <c r="J403" i="15"/>
  <c r="I403" i="15"/>
  <c r="H403" i="15"/>
  <c r="G403" i="15"/>
  <c r="F403" i="15"/>
  <c r="E403" i="15"/>
  <c r="D403" i="15"/>
  <c r="M403" i="15"/>
  <c r="L393" i="15"/>
  <c r="K393" i="15"/>
  <c r="J393" i="15"/>
  <c r="I393" i="15"/>
  <c r="H393" i="15"/>
  <c r="G393" i="15"/>
  <c r="F393" i="15"/>
  <c r="E393" i="15"/>
  <c r="D393" i="15"/>
  <c r="M393" i="15"/>
  <c r="L245" i="15"/>
  <c r="K245" i="15"/>
  <c r="J245" i="15"/>
  <c r="I245" i="15"/>
  <c r="H245" i="15"/>
  <c r="G245" i="15"/>
  <c r="F245" i="15"/>
  <c r="E245" i="15"/>
  <c r="D245" i="15"/>
  <c r="M245" i="15"/>
  <c r="L230" i="15"/>
  <c r="K230" i="15"/>
  <c r="J230" i="15"/>
  <c r="I230" i="15"/>
  <c r="H230" i="15"/>
  <c r="G230" i="15"/>
  <c r="F230" i="15"/>
  <c r="E230" i="15"/>
  <c r="D230" i="15"/>
  <c r="M230" i="15"/>
  <c r="L219" i="15"/>
  <c r="K219" i="15"/>
  <c r="J219" i="15"/>
  <c r="I219" i="15"/>
  <c r="H219" i="15"/>
  <c r="G219" i="15"/>
  <c r="F219" i="15"/>
  <c r="E219" i="15"/>
  <c r="D219" i="15"/>
  <c r="M219" i="15"/>
  <c r="L208" i="15"/>
  <c r="K208" i="15"/>
  <c r="J208" i="15"/>
  <c r="I208" i="15"/>
  <c r="H208" i="15"/>
  <c r="G208" i="15"/>
  <c r="F208" i="15"/>
  <c r="E208" i="15"/>
  <c r="D208" i="15"/>
  <c r="M208" i="15"/>
  <c r="L187" i="15"/>
  <c r="K187" i="15"/>
  <c r="J187" i="15"/>
  <c r="I187" i="15"/>
  <c r="H187" i="15"/>
  <c r="G187" i="15"/>
  <c r="F187" i="15"/>
  <c r="E187" i="15"/>
  <c r="D187" i="15"/>
  <c r="M187" i="15"/>
  <c r="L44" i="15"/>
  <c r="K44" i="15"/>
  <c r="J44" i="15"/>
  <c r="I44" i="15"/>
  <c r="H44" i="15"/>
  <c r="G44" i="15"/>
  <c r="F44" i="15"/>
  <c r="E44" i="15"/>
  <c r="D44" i="15"/>
  <c r="M44" i="15"/>
  <c r="M31" i="15"/>
  <c r="L31" i="15"/>
  <c r="K31" i="15"/>
  <c r="J31" i="15"/>
  <c r="I31" i="15"/>
  <c r="H31" i="15"/>
  <c r="G31" i="15"/>
  <c r="F31" i="15"/>
  <c r="E31" i="15"/>
  <c r="D31" i="15"/>
  <c r="D19" i="15"/>
  <c r="L19" i="15"/>
  <c r="K19" i="15"/>
  <c r="J19" i="15"/>
  <c r="I19" i="15"/>
  <c r="H19" i="15"/>
  <c r="G19" i="15"/>
  <c r="F19" i="15"/>
  <c r="E19" i="15"/>
  <c r="M19" i="15"/>
  <c r="L5" i="15"/>
  <c r="K5" i="15"/>
  <c r="J5" i="15"/>
  <c r="I5" i="15"/>
  <c r="H5" i="15"/>
  <c r="G5" i="15"/>
  <c r="F5" i="15"/>
  <c r="E5" i="15"/>
  <c r="D5" i="15"/>
  <c r="M5" i="15"/>
  <c r="L400" i="14"/>
  <c r="K400" i="14"/>
  <c r="J400" i="14"/>
  <c r="I400" i="14"/>
  <c r="H400" i="14"/>
  <c r="G400" i="14"/>
  <c r="F400" i="14"/>
  <c r="E400" i="14"/>
  <c r="D400" i="14"/>
  <c r="M400" i="14"/>
  <c r="L391" i="14"/>
  <c r="K391" i="14"/>
  <c r="J391" i="14"/>
  <c r="I391" i="14"/>
  <c r="H391" i="14"/>
  <c r="G391" i="14"/>
  <c r="F391" i="14"/>
  <c r="E391" i="14"/>
  <c r="D391" i="14"/>
  <c r="M391" i="14"/>
  <c r="L243" i="14"/>
  <c r="K243" i="14"/>
  <c r="J243" i="14"/>
  <c r="I243" i="14"/>
  <c r="H243" i="14"/>
  <c r="G243" i="14"/>
  <c r="F243" i="14"/>
  <c r="E243" i="14"/>
  <c r="D243" i="14"/>
  <c r="M243" i="14"/>
  <c r="M227" i="14"/>
  <c r="L227" i="14"/>
  <c r="K227" i="14"/>
  <c r="J227" i="14"/>
  <c r="I227" i="14"/>
  <c r="H227" i="14"/>
  <c r="G227" i="14"/>
  <c r="F227" i="14"/>
  <c r="E227" i="14"/>
  <c r="D227" i="14"/>
  <c r="L216" i="14"/>
  <c r="K216" i="14"/>
  <c r="J216" i="14"/>
  <c r="I216" i="14"/>
  <c r="H216" i="14"/>
  <c r="G216" i="14"/>
  <c r="F216" i="14"/>
  <c r="E216" i="14"/>
  <c r="D216" i="14"/>
  <c r="M216" i="14"/>
  <c r="L207" i="14"/>
  <c r="K207" i="14"/>
  <c r="J207" i="14"/>
  <c r="I207" i="14"/>
  <c r="H207" i="14"/>
  <c r="G207" i="14"/>
  <c r="F207" i="14"/>
  <c r="E207" i="14"/>
  <c r="D207" i="14"/>
  <c r="M207" i="14"/>
  <c r="L187" i="14"/>
  <c r="K187" i="14"/>
  <c r="J187" i="14"/>
  <c r="I187" i="14"/>
  <c r="H187" i="14"/>
  <c r="G187" i="14"/>
  <c r="F187" i="14"/>
  <c r="E187" i="14"/>
  <c r="D187" i="14"/>
  <c r="M187" i="14"/>
  <c r="L50" i="14"/>
  <c r="K50" i="14"/>
  <c r="J50" i="14"/>
  <c r="I50" i="14"/>
  <c r="H50" i="14"/>
  <c r="G50" i="14"/>
  <c r="F50" i="14"/>
  <c r="E50" i="14"/>
  <c r="D50" i="14"/>
  <c r="M50" i="14"/>
  <c r="M36" i="14"/>
  <c r="L36" i="14"/>
  <c r="K36" i="14"/>
  <c r="J36" i="14"/>
  <c r="I36" i="14"/>
  <c r="H36" i="14"/>
  <c r="G36" i="14"/>
  <c r="F36" i="14"/>
  <c r="E36" i="14"/>
  <c r="D36" i="14"/>
  <c r="L24" i="14"/>
  <c r="K24" i="14"/>
  <c r="J24" i="14"/>
  <c r="I24" i="14"/>
  <c r="H24" i="14"/>
  <c r="G24" i="14"/>
  <c r="F24" i="14"/>
  <c r="E24" i="14"/>
  <c r="D24" i="14"/>
  <c r="M24" i="14"/>
  <c r="L8" i="14"/>
  <c r="K8" i="14"/>
  <c r="J8" i="14"/>
  <c r="I8" i="14"/>
  <c r="H8" i="14"/>
  <c r="G8" i="14"/>
  <c r="F8" i="14"/>
  <c r="E8" i="14"/>
  <c r="D8" i="14"/>
  <c r="M8" i="14"/>
  <c r="L312" i="13"/>
  <c r="K312" i="13"/>
  <c r="J312" i="13"/>
  <c r="I312" i="13"/>
  <c r="H312" i="13"/>
  <c r="G312" i="13"/>
  <c r="F312" i="13"/>
  <c r="E312" i="13"/>
  <c r="D312" i="13"/>
  <c r="M312" i="13"/>
  <c r="L298" i="13"/>
  <c r="K298" i="13"/>
  <c r="J298" i="13"/>
  <c r="I298" i="13"/>
  <c r="H298" i="13"/>
  <c r="G298" i="13"/>
  <c r="F298" i="13"/>
  <c r="E298" i="13"/>
  <c r="D298" i="13"/>
  <c r="M298" i="13"/>
  <c r="M285" i="13"/>
  <c r="L285" i="13"/>
  <c r="K285" i="13"/>
  <c r="J285" i="13"/>
  <c r="I285" i="13"/>
  <c r="H285" i="13"/>
  <c r="G285" i="13"/>
  <c r="F285" i="13"/>
  <c r="E285" i="13"/>
  <c r="D285" i="13"/>
  <c r="L267" i="13"/>
  <c r="K267" i="13"/>
  <c r="J267" i="13"/>
  <c r="I267" i="13"/>
  <c r="H267" i="13"/>
  <c r="G267" i="13"/>
  <c r="F267" i="13"/>
  <c r="E267" i="13"/>
  <c r="D267" i="13"/>
  <c r="M267" i="13"/>
  <c r="L247" i="13"/>
  <c r="K247" i="13"/>
  <c r="J247" i="13"/>
  <c r="I247" i="13"/>
  <c r="H247" i="13"/>
  <c r="G247" i="13"/>
  <c r="F247" i="13"/>
  <c r="E247" i="13"/>
  <c r="D247" i="13"/>
  <c r="M247" i="13"/>
  <c r="L232" i="13"/>
  <c r="K232" i="13"/>
  <c r="J232" i="13"/>
  <c r="I232" i="13"/>
  <c r="H232" i="13"/>
  <c r="G232" i="13"/>
  <c r="F232" i="13"/>
  <c r="E232" i="13"/>
  <c r="D232" i="13"/>
  <c r="M232" i="13"/>
  <c r="L221" i="13"/>
  <c r="K221" i="13"/>
  <c r="J221" i="13"/>
  <c r="I221" i="13"/>
  <c r="H221" i="13"/>
  <c r="G221" i="13"/>
  <c r="F221" i="13"/>
  <c r="E221" i="13"/>
  <c r="D221" i="13"/>
  <c r="M221" i="13"/>
  <c r="M78" i="13"/>
  <c r="L78" i="13"/>
  <c r="K78" i="13"/>
  <c r="J78" i="13"/>
  <c r="I78" i="13"/>
  <c r="H78" i="13"/>
  <c r="G78" i="13"/>
  <c r="F78" i="13"/>
  <c r="E78" i="13"/>
  <c r="D78" i="13"/>
  <c r="M62" i="13"/>
  <c r="L62" i="13"/>
  <c r="K62" i="13"/>
  <c r="J62" i="13"/>
  <c r="I62" i="13"/>
  <c r="H62" i="13"/>
  <c r="G62" i="13"/>
  <c r="F62" i="13"/>
  <c r="E62" i="13"/>
  <c r="D62" i="13"/>
  <c r="L51" i="13"/>
  <c r="K51" i="13"/>
  <c r="J51" i="13"/>
  <c r="I51" i="13"/>
  <c r="H51" i="13"/>
  <c r="G51" i="13"/>
  <c r="F51" i="13"/>
  <c r="E51" i="13"/>
  <c r="D51" i="13"/>
  <c r="M51" i="13"/>
  <c r="L39" i="13"/>
  <c r="K39" i="13"/>
  <c r="J39" i="13"/>
  <c r="I39" i="13"/>
  <c r="H39" i="13"/>
  <c r="G39" i="13"/>
  <c r="F39" i="13"/>
  <c r="E39" i="13"/>
  <c r="D39" i="13"/>
  <c r="M39" i="13"/>
  <c r="M18" i="13"/>
  <c r="L419" i="12"/>
  <c r="K419" i="12"/>
  <c r="J419" i="12"/>
  <c r="I419" i="12"/>
  <c r="H419" i="12"/>
  <c r="G419" i="12"/>
  <c r="F419" i="12"/>
  <c r="E419" i="12"/>
  <c r="D419" i="12"/>
  <c r="M419" i="12"/>
  <c r="L406" i="12"/>
  <c r="K406" i="12"/>
  <c r="J406" i="12"/>
  <c r="I406" i="12"/>
  <c r="H406" i="12"/>
  <c r="G406" i="12"/>
  <c r="F406" i="12"/>
  <c r="E406" i="12"/>
  <c r="D406" i="12"/>
  <c r="M406" i="12"/>
  <c r="L397" i="12"/>
  <c r="K397" i="12"/>
  <c r="J397" i="12"/>
  <c r="I397" i="12"/>
  <c r="H397" i="12"/>
  <c r="G397" i="12"/>
  <c r="F397" i="12"/>
  <c r="E397" i="12"/>
  <c r="D397" i="12"/>
  <c r="M397" i="12"/>
  <c r="L246" i="12"/>
  <c r="K246" i="12"/>
  <c r="J246" i="12"/>
  <c r="I246" i="12"/>
  <c r="H246" i="12"/>
  <c r="G246" i="12"/>
  <c r="F246" i="12"/>
  <c r="E246" i="12"/>
  <c r="D246" i="12"/>
  <c r="M246" i="12"/>
  <c r="L229" i="12"/>
  <c r="K229" i="12"/>
  <c r="J229" i="12"/>
  <c r="I229" i="12"/>
  <c r="H229" i="12"/>
  <c r="G229" i="12"/>
  <c r="F229" i="12"/>
  <c r="E229" i="12"/>
  <c r="D229" i="12"/>
  <c r="M229" i="12"/>
  <c r="L218" i="12"/>
  <c r="K218" i="12"/>
  <c r="J218" i="12"/>
  <c r="I218" i="12"/>
  <c r="H218" i="12"/>
  <c r="G218" i="12"/>
  <c r="F218" i="12"/>
  <c r="E218" i="12"/>
  <c r="D218" i="12"/>
  <c r="M218" i="12"/>
  <c r="L207" i="12"/>
  <c r="K207" i="12"/>
  <c r="J207" i="12"/>
  <c r="I207" i="12"/>
  <c r="H207" i="12"/>
  <c r="G207" i="12"/>
  <c r="F207" i="12"/>
  <c r="E207" i="12"/>
  <c r="D207" i="12"/>
  <c r="M207" i="12"/>
  <c r="L187" i="12"/>
  <c r="K187" i="12"/>
  <c r="J187" i="12"/>
  <c r="I187" i="12"/>
  <c r="H187" i="12"/>
  <c r="G187" i="12"/>
  <c r="F187" i="12"/>
  <c r="E187" i="12"/>
  <c r="D187" i="12"/>
  <c r="M187" i="12"/>
  <c r="L36" i="12"/>
  <c r="K36" i="12"/>
  <c r="J36" i="12"/>
  <c r="I36" i="12"/>
  <c r="H36" i="12"/>
  <c r="G36" i="12"/>
  <c r="F36" i="12"/>
  <c r="E36" i="12"/>
  <c r="D36" i="12"/>
  <c r="M36" i="12"/>
  <c r="J50" i="12"/>
  <c r="L50" i="12"/>
  <c r="K50" i="12"/>
  <c r="I50" i="12"/>
  <c r="H50" i="12"/>
  <c r="G50" i="12"/>
  <c r="F50" i="12"/>
  <c r="E50" i="12"/>
  <c r="D50" i="12"/>
  <c r="M50" i="12"/>
  <c r="L24" i="12"/>
  <c r="K24" i="12"/>
  <c r="J24" i="12"/>
  <c r="I24" i="12"/>
  <c r="H24" i="12"/>
  <c r="G24" i="12"/>
  <c r="F24" i="12"/>
  <c r="E24" i="12"/>
  <c r="D24" i="12"/>
  <c r="M24" i="12"/>
  <c r="L8" i="12"/>
  <c r="K8" i="12"/>
  <c r="J8" i="12"/>
  <c r="I8" i="12"/>
  <c r="H8" i="12"/>
  <c r="G8" i="12"/>
  <c r="F8" i="12"/>
  <c r="E8" i="12"/>
  <c r="D8" i="12"/>
  <c r="M8" i="12"/>
  <c r="L485" i="11"/>
  <c r="K485" i="11"/>
  <c r="J485" i="11"/>
  <c r="I485" i="11"/>
  <c r="H485" i="11"/>
  <c r="G485" i="11"/>
  <c r="F485" i="11"/>
  <c r="E485" i="11"/>
  <c r="D485" i="11"/>
  <c r="M485" i="11"/>
  <c r="L469" i="11"/>
  <c r="K469" i="11"/>
  <c r="J469" i="11"/>
  <c r="I469" i="11"/>
  <c r="H469" i="11"/>
  <c r="G469" i="11"/>
  <c r="F469" i="11"/>
  <c r="E469" i="11"/>
  <c r="D469" i="11"/>
  <c r="M469" i="11"/>
  <c r="L283" i="11"/>
  <c r="K283" i="11"/>
  <c r="J283" i="11"/>
  <c r="I283" i="11"/>
  <c r="H283" i="11"/>
  <c r="G283" i="11"/>
  <c r="F283" i="11"/>
  <c r="E283" i="11"/>
  <c r="D283" i="11"/>
  <c r="M283" i="11"/>
  <c r="L297" i="11"/>
  <c r="K297" i="11"/>
  <c r="J297" i="11"/>
  <c r="I297" i="11"/>
  <c r="H297" i="11"/>
  <c r="G297" i="11"/>
  <c r="F297" i="11"/>
  <c r="E297" i="11"/>
  <c r="D297" i="11"/>
  <c r="M297" i="11"/>
  <c r="L270" i="11"/>
  <c r="K270" i="11"/>
  <c r="J270" i="11"/>
  <c r="I270" i="11"/>
  <c r="H270" i="11"/>
  <c r="G270" i="11"/>
  <c r="F270" i="11"/>
  <c r="E270" i="11"/>
  <c r="D270" i="11"/>
  <c r="M270" i="11"/>
  <c r="L247" i="11"/>
  <c r="K247" i="11"/>
  <c r="J247" i="11"/>
  <c r="I247" i="11"/>
  <c r="H247" i="11"/>
  <c r="G247" i="11"/>
  <c r="F247" i="11"/>
  <c r="E247" i="11"/>
  <c r="D247" i="11"/>
  <c r="M247" i="11"/>
  <c r="L89" i="11" l="1"/>
  <c r="K89" i="11"/>
  <c r="J89" i="11"/>
  <c r="I89" i="11"/>
  <c r="H89" i="11"/>
  <c r="G89" i="11"/>
  <c r="F89" i="11"/>
  <c r="E89" i="11"/>
  <c r="D89" i="11"/>
  <c r="M89" i="11"/>
  <c r="L74" i="11"/>
  <c r="K74" i="11"/>
  <c r="J74" i="11"/>
  <c r="I74" i="11"/>
  <c r="H74" i="11"/>
  <c r="G74" i="11"/>
  <c r="F74" i="11"/>
  <c r="E74" i="11"/>
  <c r="D74" i="11"/>
  <c r="M74" i="11"/>
  <c r="L60" i="11"/>
  <c r="K60" i="11"/>
  <c r="J60" i="11"/>
  <c r="I60" i="11"/>
  <c r="H60" i="11"/>
  <c r="G60" i="11"/>
  <c r="F60" i="11"/>
  <c r="E60" i="11"/>
  <c r="D60" i="11"/>
  <c r="M60" i="11"/>
  <c r="L46" i="11"/>
  <c r="K46" i="11"/>
  <c r="J46" i="11"/>
  <c r="I46" i="11"/>
  <c r="H46" i="11"/>
  <c r="G46" i="11"/>
  <c r="F46" i="11"/>
  <c r="E46" i="11"/>
  <c r="D46" i="11"/>
  <c r="M46" i="11"/>
  <c r="L22" i="11"/>
  <c r="K22" i="11"/>
  <c r="J22" i="11"/>
  <c r="I22" i="11"/>
  <c r="H22" i="11"/>
  <c r="G22" i="11"/>
  <c r="F22" i="11"/>
  <c r="E22" i="11"/>
  <c r="D22" i="11"/>
  <c r="M22" i="11"/>
  <c r="M466" i="10"/>
  <c r="L466" i="10"/>
  <c r="K466" i="10"/>
  <c r="J466" i="10"/>
  <c r="I466" i="10"/>
  <c r="H466" i="10"/>
  <c r="G466" i="10"/>
  <c r="F466" i="10"/>
  <c r="E466" i="10"/>
  <c r="D466" i="10"/>
  <c r="M435" i="9"/>
  <c r="L478" i="10"/>
  <c r="K478" i="10"/>
  <c r="J478" i="10"/>
  <c r="I478" i="10"/>
  <c r="H478" i="10"/>
  <c r="G478" i="10"/>
  <c r="F478" i="10"/>
  <c r="E478" i="10"/>
  <c r="D478" i="10"/>
  <c r="M478" i="10"/>
  <c r="M451" i="10"/>
  <c r="L451" i="10"/>
  <c r="K451" i="10"/>
  <c r="J451" i="10"/>
  <c r="I451" i="10"/>
  <c r="H451" i="10"/>
  <c r="G451" i="10"/>
  <c r="F451" i="10"/>
  <c r="E451" i="10"/>
  <c r="D451" i="10"/>
  <c r="L439" i="10"/>
  <c r="K439" i="10"/>
  <c r="J439" i="10"/>
  <c r="I439" i="10"/>
  <c r="H439" i="10"/>
  <c r="G439" i="10"/>
  <c r="F439" i="10"/>
  <c r="E439" i="10"/>
  <c r="D439" i="10"/>
  <c r="M439" i="10"/>
  <c r="D239" i="10"/>
  <c r="D257" i="10"/>
  <c r="L257" i="10"/>
  <c r="K257" i="10"/>
  <c r="J257" i="10"/>
  <c r="I257" i="10"/>
  <c r="H257" i="10"/>
  <c r="G257" i="10"/>
  <c r="F257" i="10"/>
  <c r="E257" i="10"/>
  <c r="M257" i="10"/>
  <c r="M269" i="10"/>
  <c r="L269" i="10"/>
  <c r="K269" i="10"/>
  <c r="J269" i="10"/>
  <c r="I269" i="10"/>
  <c r="H269" i="10"/>
  <c r="G269" i="10"/>
  <c r="F269" i="10"/>
  <c r="E269" i="10"/>
  <c r="D269" i="10"/>
  <c r="L282" i="10"/>
  <c r="K282" i="10"/>
  <c r="J282" i="10"/>
  <c r="I282" i="10"/>
  <c r="H282" i="10"/>
  <c r="G282" i="10"/>
  <c r="F282" i="10"/>
  <c r="E282" i="10"/>
  <c r="D282" i="10"/>
  <c r="M282" i="10"/>
  <c r="M239" i="10"/>
  <c r="L239" i="10"/>
  <c r="K239" i="10"/>
  <c r="J239" i="10"/>
  <c r="I239" i="10"/>
  <c r="H239" i="10"/>
  <c r="G239" i="10"/>
  <c r="F239" i="10"/>
  <c r="E239" i="10"/>
  <c r="M82" i="10"/>
  <c r="L82" i="10"/>
  <c r="K82" i="10"/>
  <c r="J82" i="10"/>
  <c r="I82" i="10"/>
  <c r="H82" i="10"/>
  <c r="G82" i="10"/>
  <c r="F82" i="10"/>
  <c r="E82" i="10"/>
  <c r="D82" i="10"/>
  <c r="M66" i="10"/>
  <c r="L66" i="10"/>
  <c r="K66" i="10"/>
  <c r="J66" i="10"/>
  <c r="I66" i="10"/>
  <c r="H66" i="10"/>
  <c r="G66" i="10"/>
  <c r="F66" i="10"/>
  <c r="E66" i="10"/>
  <c r="D66" i="10"/>
  <c r="L53" i="10"/>
  <c r="K53" i="10"/>
  <c r="J53" i="10"/>
  <c r="I53" i="10"/>
  <c r="H53" i="10"/>
  <c r="G53" i="10"/>
  <c r="F53" i="10"/>
  <c r="E53" i="10"/>
  <c r="D53" i="10"/>
  <c r="M53" i="10"/>
  <c r="M41" i="10"/>
  <c r="L41" i="10"/>
  <c r="K41" i="10"/>
  <c r="J41" i="10"/>
  <c r="I41" i="10"/>
  <c r="H41" i="10"/>
  <c r="G41" i="10"/>
  <c r="F41" i="10"/>
  <c r="E41" i="10"/>
  <c r="D41" i="10"/>
  <c r="L19" i="10"/>
  <c r="K19" i="10"/>
  <c r="J19" i="10"/>
  <c r="I19" i="10"/>
  <c r="H19" i="10"/>
  <c r="G19" i="10"/>
  <c r="F19" i="10"/>
  <c r="E19" i="10"/>
  <c r="D19" i="10"/>
  <c r="M19" i="10"/>
  <c r="L447" i="9"/>
  <c r="K447" i="9"/>
  <c r="J447" i="9"/>
  <c r="I447" i="9"/>
  <c r="H447" i="9"/>
  <c r="G447" i="9"/>
  <c r="F447" i="9"/>
  <c r="E447" i="9"/>
  <c r="D447" i="9"/>
  <c r="M447" i="9"/>
  <c r="L408" i="9"/>
  <c r="K408" i="9"/>
  <c r="J408" i="9"/>
  <c r="I408" i="9"/>
  <c r="H408" i="9"/>
  <c r="G408" i="9"/>
  <c r="F408" i="9"/>
  <c r="E408" i="9"/>
  <c r="D408" i="9"/>
  <c r="M408" i="9"/>
  <c r="M420" i="9"/>
  <c r="L420" i="9"/>
  <c r="K420" i="9"/>
  <c r="J420" i="9"/>
  <c r="I420" i="9"/>
  <c r="H420" i="9"/>
  <c r="G420" i="9"/>
  <c r="F420" i="9"/>
  <c r="E420" i="9"/>
  <c r="D420" i="9"/>
  <c r="L435" i="9"/>
  <c r="K435" i="9"/>
  <c r="J435" i="9"/>
  <c r="I435" i="9"/>
  <c r="H435" i="9"/>
  <c r="G435" i="9"/>
  <c r="F435" i="9"/>
  <c r="E435" i="9"/>
  <c r="D435" i="9"/>
  <c r="M264" i="9"/>
  <c r="L264" i="9"/>
  <c r="K264" i="9"/>
  <c r="I264" i="9"/>
  <c r="H264" i="9"/>
  <c r="G264" i="9"/>
  <c r="F264" i="9"/>
  <c r="E264" i="9"/>
  <c r="D264" i="9"/>
  <c r="J264" i="9"/>
  <c r="L251" i="9"/>
  <c r="K251" i="9"/>
  <c r="J251" i="9"/>
  <c r="I251" i="9"/>
  <c r="H251" i="9"/>
  <c r="G251" i="9"/>
  <c r="F251" i="9"/>
  <c r="E251" i="9"/>
  <c r="D251" i="9"/>
  <c r="M251" i="9"/>
  <c r="L238" i="9"/>
  <c r="K238" i="9"/>
  <c r="J238" i="9"/>
  <c r="I238" i="9"/>
  <c r="H238" i="9"/>
  <c r="G238" i="9"/>
  <c r="F238" i="9"/>
  <c r="E238" i="9"/>
  <c r="D238" i="9"/>
  <c r="M238" i="9"/>
  <c r="L220" i="9"/>
  <c r="K220" i="9"/>
  <c r="J220" i="9"/>
  <c r="I220" i="9"/>
  <c r="H220" i="9"/>
  <c r="G220" i="9"/>
  <c r="F220" i="9"/>
  <c r="E220" i="9"/>
  <c r="D220" i="9"/>
  <c r="M220" i="9"/>
  <c r="M75" i="9"/>
  <c r="L75" i="9"/>
  <c r="K75" i="9"/>
  <c r="J75" i="9"/>
  <c r="I75" i="9"/>
  <c r="H75" i="9"/>
  <c r="G75" i="9"/>
  <c r="F75" i="9"/>
  <c r="E75" i="9"/>
  <c r="D75" i="9"/>
  <c r="M60" i="9"/>
  <c r="L60" i="9"/>
  <c r="K60" i="9"/>
  <c r="J60" i="9"/>
  <c r="I60" i="9"/>
  <c r="H60" i="9"/>
  <c r="G60" i="9"/>
  <c r="F60" i="9"/>
  <c r="E60" i="9"/>
  <c r="D60" i="9"/>
  <c r="L48" i="9"/>
  <c r="K48" i="9"/>
  <c r="J48" i="9"/>
  <c r="I48" i="9"/>
  <c r="H48" i="9"/>
  <c r="G48" i="9"/>
  <c r="F48" i="9"/>
  <c r="E48" i="9"/>
  <c r="D48" i="9"/>
  <c r="M48" i="9"/>
  <c r="M37" i="9"/>
  <c r="L37" i="9"/>
  <c r="K37" i="9"/>
  <c r="J37" i="9"/>
  <c r="I37" i="9"/>
  <c r="H37" i="9"/>
  <c r="G37" i="9"/>
  <c r="F37" i="9"/>
  <c r="E37" i="9"/>
  <c r="D37" i="9"/>
  <c r="H15" i="9"/>
  <c r="M15" i="9"/>
  <c r="K15" i="9"/>
  <c r="J15" i="9"/>
  <c r="I15" i="9"/>
  <c r="G15" i="9"/>
  <c r="F15" i="9"/>
  <c r="E15" i="9"/>
  <c r="D15" i="9"/>
  <c r="L15" i="9"/>
  <c r="D313" i="5"/>
</calcChain>
</file>

<file path=xl/sharedStrings.xml><?xml version="1.0" encoding="utf-8"?>
<sst xmlns="http://schemas.openxmlformats.org/spreadsheetml/2006/main" count="26816" uniqueCount="572">
  <si>
    <t>Company</t>
  </si>
  <si>
    <t>Section</t>
  </si>
  <si>
    <t>Item_Name</t>
  </si>
  <si>
    <t>Adidas</t>
  </si>
  <si>
    <t>BS</t>
  </si>
  <si>
    <t>Earnings Quality Score</t>
  </si>
  <si>
    <t>48 </t>
  </si>
  <si>
    <t>68 </t>
  </si>
  <si>
    <t>99 </t>
  </si>
  <si>
    <t>96 </t>
  </si>
  <si>
    <t>92 </t>
  </si>
  <si>
    <t>88 </t>
  </si>
  <si>
    <t>32 </t>
  </si>
  <si>
    <t>70 </t>
  </si>
  <si>
    <t>82 </t>
  </si>
  <si>
    <t>Period End Date</t>
  </si>
  <si>
    <t>Cash and Short Term Investments</t>
  </si>
  <si>
    <t>Cash &amp; Equivalents</t>
  </si>
  <si>
    <t>Short Term Investments</t>
  </si>
  <si>
    <t>Accounts Receivable - Trade, Net</t>
  </si>
  <si>
    <t>Accounts Receivable - Trade, Gross</t>
  </si>
  <si>
    <t>Provision for Doubtful Accounts</t>
  </si>
  <si>
    <t>Total Receivables, Net</t>
  </si>
  <si>
    <t>Notes Receivable - Short Term</t>
  </si>
  <si>
    <t>--</t>
  </si>
  <si>
    <t>Receivables - Other</t>
  </si>
  <si>
    <t>Total Inventory</t>
  </si>
  <si>
    <t>Inventories - Finished Goods</t>
  </si>
  <si>
    <t>Inventories - Work In Progress</t>
  </si>
  <si>
    <t>Inventories - Raw Materials</t>
  </si>
  <si>
    <t>Inventories - Other</t>
  </si>
  <si>
    <t>Prepaid Expenses</t>
  </si>
  <si>
    <t>Other Current Assets, Total</t>
  </si>
  <si>
    <t>Discountinued Operations - Current Asset</t>
  </si>
  <si>
    <t>Other Current Assets</t>
  </si>
  <si>
    <t>Total Current Assets</t>
  </si>
  <si>
    <t>Property/Plant/Equipment, Total - Gross</t>
  </si>
  <si>
    <t>Land/Improvements - Gross</t>
  </si>
  <si>
    <t>Machinery/Equipment - Gross</t>
  </si>
  <si>
    <t>Construction in Progress - Gross</t>
  </si>
  <si>
    <t>Other Property/Plant/Equipment - Gross</t>
  </si>
  <si>
    <t>Property/Plant/Equipment, Total - Net</t>
  </si>
  <si>
    <t>Accumulated Depreciation, Total</t>
  </si>
  <si>
    <t>Goodwill, Net</t>
  </si>
  <si>
    <t>Goodwill - Gross</t>
  </si>
  <si>
    <t>Accumulated Goodwill Amortization</t>
  </si>
  <si>
    <t>Intangibles, Net</t>
  </si>
  <si>
    <t>Intangibles - Gross</t>
  </si>
  <si>
    <t>Accumulated Intangible Amortization</t>
  </si>
  <si>
    <t>Long Term Investments</t>
  </si>
  <si>
    <t>LT Investments - Other</t>
  </si>
  <si>
    <t>Note Receivable - Long Term</t>
  </si>
  <si>
    <t>Other Long Term Assets, Total</t>
  </si>
  <si>
    <t>Deferred Charges</t>
  </si>
  <si>
    <t>Defered Income Tax - Long Term Asset</t>
  </si>
  <si>
    <t>Other Long Term Assets</t>
  </si>
  <si>
    <t>Total Assets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</si>
  <si>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</si>
  <si>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</si>
  <si>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</si>
  <si>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</si>
  <si>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</si>
  <si>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liabilities, Total</t>
  </si>
  <si>
    <t>Customer Advances</t>
  </si>
  <si>
    <t>Income Taxes Payable</t>
  </si>
  <si>
    <t>Discontinued Operations - Curr Liability</t>
  </si>
  <si>
    <t>Other Current Liabilities</t>
  </si>
  <si>
    <t>Total Current Liabilities</t>
  </si>
  <si>
    <t>Total Long Term Debt</t>
  </si>
  <si>
    <t>Long Term Debt</t>
  </si>
  <si>
    <t>Capital Lease Obligations</t>
  </si>
  <si>
    <t>Total Debt</t>
  </si>
  <si>
    <t>Deferred Income Tax</t>
  </si>
  <si>
    <t>Deferred Income Tax - LT Liability</t>
  </si>
  <si>
    <t>Minority Interest</t>
  </si>
  <si>
    <t>Other Liabilities, Total</t>
  </si>
  <si>
    <t>Reserves</t>
  </si>
  <si>
    <t>Pension Benefits - Underfunded</t>
  </si>
  <si>
    <t>Other Long Term Liabilities</t>
  </si>
  <si>
    <t>Total Liabilities</t>
  </si>
  <si>
    <t>Redeemable Preferred Stock, Total</t>
  </si>
  <si>
    <t>Preferred Stock - Non Redeemable, Net</t>
  </si>
  <si>
    <t>Common Stock, Total</t>
  </si>
  <si>
    <t>Common Stock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</si>
  <si>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</si>
  <si>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</si>
  <si>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</si>
  <si>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</si>
  <si>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</si>
  <si>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</si>
  <si>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Translation Adjustment</t>
  </si>
  <si>
    <t>Other Equity</t>
  </si>
  <si>
    <t>Other Comprehensive Income</t>
  </si>
  <si>
    <t>Total Equity</t>
  </si>
  <si>
    <t>Total Liabilities &amp; Shareholders' Equity</t>
  </si>
  <si>
    <t>Supplemental (€ Millions)</t>
  </si>
  <si>
    <t>Shares Outstanding - Common Issue 2</t>
  </si>
  <si>
    <t>Shares Outstanding - Common Issue 3</t>
  </si>
  <si>
    <t>Shares Outstanding - Common Issue 4</t>
  </si>
  <si>
    <t>Total Common Shares Outstanding</t>
  </si>
  <si>
    <t>Shares Outs - Common Stock Primary Issue</t>
  </si>
  <si>
    <t>Treas Shares - Common Stock Prmry Issue</t>
  </si>
  <si>
    <t>Treasury Shares - Common Issue 2</t>
  </si>
  <si>
    <t>Treasury Shares - Common Issue 3</t>
  </si>
  <si>
    <t>Treasury Shares - Common Issue 4</t>
  </si>
  <si>
    <t>Total Preferred Shares Outstanding</t>
  </si>
  <si>
    <t>Treasury Shares - Preferred Issue 1</t>
  </si>
  <si>
    <t>Treasury Shares - Preferred Issue 2</t>
  </si>
  <si>
    <t>Treasury Shares - Preferred Issue 3</t>
  </si>
  <si>
    <t>Treasury Shares - Preferred Issue 4</t>
  </si>
  <si>
    <t>Treasury Shares - Preferred Issue 5</t>
  </si>
  <si>
    <t>Treasury Shares - Preferred Issue 6</t>
  </si>
  <si>
    <t>Minority Interest - Redeemable</t>
  </si>
  <si>
    <t>Minority Interest - Non Redeemable</t>
  </si>
  <si>
    <t>Total Equity &amp; Minority Interest</t>
  </si>
  <si>
    <t>Full-Time Employees</t>
  </si>
  <si>
    <t>Part-Time Employees</t>
  </si>
  <si>
    <t>Number of Common Shareholders</t>
  </si>
  <si>
    <t>Other Property/Plant/Equipment - Net</t>
  </si>
  <si>
    <t>Intangibles - Net</t>
  </si>
  <si>
    <t>Goodwill - Net</t>
  </si>
  <si>
    <t>Accumulated Goodwill Amortization Suppl.</t>
  </si>
  <si>
    <t>Accumulated Intangible Amort, Suppl.</t>
  </si>
  <si>
    <t>Wgt Avg Rem Lease Term (Yrs)-Oper Lease</t>
  </si>
  <si>
    <t>Wgt Avg Rem Lease Term (Yrs)-Fin Lease</t>
  </si>
  <si>
    <t>Wgt Avg Disc Rate - Operating Lease</t>
  </si>
  <si>
    <t>Wgt Avg Disc Rate - Finance Lease</t>
  </si>
  <si>
    <t>Right-of-Use Assets-Cap.Lease,Net-Suppl.</t>
  </si>
  <si>
    <t>Right-of-Use Assets-Cap.Lease,Gross-Sup.</t>
  </si>
  <si>
    <t>Right-of-Use Assets-Cap.Lease,Depr.-Sup.</t>
  </si>
  <si>
    <t>Right-of-Use Assets-Op.Lease, Net-Suppl.</t>
  </si>
  <si>
    <t>Right-of-Use Assets-Op.Lease, Gross-Sup.</t>
  </si>
  <si>
    <t>Right-of-Use Assets-Op.Lease, Depr.-Sup.</t>
  </si>
  <si>
    <t>Non-Current Marketable Securities,Suppl.</t>
  </si>
  <si>
    <t>Contract Assets - Short Term</t>
  </si>
  <si>
    <t>Contract Assets - Long Term</t>
  </si>
  <si>
    <t>Deferred Revenue - Current</t>
  </si>
  <si>
    <t>Deferred Revenue - Long Term</t>
  </si>
  <si>
    <t>Short Term Debt Financial Sector, Suppl.</t>
  </si>
  <si>
    <t>Curr Port - LTD/Cap Lse Fin Sec., Suppl.</t>
  </si>
  <si>
    <t>Long Term Debt Financial Sector, Suppl.</t>
  </si>
  <si>
    <t>Capital Lease Oblig. - Fin Sector, Suppl</t>
  </si>
  <si>
    <t>Curr. Port. of LT Capital Leases, Suppl.</t>
  </si>
  <si>
    <t>Curr Port of LT Operating Leases, Suppl.</t>
  </si>
  <si>
    <t>Long-Term Operating Lease Liabs., Suppl.</t>
  </si>
  <si>
    <t>Curr Derivative Liab. Hedging, Suppl.</t>
  </si>
  <si>
    <t>Curr Derivative Liab. Spec./Trdg, Suppl.</t>
  </si>
  <si>
    <t>Non-Curr Derivative Liab. Hedging, Suppl</t>
  </si>
  <si>
    <t>Non-Curr Derivative Liab Spec/Trdg Suppl</t>
  </si>
  <si>
    <t>Leverage Ratio (Basel 3)</t>
  </si>
  <si>
    <t>Net Stable Funding Ratio (Basel 3)</t>
  </si>
  <si>
    <t>Liquidity Coverage Ratio (Basel 3)</t>
  </si>
  <si>
    <t>Capital Adequacy - Core Tier 1 (Value)</t>
  </si>
  <si>
    <t>Capital Adequacy - Hybrid Tier 1 (Value)</t>
  </si>
  <si>
    <t>Capital Adequacy -Tier 1 Capital (Value)</t>
  </si>
  <si>
    <t>Capital Adequacy -Tier 2 Capital (Value)</t>
  </si>
  <si>
    <t>Capital Adequacy -Tier 3 Capital (Value)</t>
  </si>
  <si>
    <t>Capital Adequacy - Total Capital (Value)</t>
  </si>
  <si>
    <t>Total Risk-Weighted Capital</t>
  </si>
  <si>
    <t>Capital Adequacy - Core Tier 1 Capital %</t>
  </si>
  <si>
    <t>Capital Adequacy - Tier 1 Capital %</t>
  </si>
  <si>
    <t>Capital Adequacy - Tier 2 Capital %</t>
  </si>
  <si>
    <t>Capital Adequacy - Tier 3 Capital %</t>
  </si>
  <si>
    <t>Capital Adequacy - Total Capital %</t>
  </si>
  <si>
    <t>Trading Account</t>
  </si>
  <si>
    <t>Credit Exposure</t>
  </si>
  <si>
    <t>Non-Performing Loans</t>
  </si>
  <si>
    <t>Assets under Management</t>
  </si>
  <si>
    <t>Loans - Stage 1 - Gross, Total</t>
  </si>
  <si>
    <t>Loans - Stage 2 - Gross, Total</t>
  </si>
  <si>
    <t>Loans - Stage 3 - Gross, Total</t>
  </si>
  <si>
    <t>Total Current Assets less Inventory</t>
  </si>
  <si>
    <t>Revolving Line of Credit - Outstanding</t>
  </si>
  <si>
    <t>Rvlvng Line of Credit - Principal Amount</t>
  </si>
  <si>
    <t>Rvlvng Line of Credit - Unused Amount</t>
  </si>
  <si>
    <t>Net Debt Incl. Pref.Stock &amp; Min.Interest</t>
  </si>
  <si>
    <t>Tangible Book Value, Common Equity</t>
  </si>
  <si>
    <t>Reported Total Assets</t>
  </si>
  <si>
    <t>Reported Total Liabilities</t>
  </si>
  <si>
    <t>Shareholders' Equity Excl. Stock Subscr.</t>
  </si>
  <si>
    <t>Reported Shareholder's Equity</t>
  </si>
  <si>
    <t>Reported Net Assets</t>
  </si>
  <si>
    <t>Reported Net Assets to Total Assets</t>
  </si>
  <si>
    <t>Reported Return on Assets</t>
  </si>
  <si>
    <t>Reported Return on Equity</t>
  </si>
  <si>
    <t>Islamic Investments &amp; Deposits</t>
  </si>
  <si>
    <t>Islamic Receivables</t>
  </si>
  <si>
    <t>Islamic Debt</t>
  </si>
  <si>
    <t>Islamic Section, Supplemental</t>
  </si>
  <si>
    <t>Total Long Term Debt, Supplemental</t>
  </si>
  <si>
    <t>Long Term Debt Maturing within 1 Year</t>
  </si>
  <si>
    <t>Long Term Debt Maturing in Year 2</t>
  </si>
  <si>
    <t>Long Term Debt Maturing in Year 3</t>
  </si>
  <si>
    <t>Long Term Debt Maturing in Year 4</t>
  </si>
  <si>
    <t>Long Term Debt Maturing in Year 5</t>
  </si>
  <si>
    <t>Long Term Debt Maturing in 2-3 Years</t>
  </si>
  <si>
    <t>Long Term Debt Maturing in 4-5 Years</t>
  </si>
  <si>
    <t>Long Term Debt Matur. in Year 6 &amp; Beyond</t>
  </si>
  <si>
    <t>Total Capital Leases, Supplemental</t>
  </si>
  <si>
    <t>Capital Lease Payments Due in Year 1</t>
  </si>
  <si>
    <t>Capital Lease Payments Due in Year 2</t>
  </si>
  <si>
    <t>Capital Lease Payments Due in Year 3</t>
  </si>
  <si>
    <t>Capital Lease Payments Due in Year 4</t>
  </si>
  <si>
    <t>Capital Lease Payments Due in Year 5</t>
  </si>
  <si>
    <t>Capital Lease Payments Due in 2-3 Years</t>
  </si>
  <si>
    <t>Capital Lease Payments Due in 4-5 Years</t>
  </si>
  <si>
    <t>Cap. Lease Pymts. Due in Year 6 &amp; Beyond</t>
  </si>
  <si>
    <t>Total Operating Leases, Supplemental</t>
  </si>
  <si>
    <t>Operating Lease Payments Due in Year 1</t>
  </si>
  <si>
    <t>Operating Lease Payments Due in Year 2</t>
  </si>
  <si>
    <t>Operating Lease Payments Due in Year 3</t>
  </si>
  <si>
    <t>Operating Lease Payments Due in Year 4</t>
  </si>
  <si>
    <t>Operating Lease Payments Due in Year 5</t>
  </si>
  <si>
    <t>Operating Lease Pymts. Due in 2-3 Years</t>
  </si>
  <si>
    <t>Operating Lease Pymts. Due in 4-5 Years</t>
  </si>
  <si>
    <t>Oper. Lse. Pymts. Due in Year 6 &amp; Beyond</t>
  </si>
  <si>
    <t>Operating Leases - Interest Cost</t>
  </si>
  <si>
    <t>Total Funded Status</t>
  </si>
  <si>
    <t>Pension Obligation - Domestic</t>
  </si>
  <si>
    <t>Plan Assets - Domestic</t>
  </si>
  <si>
    <t>Funded Status - Domestic</t>
  </si>
  <si>
    <t>Unfunded Plan Obligations</t>
  </si>
  <si>
    <t>Period End Assumptions</t>
  </si>
  <si>
    <t>Discount Rate - Domestic</t>
  </si>
  <si>
    <t>Expected Rate of Return - Domestic</t>
  </si>
  <si>
    <t>Compensation Rate - Domestic</t>
  </si>
  <si>
    <t>Pension Payment Rate - Domestic</t>
  </si>
  <si>
    <t>Net Assets Recognized on Balance Sheet</t>
  </si>
  <si>
    <t>Prepaid Benefits - Domestic</t>
  </si>
  <si>
    <t>Accrued Liabilities - Domestic</t>
  </si>
  <si>
    <t>Asset Allocation</t>
  </si>
  <si>
    <t>Equity % - Domestic</t>
  </si>
  <si>
    <t>Debt Securities % - Domestic</t>
  </si>
  <si>
    <t>Real Estate % - Domestic</t>
  </si>
  <si>
    <t>Private Investments % - Domestic</t>
  </si>
  <si>
    <t>Other Investments % - Domestic</t>
  </si>
  <si>
    <t>Total Plan Obligations</t>
  </si>
  <si>
    <t>Total Plan Assets</t>
  </si>
  <si>
    <t>CF</t>
  </si>
  <si>
    <t>Net Income/Starting Line</t>
  </si>
  <si>
    <t>Depreciation/Depletion</t>
  </si>
  <si>
    <t>Depreciation</t>
  </si>
  <si>
    <t>Amortization</t>
  </si>
  <si>
    <t>Deferred Taxes</t>
  </si>
  <si>
    <t>Non-Cash Items</t>
  </si>
  <si>
    <t>Discontinued Operations</t>
  </si>
  <si>
    <t>Unusual Items</t>
  </si>
  <si>
    <t>Other Non-Cash Items</t>
  </si>
  <si>
    <t>Changes in Working Capital</t>
  </si>
  <si>
    <t>Accounts Receivable</t>
  </si>
  <si>
    <t>Inventories</t>
  </si>
  <si>
    <t>Other Operating Cash Flow</t>
  </si>
  <si>
    <t>Cash from Operating Activities</t>
  </si>
  <si>
    <t>Capital Expenditures</t>
  </si>
  <si>
    <t>Purchase of Fixed Assets</t>
  </si>
  <si>
    <t>Purchase/Acquisition of Intangibles</t>
  </si>
  <si>
    <t>Other Investing Cash Flow Items, Total</t>
  </si>
  <si>
    <t>Acquisition of Business</t>
  </si>
  <si>
    <t>Sale of Business</t>
  </si>
  <si>
    <t>Sale of Fixed Assets</t>
  </si>
  <si>
    <t>Sale/Maturity of Investment</t>
  </si>
  <si>
    <t>Investment, Net</t>
  </si>
  <si>
    <t>Purchase of Investments</t>
  </si>
  <si>
    <t>Sale of Intangible Assets</t>
  </si>
  <si>
    <t>Other Investing Cash Flow</t>
  </si>
  <si>
    <t>Cash from Investing Activities</t>
  </si>
  <si>
    <t>Financing Cash Flow Items</t>
  </si>
  <si>
    <t>Other Financing Cash Flow</t>
  </si>
  <si>
    <t>Total Cash Dividends Paid</t>
  </si>
  <si>
    <t>Cash Dividends Paid - Common</t>
  </si>
  <si>
    <t>Issuance (Retirement) of Stock, Net</t>
  </si>
  <si>
    <t>Sale/Issuance of Common</t>
  </si>
  <si>
    <t>Repurchase/Retirement of Common</t>
  </si>
  <si>
    <t>Common Stock, Net</t>
  </si>
  <si>
    <t>Issuance (Retirement) of Debt, Net</t>
  </si>
  <si>
    <t>Short Term Debt Issued</t>
  </si>
  <si>
    <t>Short Term Debt, Net</t>
  </si>
  <si>
    <t>Long Term Debt Issued</t>
  </si>
  <si>
    <t>Long Term Debt Reduction</t>
  </si>
  <si>
    <t>Long Term Debt, Net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</si>
  <si>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</si>
  <si>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</si>
  <si>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</si>
  <si>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</si>
  <si>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</si>
  <si>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Cash Interest Paid</t>
  </si>
  <si>
    <t>Cash Taxes Paid</t>
  </si>
  <si>
    <t>Net Changes in Working Capital</t>
  </si>
  <si>
    <t>Reported Cash from Operating Activities</t>
  </si>
  <si>
    <t>Reported Cash from Investing Activities</t>
  </si>
  <si>
    <t>Reported Cash from Financing Activities</t>
  </si>
  <si>
    <t>Free Cash Flow</t>
  </si>
  <si>
    <t>PL</t>
  </si>
  <si>
    <t>Revenue</t>
  </si>
  <si>
    <t>Net Sales</t>
  </si>
  <si>
    <t>Other Revenue, Total</t>
  </si>
  <si>
    <t>Total Revenue</t>
  </si>
  <si>
    <t>Cost of Revenue, Total</t>
  </si>
  <si>
    <t>Cost of Revenue</t>
  </si>
  <si>
    <t>Gross Profit</t>
  </si>
  <si>
    <t>Selling/General/Admin. Expenses, Total</t>
  </si>
  <si>
    <t>Selling/General/Administrative Expense</t>
  </si>
  <si>
    <t>Advertising Expense</t>
  </si>
  <si>
    <t>Research &amp; Development</t>
  </si>
  <si>
    <t>Depreciation/Amortization</t>
  </si>
  <si>
    <t>Interest Expense, Net - Operating</t>
  </si>
  <si>
    <t>Interest/Investment Income - Operating</t>
  </si>
  <si>
    <t>Interest Expense(Income) - Net Operating</t>
  </si>
  <si>
    <t>Interest Exp.(Inc.),Net-Operating, Total</t>
  </si>
  <si>
    <t>Unusual Expense (Income)</t>
  </si>
  <si>
    <t>Impairment-Assets Held for Use</t>
  </si>
  <si>
    <t>Impairment-Assets Held for Sale</t>
  </si>
  <si>
    <t>Loss(Gain) on Sale of Assets - Operating</t>
  </si>
  <si>
    <t>Other Unusual Expense (Income)</t>
  </si>
  <si>
    <t>Other Operating Expenses, Total</t>
  </si>
  <si>
    <t>Other Operating Expense</t>
  </si>
  <si>
    <t>Other, Net</t>
  </si>
  <si>
    <t>Total Operating Expense</t>
  </si>
  <si>
    <t>Operating Income</t>
  </si>
  <si>
    <t>Interest Expense, Net Non-Operating</t>
  </si>
  <si>
    <t>Interest Expense - Non-Operating</t>
  </si>
  <si>
    <t>Interest/Invest Income - Non-Operating</t>
  </si>
  <si>
    <t>Interest Income - Non-Operating</t>
  </si>
  <si>
    <t>Investment Income - Non-Operating</t>
  </si>
  <si>
    <t>Interest Income(Exp), Net Non-Operating</t>
  </si>
  <si>
    <t>Interest Inc.(Exp.),Net-Non-Op., Total</t>
  </si>
  <si>
    <t>Gain (Loss) on Sale of Assets</t>
  </si>
  <si>
    <t>Other Non-Operating Income (Expense)</t>
  </si>
  <si>
    <t>Net Income Before Taxes</t>
  </si>
  <si>
    <t>Provision for Income Taxes</t>
  </si>
  <si>
    <t>Net Income After Taxes</t>
  </si>
  <si>
    <t>Equity In Affiliates</t>
  </si>
  <si>
    <t>U.S. GAAP Adjustment</t>
  </si>
  <si>
    <t>Net Income Before Extra. Items</t>
  </si>
  <si>
    <t>Accounting Change</t>
  </si>
  <si>
    <t>Extraordinary Item</t>
  </si>
  <si>
    <t>Tax on Extraordinary Items</t>
  </si>
  <si>
    <t>Total Extraordinary Items</t>
  </si>
  <si>
    <t>Net Income</t>
  </si>
  <si>
    <t>Preferred Dividends</t>
  </si>
  <si>
    <t>General Partners' Distributions</t>
  </si>
  <si>
    <t>Miscellaneous Earnings Adjustment</t>
  </si>
  <si>
    <t>Pro Forma Adjustment</t>
  </si>
  <si>
    <t>Interest Adjustment - Primary EPS</t>
  </si>
  <si>
    <t>Total Adjustments to Net Income</t>
  </si>
  <si>
    <t>Income Available to Com Excl ExtraOrd</t>
  </si>
  <si>
    <t>Income Available to Com Incl ExtraOrd</t>
  </si>
  <si>
    <t>Basic Weighted Average Shares</t>
  </si>
  <si>
    <t>Basic EPS Excluding Extraordinary Items</t>
  </si>
  <si>
    <t>Basic EPS Including Extraordinary Items</t>
  </si>
  <si>
    <t>Dilution Adjustment</t>
  </si>
  <si>
    <t>Diluted Net Income</t>
  </si>
  <si>
    <t>Diluted Weighted Average Shares</t>
  </si>
  <si>
    <t>Diluted EPS Excluding ExtraOrd Items</t>
  </si>
  <si>
    <t>Diluted EPS Including ExtraOrd Items</t>
  </si>
  <si>
    <t>DPS - Common Stock Primary Issue</t>
  </si>
  <si>
    <t>Dividends per Share - Com Stock Issue 2</t>
  </si>
  <si>
    <t>Dividends per Share - Com Stock Issue 3</t>
  </si>
  <si>
    <t>Dividends per Share - Com Stock Issue 4</t>
  </si>
  <si>
    <t>Special DPS - Common Stock Primary Issue</t>
  </si>
  <si>
    <t>Special DPS - Common Stock Issue 2</t>
  </si>
  <si>
    <t>Special DPS - Common Stock Issue 3</t>
  </si>
  <si>
    <t>Special DPS - Common Stock Issue 4</t>
  </si>
  <si>
    <t>Gross Dividends - Common Stock</t>
  </si>
  <si>
    <t>Pro Forma Stock Compensation Expense</t>
  </si>
  <si>
    <t>Net Income after Stock Based Comp. Exp.</t>
  </si>
  <si>
    <t>Basic EPS after Stock Based Comp. Exp.</t>
  </si>
  <si>
    <t>Diluted EPS after Stock Based Comp. Exp.</t>
  </si>
  <si>
    <t>(Gain) Loss on Sale of Assets, Suppl.</t>
  </si>
  <si>
    <t>Impairment-Assets Held for Sale, Suppl.</t>
  </si>
  <si>
    <t>Impairment-Assets Held for Use, Suppl.</t>
  </si>
  <si>
    <t>Litigation Charge, Supplemental</t>
  </si>
  <si>
    <t>Purchased R&amp;D Written-Off, Supplemental</t>
  </si>
  <si>
    <t>Restructuring Charge, Supplemental</t>
  </si>
  <si>
    <t>Other Unusual Expense(Income), Suppl.</t>
  </si>
  <si>
    <t>Non-Recurring Items, Supplemental, Total</t>
  </si>
  <si>
    <t>Total Special Items</t>
  </si>
  <si>
    <t>Normalized Income Before Taxes</t>
  </si>
  <si>
    <t>Effect of Special Items on Income Taxes</t>
  </si>
  <si>
    <t>Inc Tax Ex Impact of Sp Items</t>
  </si>
  <si>
    <t>Normalized Income After Taxes</t>
  </si>
  <si>
    <t>Normalized Inc. Avail to Com.</t>
  </si>
  <si>
    <t>Basic Normalized EPS</t>
  </si>
  <si>
    <t>Diluted Normalized EPS</t>
  </si>
  <si>
    <t>EPS, Supplemental</t>
  </si>
  <si>
    <t>Funds From Operations - REIT</t>
  </si>
  <si>
    <t>Amort of Acquisition Costs, Supplemental</t>
  </si>
  <si>
    <t>Amort of Intangibles, Supplemental</t>
  </si>
  <si>
    <t>Amort. of Right-of-Use Intang.Assets,Sup</t>
  </si>
  <si>
    <t>Depreciation, Supplemental</t>
  </si>
  <si>
    <t>Depreciation of Right-of-Use Assets,Sup.</t>
  </si>
  <si>
    <t>Interest Expense, Supplemental</t>
  </si>
  <si>
    <t>Interest Capitalized, Supplemental</t>
  </si>
  <si>
    <t>Interest Expense on Lease Liabs., Suppl.</t>
  </si>
  <si>
    <t>Interest Expense (Financial Oper), Suppl</t>
  </si>
  <si>
    <t>Net Revenues</t>
  </si>
  <si>
    <t>Rental Expense, Supplemental</t>
  </si>
  <si>
    <t>Labor &amp; Related Expense Suppl.</t>
  </si>
  <si>
    <t>Stock-Based Compensation, Supplemental</t>
  </si>
  <si>
    <t>Variable Lease Expense - Unclassified</t>
  </si>
  <si>
    <t>Variable Operating Lease Expenses</t>
  </si>
  <si>
    <t>Variable Financial Lease Expenses</t>
  </si>
  <si>
    <t>Short-Term Lease Cost</t>
  </si>
  <si>
    <t>Sublease Income</t>
  </si>
  <si>
    <t>Lease Expense -Total</t>
  </si>
  <si>
    <t>Advertising Expense, Supplemental</t>
  </si>
  <si>
    <t>Equity in Affiliates, Supplemental</t>
  </si>
  <si>
    <t>Minority Interest, Supplemental</t>
  </si>
  <si>
    <t>Income Taxes - Non-Recurring Tax Change</t>
  </si>
  <si>
    <t>Research &amp; Development Exp, Supplemental</t>
  </si>
  <si>
    <t>Audit Fees</t>
  </si>
  <si>
    <t>Audit-Related Fees</t>
  </si>
  <si>
    <t>Tax Fees</t>
  </si>
  <si>
    <t>All Other Fees</t>
  </si>
  <si>
    <t>Reported Recurring Revenue</t>
  </si>
  <si>
    <t>Reported Net Premiums Written</t>
  </si>
  <si>
    <t>Reported Total Revenue</t>
  </si>
  <si>
    <t>Reported Operating Revenue</t>
  </si>
  <si>
    <t>Reported Total Cost of Revenue</t>
  </si>
  <si>
    <t>Reported Total Sales, General &amp; Admin.</t>
  </si>
  <si>
    <t>Reported Gross Profit</t>
  </si>
  <si>
    <t>Reported Operating Profit</t>
  </si>
  <si>
    <t>Reported Operating Profit Margin</t>
  </si>
  <si>
    <t>Reported Ordinary Profit</t>
  </si>
  <si>
    <t>Reported Net Income After Tax</t>
  </si>
  <si>
    <t>Reported Basic EPS</t>
  </si>
  <si>
    <t>Reported Diluted EPS</t>
  </si>
  <si>
    <t>Reported Net Business Profits</t>
  </si>
  <si>
    <t>Islamic Income</t>
  </si>
  <si>
    <t>Zakat</t>
  </si>
  <si>
    <t>COVID-19 Non-Recurring Inc/Exp - Other</t>
  </si>
  <si>
    <t>COVID-19 One-time Provisions</t>
  </si>
  <si>
    <t>COVID-19 Restructuring Chrgs/Provisions</t>
  </si>
  <si>
    <t>COVID-19 Impairment of Long-Term Assets</t>
  </si>
  <si>
    <t>COVID-19 One-time Government Grants</t>
  </si>
  <si>
    <t>COVID-19 Inc Taxes - Non-Recurring</t>
  </si>
  <si>
    <t>Normalized EBIT</t>
  </si>
  <si>
    <t>Normalized EBITDA</t>
  </si>
  <si>
    <t>Tax &amp; Pension Items (€ Millions)</t>
  </si>
  <si>
    <t>Current Tax - Total</t>
  </si>
  <si>
    <t>Deferred Tax - Total</t>
  </si>
  <si>
    <t>Deferred Tax - Domestic</t>
  </si>
  <si>
    <t>Income Tax - Total</t>
  </si>
  <si>
    <t>Other Tax</t>
  </si>
  <si>
    <t>Income Tax by Region - Total</t>
  </si>
  <si>
    <t>Domestic Pension Plan Expense</t>
  </si>
  <si>
    <t>Interest Cost - Domestic</t>
  </si>
  <si>
    <t>Service Cost - Domestic</t>
  </si>
  <si>
    <t>Expected Return on Assets - Domestic</t>
  </si>
  <si>
    <t>Foreign Pension Plan Expense</t>
  </si>
  <si>
    <t>Post-Retirement Plan Expense</t>
  </si>
  <si>
    <t>Total Pension Expense</t>
  </si>
  <si>
    <t>Defined Contribution Expense - Domestic</t>
  </si>
  <si>
    <t>Assumptions</t>
  </si>
  <si>
    <t>Total Plan Interest Cost</t>
  </si>
  <si>
    <t>Total Plan Service Cost</t>
  </si>
  <si>
    <t>Total Plan Expected Return</t>
  </si>
  <si>
    <t>Total Plan Other Expense</t>
  </si>
  <si>
    <t>Nike</t>
  </si>
  <si>
    <t>95 </t>
  </si>
  <si>
    <t>66 </t>
  </si>
  <si>
    <t>94 </t>
  </si>
  <si>
    <t>90 </t>
  </si>
  <si>
    <t>80 </t>
  </si>
  <si>
    <t>73 </t>
  </si>
  <si>
    <t>91 </t>
  </si>
  <si>
    <t>97 </t>
  </si>
  <si>
    <t>60 </t>
  </si>
  <si>
    <t>Deferred Income Tax - Current Asset</t>
  </si>
  <si>
    <t>Buildings - Gross</t>
  </si>
  <si>
    <t>Dividends Payable</t>
  </si>
  <si>
    <t>Shareholders Equity ($ Millions)</t>
  </si>
  <si>
    <t>Redeemable Preferred Stock</t>
  </si>
  <si>
    <t>Debt &amp; Lease, Pension Items ($ Millions)</t>
  </si>
  <si>
    <t>Amortization of Intangibles</t>
  </si>
  <si>
    <t>Options Exercised</t>
  </si>
  <si>
    <t>Labor &amp; Related Expense</t>
  </si>
  <si>
    <t>Restructuring Charge</t>
  </si>
  <si>
    <t>Interest Capitalized - Non-Operating</t>
  </si>
  <si>
    <t>Supplemental ($ Millions)</t>
  </si>
  <si>
    <t>Tax &amp; Pension Items ($ Millions)</t>
  </si>
  <si>
    <t>Current Tax - Domestic</t>
  </si>
  <si>
    <t>Current Tax - Foreign</t>
  </si>
  <si>
    <t>Current Tax - Local</t>
  </si>
  <si>
    <t>Deferred Tax - Foreign</t>
  </si>
  <si>
    <t>Deferred Tax - Local</t>
  </si>
  <si>
    <t>Puma</t>
  </si>
  <si>
    <t>LT Investment - Affiliate Companies</t>
  </si>
  <si>
    <t>Other Payables</t>
  </si>
  <si>
    <t>Debt &amp; Lease, Pension Items (€ Millions)</t>
  </si>
  <si>
    <t>Interest Costs</t>
  </si>
  <si>
    <t>Equity in Net Earnings (Loss)</t>
  </si>
  <si>
    <t>Other Assets</t>
  </si>
  <si>
    <t>Other Liabilities</t>
  </si>
  <si>
    <t>Cash Flow-Investing Activities (€ Millions)</t>
  </si>
  <si>
    <t>Cash Flow-Financing Activities (€ Millions)</t>
  </si>
  <si>
    <t>Investment Income - Operating</t>
  </si>
  <si>
    <t>Prior Service Cost - Domestic</t>
  </si>
  <si>
    <t>Actuarial Gains and Losses - Domestic</t>
  </si>
  <si>
    <t>Curtailments &amp; Settlements - Domestic</t>
  </si>
  <si>
    <t>Other Pension, Net - Domestic</t>
  </si>
  <si>
    <t>UA</t>
  </si>
  <si>
    <t>Security Deposits</t>
  </si>
  <si>
    <t>Taxes Payable</t>
  </si>
  <si>
    <t>Short Term Debt Reduction</t>
  </si>
  <si>
    <t>Total Debt Issued</t>
  </si>
  <si>
    <t>Total Debt Reduction</t>
  </si>
  <si>
    <t>Name</t>
  </si>
  <si>
    <t>Financial_Statement</t>
  </si>
  <si>
    <t>Item</t>
  </si>
  <si>
    <t>Tesla</t>
  </si>
  <si>
    <t>Restricted Cash - Current</t>
  </si>
  <si>
    <t>Leases - Gross</t>
  </si>
  <si>
    <t>Restricted Cash - Long Term</t>
  </si>
  <si>
    <t>Convertible Preferred Stock - Non Rdmbl</t>
  </si>
  <si>
    <t>Shares Outstanding - Preferred Issue 1</t>
  </si>
  <si>
    <t>Shares Outstanding - Preferred Issue 2</t>
  </si>
  <si>
    <t>Shares Outstanding - Preferred Issue 3</t>
  </si>
  <si>
    <t>Shares Outstanding - Preferred Issue 4</t>
  </si>
  <si>
    <t>Shares Outstanding - Preferred Issue 5</t>
  </si>
  <si>
    <t>Shares Outstanding - Preferred Issue 6</t>
  </si>
  <si>
    <t>Dividends and Capital Changes</t>
  </si>
  <si>
    <t>Tesla Ord Shs</t>
  </si>
  <si>
    <t>Share Split</t>
  </si>
  <si>
    <t>Intangible, Net</t>
  </si>
  <si>
    <t>Sale/Issuance of Common/Preferred</t>
  </si>
  <si>
    <t>Warrants Converted</t>
  </si>
  <si>
    <t>VW</t>
  </si>
  <si>
    <t>Cash</t>
  </si>
  <si>
    <t>Shareholders Equity (€ Millions)</t>
  </si>
  <si>
    <t>Discount Rate - Foreign</t>
  </si>
  <si>
    <t>Compensation Rate - Foreign</t>
  </si>
  <si>
    <t>Pension Payment Rate - Foreign</t>
  </si>
  <si>
    <t>Other Assets, Net - Domestic</t>
  </si>
  <si>
    <t>Interest Income, Non-Bank</t>
  </si>
  <si>
    <t>Current Tax - Other</t>
  </si>
  <si>
    <t>Net Interest Cost - Domestic</t>
  </si>
  <si>
    <t>Defined Contribution Expense - Foreign</t>
  </si>
  <si>
    <t>Volkswagen Non-Voting Pref Shs</t>
  </si>
  <si>
    <t>Rights Issue</t>
  </si>
  <si>
    <t>TATA</t>
  </si>
  <si>
    <t>Minimum Pension Liability Adjustment</t>
  </si>
  <si>
    <t>Supplemental (INR Millions)</t>
  </si>
  <si>
    <t>Debt &amp; Lease, Pension Items (INR Millions)</t>
  </si>
  <si>
    <t>Post-Retirement Obligation</t>
  </si>
  <si>
    <t>Plan Assets - Post-Retirement</t>
  </si>
  <si>
    <t>Funded Status - Post-Retirement</t>
  </si>
  <si>
    <t>Discount Rate - Post-Retirement</t>
  </si>
  <si>
    <t>Accrued Liabilities - Post-Retirement</t>
  </si>
  <si>
    <t>Gross Revenue</t>
  </si>
  <si>
    <t>Excise Tax Receipts</t>
  </si>
  <si>
    <t>Excise Taxes Payments</t>
  </si>
  <si>
    <t>Litigation</t>
  </si>
  <si>
    <t>Tax &amp; Pension Items (INR Millions)</t>
  </si>
  <si>
    <t>Interest Cost - Post-Retirement</t>
  </si>
  <si>
    <t>Net Interest Cost - Post-Retirement</t>
  </si>
  <si>
    <t>Service Cost - Post-Retirement</t>
  </si>
  <si>
    <t>Prior Service Cost - Post-Retirement</t>
  </si>
  <si>
    <t>Actuarial Gains and Losses - Post-Retir.</t>
  </si>
  <si>
    <t>Tata Motors Ord Shs</t>
  </si>
  <si>
    <t>META</t>
  </si>
  <si>
    <t>ALPHABET</t>
  </si>
  <si>
    <t>AMAZON</t>
  </si>
  <si>
    <t>APPLE</t>
  </si>
  <si>
    <t>Apple Ord Shs</t>
  </si>
  <si>
    <t>Conversion</t>
  </si>
  <si>
    <t>EUR-GBP</t>
  </si>
  <si>
    <t>Interest Expense</t>
  </si>
  <si>
    <t>USD-GBP</t>
  </si>
  <si>
    <t>INR-GBP</t>
  </si>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</sst>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-* #,##0_-;\-* #,##0_-;_-* &quot;-&quot;??_-;_-@_-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16" fillId="33" borderId="0" xfId="0" applyFont="1" applyFill="1"/>
    <xf numFmtId="3" fontId="16" fillId="33" borderId="0" xfId="0" applyNumberFormat="1" applyFont="1" applyFill="1"/>
    <xf numFmtId="4" fontId="16" fillId="33" borderId="0" xfId="0" applyNumberFormat="1" applyFont="1" applyFill="1"/>
    <xf numFmtId="4" fontId="0" fillId="33" borderId="0" xfId="0" applyNumberFormat="1" applyFill="1"/>
    <xf numFmtId="0" fontId="18" fillId="0" borderId="0" xfId="0" applyFont="1"/>
    <xf numFmtId="164" fontId="0" fillId="0" borderId="0" xfId="0" applyNumberFormat="1"/>
    <xf numFmtId="0" fontId="0" fillId="34" borderId="0" xfId="0" applyFill="1"/>
    <xf numFmtId="165" fontId="0" fillId="0" borderId="0" xfId="42" applyNumberFormat="1" applyFont="1"/>
    <xf numFmtId="0" fontId="0" fillId="35" borderId="0" xfId="0" applyFill="1"/>
    <xf numFmtId="165" fontId="0" fillId="35" borderId="0" xfId="42" applyNumberFormat="1" applyFont="1" applyFill="1"/>
    <xf numFmtId="165" fontId="0" fillId="0" borderId="0" xfId="42" applyNumberFormat="1" applyFont="1" applyFill="1"/>
    <xf numFmtId="0" fontId="16" fillId="35" borderId="0" xfId="0" applyFont="1" applyFill="1"/>
    <xf numFmtId="165" fontId="16" fillId="35" borderId="0" xfId="42" applyNumberFormat="1" applyFont="1" applyFill="1"/>
    <xf numFmtId="0" fontId="16" fillId="0" borderId="0" xfId="0" applyFont="1"/>
    <xf numFmtId="165" fontId="1" fillId="0" borderId="0" xfId="42" applyNumberFormat="1" applyFont="1" applyFill="1"/>
    <xf numFmtId="165" fontId="16" fillId="0" borderId="0" xfId="42" applyNumberFormat="1" applyFont="1"/>
    <xf numFmtId="165" fontId="1" fillId="0" borderId="0" xfId="42" applyNumberFormat="1" applyFont="1"/>
    <xf numFmtId="0" fontId="19" fillId="35" borderId="0" xfId="0" applyFont="1" applyFill="1"/>
    <xf numFmtId="165" fontId="19" fillId="35" borderId="0" xfId="42" applyNumberFormat="1" applyFont="1" applyFill="1"/>
    <xf numFmtId="166" fontId="0" fillId="0" borderId="0" xfId="42" applyNumberFormat="1" applyFont="1"/>
    <xf numFmtId="166" fontId="16" fillId="0" borderId="0" xfId="42" applyNumberFormat="1" applyFont="1"/>
    <xf numFmtId="166" fontId="1" fillId="0" borderId="0" xfId="42" applyNumberFormat="1" applyFont="1"/>
    <xf numFmtId="166" fontId="16" fillId="35" borderId="0" xfId="42" applyNumberFormat="1" applyFont="1" applyFill="1"/>
    <xf numFmtId="166" fontId="0" fillId="0" borderId="0" xfId="42" applyNumberFormat="1" applyFont="1" applyFill="1"/>
    <xf numFmtId="14" fontId="0" fillId="0" borderId="0" xfId="42" applyNumberFormat="1" applyFont="1"/>
    <xf numFmtId="166" fontId="1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54"/>
  <sheetViews>
    <sheetView topLeftCell="A253" zoomScaleNormal="100" workbookViewId="0">
      <selection activeCell="D278" sqref="D278"/>
    </sheetView>
  </sheetViews>
  <sheetFormatPr defaultRowHeight="15"/>
  <cols>
    <col min="1" max="1" width="11" bestFit="1" customWidth="1"/>
    <col min="2" max="2" width="11" customWidth="1"/>
    <col min="3" max="3" width="55.140625" bestFit="1" customWidth="1"/>
    <col min="4" max="13" width="12.140625" bestFit="1" customWidth="1"/>
  </cols>
  <sheetData>
    <row r="1" spans="1:13">
      <c r="A1" t="s">
        <v>0</v>
      </c>
      <c r="B1" t="s">
        <v>1</v>
      </c>
      <c r="C1" t="s">
        <v>2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s="5" customForma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14</v>
      </c>
    </row>
    <row r="3" spans="1:13" s="5" customFormat="1">
      <c r="A3" s="5" t="s">
        <v>3</v>
      </c>
      <c r="B3" s="5" t="s">
        <v>4</v>
      </c>
      <c r="C3" s="5" t="s">
        <v>15</v>
      </c>
      <c r="D3" s="12">
        <v>44196</v>
      </c>
      <c r="E3" s="12">
        <v>43830</v>
      </c>
      <c r="F3" s="12">
        <v>43465</v>
      </c>
      <c r="G3" s="12">
        <v>43100</v>
      </c>
      <c r="H3" s="12">
        <v>42735</v>
      </c>
      <c r="I3" s="12">
        <v>42369</v>
      </c>
      <c r="J3" s="12">
        <v>42004</v>
      </c>
      <c r="K3" s="12">
        <v>41639</v>
      </c>
      <c r="L3" s="12">
        <v>41274</v>
      </c>
      <c r="M3" s="12">
        <v>40908</v>
      </c>
    </row>
    <row r="4" spans="1:13">
      <c r="A4" t="s">
        <v>3</v>
      </c>
      <c r="B4" t="s">
        <v>4</v>
      </c>
      <c r="C4" t="s">
        <v>16</v>
      </c>
      <c r="D4" s="1">
        <v>4404</v>
      </c>
      <c r="E4" s="1">
        <v>2721</v>
      </c>
      <c r="F4" s="1">
        <v>2777</v>
      </c>
      <c r="G4" s="1">
        <v>1886</v>
      </c>
      <c r="H4" s="1">
        <v>1876</v>
      </c>
      <c r="I4" s="1">
        <v>1530</v>
      </c>
      <c r="J4" s="1">
        <v>1816</v>
      </c>
      <c r="K4" s="1">
        <v>1758</v>
      </c>
      <c r="L4" s="1">
        <v>2066</v>
      </c>
      <c r="M4" s="1">
        <v>1497</v>
      </c>
    </row>
    <row r="5" spans="1:13" s="5" customFormat="1">
      <c r="A5" s="5" t="s">
        <v>3</v>
      </c>
      <c r="B5" s="5" t="s">
        <v>4</v>
      </c>
      <c r="C5" s="5" t="s">
        <v>17</v>
      </c>
      <c r="D5" s="6">
        <v>3994</v>
      </c>
      <c r="E5" s="6">
        <v>2220</v>
      </c>
      <c r="F5" s="6">
        <v>2629</v>
      </c>
      <c r="G5" s="6">
        <v>1598</v>
      </c>
      <c r="H5" s="6">
        <v>1510</v>
      </c>
      <c r="I5" s="6">
        <v>1365</v>
      </c>
      <c r="J5" s="6">
        <v>1683</v>
      </c>
      <c r="K5" s="6">
        <v>1587</v>
      </c>
      <c r="L5" s="6">
        <v>1670</v>
      </c>
      <c r="M5" s="5">
        <v>906</v>
      </c>
    </row>
    <row r="6" spans="1:13" s="5" customFormat="1">
      <c r="A6" s="5" t="s">
        <v>3</v>
      </c>
      <c r="B6" s="5" t="s">
        <v>4</v>
      </c>
      <c r="C6" s="5" t="s">
        <v>18</v>
      </c>
      <c r="D6" s="5">
        <v>410</v>
      </c>
      <c r="E6" s="5">
        <v>501</v>
      </c>
      <c r="F6" s="5">
        <v>148</v>
      </c>
      <c r="G6" s="5">
        <v>288</v>
      </c>
      <c r="H6" s="5">
        <v>366</v>
      </c>
      <c r="I6" s="5">
        <v>165</v>
      </c>
      <c r="J6" s="5">
        <v>133</v>
      </c>
      <c r="K6" s="5">
        <v>171</v>
      </c>
      <c r="L6" s="5">
        <v>396</v>
      </c>
      <c r="M6" s="5">
        <v>591</v>
      </c>
    </row>
    <row r="7" spans="1:13">
      <c r="A7" t="s">
        <v>3</v>
      </c>
      <c r="B7" t="s">
        <v>4</v>
      </c>
      <c r="C7" t="s">
        <v>19</v>
      </c>
      <c r="D7" s="1">
        <v>1968</v>
      </c>
      <c r="E7" s="1">
        <v>2642</v>
      </c>
      <c r="F7" s="1">
        <v>2428</v>
      </c>
      <c r="G7" s="1">
        <v>2315</v>
      </c>
      <c r="H7" s="1">
        <v>2200</v>
      </c>
      <c r="I7" s="1">
        <v>2049</v>
      </c>
      <c r="J7" s="1">
        <v>1946</v>
      </c>
      <c r="K7" s="1">
        <v>1809</v>
      </c>
      <c r="L7" s="1">
        <v>1688</v>
      </c>
      <c r="M7" s="1">
        <v>1595</v>
      </c>
    </row>
    <row r="8" spans="1:13">
      <c r="A8" t="s">
        <v>3</v>
      </c>
      <c r="B8" t="s">
        <v>4</v>
      </c>
      <c r="C8" t="s">
        <v>20</v>
      </c>
      <c r="D8" s="1">
        <v>2219</v>
      </c>
      <c r="E8" s="1">
        <v>2814</v>
      </c>
      <c r="F8" s="1">
        <v>2612</v>
      </c>
      <c r="G8" s="1">
        <v>2484</v>
      </c>
      <c r="H8" s="1">
        <v>2377</v>
      </c>
      <c r="I8" s="1">
        <v>2198</v>
      </c>
      <c r="J8" s="1">
        <v>2085</v>
      </c>
      <c r="K8" s="1">
        <v>1929</v>
      </c>
      <c r="L8" s="1">
        <v>1809</v>
      </c>
      <c r="M8" s="1">
        <v>1740</v>
      </c>
    </row>
    <row r="9" spans="1:13">
      <c r="A9" t="s">
        <v>3</v>
      </c>
      <c r="B9" t="s">
        <v>4</v>
      </c>
      <c r="C9" t="s">
        <v>21</v>
      </c>
      <c r="D9">
        <v>-267</v>
      </c>
      <c r="E9">
        <v>-189</v>
      </c>
      <c r="F9">
        <v>-193</v>
      </c>
      <c r="G9">
        <v>-169</v>
      </c>
      <c r="H9">
        <v>-177</v>
      </c>
      <c r="I9">
        <v>-149</v>
      </c>
      <c r="J9">
        <v>-139</v>
      </c>
      <c r="K9">
        <v>-120</v>
      </c>
      <c r="L9">
        <v>-121</v>
      </c>
      <c r="M9">
        <v>-145</v>
      </c>
    </row>
    <row r="10" spans="1:13" s="5" customFormat="1">
      <c r="A10" s="5" t="s">
        <v>3</v>
      </c>
      <c r="B10" s="5" t="s">
        <v>4</v>
      </c>
      <c r="C10" s="5" t="s">
        <v>22</v>
      </c>
      <c r="D10" s="6">
        <v>2645</v>
      </c>
      <c r="E10" s="6">
        <v>3278</v>
      </c>
      <c r="F10" s="6">
        <v>2781</v>
      </c>
      <c r="G10" s="6">
        <v>2524</v>
      </c>
      <c r="H10" s="6">
        <v>2478</v>
      </c>
      <c r="I10" s="6">
        <v>2320</v>
      </c>
      <c r="J10" s="6">
        <v>2167</v>
      </c>
      <c r="K10" s="6">
        <v>2028</v>
      </c>
      <c r="L10" s="6">
        <v>1900</v>
      </c>
      <c r="M10" s="6">
        <v>1823</v>
      </c>
    </row>
    <row r="11" spans="1:13">
      <c r="A11" t="s">
        <v>3</v>
      </c>
      <c r="B11" t="s">
        <v>4</v>
      </c>
      <c r="C11" t="s">
        <v>23</v>
      </c>
      <c r="D11">
        <v>167</v>
      </c>
      <c r="E11">
        <v>199</v>
      </c>
      <c r="F11">
        <v>181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</row>
    <row r="12" spans="1:13">
      <c r="A12" t="s">
        <v>3</v>
      </c>
      <c r="B12" t="s">
        <v>4</v>
      </c>
      <c r="C12" t="s">
        <v>25</v>
      </c>
      <c r="D12">
        <v>510</v>
      </c>
      <c r="E12">
        <v>437</v>
      </c>
      <c r="F12">
        <v>172</v>
      </c>
      <c r="G12">
        <v>209</v>
      </c>
      <c r="H12">
        <v>278</v>
      </c>
      <c r="I12">
        <v>271</v>
      </c>
      <c r="J12">
        <v>221</v>
      </c>
      <c r="K12">
        <v>219</v>
      </c>
      <c r="L12">
        <v>212</v>
      </c>
      <c r="M12">
        <v>228</v>
      </c>
    </row>
    <row r="13" spans="1:13" s="5" customFormat="1">
      <c r="A13" s="5" t="s">
        <v>3</v>
      </c>
      <c r="B13" s="5" t="s">
        <v>4</v>
      </c>
      <c r="C13" s="5" t="s">
        <v>26</v>
      </c>
      <c r="D13" s="6">
        <v>4397</v>
      </c>
      <c r="E13" s="6">
        <v>4085</v>
      </c>
      <c r="F13" s="6">
        <v>3445</v>
      </c>
      <c r="G13" s="6">
        <v>3692</v>
      </c>
      <c r="H13" s="6">
        <v>3763</v>
      </c>
      <c r="I13" s="6">
        <v>3113</v>
      </c>
      <c r="J13" s="6">
        <v>2526</v>
      </c>
      <c r="K13" s="6">
        <v>2634</v>
      </c>
      <c r="L13" s="6">
        <v>2486</v>
      </c>
      <c r="M13" s="6">
        <v>2502</v>
      </c>
    </row>
    <row r="14" spans="1:13">
      <c r="A14" t="s">
        <v>3</v>
      </c>
      <c r="B14" t="s">
        <v>4</v>
      </c>
      <c r="C14" t="s">
        <v>27</v>
      </c>
      <c r="D14" s="1">
        <v>3150</v>
      </c>
      <c r="E14" s="1">
        <v>2904</v>
      </c>
      <c r="F14" s="1">
        <v>2471</v>
      </c>
      <c r="G14" s="1">
        <v>2584</v>
      </c>
      <c r="H14" s="1">
        <v>2578</v>
      </c>
      <c r="I14" s="1">
        <v>2143</v>
      </c>
      <c r="J14" s="1">
        <v>1806</v>
      </c>
      <c r="K14" s="1">
        <v>1803</v>
      </c>
      <c r="L14" s="1">
        <v>1637</v>
      </c>
      <c r="M14" s="1">
        <v>1722</v>
      </c>
    </row>
    <row r="15" spans="1:13">
      <c r="A15" t="s">
        <v>3</v>
      </c>
      <c r="B15" t="s">
        <v>4</v>
      </c>
      <c r="C15" t="s">
        <v>28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6</v>
      </c>
      <c r="M15">
        <v>7</v>
      </c>
    </row>
    <row r="16" spans="1:13">
      <c r="A16" t="s">
        <v>3</v>
      </c>
      <c r="B16" t="s">
        <v>4</v>
      </c>
      <c r="C16" t="s">
        <v>29</v>
      </c>
      <c r="D16">
        <v>8</v>
      </c>
      <c r="E16">
        <v>6</v>
      </c>
      <c r="F16">
        <v>7</v>
      </c>
      <c r="G16">
        <v>5</v>
      </c>
      <c r="H16">
        <v>34</v>
      </c>
      <c r="I16">
        <v>33</v>
      </c>
      <c r="J16">
        <v>32</v>
      </c>
      <c r="K16">
        <v>30</v>
      </c>
      <c r="L16">
        <v>26</v>
      </c>
      <c r="M16">
        <v>27</v>
      </c>
    </row>
    <row r="17" spans="1:13">
      <c r="A17" t="s">
        <v>3</v>
      </c>
      <c r="B17" t="s">
        <v>4</v>
      </c>
      <c r="C17" t="s">
        <v>30</v>
      </c>
      <c r="D17" s="1">
        <v>1239</v>
      </c>
      <c r="E17" s="1">
        <v>1175</v>
      </c>
      <c r="F17">
        <v>967</v>
      </c>
      <c r="G17" s="1">
        <v>1103</v>
      </c>
      <c r="H17" s="1">
        <v>1150</v>
      </c>
      <c r="I17">
        <v>936</v>
      </c>
      <c r="J17">
        <v>687</v>
      </c>
      <c r="K17">
        <v>800</v>
      </c>
      <c r="L17">
        <v>817</v>
      </c>
      <c r="M17">
        <v>746</v>
      </c>
    </row>
    <row r="18" spans="1:13" s="5" customFormat="1">
      <c r="A18" s="5" t="s">
        <v>3</v>
      </c>
      <c r="B18" s="5" t="s">
        <v>4</v>
      </c>
      <c r="C18" s="5" t="s">
        <v>31</v>
      </c>
      <c r="D18" s="5">
        <v>204</v>
      </c>
      <c r="E18" s="5">
        <v>290</v>
      </c>
      <c r="F18" s="5">
        <v>242</v>
      </c>
      <c r="G18" s="5">
        <v>261</v>
      </c>
      <c r="H18" s="5">
        <v>311</v>
      </c>
      <c r="I18" s="5">
        <v>218</v>
      </c>
      <c r="J18" s="5">
        <v>194</v>
      </c>
      <c r="K18" s="5">
        <v>236</v>
      </c>
      <c r="L18" s="5">
        <v>231</v>
      </c>
      <c r="M18" s="5">
        <v>232</v>
      </c>
    </row>
    <row r="19" spans="1:13">
      <c r="A19" t="s">
        <v>3</v>
      </c>
      <c r="B19" t="s">
        <v>4</v>
      </c>
      <c r="C19" t="s">
        <v>32</v>
      </c>
      <c r="D19">
        <v>504</v>
      </c>
      <c r="E19">
        <v>560</v>
      </c>
      <c r="F19">
        <v>568</v>
      </c>
      <c r="G19">
        <v>282</v>
      </c>
      <c r="H19">
        <v>458</v>
      </c>
      <c r="I19">
        <v>316</v>
      </c>
      <c r="J19">
        <v>644</v>
      </c>
      <c r="K19">
        <v>201</v>
      </c>
      <c r="L19">
        <v>194</v>
      </c>
      <c r="M19">
        <v>274</v>
      </c>
    </row>
    <row r="20" spans="1:13" s="5" customFormat="1">
      <c r="A20" s="5" t="s">
        <v>3</v>
      </c>
      <c r="B20" s="5" t="s">
        <v>4</v>
      </c>
      <c r="C20" s="5" t="s">
        <v>33</v>
      </c>
      <c r="D20" s="5">
        <v>0</v>
      </c>
      <c r="E20" s="5">
        <v>0</v>
      </c>
      <c r="F20" s="5">
        <v>0</v>
      </c>
      <c r="G20" s="5">
        <v>72</v>
      </c>
      <c r="H20" s="5">
        <v>0</v>
      </c>
      <c r="I20" s="5">
        <v>12</v>
      </c>
      <c r="J20" s="5">
        <v>272</v>
      </c>
      <c r="K20" s="5">
        <v>11</v>
      </c>
      <c r="L20" s="5">
        <v>11</v>
      </c>
      <c r="M20" s="5">
        <v>25</v>
      </c>
    </row>
    <row r="21" spans="1:13" s="5" customFormat="1">
      <c r="A21" s="5" t="s">
        <v>3</v>
      </c>
      <c r="B21" s="5" t="s">
        <v>4</v>
      </c>
      <c r="C21" s="5" t="s">
        <v>34</v>
      </c>
      <c r="D21" s="5">
        <v>504</v>
      </c>
      <c r="E21" s="5">
        <v>560</v>
      </c>
      <c r="F21" s="5">
        <v>568</v>
      </c>
      <c r="G21" s="5">
        <v>210</v>
      </c>
      <c r="H21" s="5">
        <v>458</v>
      </c>
      <c r="I21" s="5">
        <v>304</v>
      </c>
      <c r="J21" s="5">
        <v>372</v>
      </c>
      <c r="K21" s="5">
        <v>190</v>
      </c>
      <c r="L21" s="5">
        <v>183</v>
      </c>
      <c r="M21" s="5">
        <v>249</v>
      </c>
    </row>
    <row r="22" spans="1:13" s="7" customFormat="1">
      <c r="A22" s="7" t="s">
        <v>3</v>
      </c>
      <c r="B22" s="7" t="s">
        <v>4</v>
      </c>
      <c r="C22" s="7" t="s">
        <v>35</v>
      </c>
      <c r="D22" s="8">
        <v>12154</v>
      </c>
      <c r="E22" s="8">
        <v>10934</v>
      </c>
      <c r="F22" s="8">
        <v>9813</v>
      </c>
      <c r="G22" s="8">
        <v>8645</v>
      </c>
      <c r="H22" s="8">
        <v>8886</v>
      </c>
      <c r="I22" s="8">
        <v>7497</v>
      </c>
      <c r="J22" s="8">
        <v>7347</v>
      </c>
      <c r="K22" s="8">
        <v>6857</v>
      </c>
      <c r="L22" s="8">
        <v>6877</v>
      </c>
      <c r="M22" s="8">
        <v>6328</v>
      </c>
    </row>
    <row r="23" spans="1:13">
      <c r="A23" t="s">
        <v>3</v>
      </c>
      <c r="B23" t="s">
        <v>4</v>
      </c>
      <c r="C23" t="s">
        <v>36</v>
      </c>
      <c r="D23" s="1">
        <v>6757</v>
      </c>
      <c r="E23" s="1">
        <v>7335</v>
      </c>
      <c r="F23" s="1">
        <v>4062</v>
      </c>
      <c r="G23" s="1">
        <v>3629</v>
      </c>
      <c r="H23" s="1">
        <v>3648</v>
      </c>
      <c r="I23" s="1">
        <v>3221</v>
      </c>
      <c r="J23" s="1">
        <v>2824</v>
      </c>
      <c r="K23" s="1">
        <v>2419</v>
      </c>
      <c r="L23" s="1">
        <v>2261</v>
      </c>
      <c r="M23" s="1">
        <v>2071</v>
      </c>
    </row>
    <row r="24" spans="1:13">
      <c r="A24" t="s">
        <v>3</v>
      </c>
      <c r="B24" t="s">
        <v>4</v>
      </c>
      <c r="C24" t="s">
        <v>37</v>
      </c>
      <c r="D24" s="1">
        <v>1852</v>
      </c>
      <c r="E24" s="1">
        <v>1842</v>
      </c>
      <c r="F24" s="1">
        <v>1408</v>
      </c>
      <c r="G24" s="1">
        <v>1242</v>
      </c>
      <c r="H24" s="1">
        <v>1395</v>
      </c>
      <c r="I24" s="1">
        <v>1319</v>
      </c>
      <c r="J24" s="1">
        <v>1074</v>
      </c>
      <c r="K24">
        <v>802</v>
      </c>
      <c r="L24">
        <v>670</v>
      </c>
      <c r="M24">
        <v>674</v>
      </c>
    </row>
    <row r="25" spans="1:13">
      <c r="A25" t="s">
        <v>3</v>
      </c>
      <c r="B25" t="s">
        <v>4</v>
      </c>
      <c r="C25" t="s">
        <v>38</v>
      </c>
      <c r="D25">
        <v>416</v>
      </c>
      <c r="E25">
        <v>432</v>
      </c>
      <c r="F25">
        <v>357</v>
      </c>
      <c r="G25">
        <v>288</v>
      </c>
      <c r="H25">
        <v>325</v>
      </c>
      <c r="I25">
        <v>300</v>
      </c>
      <c r="J25">
        <v>268</v>
      </c>
      <c r="K25">
        <v>254</v>
      </c>
      <c r="L25">
        <v>199</v>
      </c>
      <c r="M25">
        <v>180</v>
      </c>
    </row>
    <row r="26" spans="1:13">
      <c r="A26" t="s">
        <v>3</v>
      </c>
      <c r="B26" t="s">
        <v>4</v>
      </c>
      <c r="C26" t="s">
        <v>39</v>
      </c>
      <c r="D26">
        <v>258</v>
      </c>
      <c r="E26">
        <v>221</v>
      </c>
      <c r="F26">
        <v>480</v>
      </c>
      <c r="G26">
        <v>378</v>
      </c>
      <c r="H26">
        <v>218</v>
      </c>
      <c r="I26">
        <v>100</v>
      </c>
      <c r="J26">
        <v>159</v>
      </c>
      <c r="K26">
        <v>161</v>
      </c>
      <c r="L26">
        <v>189</v>
      </c>
      <c r="M26">
        <v>85</v>
      </c>
    </row>
    <row r="27" spans="1:13">
      <c r="A27" t="s">
        <v>3</v>
      </c>
      <c r="B27" t="s">
        <v>4</v>
      </c>
      <c r="C27" t="s">
        <v>40</v>
      </c>
      <c r="D27" s="1">
        <v>4231</v>
      </c>
      <c r="E27" s="1">
        <v>4840</v>
      </c>
      <c r="F27" s="1">
        <v>1817</v>
      </c>
      <c r="G27" s="1">
        <v>1721</v>
      </c>
      <c r="H27" s="1">
        <v>1710</v>
      </c>
      <c r="I27" s="1">
        <v>1502</v>
      </c>
      <c r="J27" s="1">
        <v>1323</v>
      </c>
      <c r="K27" s="1">
        <v>1202</v>
      </c>
      <c r="L27" s="1">
        <v>1203</v>
      </c>
      <c r="M27" s="1">
        <v>1132</v>
      </c>
    </row>
    <row r="28" spans="1:13" s="5" customFormat="1">
      <c r="A28" s="5" t="s">
        <v>3</v>
      </c>
      <c r="B28" s="5" t="s">
        <v>4</v>
      </c>
      <c r="C28" s="5" t="s">
        <v>41</v>
      </c>
      <c r="D28" s="6">
        <v>4587</v>
      </c>
      <c r="E28" s="6">
        <v>5311</v>
      </c>
      <c r="F28" s="6">
        <v>2237</v>
      </c>
      <c r="G28" s="6">
        <v>2000</v>
      </c>
      <c r="H28" s="6">
        <v>1915</v>
      </c>
      <c r="I28" s="6">
        <v>1638</v>
      </c>
      <c r="J28" s="6">
        <v>1454</v>
      </c>
      <c r="K28" s="6">
        <v>1238</v>
      </c>
      <c r="L28" s="6">
        <v>1095</v>
      </c>
      <c r="M28" s="5">
        <v>963</v>
      </c>
    </row>
    <row r="29" spans="1:13">
      <c r="A29" t="s">
        <v>3</v>
      </c>
      <c r="B29" t="s">
        <v>4</v>
      </c>
      <c r="C29" t="s">
        <v>42</v>
      </c>
      <c r="D29" s="1">
        <v>-2169</v>
      </c>
      <c r="E29" s="1">
        <v>-2025</v>
      </c>
      <c r="F29" s="1">
        <v>-1824</v>
      </c>
      <c r="G29" s="1">
        <v>-1628</v>
      </c>
      <c r="H29" s="1">
        <v>-1733</v>
      </c>
      <c r="I29" s="1">
        <v>-1583</v>
      </c>
      <c r="J29" s="1">
        <v>-1370</v>
      </c>
      <c r="K29" s="1">
        <v>-1181</v>
      </c>
      <c r="L29" s="1">
        <v>-1167</v>
      </c>
      <c r="M29" s="1">
        <v>-1107</v>
      </c>
    </row>
    <row r="30" spans="1:13" s="5" customFormat="1">
      <c r="A30" s="5" t="s">
        <v>3</v>
      </c>
      <c r="B30" s="5" t="s">
        <v>4</v>
      </c>
      <c r="C30" s="5" t="s">
        <v>43</v>
      </c>
      <c r="D30" s="6">
        <v>1208</v>
      </c>
      <c r="E30" s="6">
        <v>1257</v>
      </c>
      <c r="F30" s="6">
        <v>1245</v>
      </c>
      <c r="G30" s="6">
        <v>1220</v>
      </c>
      <c r="H30" s="6">
        <v>1412</v>
      </c>
      <c r="I30" s="6">
        <v>1392</v>
      </c>
      <c r="J30" s="6">
        <v>1169</v>
      </c>
      <c r="K30" s="6">
        <v>1204</v>
      </c>
      <c r="L30" s="6">
        <v>1281</v>
      </c>
      <c r="M30" s="6">
        <v>1553</v>
      </c>
    </row>
    <row r="31" spans="1:13">
      <c r="A31" t="s">
        <v>3</v>
      </c>
      <c r="B31" t="s">
        <v>4</v>
      </c>
      <c r="C31" t="s">
        <v>44</v>
      </c>
      <c r="D31" s="1">
        <v>1584</v>
      </c>
      <c r="E31" s="1">
        <v>1659</v>
      </c>
      <c r="F31" s="1">
        <v>1642</v>
      </c>
      <c r="G31" s="1">
        <v>1604</v>
      </c>
      <c r="H31" s="1">
        <v>1908</v>
      </c>
      <c r="I31" s="1">
        <v>1879</v>
      </c>
      <c r="J31" s="1">
        <v>1588</v>
      </c>
      <c r="K31" s="1">
        <v>1533</v>
      </c>
      <c r="L31" s="1">
        <v>1568</v>
      </c>
      <c r="M31" s="1">
        <v>1580</v>
      </c>
    </row>
    <row r="32" spans="1:13">
      <c r="A32" t="s">
        <v>3</v>
      </c>
      <c r="B32" t="s">
        <v>4</v>
      </c>
      <c r="C32" t="s">
        <v>45</v>
      </c>
      <c r="D32">
        <v>-376</v>
      </c>
      <c r="E32">
        <v>-402</v>
      </c>
      <c r="F32">
        <v>-396</v>
      </c>
      <c r="G32">
        <v>-383</v>
      </c>
      <c r="H32">
        <v>-496</v>
      </c>
      <c r="I32">
        <v>-487</v>
      </c>
      <c r="J32">
        <v>-419</v>
      </c>
      <c r="K32">
        <v>-329</v>
      </c>
      <c r="L32">
        <v>-287</v>
      </c>
      <c r="M32">
        <v>-27</v>
      </c>
    </row>
    <row r="33" spans="1:13" s="5" customFormat="1">
      <c r="A33" s="5" t="s">
        <v>3</v>
      </c>
      <c r="B33" s="5" t="s">
        <v>4</v>
      </c>
      <c r="C33" s="5" t="s">
        <v>46</v>
      </c>
      <c r="D33" s="6">
        <v>1002</v>
      </c>
      <c r="E33" s="6">
        <v>1164</v>
      </c>
      <c r="F33" s="6">
        <v>1040</v>
      </c>
      <c r="G33" s="5">
        <v>960</v>
      </c>
      <c r="H33" s="6">
        <v>1847</v>
      </c>
      <c r="I33" s="6">
        <v>1816</v>
      </c>
      <c r="J33" s="6">
        <v>1594</v>
      </c>
      <c r="K33" s="6">
        <v>1583</v>
      </c>
      <c r="L33" s="6">
        <v>1651</v>
      </c>
      <c r="M33" s="6">
        <v>1663</v>
      </c>
    </row>
    <row r="34" spans="1:13">
      <c r="A34" t="s">
        <v>3</v>
      </c>
      <c r="B34" t="s">
        <v>4</v>
      </c>
      <c r="C34" t="s">
        <v>47</v>
      </c>
      <c r="D34" s="1">
        <v>2403</v>
      </c>
      <c r="E34" s="1">
        <v>2498</v>
      </c>
      <c r="F34" s="1">
        <v>2305</v>
      </c>
      <c r="G34" s="1">
        <v>2171</v>
      </c>
      <c r="H34" s="1">
        <v>2606</v>
      </c>
      <c r="I34" s="1">
        <v>2512</v>
      </c>
      <c r="J34" s="1">
        <v>2203</v>
      </c>
      <c r="K34" s="1">
        <v>2139</v>
      </c>
      <c r="L34" s="1">
        <v>2183</v>
      </c>
      <c r="M34" s="1">
        <v>2172</v>
      </c>
    </row>
    <row r="35" spans="1:13">
      <c r="A35" t="s">
        <v>3</v>
      </c>
      <c r="B35" t="s">
        <v>4</v>
      </c>
      <c r="C35" t="s">
        <v>48</v>
      </c>
      <c r="D35" s="1">
        <v>-1401</v>
      </c>
      <c r="E35" s="1">
        <v>-1334</v>
      </c>
      <c r="F35" s="1">
        <v>-1266</v>
      </c>
      <c r="G35" s="1">
        <v>-1211</v>
      </c>
      <c r="H35">
        <v>-759</v>
      </c>
      <c r="I35">
        <v>-696</v>
      </c>
      <c r="J35">
        <v>-609</v>
      </c>
      <c r="K35">
        <v>-556</v>
      </c>
      <c r="L35">
        <v>-532</v>
      </c>
      <c r="M35">
        <v>-509</v>
      </c>
    </row>
    <row r="36" spans="1:13" s="5" customFormat="1">
      <c r="A36" s="5" t="s">
        <v>3</v>
      </c>
      <c r="B36" s="5" t="s">
        <v>4</v>
      </c>
      <c r="C36" s="5" t="s">
        <v>49</v>
      </c>
      <c r="D36" s="5">
        <v>478</v>
      </c>
      <c r="E36" s="5">
        <v>510</v>
      </c>
      <c r="F36" s="5">
        <v>370</v>
      </c>
      <c r="G36" s="5">
        <v>322</v>
      </c>
      <c r="H36" s="5">
        <v>259</v>
      </c>
      <c r="I36" s="5">
        <v>217</v>
      </c>
      <c r="J36" s="5">
        <v>156</v>
      </c>
      <c r="K36" s="5">
        <v>144</v>
      </c>
      <c r="L36" s="5">
        <v>133</v>
      </c>
      <c r="M36" s="5">
        <v>121</v>
      </c>
    </row>
    <row r="37" spans="1:13">
      <c r="A37" t="s">
        <v>3</v>
      </c>
      <c r="B37" t="s">
        <v>4</v>
      </c>
      <c r="C37" t="s">
        <v>50</v>
      </c>
      <c r="D37">
        <v>478</v>
      </c>
      <c r="E37">
        <v>510</v>
      </c>
      <c r="F37">
        <v>370</v>
      </c>
      <c r="G37">
        <v>322</v>
      </c>
      <c r="H37">
        <v>259</v>
      </c>
      <c r="I37">
        <v>217</v>
      </c>
      <c r="J37">
        <v>156</v>
      </c>
      <c r="K37">
        <v>144</v>
      </c>
      <c r="L37">
        <v>133</v>
      </c>
      <c r="M37">
        <v>121</v>
      </c>
    </row>
    <row r="38" spans="1:13" s="5" customFormat="1">
      <c r="A38" s="5" t="s">
        <v>3</v>
      </c>
      <c r="B38" s="5" t="s">
        <v>4</v>
      </c>
      <c r="C38" s="5" t="s">
        <v>51</v>
      </c>
      <c r="D38" s="5">
        <v>166</v>
      </c>
      <c r="E38" s="5">
        <v>150</v>
      </c>
      <c r="F38" s="5">
        <v>123</v>
      </c>
      <c r="G38" s="5">
        <v>118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s="5" customFormat="1">
      <c r="A39" s="5" t="s">
        <v>3</v>
      </c>
      <c r="B39" s="5" t="s">
        <v>4</v>
      </c>
      <c r="C39" s="5" t="s">
        <v>52</v>
      </c>
      <c r="D39" s="6">
        <v>1458</v>
      </c>
      <c r="E39" s="6">
        <v>1354</v>
      </c>
      <c r="F39" s="5">
        <v>784</v>
      </c>
      <c r="G39" s="5">
        <v>754</v>
      </c>
      <c r="H39" s="5">
        <v>857</v>
      </c>
      <c r="I39" s="5">
        <v>783</v>
      </c>
      <c r="J39" s="5">
        <v>697</v>
      </c>
      <c r="K39" s="5">
        <v>573</v>
      </c>
      <c r="L39" s="5">
        <v>614</v>
      </c>
      <c r="M39" s="5">
        <v>609</v>
      </c>
    </row>
    <row r="40" spans="1:13">
      <c r="A40" t="s">
        <v>3</v>
      </c>
      <c r="B40" t="s">
        <v>4</v>
      </c>
      <c r="C40" t="s">
        <v>53</v>
      </c>
      <c r="D40">
        <v>100</v>
      </c>
      <c r="E40">
        <v>101</v>
      </c>
      <c r="F40">
        <v>87</v>
      </c>
      <c r="G40">
        <v>108</v>
      </c>
      <c r="H40">
        <v>94</v>
      </c>
      <c r="I40">
        <v>122</v>
      </c>
      <c r="J40">
        <v>99</v>
      </c>
      <c r="K40">
        <v>80</v>
      </c>
      <c r="L40">
        <v>86</v>
      </c>
      <c r="M40">
        <v>105</v>
      </c>
    </row>
    <row r="41" spans="1:13">
      <c r="A41" t="s">
        <v>3</v>
      </c>
      <c r="B41" t="s">
        <v>4</v>
      </c>
      <c r="C41" t="s">
        <v>54</v>
      </c>
      <c r="D41" s="1">
        <v>1233</v>
      </c>
      <c r="E41" s="1">
        <v>1093</v>
      </c>
      <c r="F41">
        <v>651</v>
      </c>
      <c r="G41">
        <v>630</v>
      </c>
      <c r="H41">
        <v>732</v>
      </c>
      <c r="I41">
        <v>637</v>
      </c>
      <c r="J41">
        <v>577</v>
      </c>
      <c r="K41">
        <v>486</v>
      </c>
      <c r="L41">
        <v>528</v>
      </c>
      <c r="M41">
        <v>484</v>
      </c>
    </row>
    <row r="42" spans="1:13">
      <c r="A42" t="s">
        <v>3</v>
      </c>
      <c r="B42" t="s">
        <v>4</v>
      </c>
      <c r="C42" t="s">
        <v>55</v>
      </c>
      <c r="D42">
        <v>125</v>
      </c>
      <c r="E42">
        <v>160</v>
      </c>
      <c r="F42">
        <v>46</v>
      </c>
      <c r="G42">
        <v>16</v>
      </c>
      <c r="H42">
        <v>31</v>
      </c>
      <c r="I42">
        <v>24</v>
      </c>
      <c r="J42">
        <v>21</v>
      </c>
      <c r="K42">
        <v>7</v>
      </c>
      <c r="L42">
        <v>0</v>
      </c>
      <c r="M42">
        <v>20</v>
      </c>
    </row>
    <row r="43" spans="1:13" s="7" customFormat="1">
      <c r="A43" s="7" t="s">
        <v>3</v>
      </c>
      <c r="B43" s="7" t="s">
        <v>4</v>
      </c>
      <c r="C43" s="7" t="s">
        <v>56</v>
      </c>
      <c r="D43" s="8">
        <v>21053</v>
      </c>
      <c r="E43" s="8">
        <v>20680</v>
      </c>
      <c r="F43" s="8">
        <v>15612</v>
      </c>
      <c r="G43" s="8">
        <v>14019</v>
      </c>
      <c r="H43" s="8">
        <v>15176</v>
      </c>
      <c r="I43" s="8">
        <v>13343</v>
      </c>
      <c r="J43" s="8">
        <v>12417</v>
      </c>
      <c r="K43" s="8">
        <v>11599</v>
      </c>
      <c r="L43" s="8">
        <v>11651</v>
      </c>
      <c r="M43" s="8">
        <v>11237</v>
      </c>
    </row>
    <row r="44" spans="1:13" s="5" customFormat="1">
      <c r="A44" s="5" t="s">
        <v>3</v>
      </c>
      <c r="B44" s="5" t="s">
        <v>4</v>
      </c>
      <c r="C44" s="5" t="s">
        <v>57</v>
      </c>
      <c r="D44" s="6">
        <v>2390</v>
      </c>
      <c r="E44" s="6">
        <v>2703</v>
      </c>
      <c r="F44" s="6">
        <v>2300</v>
      </c>
      <c r="G44" s="6">
        <v>1975</v>
      </c>
      <c r="H44" s="6">
        <v>2496</v>
      </c>
      <c r="I44" s="6">
        <v>2024</v>
      </c>
      <c r="J44" s="6">
        <v>1652</v>
      </c>
      <c r="K44" s="6">
        <v>1825</v>
      </c>
      <c r="L44" s="6">
        <v>1790</v>
      </c>
      <c r="M44" s="6">
        <v>1887</v>
      </c>
    </row>
    <row r="45" spans="1:13">
      <c r="A45" t="s">
        <v>3</v>
      </c>
      <c r="B45" t="s">
        <v>4</v>
      </c>
      <c r="C45" t="s">
        <v>58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</row>
    <row r="46" spans="1:13" s="5" customFormat="1">
      <c r="A46" s="5" t="s">
        <v>3</v>
      </c>
      <c r="B46" s="5" t="s">
        <v>4</v>
      </c>
      <c r="C46" s="5" t="s">
        <v>59</v>
      </c>
      <c r="D46" s="6">
        <v>2694</v>
      </c>
      <c r="E46" s="6">
        <v>3037</v>
      </c>
      <c r="F46" s="6">
        <v>2665</v>
      </c>
      <c r="G46" s="6">
        <v>2551</v>
      </c>
      <c r="H46" s="6">
        <v>2382</v>
      </c>
      <c r="I46" s="6">
        <v>1960</v>
      </c>
      <c r="J46" s="6">
        <v>1534</v>
      </c>
      <c r="K46" s="6">
        <v>1373</v>
      </c>
      <c r="L46" s="6">
        <v>1344</v>
      </c>
      <c r="M46" s="6">
        <v>1222</v>
      </c>
    </row>
    <row r="47" spans="1:13">
      <c r="A47" t="s">
        <v>3</v>
      </c>
      <c r="B47" t="s">
        <v>4</v>
      </c>
      <c r="C47" t="s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s="5" customFormat="1">
      <c r="A48" s="5" t="s">
        <v>3</v>
      </c>
      <c r="B48" s="5" t="s">
        <v>4</v>
      </c>
      <c r="C48" s="5" t="s">
        <v>61</v>
      </c>
      <c r="D48" s="6">
        <v>1249</v>
      </c>
      <c r="E48" s="5">
        <v>776</v>
      </c>
      <c r="F48" s="5">
        <v>76</v>
      </c>
      <c r="G48" s="5">
        <v>137</v>
      </c>
      <c r="H48" s="5">
        <v>639</v>
      </c>
      <c r="I48" s="5">
        <v>369</v>
      </c>
      <c r="J48" s="5">
        <v>291</v>
      </c>
      <c r="K48" s="5">
        <v>685</v>
      </c>
      <c r="L48" s="5">
        <v>285</v>
      </c>
      <c r="M48" s="5">
        <v>292</v>
      </c>
    </row>
    <row r="49" spans="1:13" s="5" customFormat="1">
      <c r="A49" s="5" t="s">
        <v>3</v>
      </c>
      <c r="B49" s="5" t="s">
        <v>4</v>
      </c>
      <c r="C49" s="5" t="s">
        <v>62</v>
      </c>
      <c r="D49" s="6">
        <v>2494</v>
      </c>
      <c r="E49" s="6">
        <v>2238</v>
      </c>
      <c r="F49" s="6">
        <v>1793</v>
      </c>
      <c r="G49" s="6">
        <v>1628</v>
      </c>
      <c r="H49" s="6">
        <v>1248</v>
      </c>
      <c r="I49" s="6">
        <v>1011</v>
      </c>
      <c r="J49" s="5">
        <v>901</v>
      </c>
      <c r="K49" s="5">
        <v>849</v>
      </c>
      <c r="L49" s="5">
        <v>955</v>
      </c>
      <c r="M49" s="5">
        <v>937</v>
      </c>
    </row>
    <row r="50" spans="1:13">
      <c r="A50" t="s">
        <v>3</v>
      </c>
      <c r="B50" t="s">
        <v>4</v>
      </c>
      <c r="C50" t="s">
        <v>63</v>
      </c>
      <c r="D50">
        <v>75</v>
      </c>
      <c r="E50">
        <v>63</v>
      </c>
      <c r="F50">
        <v>186</v>
      </c>
      <c r="G50">
        <v>107</v>
      </c>
      <c r="H50">
        <v>85</v>
      </c>
      <c r="I50">
        <v>54</v>
      </c>
      <c r="J50">
        <v>42</v>
      </c>
      <c r="K50">
        <v>50</v>
      </c>
      <c r="L50">
        <v>39</v>
      </c>
      <c r="M50">
        <v>73</v>
      </c>
    </row>
    <row r="51" spans="1:13">
      <c r="A51" t="s">
        <v>3</v>
      </c>
      <c r="B51" t="s">
        <v>4</v>
      </c>
      <c r="C51" t="s">
        <v>64</v>
      </c>
      <c r="D51">
        <v>562</v>
      </c>
      <c r="E51">
        <v>618</v>
      </c>
      <c r="F51">
        <v>268</v>
      </c>
      <c r="G51">
        <v>424</v>
      </c>
      <c r="H51">
        <v>402</v>
      </c>
      <c r="I51">
        <v>359</v>
      </c>
      <c r="J51">
        <v>294</v>
      </c>
      <c r="K51">
        <v>240</v>
      </c>
      <c r="L51">
        <v>275</v>
      </c>
      <c r="M51">
        <v>252</v>
      </c>
    </row>
    <row r="52" spans="1:13">
      <c r="A52" t="s">
        <v>3</v>
      </c>
      <c r="B52" t="s">
        <v>4</v>
      </c>
      <c r="C52" t="s">
        <v>65</v>
      </c>
      <c r="D52" t="s">
        <v>24</v>
      </c>
      <c r="E52" t="s">
        <v>24</v>
      </c>
      <c r="F52" t="s">
        <v>24</v>
      </c>
      <c r="G52">
        <v>0</v>
      </c>
      <c r="H52" t="s">
        <v>24</v>
      </c>
      <c r="I52">
        <v>0</v>
      </c>
      <c r="J52">
        <v>46</v>
      </c>
      <c r="K52" t="s">
        <v>24</v>
      </c>
      <c r="L52">
        <v>0</v>
      </c>
      <c r="M52">
        <v>0</v>
      </c>
    </row>
    <row r="53" spans="1:13">
      <c r="A53" t="s">
        <v>3</v>
      </c>
      <c r="B53" t="s">
        <v>4</v>
      </c>
      <c r="C53" t="s">
        <v>66</v>
      </c>
      <c r="D53" s="1">
        <v>1857</v>
      </c>
      <c r="E53" s="1">
        <v>1557</v>
      </c>
      <c r="F53" s="1">
        <v>1339</v>
      </c>
      <c r="G53" s="1">
        <v>1097</v>
      </c>
      <c r="H53">
        <v>761</v>
      </c>
      <c r="I53">
        <v>598</v>
      </c>
      <c r="J53">
        <v>519</v>
      </c>
      <c r="K53">
        <v>559</v>
      </c>
      <c r="L53">
        <v>641</v>
      </c>
      <c r="M53">
        <v>612</v>
      </c>
    </row>
    <row r="54" spans="1:13" s="7" customFormat="1">
      <c r="A54" s="7" t="s">
        <v>3</v>
      </c>
      <c r="B54" s="7" t="s">
        <v>4</v>
      </c>
      <c r="C54" s="7" t="s">
        <v>67</v>
      </c>
      <c r="D54" s="8">
        <v>8827</v>
      </c>
      <c r="E54" s="8">
        <v>8754</v>
      </c>
      <c r="F54" s="8">
        <v>6834</v>
      </c>
      <c r="G54" s="8">
        <v>6291</v>
      </c>
      <c r="H54" s="8">
        <v>6765</v>
      </c>
      <c r="I54" s="8">
        <v>5364</v>
      </c>
      <c r="J54" s="8">
        <v>4378</v>
      </c>
      <c r="K54" s="8">
        <v>4732</v>
      </c>
      <c r="L54" s="8">
        <v>4374</v>
      </c>
      <c r="M54" s="8">
        <v>4338</v>
      </c>
    </row>
    <row r="55" spans="1:13" s="5" customFormat="1">
      <c r="A55" s="5" t="s">
        <v>3</v>
      </c>
      <c r="B55" s="5" t="s">
        <v>4</v>
      </c>
      <c r="C55" s="5" t="s">
        <v>68</v>
      </c>
      <c r="D55" s="6">
        <v>4650</v>
      </c>
      <c r="E55" s="6">
        <v>3994</v>
      </c>
      <c r="F55" s="6">
        <v>1690</v>
      </c>
      <c r="G55" s="5">
        <v>986</v>
      </c>
      <c r="H55" s="5">
        <v>986</v>
      </c>
      <c r="I55" s="6">
        <v>1469</v>
      </c>
      <c r="J55" s="6">
        <v>1591</v>
      </c>
      <c r="K55" s="5">
        <v>662</v>
      </c>
      <c r="L55" s="6">
        <v>1220</v>
      </c>
      <c r="M55" s="5">
        <v>995</v>
      </c>
    </row>
    <row r="56" spans="1:13">
      <c r="A56" t="s">
        <v>3</v>
      </c>
      <c r="B56" t="s">
        <v>4</v>
      </c>
      <c r="C56" t="s">
        <v>69</v>
      </c>
      <c r="D56" s="1">
        <v>2482</v>
      </c>
      <c r="E56" s="1">
        <v>1595</v>
      </c>
      <c r="F56" s="1">
        <v>1609</v>
      </c>
      <c r="G56">
        <v>983</v>
      </c>
      <c r="H56">
        <v>982</v>
      </c>
      <c r="I56" s="1">
        <v>1463</v>
      </c>
      <c r="J56" s="1">
        <v>1584</v>
      </c>
      <c r="K56">
        <v>653</v>
      </c>
      <c r="L56" s="1">
        <v>1207</v>
      </c>
      <c r="M56">
        <v>991</v>
      </c>
    </row>
    <row r="57" spans="1:13">
      <c r="A57" t="s">
        <v>3</v>
      </c>
      <c r="B57" t="s">
        <v>4</v>
      </c>
      <c r="C57" t="s">
        <v>70</v>
      </c>
      <c r="D57" s="1">
        <v>2168</v>
      </c>
      <c r="E57" s="1">
        <v>2399</v>
      </c>
      <c r="F57">
        <v>81</v>
      </c>
      <c r="G57">
        <v>3</v>
      </c>
      <c r="H57">
        <v>4</v>
      </c>
      <c r="I57">
        <v>6</v>
      </c>
      <c r="J57">
        <v>7</v>
      </c>
      <c r="K57">
        <v>9</v>
      </c>
      <c r="L57">
        <v>13</v>
      </c>
      <c r="M57">
        <v>4</v>
      </c>
    </row>
    <row r="58" spans="1:13">
      <c r="A58" t="s">
        <v>3</v>
      </c>
      <c r="B58" t="s">
        <v>4</v>
      </c>
      <c r="C58" t="s">
        <v>71</v>
      </c>
      <c r="D58" s="1">
        <v>5899</v>
      </c>
      <c r="E58" s="1">
        <v>4770</v>
      </c>
      <c r="F58" s="1">
        <v>1766</v>
      </c>
      <c r="G58" s="1">
        <v>1123</v>
      </c>
      <c r="H58" s="1">
        <v>1625</v>
      </c>
      <c r="I58" s="1">
        <v>1838</v>
      </c>
      <c r="J58" s="1">
        <v>1882</v>
      </c>
      <c r="K58" s="1">
        <v>1347</v>
      </c>
      <c r="L58" s="1">
        <v>1505</v>
      </c>
      <c r="M58" s="1">
        <v>1287</v>
      </c>
    </row>
    <row r="59" spans="1:13" s="5" customFormat="1">
      <c r="A59" s="5" t="s">
        <v>3</v>
      </c>
      <c r="B59" s="5" t="s">
        <v>4</v>
      </c>
      <c r="C59" s="5" t="s">
        <v>72</v>
      </c>
      <c r="D59" s="5">
        <v>241</v>
      </c>
      <c r="E59" s="5">
        <v>280</v>
      </c>
      <c r="F59" s="5">
        <v>241</v>
      </c>
      <c r="G59" s="5">
        <v>190</v>
      </c>
      <c r="H59" s="5">
        <v>387</v>
      </c>
      <c r="I59" s="5">
        <v>368</v>
      </c>
      <c r="J59" s="5">
        <v>390</v>
      </c>
      <c r="K59" s="5">
        <v>338</v>
      </c>
      <c r="L59" s="5">
        <v>368</v>
      </c>
      <c r="M59" s="5">
        <v>430</v>
      </c>
    </row>
    <row r="60" spans="1:13">
      <c r="A60" t="s">
        <v>3</v>
      </c>
      <c r="B60" t="s">
        <v>4</v>
      </c>
      <c r="C60" t="s">
        <v>73</v>
      </c>
      <c r="D60">
        <v>241</v>
      </c>
      <c r="E60">
        <v>280</v>
      </c>
      <c r="F60">
        <v>241</v>
      </c>
      <c r="G60">
        <v>190</v>
      </c>
      <c r="H60">
        <v>387</v>
      </c>
      <c r="I60">
        <v>368</v>
      </c>
      <c r="J60">
        <v>390</v>
      </c>
      <c r="K60">
        <v>338</v>
      </c>
      <c r="L60">
        <v>368</v>
      </c>
      <c r="M60">
        <v>430</v>
      </c>
    </row>
    <row r="61" spans="1:13" s="5" customFormat="1">
      <c r="A61" s="5" t="s">
        <v>3</v>
      </c>
      <c r="B61" s="5" t="s">
        <v>4</v>
      </c>
      <c r="C61" s="5" t="s">
        <v>74</v>
      </c>
      <c r="D61" s="5">
        <v>237</v>
      </c>
      <c r="E61" s="5">
        <v>261</v>
      </c>
      <c r="F61" s="5">
        <v>-13</v>
      </c>
      <c r="G61" s="5">
        <v>-15</v>
      </c>
      <c r="H61" s="5">
        <v>-17</v>
      </c>
      <c r="I61" s="5">
        <v>-18</v>
      </c>
      <c r="J61" s="5">
        <v>-7</v>
      </c>
      <c r="K61" s="5">
        <v>-8</v>
      </c>
      <c r="L61" s="5">
        <v>-13</v>
      </c>
      <c r="M61" s="5">
        <v>-9</v>
      </c>
    </row>
    <row r="62" spans="1:13">
      <c r="A62" t="s">
        <v>3</v>
      </c>
      <c r="B62" t="s">
        <v>4</v>
      </c>
      <c r="C62" t="s">
        <v>75</v>
      </c>
      <c r="D62">
        <v>644</v>
      </c>
      <c r="E62">
        <v>594</v>
      </c>
      <c r="F62">
        <v>483</v>
      </c>
      <c r="G62">
        <v>535</v>
      </c>
      <c r="H62">
        <v>583</v>
      </c>
      <c r="I62">
        <v>494</v>
      </c>
      <c r="J62">
        <v>440</v>
      </c>
      <c r="K62">
        <v>386</v>
      </c>
      <c r="L62">
        <v>398</v>
      </c>
      <c r="M62">
        <v>346</v>
      </c>
    </row>
    <row r="63" spans="1:13" s="5" customFormat="1">
      <c r="A63" s="5" t="s">
        <v>3</v>
      </c>
      <c r="B63" s="5" t="s">
        <v>4</v>
      </c>
      <c r="C63" s="5" t="s">
        <v>76</v>
      </c>
      <c r="D63" s="5">
        <v>78</v>
      </c>
      <c r="E63" s="5">
        <v>75</v>
      </c>
      <c r="F63" s="5">
        <v>50</v>
      </c>
      <c r="G63" s="5">
        <v>47</v>
      </c>
      <c r="H63" s="5">
        <v>41</v>
      </c>
      <c r="I63" s="5">
        <v>45</v>
      </c>
      <c r="J63" s="5">
        <v>30</v>
      </c>
      <c r="K63" s="5">
        <v>17</v>
      </c>
      <c r="L63" s="5">
        <v>69</v>
      </c>
      <c r="M63" s="5">
        <v>55</v>
      </c>
    </row>
    <row r="64" spans="1:13" s="5" customFormat="1">
      <c r="A64" s="5" t="s">
        <v>3</v>
      </c>
      <c r="B64" s="5" t="s">
        <v>4</v>
      </c>
      <c r="C64" s="5" t="s">
        <v>77</v>
      </c>
      <c r="D64" s="5">
        <v>284</v>
      </c>
      <c r="E64" s="5">
        <v>229</v>
      </c>
      <c r="F64" s="5">
        <v>246</v>
      </c>
      <c r="G64" s="5">
        <v>298</v>
      </c>
      <c r="H64" s="5">
        <v>355</v>
      </c>
      <c r="I64" s="5">
        <v>273</v>
      </c>
      <c r="J64" s="5">
        <v>284</v>
      </c>
      <c r="K64" s="5">
        <v>255</v>
      </c>
      <c r="L64" s="5">
        <v>251</v>
      </c>
      <c r="M64" s="5">
        <v>205</v>
      </c>
    </row>
    <row r="65" spans="1:13" s="5" customFormat="1">
      <c r="A65" s="5" t="s">
        <v>3</v>
      </c>
      <c r="B65" s="5" t="s">
        <v>4</v>
      </c>
      <c r="C65" s="5" t="s">
        <v>78</v>
      </c>
      <c r="D65" s="5">
        <v>282</v>
      </c>
      <c r="E65" s="5">
        <v>290</v>
      </c>
      <c r="F65" s="5">
        <v>187</v>
      </c>
      <c r="G65" s="5">
        <v>190</v>
      </c>
      <c r="H65" s="5">
        <v>187</v>
      </c>
      <c r="I65" s="5">
        <v>176</v>
      </c>
      <c r="J65" s="5">
        <v>126</v>
      </c>
      <c r="K65" s="5">
        <v>114</v>
      </c>
      <c r="L65" s="5">
        <v>78</v>
      </c>
      <c r="M65" s="5">
        <v>86</v>
      </c>
    </row>
    <row r="66" spans="1:13" s="7" customFormat="1">
      <c r="A66" s="7" t="s">
        <v>3</v>
      </c>
      <c r="B66" s="7" t="s">
        <v>4</v>
      </c>
      <c r="C66" s="7" t="s">
        <v>79</v>
      </c>
      <c r="D66" s="8">
        <v>14599</v>
      </c>
      <c r="E66" s="8">
        <v>13883</v>
      </c>
      <c r="F66" s="8">
        <v>9235</v>
      </c>
      <c r="G66" s="8">
        <v>7987</v>
      </c>
      <c r="H66" s="8">
        <v>8704</v>
      </c>
      <c r="I66" s="8">
        <v>7677</v>
      </c>
      <c r="J66" s="8">
        <v>6792</v>
      </c>
      <c r="K66" s="8">
        <v>6110</v>
      </c>
      <c r="L66" s="8">
        <v>6347</v>
      </c>
      <c r="M66" s="8">
        <v>6100</v>
      </c>
    </row>
    <row r="67" spans="1:13">
      <c r="A67" t="s">
        <v>3</v>
      </c>
      <c r="B67" t="s">
        <v>4</v>
      </c>
      <c r="C67" t="s">
        <v>80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</row>
    <row r="68" spans="1:13">
      <c r="A68" t="s">
        <v>3</v>
      </c>
      <c r="B68" t="s">
        <v>4</v>
      </c>
      <c r="C68" t="s">
        <v>81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</row>
    <row r="69" spans="1:13" s="5" customFormat="1">
      <c r="A69" s="5" t="s">
        <v>3</v>
      </c>
      <c r="B69" s="5" t="s">
        <v>4</v>
      </c>
      <c r="C69" s="5" t="s">
        <v>82</v>
      </c>
      <c r="D69" s="5">
        <v>195</v>
      </c>
      <c r="E69" s="5">
        <v>196</v>
      </c>
      <c r="F69" s="5">
        <v>199</v>
      </c>
      <c r="G69" s="5">
        <v>204</v>
      </c>
      <c r="H69" s="5">
        <v>201</v>
      </c>
      <c r="I69" s="5">
        <v>200</v>
      </c>
      <c r="J69" s="5">
        <v>204</v>
      </c>
      <c r="K69" s="5">
        <v>209</v>
      </c>
      <c r="L69" s="5">
        <v>209</v>
      </c>
      <c r="M69" s="5">
        <v>209</v>
      </c>
    </row>
    <row r="70" spans="1:13">
      <c r="A70" t="s">
        <v>3</v>
      </c>
      <c r="B70" t="s">
        <v>4</v>
      </c>
      <c r="C70" t="s">
        <v>83</v>
      </c>
      <c r="D70">
        <v>195</v>
      </c>
      <c r="E70">
        <v>196</v>
      </c>
      <c r="F70">
        <v>199</v>
      </c>
      <c r="G70">
        <v>204</v>
      </c>
      <c r="H70">
        <v>201</v>
      </c>
      <c r="I70">
        <v>200</v>
      </c>
      <c r="J70">
        <v>204</v>
      </c>
      <c r="K70">
        <v>209</v>
      </c>
      <c r="L70">
        <v>209</v>
      </c>
      <c r="M70">
        <v>209</v>
      </c>
    </row>
    <row r="71" spans="1:13">
      <c r="A71" t="s">
        <v>3</v>
      </c>
      <c r="B71" t="s">
        <v>4</v>
      </c>
      <c r="C71" t="s">
        <v>84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</row>
    <row r="72" spans="1:13" s="5" customFormat="1">
      <c r="A72" s="5" t="s">
        <v>3</v>
      </c>
      <c r="B72" s="5" t="s">
        <v>4</v>
      </c>
      <c r="C72" s="5" t="s">
        <v>85</v>
      </c>
      <c r="D72" s="6">
        <v>7385</v>
      </c>
      <c r="E72" s="6">
        <v>7224</v>
      </c>
      <c r="F72" s="6">
        <v>6762</v>
      </c>
      <c r="G72" s="6">
        <v>6578</v>
      </c>
      <c r="H72" s="6">
        <v>6176</v>
      </c>
      <c r="I72" s="6">
        <v>5530</v>
      </c>
      <c r="J72" s="6">
        <v>5501</v>
      </c>
      <c r="K72" s="6">
        <v>5677</v>
      </c>
      <c r="L72" s="6">
        <v>5167</v>
      </c>
      <c r="M72" s="6">
        <v>4821</v>
      </c>
    </row>
    <row r="73" spans="1:13">
      <c r="A73" t="s">
        <v>3</v>
      </c>
      <c r="B73" t="s">
        <v>4</v>
      </c>
      <c r="C73" t="s">
        <v>86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</row>
    <row r="74" spans="1:13">
      <c r="A74" t="s">
        <v>3</v>
      </c>
      <c r="B74" t="s">
        <v>4</v>
      </c>
      <c r="C74" t="s">
        <v>87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</row>
    <row r="75" spans="1:13">
      <c r="A75" t="s">
        <v>3</v>
      </c>
      <c r="B75" t="s">
        <v>4</v>
      </c>
      <c r="C75" t="s">
        <v>88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</row>
    <row r="76" spans="1:13" s="5" customFormat="1">
      <c r="A76" s="5" t="s">
        <v>3</v>
      </c>
      <c r="B76" s="5" t="s">
        <v>4</v>
      </c>
      <c r="C76" s="5" t="s">
        <v>89</v>
      </c>
      <c r="D76" s="6">
        <v>-1126</v>
      </c>
      <c r="E76" s="5">
        <v>-623</v>
      </c>
      <c r="F76" s="5">
        <v>-584</v>
      </c>
      <c r="G76" s="5">
        <v>-750</v>
      </c>
      <c r="H76" s="5">
        <v>95</v>
      </c>
      <c r="I76" s="5">
        <v>-64</v>
      </c>
      <c r="J76" s="5">
        <v>-80</v>
      </c>
      <c r="K76" s="5">
        <v>-397</v>
      </c>
      <c r="L76" s="5">
        <v>-72</v>
      </c>
      <c r="M76" s="5">
        <v>107</v>
      </c>
    </row>
    <row r="77" spans="1:13">
      <c r="A77" t="s">
        <v>3</v>
      </c>
      <c r="B77" t="s">
        <v>4</v>
      </c>
      <c r="C77" t="s">
        <v>90</v>
      </c>
      <c r="D77">
        <v>-850</v>
      </c>
      <c r="E77">
        <v>-470</v>
      </c>
      <c r="F77">
        <v>-574</v>
      </c>
      <c r="G77">
        <v>-520</v>
      </c>
      <c r="H77">
        <v>-52</v>
      </c>
      <c r="I77">
        <v>-123</v>
      </c>
      <c r="J77">
        <v>-257</v>
      </c>
      <c r="K77">
        <v>-363</v>
      </c>
      <c r="L77">
        <v>-51</v>
      </c>
      <c r="M77">
        <v>-6</v>
      </c>
    </row>
    <row r="78" spans="1:13">
      <c r="A78" t="s">
        <v>3</v>
      </c>
      <c r="B78" t="s">
        <v>4</v>
      </c>
      <c r="C78" t="s">
        <v>91</v>
      </c>
      <c r="D78" t="s">
        <v>24</v>
      </c>
      <c r="E78">
        <v>1</v>
      </c>
      <c r="F78">
        <v>1</v>
      </c>
      <c r="G78">
        <v>-1</v>
      </c>
      <c r="H78">
        <v>1</v>
      </c>
      <c r="I78" t="s">
        <v>24</v>
      </c>
      <c r="J78">
        <v>1</v>
      </c>
      <c r="K78" t="s">
        <v>24</v>
      </c>
      <c r="L78" t="s">
        <v>24</v>
      </c>
      <c r="M78" t="s">
        <v>24</v>
      </c>
    </row>
    <row r="79" spans="1:13">
      <c r="A79" t="s">
        <v>3</v>
      </c>
      <c r="B79" t="s">
        <v>4</v>
      </c>
      <c r="C79" t="s">
        <v>92</v>
      </c>
      <c r="D79">
        <v>-276</v>
      </c>
      <c r="E79">
        <v>-154</v>
      </c>
      <c r="F79">
        <v>-11</v>
      </c>
      <c r="G79">
        <v>-229</v>
      </c>
      <c r="H79">
        <v>146</v>
      </c>
      <c r="I79">
        <v>59</v>
      </c>
      <c r="J79">
        <v>176</v>
      </c>
      <c r="K79">
        <v>-34</v>
      </c>
      <c r="L79">
        <v>-21</v>
      </c>
      <c r="M79">
        <v>113</v>
      </c>
    </row>
    <row r="80" spans="1:13" s="7" customFormat="1">
      <c r="A80" s="7" t="s">
        <v>3</v>
      </c>
      <c r="B80" s="7" t="s">
        <v>4</v>
      </c>
      <c r="C80" s="7" t="s">
        <v>93</v>
      </c>
      <c r="D80" s="8">
        <v>6454</v>
      </c>
      <c r="E80" s="8">
        <v>6797</v>
      </c>
      <c r="F80" s="8">
        <v>6377</v>
      </c>
      <c r="G80" s="8">
        <v>6032</v>
      </c>
      <c r="H80" s="8">
        <v>6472</v>
      </c>
      <c r="I80" s="8">
        <v>5666</v>
      </c>
      <c r="J80" s="8">
        <v>5625</v>
      </c>
      <c r="K80" s="8">
        <v>5489</v>
      </c>
      <c r="L80" s="8">
        <v>5304</v>
      </c>
      <c r="M80" s="8">
        <v>5137</v>
      </c>
    </row>
    <row r="81" spans="1:13" s="5" customFormat="1">
      <c r="A81" s="5" t="s">
        <v>3</v>
      </c>
      <c r="B81" s="5" t="s">
        <v>4</v>
      </c>
      <c r="C81" s="5" t="s">
        <v>94</v>
      </c>
      <c r="D81" s="6">
        <v>21053</v>
      </c>
      <c r="E81" s="6">
        <v>20680</v>
      </c>
      <c r="F81" s="6">
        <v>15612</v>
      </c>
      <c r="G81" s="6">
        <v>14019</v>
      </c>
      <c r="H81" s="6">
        <v>15176</v>
      </c>
      <c r="I81" s="6">
        <v>13343</v>
      </c>
      <c r="J81" s="6">
        <v>12417</v>
      </c>
      <c r="K81" s="6">
        <v>11599</v>
      </c>
      <c r="L81" s="6">
        <v>11651</v>
      </c>
      <c r="M81" s="6">
        <v>11237</v>
      </c>
    </row>
    <row r="82" spans="1:13">
      <c r="A82" t="s">
        <v>3</v>
      </c>
      <c r="B82" t="s">
        <v>4</v>
      </c>
      <c r="C82" t="s">
        <v>95</v>
      </c>
    </row>
    <row r="83" spans="1:13">
      <c r="A83" t="s">
        <v>3</v>
      </c>
      <c r="B83" t="s">
        <v>4</v>
      </c>
      <c r="C83" t="s">
        <v>96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</row>
    <row r="84" spans="1:13">
      <c r="A84" t="s">
        <v>3</v>
      </c>
      <c r="B84" t="s">
        <v>4</v>
      </c>
      <c r="C84" t="s">
        <v>97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</row>
    <row r="85" spans="1:13">
      <c r="A85" t="s">
        <v>3</v>
      </c>
      <c r="B85" t="s">
        <v>4</v>
      </c>
      <c r="C85" t="s">
        <v>98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</row>
    <row r="86" spans="1:13">
      <c r="A86" t="s">
        <v>3</v>
      </c>
      <c r="B86" t="s">
        <v>4</v>
      </c>
      <c r="C86" t="s">
        <v>99</v>
      </c>
      <c r="D86">
        <v>195</v>
      </c>
      <c r="E86">
        <v>196</v>
      </c>
      <c r="F86">
        <v>199</v>
      </c>
      <c r="G86">
        <v>204</v>
      </c>
      <c r="H86">
        <v>201</v>
      </c>
      <c r="I86">
        <v>200</v>
      </c>
      <c r="J86">
        <v>204</v>
      </c>
      <c r="K86">
        <v>209</v>
      </c>
      <c r="L86">
        <v>209</v>
      </c>
      <c r="M86">
        <v>209</v>
      </c>
    </row>
    <row r="87" spans="1:13">
      <c r="A87" t="s">
        <v>3</v>
      </c>
      <c r="B87" t="s">
        <v>4</v>
      </c>
      <c r="C87" t="s">
        <v>100</v>
      </c>
      <c r="D87">
        <v>195</v>
      </c>
      <c r="E87">
        <v>196</v>
      </c>
      <c r="F87">
        <v>199</v>
      </c>
      <c r="G87">
        <v>204</v>
      </c>
      <c r="H87">
        <v>201</v>
      </c>
      <c r="I87">
        <v>200</v>
      </c>
      <c r="J87">
        <v>204</v>
      </c>
      <c r="K87">
        <v>209</v>
      </c>
      <c r="L87">
        <v>209</v>
      </c>
      <c r="M87">
        <v>209</v>
      </c>
    </row>
    <row r="88" spans="1:13">
      <c r="A88" t="s">
        <v>3</v>
      </c>
      <c r="B88" t="s">
        <v>4</v>
      </c>
      <c r="C88" t="s">
        <v>101</v>
      </c>
      <c r="D88">
        <v>5</v>
      </c>
      <c r="E88">
        <v>4</v>
      </c>
      <c r="F88">
        <v>1</v>
      </c>
      <c r="G88">
        <v>5</v>
      </c>
      <c r="H88">
        <v>8</v>
      </c>
      <c r="I88">
        <v>9</v>
      </c>
      <c r="J88">
        <v>5</v>
      </c>
      <c r="K88">
        <v>0</v>
      </c>
      <c r="L88">
        <v>0</v>
      </c>
      <c r="M88">
        <v>0</v>
      </c>
    </row>
    <row r="89" spans="1:13">
      <c r="A89" t="s">
        <v>3</v>
      </c>
      <c r="B89" t="s">
        <v>4</v>
      </c>
      <c r="C89" t="s">
        <v>102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</row>
    <row r="90" spans="1:13">
      <c r="A90" t="s">
        <v>3</v>
      </c>
      <c r="B90" t="s">
        <v>4</v>
      </c>
      <c r="C90" t="s">
        <v>103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</row>
    <row r="91" spans="1:13">
      <c r="A91" t="s">
        <v>3</v>
      </c>
      <c r="B91" t="s">
        <v>4</v>
      </c>
      <c r="C91" t="s">
        <v>104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</row>
    <row r="92" spans="1:13">
      <c r="A92" t="s">
        <v>3</v>
      </c>
      <c r="B92" t="s">
        <v>4</v>
      </c>
      <c r="C92" t="s">
        <v>105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</row>
    <row r="93" spans="1:13">
      <c r="A93" t="s">
        <v>3</v>
      </c>
      <c r="B93" t="s">
        <v>4</v>
      </c>
      <c r="C93" t="s">
        <v>106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</row>
    <row r="94" spans="1:13">
      <c r="A94" t="s">
        <v>3</v>
      </c>
      <c r="B94" t="s">
        <v>4</v>
      </c>
      <c r="C94" t="s">
        <v>107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</row>
    <row r="95" spans="1:13">
      <c r="A95" t="s">
        <v>3</v>
      </c>
      <c r="B95" t="s">
        <v>4</v>
      </c>
      <c r="C95" t="s">
        <v>108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</row>
    <row r="96" spans="1:13">
      <c r="A96" t="s">
        <v>3</v>
      </c>
      <c r="B96" t="s">
        <v>4</v>
      </c>
      <c r="C96" t="s">
        <v>109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</row>
    <row r="97" spans="1:13">
      <c r="A97" t="s">
        <v>3</v>
      </c>
      <c r="B97" t="s">
        <v>4</v>
      </c>
      <c r="C97" t="s">
        <v>110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</row>
    <row r="98" spans="1:13">
      <c r="A98" t="s">
        <v>3</v>
      </c>
      <c r="B98" t="s">
        <v>4</v>
      </c>
      <c r="C98" t="s">
        <v>111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</row>
    <row r="99" spans="1:13">
      <c r="A99" t="s">
        <v>3</v>
      </c>
      <c r="B99" t="s">
        <v>4</v>
      </c>
      <c r="C99" t="s">
        <v>112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</row>
    <row r="100" spans="1:13">
      <c r="A100" t="s">
        <v>3</v>
      </c>
      <c r="B100" t="s">
        <v>4</v>
      </c>
      <c r="C100" t="s">
        <v>113</v>
      </c>
      <c r="D100">
        <v>237</v>
      </c>
      <c r="E100">
        <v>261</v>
      </c>
      <c r="F100">
        <v>-13</v>
      </c>
      <c r="G100">
        <v>-15</v>
      </c>
      <c r="H100">
        <v>-17</v>
      </c>
      <c r="I100">
        <v>-18</v>
      </c>
      <c r="J100">
        <v>-7</v>
      </c>
      <c r="K100">
        <v>-8</v>
      </c>
      <c r="L100">
        <v>-13</v>
      </c>
      <c r="M100">
        <v>-9</v>
      </c>
    </row>
    <row r="101" spans="1:13">
      <c r="A101" t="s">
        <v>3</v>
      </c>
      <c r="B101" t="s">
        <v>4</v>
      </c>
      <c r="C101" t="s">
        <v>114</v>
      </c>
      <c r="D101" s="1">
        <v>6691</v>
      </c>
      <c r="E101" s="1">
        <v>7058</v>
      </c>
      <c r="F101" s="1">
        <v>6364</v>
      </c>
      <c r="G101" s="1">
        <v>6017</v>
      </c>
      <c r="H101" s="1">
        <v>6455</v>
      </c>
      <c r="I101" s="1">
        <v>5648</v>
      </c>
      <c r="J101" s="1">
        <v>5618</v>
      </c>
      <c r="K101" s="1">
        <v>5481</v>
      </c>
      <c r="L101" s="1">
        <v>5291</v>
      </c>
      <c r="M101" s="1">
        <v>5128</v>
      </c>
    </row>
    <row r="102" spans="1:13">
      <c r="A102" t="s">
        <v>3</v>
      </c>
      <c r="B102" t="s">
        <v>4</v>
      </c>
      <c r="C102" t="s">
        <v>115</v>
      </c>
      <c r="D102" s="1">
        <v>62285</v>
      </c>
      <c r="E102" s="1">
        <v>59533</v>
      </c>
      <c r="F102" s="1">
        <v>57016</v>
      </c>
      <c r="G102" s="1">
        <v>56888</v>
      </c>
      <c r="H102" s="1">
        <v>58902</v>
      </c>
      <c r="I102" s="1">
        <v>55555</v>
      </c>
      <c r="J102" s="1">
        <v>53731</v>
      </c>
      <c r="K102" s="1">
        <v>43537</v>
      </c>
      <c r="L102" s="1">
        <v>40168</v>
      </c>
      <c r="M102" s="1">
        <v>40637</v>
      </c>
    </row>
    <row r="103" spans="1:13">
      <c r="A103" t="s">
        <v>3</v>
      </c>
      <c r="B103" t="s">
        <v>4</v>
      </c>
      <c r="C103" t="s">
        <v>116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</row>
    <row r="104" spans="1:13">
      <c r="A104" t="s">
        <v>3</v>
      </c>
      <c r="B104" t="s">
        <v>4</v>
      </c>
      <c r="C104" t="s">
        <v>117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</row>
    <row r="105" spans="1:13">
      <c r="A105" t="s">
        <v>3</v>
      </c>
      <c r="B105" t="s">
        <v>4</v>
      </c>
      <c r="C105" t="s">
        <v>118</v>
      </c>
      <c r="D105">
        <v>-1</v>
      </c>
      <c r="E105">
        <v>1</v>
      </c>
      <c r="F105">
        <v>-1</v>
      </c>
      <c r="G105">
        <v>-1</v>
      </c>
      <c r="H105" t="s">
        <v>24</v>
      </c>
      <c r="I105" t="s">
        <v>24</v>
      </c>
      <c r="J105" t="s">
        <v>24</v>
      </c>
      <c r="K105" t="s">
        <v>24</v>
      </c>
      <c r="L105">
        <v>1</v>
      </c>
      <c r="M105">
        <v>-1</v>
      </c>
    </row>
    <row r="106" spans="1:13">
      <c r="A106" t="s">
        <v>3</v>
      </c>
      <c r="B106" t="s">
        <v>4</v>
      </c>
      <c r="C106" t="s">
        <v>119</v>
      </c>
      <c r="D106" t="s">
        <v>24</v>
      </c>
      <c r="E106" t="s">
        <v>24</v>
      </c>
      <c r="F106">
        <v>1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</row>
    <row r="107" spans="1:13">
      <c r="A107" t="s">
        <v>3</v>
      </c>
      <c r="B107" t="s">
        <v>4</v>
      </c>
      <c r="C107" t="s">
        <v>120</v>
      </c>
      <c r="D107" t="s">
        <v>24</v>
      </c>
      <c r="E107" t="s">
        <v>24</v>
      </c>
      <c r="F107">
        <v>-1</v>
      </c>
      <c r="G107">
        <v>-1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</row>
    <row r="108" spans="1:13">
      <c r="A108" t="s">
        <v>3</v>
      </c>
      <c r="B108" t="s">
        <v>4</v>
      </c>
      <c r="C108" t="s">
        <v>121</v>
      </c>
      <c r="D108">
        <v>376</v>
      </c>
      <c r="E108">
        <v>402</v>
      </c>
      <c r="F108">
        <v>396</v>
      </c>
      <c r="G108">
        <v>383</v>
      </c>
      <c r="H108">
        <v>496</v>
      </c>
      <c r="I108">
        <v>487</v>
      </c>
      <c r="J108">
        <v>419</v>
      </c>
      <c r="K108">
        <v>329</v>
      </c>
      <c r="L108">
        <v>287</v>
      </c>
      <c r="M108">
        <v>27</v>
      </c>
    </row>
    <row r="109" spans="1:13">
      <c r="A109" t="s">
        <v>3</v>
      </c>
      <c r="B109" t="s">
        <v>4</v>
      </c>
      <c r="C109" t="s">
        <v>122</v>
      </c>
      <c r="D109" s="1">
        <v>1401</v>
      </c>
      <c r="E109" s="1">
        <v>1334</v>
      </c>
      <c r="F109" s="1">
        <v>1266</v>
      </c>
      <c r="G109" s="1">
        <v>1211</v>
      </c>
      <c r="H109">
        <v>759</v>
      </c>
      <c r="I109">
        <v>696</v>
      </c>
      <c r="J109">
        <v>609</v>
      </c>
      <c r="K109">
        <v>556</v>
      </c>
      <c r="L109">
        <v>532</v>
      </c>
      <c r="M109">
        <v>509</v>
      </c>
    </row>
    <row r="110" spans="1:13">
      <c r="A110" t="s">
        <v>3</v>
      </c>
      <c r="B110" t="s">
        <v>4</v>
      </c>
      <c r="C110" t="s">
        <v>123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</row>
    <row r="111" spans="1:13">
      <c r="A111" t="s">
        <v>3</v>
      </c>
      <c r="B111" t="s">
        <v>4</v>
      </c>
      <c r="C111" t="s">
        <v>124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</row>
    <row r="112" spans="1:13">
      <c r="A112" t="s">
        <v>3</v>
      </c>
      <c r="B112" t="s">
        <v>4</v>
      </c>
      <c r="C112" t="s">
        <v>125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</row>
    <row r="113" spans="1:13">
      <c r="A113" t="s">
        <v>3</v>
      </c>
      <c r="B113" t="s">
        <v>4</v>
      </c>
      <c r="C113" t="s">
        <v>126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</row>
    <row r="114" spans="1:13">
      <c r="A114" t="s">
        <v>3</v>
      </c>
      <c r="B114" t="s">
        <v>4</v>
      </c>
      <c r="C114" t="s">
        <v>127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</row>
    <row r="115" spans="1:13">
      <c r="A115" t="s">
        <v>3</v>
      </c>
      <c r="B115" t="s">
        <v>4</v>
      </c>
      <c r="C115" t="s">
        <v>128</v>
      </c>
      <c r="D115" s="1">
        <v>2430</v>
      </c>
      <c r="E115" s="1">
        <v>2931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</row>
    <row r="116" spans="1:13">
      <c r="A116" t="s">
        <v>3</v>
      </c>
      <c r="B116" t="s">
        <v>4</v>
      </c>
      <c r="C116" t="s">
        <v>129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</row>
    <row r="117" spans="1:13">
      <c r="A117" t="s">
        <v>3</v>
      </c>
      <c r="B117" t="s">
        <v>4</v>
      </c>
      <c r="C117" t="s">
        <v>130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</row>
    <row r="118" spans="1:13">
      <c r="A118" t="s">
        <v>3</v>
      </c>
      <c r="B118" t="s">
        <v>4</v>
      </c>
      <c r="C118" t="s">
        <v>131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</row>
    <row r="119" spans="1:13">
      <c r="A119" t="s">
        <v>3</v>
      </c>
      <c r="B119" t="s">
        <v>4</v>
      </c>
      <c r="C119" t="s">
        <v>132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</row>
    <row r="120" spans="1:13">
      <c r="A120" t="s">
        <v>3</v>
      </c>
      <c r="B120" t="s">
        <v>4</v>
      </c>
      <c r="C120" t="s">
        <v>133</v>
      </c>
      <c r="D120" t="s">
        <v>24</v>
      </c>
      <c r="E120" t="s">
        <v>24</v>
      </c>
      <c r="F120" t="s">
        <v>24</v>
      </c>
      <c r="G120" t="s">
        <v>24</v>
      </c>
      <c r="H120" t="s">
        <v>24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</row>
    <row r="121" spans="1:13">
      <c r="A121" t="s">
        <v>3</v>
      </c>
      <c r="B121" t="s">
        <v>4</v>
      </c>
      <c r="C121" t="s">
        <v>134</v>
      </c>
      <c r="D121">
        <v>16</v>
      </c>
      <c r="E121">
        <v>17</v>
      </c>
      <c r="F121">
        <v>10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</row>
    <row r="122" spans="1:13">
      <c r="A122" t="s">
        <v>3</v>
      </c>
      <c r="B122" t="s">
        <v>4</v>
      </c>
      <c r="C122" t="s">
        <v>135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</row>
    <row r="123" spans="1:13">
      <c r="A123" t="s">
        <v>3</v>
      </c>
      <c r="B123" t="s">
        <v>4</v>
      </c>
      <c r="C123" t="s">
        <v>136</v>
      </c>
      <c r="D123">
        <v>75</v>
      </c>
      <c r="E123">
        <v>63</v>
      </c>
      <c r="F123">
        <v>186</v>
      </c>
      <c r="G123">
        <v>107</v>
      </c>
      <c r="H123">
        <v>85</v>
      </c>
      <c r="I123">
        <v>54</v>
      </c>
      <c r="J123">
        <v>42</v>
      </c>
      <c r="K123">
        <v>50</v>
      </c>
      <c r="L123">
        <v>39</v>
      </c>
      <c r="M123">
        <v>73</v>
      </c>
    </row>
    <row r="124" spans="1:13">
      <c r="A124" t="s">
        <v>3</v>
      </c>
      <c r="B124" t="s">
        <v>4</v>
      </c>
      <c r="C124" t="s">
        <v>137</v>
      </c>
      <c r="D124">
        <v>5</v>
      </c>
      <c r="E124">
        <v>4</v>
      </c>
      <c r="F124">
        <v>64</v>
      </c>
      <c r="G124">
        <v>51</v>
      </c>
      <c r="H124">
        <v>41</v>
      </c>
      <c r="I124">
        <v>34</v>
      </c>
      <c r="J124">
        <v>29</v>
      </c>
      <c r="K124">
        <v>22</v>
      </c>
      <c r="L124">
        <v>32</v>
      </c>
      <c r="M124">
        <v>36</v>
      </c>
    </row>
    <row r="125" spans="1:13">
      <c r="A125" t="s">
        <v>3</v>
      </c>
      <c r="B125" t="s">
        <v>4</v>
      </c>
      <c r="C125" t="s">
        <v>138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</row>
    <row r="126" spans="1:13">
      <c r="A126" t="s">
        <v>3</v>
      </c>
      <c r="B126" t="s">
        <v>4</v>
      </c>
      <c r="C126" t="s">
        <v>139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</row>
    <row r="127" spans="1:13">
      <c r="A127" t="s">
        <v>3</v>
      </c>
      <c r="B127" t="s">
        <v>4</v>
      </c>
      <c r="C127" t="s">
        <v>140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</row>
    <row r="128" spans="1:13">
      <c r="A128" t="s">
        <v>3</v>
      </c>
      <c r="B128" t="s">
        <v>4</v>
      </c>
      <c r="C128" t="s">
        <v>141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</row>
    <row r="129" spans="1:13">
      <c r="A129" t="s">
        <v>3</v>
      </c>
      <c r="B129" t="s">
        <v>4</v>
      </c>
      <c r="C129" t="s">
        <v>142</v>
      </c>
      <c r="D129">
        <v>563</v>
      </c>
      <c r="E129">
        <v>733</v>
      </c>
      <c r="F129">
        <v>10</v>
      </c>
      <c r="G129">
        <v>0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3</v>
      </c>
    </row>
    <row r="130" spans="1:13">
      <c r="A130" t="s">
        <v>3</v>
      </c>
      <c r="B130" t="s">
        <v>4</v>
      </c>
      <c r="C130" t="s">
        <v>143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</row>
    <row r="131" spans="1:13">
      <c r="A131" t="s">
        <v>3</v>
      </c>
      <c r="B131" t="s">
        <v>4</v>
      </c>
      <c r="C131" t="s">
        <v>144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</row>
    <row r="132" spans="1:13">
      <c r="A132" t="s">
        <v>3</v>
      </c>
      <c r="B132" t="s">
        <v>4</v>
      </c>
      <c r="C132" t="s">
        <v>145</v>
      </c>
      <c r="D132">
        <v>282</v>
      </c>
      <c r="E132">
        <v>169</v>
      </c>
      <c r="F132">
        <v>94</v>
      </c>
      <c r="G132">
        <v>274</v>
      </c>
      <c r="H132">
        <v>110</v>
      </c>
      <c r="I132">
        <v>61</v>
      </c>
      <c r="J132">
        <v>53</v>
      </c>
      <c r="K132">
        <v>3</v>
      </c>
      <c r="L132">
        <v>0</v>
      </c>
      <c r="M132">
        <v>4</v>
      </c>
    </row>
    <row r="133" spans="1:13">
      <c r="A133" t="s">
        <v>3</v>
      </c>
      <c r="B133" t="s">
        <v>4</v>
      </c>
      <c r="C133" t="s">
        <v>146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</row>
    <row r="134" spans="1:13">
      <c r="A134" t="s">
        <v>3</v>
      </c>
      <c r="B134" t="s">
        <v>4</v>
      </c>
      <c r="C134" t="s">
        <v>147</v>
      </c>
      <c r="D134">
        <v>102</v>
      </c>
      <c r="E134">
        <v>93</v>
      </c>
      <c r="F134">
        <v>22</v>
      </c>
      <c r="G134">
        <v>19</v>
      </c>
      <c r="H134">
        <v>17</v>
      </c>
      <c r="I134">
        <v>12</v>
      </c>
      <c r="J134">
        <v>2</v>
      </c>
      <c r="K134">
        <v>13</v>
      </c>
      <c r="L134">
        <v>4</v>
      </c>
      <c r="M134">
        <v>5</v>
      </c>
    </row>
    <row r="135" spans="1:13">
      <c r="A135" t="s">
        <v>3</v>
      </c>
      <c r="B135" t="s">
        <v>4</v>
      </c>
      <c r="C135" t="s">
        <v>148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</row>
    <row r="136" spans="1:13">
      <c r="A136" t="s">
        <v>3</v>
      </c>
      <c r="B136" t="s">
        <v>4</v>
      </c>
      <c r="C136" t="s">
        <v>149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</row>
    <row r="137" spans="1:13">
      <c r="A137" t="s">
        <v>3</v>
      </c>
      <c r="B137" t="s">
        <v>4</v>
      </c>
      <c r="C137" t="s">
        <v>150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</row>
    <row r="138" spans="1:13">
      <c r="A138" t="s">
        <v>3</v>
      </c>
      <c r="B138" t="s">
        <v>4</v>
      </c>
      <c r="C138" t="s">
        <v>151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</row>
    <row r="139" spans="1:13">
      <c r="A139" t="s">
        <v>3</v>
      </c>
      <c r="B139" t="s">
        <v>4</v>
      </c>
      <c r="C139" t="s">
        <v>152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</row>
    <row r="140" spans="1:13">
      <c r="A140" t="s">
        <v>3</v>
      </c>
      <c r="B140" t="s">
        <v>4</v>
      </c>
      <c r="C140" t="s">
        <v>153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</row>
    <row r="141" spans="1:13">
      <c r="A141" t="s">
        <v>3</v>
      </c>
      <c r="B141" t="s">
        <v>4</v>
      </c>
      <c r="C141" t="s">
        <v>154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</row>
    <row r="142" spans="1:13">
      <c r="A142" t="s">
        <v>3</v>
      </c>
      <c r="B142" t="s">
        <v>4</v>
      </c>
      <c r="C142" t="s">
        <v>155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</row>
    <row r="143" spans="1:13">
      <c r="A143" t="s">
        <v>3</v>
      </c>
      <c r="B143" t="s">
        <v>4</v>
      </c>
      <c r="C143" t="s">
        <v>156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</row>
    <row r="144" spans="1:13">
      <c r="A144" t="s">
        <v>3</v>
      </c>
      <c r="B144" t="s">
        <v>4</v>
      </c>
      <c r="C144" t="s">
        <v>157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</row>
    <row r="145" spans="1:13">
      <c r="A145" t="s">
        <v>3</v>
      </c>
      <c r="B145" t="s">
        <v>4</v>
      </c>
      <c r="C145" t="s">
        <v>158</v>
      </c>
      <c r="D145" t="s">
        <v>24</v>
      </c>
      <c r="E145" t="s">
        <v>24</v>
      </c>
      <c r="F145" t="s">
        <v>24</v>
      </c>
      <c r="G145" t="s">
        <v>24</v>
      </c>
      <c r="H145" t="s">
        <v>24</v>
      </c>
      <c r="I145" t="s">
        <v>24</v>
      </c>
      <c r="J145" t="s">
        <v>24</v>
      </c>
      <c r="K145" t="s">
        <v>24</v>
      </c>
      <c r="L145" t="s">
        <v>24</v>
      </c>
      <c r="M145" t="s">
        <v>24</v>
      </c>
    </row>
    <row r="146" spans="1:13">
      <c r="A146" t="s">
        <v>3</v>
      </c>
      <c r="B146" t="s">
        <v>4</v>
      </c>
      <c r="C146" t="s">
        <v>159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</row>
    <row r="147" spans="1:13">
      <c r="A147" t="s">
        <v>3</v>
      </c>
      <c r="B147" t="s">
        <v>4</v>
      </c>
      <c r="C147" t="s">
        <v>160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</row>
    <row r="148" spans="1:13">
      <c r="A148" t="s">
        <v>3</v>
      </c>
      <c r="B148" t="s">
        <v>4</v>
      </c>
      <c r="C148" t="s">
        <v>161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</row>
    <row r="149" spans="1:13">
      <c r="A149" t="s">
        <v>3</v>
      </c>
      <c r="B149" t="s">
        <v>4</v>
      </c>
      <c r="C149" t="s">
        <v>162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</row>
    <row r="150" spans="1:13">
      <c r="A150" t="s">
        <v>3</v>
      </c>
      <c r="B150" t="s">
        <v>4</v>
      </c>
      <c r="C150" t="s">
        <v>163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</row>
    <row r="151" spans="1:13">
      <c r="A151" t="s">
        <v>3</v>
      </c>
      <c r="B151" t="s">
        <v>4</v>
      </c>
      <c r="C151" t="s">
        <v>164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</row>
    <row r="152" spans="1:13">
      <c r="A152" t="s">
        <v>3</v>
      </c>
      <c r="B152" t="s">
        <v>4</v>
      </c>
      <c r="C152" t="s">
        <v>165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</row>
    <row r="153" spans="1:13">
      <c r="A153" t="s">
        <v>3</v>
      </c>
      <c r="B153" t="s">
        <v>4</v>
      </c>
      <c r="C153" t="s">
        <v>166</v>
      </c>
      <c r="D153" t="s">
        <v>24</v>
      </c>
      <c r="E153" t="s">
        <v>24</v>
      </c>
      <c r="F153" t="s">
        <v>24</v>
      </c>
      <c r="G153" t="s">
        <v>24</v>
      </c>
      <c r="H153" t="s">
        <v>24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</row>
    <row r="154" spans="1:13">
      <c r="A154" t="s">
        <v>3</v>
      </c>
      <c r="B154" t="s">
        <v>4</v>
      </c>
      <c r="C154" t="s">
        <v>167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</row>
    <row r="155" spans="1:13">
      <c r="A155" t="s">
        <v>3</v>
      </c>
      <c r="B155" t="s">
        <v>4</v>
      </c>
      <c r="C155" t="s">
        <v>168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</row>
    <row r="156" spans="1:13">
      <c r="A156" t="s">
        <v>3</v>
      </c>
      <c r="B156" t="s">
        <v>4</v>
      </c>
      <c r="C156" t="s">
        <v>169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</row>
    <row r="157" spans="1:13">
      <c r="A157" t="s">
        <v>3</v>
      </c>
      <c r="B157" t="s">
        <v>4</v>
      </c>
      <c r="C157" t="s">
        <v>170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</row>
    <row r="158" spans="1:13">
      <c r="A158" t="s">
        <v>3</v>
      </c>
      <c r="B158" t="s">
        <v>4</v>
      </c>
      <c r="C158" t="s">
        <v>171</v>
      </c>
      <c r="D158" s="1">
        <v>7757</v>
      </c>
      <c r="E158" s="1">
        <v>6849</v>
      </c>
      <c r="F158" s="1">
        <v>6368</v>
      </c>
      <c r="G158" s="1">
        <v>4953</v>
      </c>
      <c r="H158" s="1">
        <v>5123</v>
      </c>
      <c r="I158" s="1">
        <v>4384</v>
      </c>
      <c r="J158" s="1">
        <v>4821</v>
      </c>
      <c r="K158" s="1">
        <v>4223</v>
      </c>
      <c r="L158" s="1">
        <v>4391</v>
      </c>
      <c r="M158" s="1">
        <v>3826</v>
      </c>
    </row>
    <row r="159" spans="1:13">
      <c r="A159" t="s">
        <v>3</v>
      </c>
      <c r="B159" t="s">
        <v>4</v>
      </c>
      <c r="C159" t="s">
        <v>172</v>
      </c>
      <c r="D159" t="s">
        <v>24</v>
      </c>
      <c r="E159" t="s">
        <v>24</v>
      </c>
      <c r="F159" t="s">
        <v>24</v>
      </c>
      <c r="G159" t="s">
        <v>24</v>
      </c>
      <c r="H159" t="s">
        <v>24</v>
      </c>
      <c r="I159" t="s">
        <v>24</v>
      </c>
      <c r="J159" t="s">
        <v>24</v>
      </c>
      <c r="K159" t="s">
        <v>24</v>
      </c>
      <c r="L159" t="s">
        <v>24</v>
      </c>
      <c r="M159" t="s">
        <v>24</v>
      </c>
    </row>
    <row r="160" spans="1:13">
      <c r="A160" t="s">
        <v>3</v>
      </c>
      <c r="B160" t="s">
        <v>4</v>
      </c>
      <c r="C160" t="s">
        <v>173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</row>
    <row r="161" spans="1:13">
      <c r="A161" t="s">
        <v>3</v>
      </c>
      <c r="B161" t="s">
        <v>4</v>
      </c>
      <c r="C161" t="s">
        <v>174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</row>
    <row r="162" spans="1:13">
      <c r="A162" t="s">
        <v>3</v>
      </c>
      <c r="B162" t="s">
        <v>4</v>
      </c>
      <c r="C162" t="s">
        <v>175</v>
      </c>
      <c r="D162" s="1">
        <v>1732</v>
      </c>
      <c r="E162" s="1">
        <v>2310</v>
      </c>
      <c r="F162" s="1">
        <v>-1024</v>
      </c>
      <c r="G162">
        <v>-778</v>
      </c>
      <c r="H162">
        <v>-268</v>
      </c>
      <c r="I162">
        <v>290</v>
      </c>
      <c r="J162">
        <v>59</v>
      </c>
      <c r="K162">
        <v>-419</v>
      </c>
      <c r="L162">
        <v>-574</v>
      </c>
      <c r="M162">
        <v>-219</v>
      </c>
    </row>
    <row r="163" spans="1:13">
      <c r="A163" t="s">
        <v>3</v>
      </c>
      <c r="B163" t="s">
        <v>4</v>
      </c>
      <c r="C163" t="s">
        <v>176</v>
      </c>
      <c r="D163" s="1">
        <v>4244</v>
      </c>
      <c r="E163" s="1">
        <v>4376</v>
      </c>
      <c r="F163" s="1">
        <v>4092</v>
      </c>
      <c r="G163" s="1">
        <v>3852</v>
      </c>
      <c r="H163" s="1">
        <v>3213</v>
      </c>
      <c r="I163" s="1">
        <v>2458</v>
      </c>
      <c r="J163" s="1">
        <v>2862</v>
      </c>
      <c r="K163" s="1">
        <v>2702</v>
      </c>
      <c r="L163" s="1">
        <v>2372</v>
      </c>
      <c r="M163" s="1">
        <v>1921</v>
      </c>
    </row>
    <row r="164" spans="1:13">
      <c r="A164" t="s">
        <v>3</v>
      </c>
      <c r="B164" t="s">
        <v>4</v>
      </c>
      <c r="C164" t="s">
        <v>177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</row>
    <row r="165" spans="1:13">
      <c r="A165" t="s">
        <v>3</v>
      </c>
      <c r="B165" t="s">
        <v>4</v>
      </c>
      <c r="C165" t="s">
        <v>178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</row>
    <row r="166" spans="1:13">
      <c r="A166" t="s">
        <v>3</v>
      </c>
      <c r="B166" t="s">
        <v>4</v>
      </c>
      <c r="C166" t="s">
        <v>179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</row>
    <row r="167" spans="1:13">
      <c r="A167" t="s">
        <v>3</v>
      </c>
      <c r="B167" t="s">
        <v>4</v>
      </c>
      <c r="C167" t="s">
        <v>180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</row>
    <row r="168" spans="1:13">
      <c r="A168" t="s">
        <v>3</v>
      </c>
      <c r="B168" t="s">
        <v>4</v>
      </c>
      <c r="C168" t="s">
        <v>181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</row>
    <row r="169" spans="1:13">
      <c r="A169" t="s">
        <v>3</v>
      </c>
      <c r="B169" t="s">
        <v>4</v>
      </c>
      <c r="C169" t="s">
        <v>182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</row>
    <row r="170" spans="1:13">
      <c r="A170" t="s">
        <v>3</v>
      </c>
      <c r="B170" t="s">
        <v>4</v>
      </c>
      <c r="C170" t="s">
        <v>183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</row>
    <row r="171" spans="1:13">
      <c r="A171" t="s">
        <v>3</v>
      </c>
      <c r="B171" t="s">
        <v>4</v>
      </c>
      <c r="C171" t="s">
        <v>184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</row>
    <row r="172" spans="1:13">
      <c r="A172" t="s">
        <v>3</v>
      </c>
      <c r="B172" t="s">
        <v>4</v>
      </c>
      <c r="C172" t="s">
        <v>185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</row>
    <row r="173" spans="1:13">
      <c r="A173" t="s">
        <v>3</v>
      </c>
      <c r="B173" t="s">
        <v>4</v>
      </c>
      <c r="C173" t="s">
        <v>186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</row>
    <row r="174" spans="1:13">
      <c r="A174" t="s">
        <v>3</v>
      </c>
      <c r="B174" t="s">
        <v>4</v>
      </c>
      <c r="C174" t="s">
        <v>187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</row>
    <row r="175" spans="1:13">
      <c r="A175" t="s">
        <v>3</v>
      </c>
      <c r="B175" t="s">
        <v>4</v>
      </c>
      <c r="C175" t="s">
        <v>188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</row>
    <row r="176" spans="1:13">
      <c r="A176" t="s">
        <v>3</v>
      </c>
      <c r="B176" t="s">
        <v>4</v>
      </c>
      <c r="C176" t="s">
        <v>189</v>
      </c>
      <c r="D176" s="1">
        <v>3289</v>
      </c>
      <c r="E176" s="1">
        <v>1638</v>
      </c>
      <c r="F176" s="1">
        <v>1775</v>
      </c>
      <c r="G176" s="1">
        <v>1205</v>
      </c>
      <c r="H176" s="1">
        <v>1618</v>
      </c>
      <c r="I176" s="1">
        <v>1830</v>
      </c>
      <c r="J176" s="1">
        <v>1873</v>
      </c>
      <c r="K176" s="1">
        <v>1334</v>
      </c>
      <c r="L176" s="1">
        <v>1487</v>
      </c>
      <c r="M176" s="1">
        <v>1280</v>
      </c>
    </row>
    <row r="177" spans="1:13">
      <c r="A177" t="s">
        <v>3</v>
      </c>
      <c r="B177" t="s">
        <v>4</v>
      </c>
      <c r="C177" t="s">
        <v>190</v>
      </c>
      <c r="D177">
        <v>707</v>
      </c>
      <c r="E177">
        <v>43</v>
      </c>
      <c r="F177">
        <v>82</v>
      </c>
      <c r="G177">
        <v>122</v>
      </c>
      <c r="H177">
        <v>636</v>
      </c>
      <c r="I177">
        <v>366</v>
      </c>
      <c r="J177">
        <v>288</v>
      </c>
      <c r="K177">
        <v>681</v>
      </c>
      <c r="L177">
        <v>280</v>
      </c>
      <c r="M177">
        <v>289</v>
      </c>
    </row>
    <row r="178" spans="1:13">
      <c r="A178" t="s">
        <v>3</v>
      </c>
      <c r="B178" t="s">
        <v>4</v>
      </c>
      <c r="C178" t="s">
        <v>191</v>
      </c>
      <c r="D178">
        <v>30</v>
      </c>
      <c r="E178">
        <v>318</v>
      </c>
      <c r="F178">
        <v>36</v>
      </c>
      <c r="G178">
        <v>16</v>
      </c>
      <c r="H178">
        <v>0</v>
      </c>
      <c r="I178">
        <v>242</v>
      </c>
      <c r="J178">
        <v>297</v>
      </c>
      <c r="K178">
        <v>97</v>
      </c>
      <c r="L178">
        <v>322</v>
      </c>
      <c r="M178">
        <v>390</v>
      </c>
    </row>
    <row r="179" spans="1:13">
      <c r="A179" t="s">
        <v>3</v>
      </c>
      <c r="B179" t="s">
        <v>4</v>
      </c>
      <c r="C179" t="s">
        <v>192</v>
      </c>
      <c r="D179">
        <v>522</v>
      </c>
      <c r="E179">
        <v>318</v>
      </c>
      <c r="F179">
        <v>635</v>
      </c>
      <c r="G179">
        <v>17</v>
      </c>
      <c r="H179">
        <v>0</v>
      </c>
      <c r="I179">
        <v>242</v>
      </c>
      <c r="J179">
        <v>297</v>
      </c>
      <c r="K179">
        <v>97</v>
      </c>
      <c r="L179">
        <v>322</v>
      </c>
      <c r="M179">
        <v>390</v>
      </c>
    </row>
    <row r="180" spans="1:13">
      <c r="A180" t="s">
        <v>3</v>
      </c>
      <c r="B180" t="s">
        <v>4</v>
      </c>
      <c r="C180" t="s">
        <v>193</v>
      </c>
      <c r="D180">
        <v>531</v>
      </c>
      <c r="E180">
        <v>263</v>
      </c>
      <c r="F180">
        <v>28</v>
      </c>
      <c r="G180">
        <v>616</v>
      </c>
      <c r="H180">
        <v>298</v>
      </c>
      <c r="I180">
        <v>0</v>
      </c>
      <c r="J180">
        <v>0</v>
      </c>
      <c r="K180">
        <v>230</v>
      </c>
      <c r="L180">
        <v>282</v>
      </c>
      <c r="M180">
        <v>106</v>
      </c>
    </row>
    <row r="181" spans="1:13">
      <c r="A181" t="s">
        <v>3</v>
      </c>
      <c r="B181" t="s">
        <v>4</v>
      </c>
      <c r="C181" t="s">
        <v>194</v>
      </c>
      <c r="D181">
        <v>31</v>
      </c>
      <c r="E181">
        <v>263</v>
      </c>
      <c r="F181">
        <v>512</v>
      </c>
      <c r="G181">
        <v>9</v>
      </c>
      <c r="H181">
        <v>298</v>
      </c>
      <c r="I181">
        <v>0</v>
      </c>
      <c r="J181">
        <v>0</v>
      </c>
      <c r="K181">
        <v>230</v>
      </c>
      <c r="L181">
        <v>282</v>
      </c>
      <c r="M181">
        <v>106</v>
      </c>
    </row>
    <row r="182" spans="1:13">
      <c r="A182" t="s">
        <v>3</v>
      </c>
      <c r="B182" t="s">
        <v>4</v>
      </c>
      <c r="C182" t="s">
        <v>195</v>
      </c>
      <c r="D182">
        <v>552</v>
      </c>
      <c r="E182">
        <v>636</v>
      </c>
      <c r="F182">
        <v>671</v>
      </c>
      <c r="G182">
        <v>33</v>
      </c>
      <c r="H182">
        <v>0</v>
      </c>
      <c r="I182">
        <v>483</v>
      </c>
      <c r="J182">
        <v>594</v>
      </c>
      <c r="K182">
        <v>193</v>
      </c>
      <c r="L182">
        <v>644</v>
      </c>
      <c r="M182">
        <v>780</v>
      </c>
    </row>
    <row r="183" spans="1:13">
      <c r="A183" t="s">
        <v>3</v>
      </c>
      <c r="B183" t="s">
        <v>4</v>
      </c>
      <c r="C183" t="s">
        <v>196</v>
      </c>
      <c r="D183">
        <v>562</v>
      </c>
      <c r="E183">
        <v>525</v>
      </c>
      <c r="F183">
        <v>540</v>
      </c>
      <c r="G183">
        <v>625</v>
      </c>
      <c r="H183">
        <v>595</v>
      </c>
      <c r="I183">
        <v>0</v>
      </c>
      <c r="J183">
        <v>0</v>
      </c>
      <c r="K183">
        <v>460</v>
      </c>
      <c r="L183">
        <v>563</v>
      </c>
      <c r="M183">
        <v>211</v>
      </c>
    </row>
    <row r="184" spans="1:13">
      <c r="A184" t="s">
        <v>3</v>
      </c>
      <c r="B184" t="s">
        <v>4</v>
      </c>
      <c r="C184" t="s">
        <v>197</v>
      </c>
      <c r="D184" s="1">
        <v>1468</v>
      </c>
      <c r="E184">
        <v>434</v>
      </c>
      <c r="F184">
        <v>482</v>
      </c>
      <c r="G184">
        <v>425</v>
      </c>
      <c r="H184">
        <v>387</v>
      </c>
      <c r="I184">
        <v>981</v>
      </c>
      <c r="J184">
        <v>991</v>
      </c>
      <c r="K184">
        <v>0</v>
      </c>
      <c r="L184">
        <v>0</v>
      </c>
      <c r="M184">
        <v>0</v>
      </c>
    </row>
    <row r="185" spans="1:13">
      <c r="A185" t="s">
        <v>3</v>
      </c>
      <c r="B185" t="s">
        <v>4</v>
      </c>
      <c r="C185" t="s">
        <v>198</v>
      </c>
      <c r="D185" s="1">
        <v>3074</v>
      </c>
      <c r="E185" s="1">
        <v>3566</v>
      </c>
      <c r="F185">
        <v>90</v>
      </c>
      <c r="G185">
        <v>3</v>
      </c>
      <c r="H185">
        <v>6</v>
      </c>
      <c r="I185">
        <v>9</v>
      </c>
      <c r="J185">
        <v>10</v>
      </c>
      <c r="K185">
        <v>13</v>
      </c>
      <c r="L185">
        <v>18</v>
      </c>
      <c r="M185">
        <v>7</v>
      </c>
    </row>
    <row r="186" spans="1:13">
      <c r="A186" t="s">
        <v>3</v>
      </c>
      <c r="B186" t="s">
        <v>4</v>
      </c>
      <c r="C186" t="s">
        <v>199</v>
      </c>
      <c r="D186">
        <v>644</v>
      </c>
      <c r="E186">
        <v>723</v>
      </c>
      <c r="F186">
        <v>10</v>
      </c>
      <c r="G186">
        <v>0</v>
      </c>
      <c r="H186">
        <v>3</v>
      </c>
      <c r="I186">
        <v>3</v>
      </c>
      <c r="J186">
        <v>3</v>
      </c>
      <c r="K186">
        <v>4</v>
      </c>
      <c r="L186">
        <v>5</v>
      </c>
      <c r="M186">
        <v>3</v>
      </c>
    </row>
    <row r="187" spans="1:13">
      <c r="A187" t="s">
        <v>3</v>
      </c>
      <c r="B187" t="s">
        <v>4</v>
      </c>
      <c r="C187" t="s">
        <v>200</v>
      </c>
      <c r="D187">
        <v>410</v>
      </c>
      <c r="E187">
        <v>528</v>
      </c>
      <c r="F187">
        <v>8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3</v>
      </c>
      <c r="M187">
        <v>1</v>
      </c>
    </row>
    <row r="188" spans="1:13">
      <c r="A188" t="s">
        <v>3</v>
      </c>
      <c r="B188" t="s">
        <v>4</v>
      </c>
      <c r="C188" t="s">
        <v>201</v>
      </c>
      <c r="D188">
        <v>410</v>
      </c>
      <c r="E188">
        <v>528</v>
      </c>
      <c r="F188">
        <v>8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3</v>
      </c>
      <c r="M188">
        <v>1</v>
      </c>
    </row>
    <row r="189" spans="1:13">
      <c r="A189" t="s">
        <v>3</v>
      </c>
      <c r="B189" t="s">
        <v>4</v>
      </c>
      <c r="C189" t="s">
        <v>202</v>
      </c>
      <c r="D189">
        <v>410</v>
      </c>
      <c r="E189">
        <v>528</v>
      </c>
      <c r="F189">
        <v>8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3</v>
      </c>
      <c r="M189">
        <v>1</v>
      </c>
    </row>
    <row r="190" spans="1:13">
      <c r="A190" t="s">
        <v>3</v>
      </c>
      <c r="B190" t="s">
        <v>4</v>
      </c>
      <c r="C190" t="s">
        <v>203</v>
      </c>
      <c r="D190">
        <v>410</v>
      </c>
      <c r="E190">
        <v>528</v>
      </c>
      <c r="F190">
        <v>8</v>
      </c>
      <c r="G190">
        <v>0</v>
      </c>
      <c r="H190">
        <v>0</v>
      </c>
      <c r="I190">
        <v>1</v>
      </c>
      <c r="J190">
        <v>1</v>
      </c>
      <c r="K190">
        <v>2</v>
      </c>
      <c r="L190">
        <v>3</v>
      </c>
      <c r="M190">
        <v>1</v>
      </c>
    </row>
    <row r="191" spans="1:13">
      <c r="A191" t="s">
        <v>3</v>
      </c>
      <c r="B191" t="s">
        <v>4</v>
      </c>
      <c r="C191" t="s">
        <v>204</v>
      </c>
      <c r="D191">
        <v>821</v>
      </c>
      <c r="E191" s="1">
        <v>1055</v>
      </c>
      <c r="F191">
        <v>16</v>
      </c>
      <c r="G191">
        <v>0</v>
      </c>
      <c r="H191">
        <v>1</v>
      </c>
      <c r="I191">
        <v>2</v>
      </c>
      <c r="J191">
        <v>2</v>
      </c>
      <c r="K191">
        <v>4</v>
      </c>
      <c r="L191">
        <v>7</v>
      </c>
      <c r="M191">
        <v>2</v>
      </c>
    </row>
    <row r="192" spans="1:13">
      <c r="A192" t="s">
        <v>3</v>
      </c>
      <c r="B192" t="s">
        <v>4</v>
      </c>
      <c r="C192" t="s">
        <v>205</v>
      </c>
      <c r="D192">
        <v>821</v>
      </c>
      <c r="E192" s="1">
        <v>1055</v>
      </c>
      <c r="F192">
        <v>16</v>
      </c>
      <c r="G192">
        <v>0</v>
      </c>
      <c r="H192">
        <v>1</v>
      </c>
      <c r="I192">
        <v>2</v>
      </c>
      <c r="J192">
        <v>2</v>
      </c>
      <c r="K192">
        <v>4</v>
      </c>
      <c r="L192">
        <v>7</v>
      </c>
      <c r="M192">
        <v>2</v>
      </c>
    </row>
    <row r="193" spans="1:13">
      <c r="A193" t="s">
        <v>3</v>
      </c>
      <c r="B193" t="s">
        <v>4</v>
      </c>
      <c r="C193" t="s">
        <v>206</v>
      </c>
      <c r="D193">
        <v>789</v>
      </c>
      <c r="E193">
        <v>733</v>
      </c>
      <c r="F193">
        <v>48</v>
      </c>
      <c r="G193">
        <v>3</v>
      </c>
      <c r="H193">
        <v>2</v>
      </c>
      <c r="I193">
        <v>3</v>
      </c>
      <c r="J193">
        <v>3</v>
      </c>
      <c r="K193">
        <v>2</v>
      </c>
      <c r="L193">
        <v>0</v>
      </c>
      <c r="M193">
        <v>0</v>
      </c>
    </row>
    <row r="194" spans="1:13">
      <c r="A194" t="s">
        <v>3</v>
      </c>
      <c r="B194" t="s">
        <v>4</v>
      </c>
      <c r="C194" t="s">
        <v>207</v>
      </c>
      <c r="D194" t="s">
        <v>24</v>
      </c>
      <c r="E194" t="s">
        <v>24</v>
      </c>
      <c r="F194" s="1">
        <v>2984</v>
      </c>
      <c r="G194" t="s">
        <v>24</v>
      </c>
      <c r="H194" s="1">
        <v>2500</v>
      </c>
      <c r="I194" s="1">
        <v>2199</v>
      </c>
      <c r="J194" s="1">
        <v>1712</v>
      </c>
      <c r="K194" s="1">
        <v>1669</v>
      </c>
      <c r="L194" s="1">
        <v>1798</v>
      </c>
      <c r="M194" t="s">
        <v>24</v>
      </c>
    </row>
    <row r="195" spans="1:13">
      <c r="A195" t="s">
        <v>3</v>
      </c>
      <c r="B195" t="s">
        <v>4</v>
      </c>
      <c r="C195" t="s">
        <v>208</v>
      </c>
      <c r="D195" t="s">
        <v>24</v>
      </c>
      <c r="E195" t="s">
        <v>24</v>
      </c>
      <c r="F195">
        <v>676</v>
      </c>
      <c r="G195" t="s">
        <v>24</v>
      </c>
      <c r="H195">
        <v>688</v>
      </c>
      <c r="I195">
        <v>516</v>
      </c>
      <c r="J195">
        <v>476</v>
      </c>
      <c r="K195">
        <v>447</v>
      </c>
      <c r="L195">
        <v>456</v>
      </c>
      <c r="M195" t="s">
        <v>24</v>
      </c>
    </row>
    <row r="196" spans="1:13">
      <c r="A196" t="s">
        <v>3</v>
      </c>
      <c r="B196" t="s">
        <v>4</v>
      </c>
      <c r="C196" t="s">
        <v>209</v>
      </c>
      <c r="D196" t="s">
        <v>24</v>
      </c>
      <c r="E196" t="s">
        <v>24</v>
      </c>
      <c r="F196">
        <v>399</v>
      </c>
      <c r="G196" t="s">
        <v>24</v>
      </c>
      <c r="H196">
        <v>322</v>
      </c>
      <c r="I196">
        <v>286</v>
      </c>
      <c r="J196">
        <v>240</v>
      </c>
      <c r="K196">
        <v>236</v>
      </c>
      <c r="L196">
        <v>249</v>
      </c>
      <c r="M196" t="s">
        <v>24</v>
      </c>
    </row>
    <row r="197" spans="1:13">
      <c r="A197" t="s">
        <v>3</v>
      </c>
      <c r="B197" t="s">
        <v>4</v>
      </c>
      <c r="C197" t="s">
        <v>210</v>
      </c>
      <c r="D197" t="s">
        <v>24</v>
      </c>
      <c r="E197" t="s">
        <v>24</v>
      </c>
      <c r="F197">
        <v>399</v>
      </c>
      <c r="G197" t="s">
        <v>24</v>
      </c>
      <c r="H197">
        <v>322</v>
      </c>
      <c r="I197">
        <v>286</v>
      </c>
      <c r="J197">
        <v>240</v>
      </c>
      <c r="K197">
        <v>236</v>
      </c>
      <c r="L197">
        <v>249</v>
      </c>
      <c r="M197" t="s">
        <v>24</v>
      </c>
    </row>
    <row r="198" spans="1:13">
      <c r="A198" t="s">
        <v>3</v>
      </c>
      <c r="B198" t="s">
        <v>4</v>
      </c>
      <c r="C198" t="s">
        <v>211</v>
      </c>
      <c r="D198" t="s">
        <v>24</v>
      </c>
      <c r="E198" t="s">
        <v>24</v>
      </c>
      <c r="F198">
        <v>399</v>
      </c>
      <c r="G198" t="s">
        <v>24</v>
      </c>
      <c r="H198">
        <v>322</v>
      </c>
      <c r="I198">
        <v>286</v>
      </c>
      <c r="J198">
        <v>240</v>
      </c>
      <c r="K198">
        <v>236</v>
      </c>
      <c r="L198">
        <v>249</v>
      </c>
      <c r="M198" t="s">
        <v>24</v>
      </c>
    </row>
    <row r="199" spans="1:13">
      <c r="A199" t="s">
        <v>3</v>
      </c>
      <c r="B199" t="s">
        <v>4</v>
      </c>
      <c r="C199" t="s">
        <v>212</v>
      </c>
      <c r="D199" t="s">
        <v>24</v>
      </c>
      <c r="E199" t="s">
        <v>24</v>
      </c>
      <c r="F199">
        <v>399</v>
      </c>
      <c r="G199" t="s">
        <v>24</v>
      </c>
      <c r="H199">
        <v>322</v>
      </c>
      <c r="I199">
        <v>286</v>
      </c>
      <c r="J199">
        <v>240</v>
      </c>
      <c r="K199">
        <v>236</v>
      </c>
      <c r="L199">
        <v>249</v>
      </c>
      <c r="M199" t="s">
        <v>24</v>
      </c>
    </row>
    <row r="200" spans="1:13">
      <c r="A200" t="s">
        <v>3</v>
      </c>
      <c r="B200" t="s">
        <v>4</v>
      </c>
      <c r="C200" t="s">
        <v>213</v>
      </c>
      <c r="D200" t="s">
        <v>24</v>
      </c>
      <c r="E200" t="s">
        <v>24</v>
      </c>
      <c r="F200">
        <v>798</v>
      </c>
      <c r="G200" t="s">
        <v>24</v>
      </c>
      <c r="H200">
        <v>645</v>
      </c>
      <c r="I200">
        <v>572</v>
      </c>
      <c r="J200">
        <v>480</v>
      </c>
      <c r="K200">
        <v>473</v>
      </c>
      <c r="L200">
        <v>498</v>
      </c>
      <c r="M200" t="s">
        <v>24</v>
      </c>
    </row>
    <row r="201" spans="1:13">
      <c r="A201" t="s">
        <v>3</v>
      </c>
      <c r="B201" t="s">
        <v>4</v>
      </c>
      <c r="C201" t="s">
        <v>214</v>
      </c>
      <c r="D201" t="s">
        <v>24</v>
      </c>
      <c r="E201" t="s">
        <v>24</v>
      </c>
      <c r="F201">
        <v>798</v>
      </c>
      <c r="G201" t="s">
        <v>24</v>
      </c>
      <c r="H201">
        <v>645</v>
      </c>
      <c r="I201">
        <v>572</v>
      </c>
      <c r="J201">
        <v>480</v>
      </c>
      <c r="K201">
        <v>473</v>
      </c>
      <c r="L201">
        <v>498</v>
      </c>
      <c r="M201" t="s">
        <v>24</v>
      </c>
    </row>
    <row r="202" spans="1:13">
      <c r="A202" t="s">
        <v>3</v>
      </c>
      <c r="B202" t="s">
        <v>4</v>
      </c>
      <c r="C202" t="s">
        <v>215</v>
      </c>
      <c r="D202" t="s">
        <v>24</v>
      </c>
      <c r="E202" t="s">
        <v>24</v>
      </c>
      <c r="F202">
        <v>712</v>
      </c>
      <c r="G202" t="s">
        <v>24</v>
      </c>
      <c r="H202">
        <v>523</v>
      </c>
      <c r="I202">
        <v>540</v>
      </c>
      <c r="J202">
        <v>277</v>
      </c>
      <c r="K202">
        <v>277</v>
      </c>
      <c r="L202">
        <v>346</v>
      </c>
      <c r="M202" t="s">
        <v>24</v>
      </c>
    </row>
    <row r="203" spans="1:13">
      <c r="A203" t="s">
        <v>3</v>
      </c>
      <c r="B203" t="s">
        <v>4</v>
      </c>
      <c r="C203" t="s">
        <v>216</v>
      </c>
      <c r="D203" t="s">
        <v>24</v>
      </c>
      <c r="E203" t="s">
        <v>24</v>
      </c>
      <c r="F203" t="s">
        <v>24</v>
      </c>
      <c r="G203" t="s">
        <v>24</v>
      </c>
      <c r="H203" t="s">
        <v>24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</row>
    <row r="204" spans="1:13">
      <c r="A204" t="s">
        <v>3</v>
      </c>
      <c r="B204" t="s">
        <v>4</v>
      </c>
      <c r="C204" t="s">
        <v>217</v>
      </c>
      <c r="D204">
        <v>-277</v>
      </c>
      <c r="E204">
        <v>-223</v>
      </c>
      <c r="F204">
        <v>-244</v>
      </c>
      <c r="G204" t="s">
        <v>24</v>
      </c>
      <c r="H204">
        <v>-338</v>
      </c>
      <c r="I204">
        <v>-246</v>
      </c>
      <c r="J204">
        <v>-271</v>
      </c>
      <c r="K204">
        <v>-242</v>
      </c>
      <c r="L204">
        <v>-241</v>
      </c>
      <c r="M204" t="s">
        <v>24</v>
      </c>
    </row>
    <row r="205" spans="1:13">
      <c r="A205" t="s">
        <v>3</v>
      </c>
      <c r="B205" t="s">
        <v>4</v>
      </c>
      <c r="C205" t="s">
        <v>218</v>
      </c>
      <c r="D205">
        <v>694</v>
      </c>
      <c r="E205">
        <v>626</v>
      </c>
      <c r="F205">
        <v>515</v>
      </c>
      <c r="G205" t="s">
        <v>24</v>
      </c>
      <c r="H205">
        <v>485</v>
      </c>
      <c r="I205">
        <v>394</v>
      </c>
      <c r="J205">
        <v>391</v>
      </c>
      <c r="K205">
        <v>95</v>
      </c>
      <c r="L205">
        <v>89</v>
      </c>
      <c r="M205" t="s">
        <v>24</v>
      </c>
    </row>
    <row r="206" spans="1:13">
      <c r="A206" t="s">
        <v>3</v>
      </c>
      <c r="B206" t="s">
        <v>4</v>
      </c>
      <c r="C206" t="s">
        <v>219</v>
      </c>
      <c r="D206">
        <v>458</v>
      </c>
      <c r="E206">
        <v>442</v>
      </c>
      <c r="F206">
        <v>303</v>
      </c>
      <c r="G206" t="s">
        <v>24</v>
      </c>
      <c r="H206">
        <v>178</v>
      </c>
      <c r="I206">
        <v>173</v>
      </c>
      <c r="J206">
        <v>157</v>
      </c>
      <c r="K206">
        <v>83</v>
      </c>
      <c r="L206">
        <v>76</v>
      </c>
      <c r="M206" t="s">
        <v>24</v>
      </c>
    </row>
    <row r="207" spans="1:13">
      <c r="A207" t="s">
        <v>3</v>
      </c>
      <c r="B207" t="s">
        <v>4</v>
      </c>
      <c r="C207" t="s">
        <v>220</v>
      </c>
      <c r="D207">
        <v>-236</v>
      </c>
      <c r="E207">
        <v>-184</v>
      </c>
      <c r="F207">
        <v>-212</v>
      </c>
      <c r="G207" t="s">
        <v>24</v>
      </c>
      <c r="H207">
        <v>-307</v>
      </c>
      <c r="I207">
        <v>-221</v>
      </c>
      <c r="J207">
        <v>-234</v>
      </c>
      <c r="K207">
        <v>-12</v>
      </c>
      <c r="L207">
        <v>-13</v>
      </c>
      <c r="M207" t="s">
        <v>24</v>
      </c>
    </row>
    <row r="208" spans="1:13">
      <c r="A208" t="s">
        <v>3</v>
      </c>
      <c r="B208" t="s">
        <v>4</v>
      </c>
      <c r="C208" t="s">
        <v>221</v>
      </c>
      <c r="D208">
        <v>41</v>
      </c>
      <c r="E208">
        <v>39</v>
      </c>
      <c r="F208">
        <v>32</v>
      </c>
      <c r="G208" t="s">
        <v>24</v>
      </c>
      <c r="H208">
        <v>31</v>
      </c>
      <c r="I208">
        <v>25</v>
      </c>
      <c r="J208">
        <v>37</v>
      </c>
      <c r="K208">
        <v>230</v>
      </c>
      <c r="L208">
        <v>228</v>
      </c>
      <c r="M208" t="s">
        <v>24</v>
      </c>
    </row>
    <row r="209" spans="1:13">
      <c r="A209" t="s">
        <v>3</v>
      </c>
      <c r="B209" t="s">
        <v>4</v>
      </c>
      <c r="C209" t="s">
        <v>222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</row>
    <row r="210" spans="1:13">
      <c r="A210" t="s">
        <v>3</v>
      </c>
      <c r="B210" t="s">
        <v>4</v>
      </c>
      <c r="C210" t="s">
        <v>223</v>
      </c>
      <c r="D210" s="2">
        <v>1.2999999999999999E-2</v>
      </c>
      <c r="E210" s="2">
        <v>1.6E-2</v>
      </c>
      <c r="F210" s="2">
        <v>2.3E-2</v>
      </c>
      <c r="G210" t="s">
        <v>24</v>
      </c>
      <c r="H210" s="2">
        <v>2.1000000000000001E-2</v>
      </c>
      <c r="I210" s="2">
        <v>2.8000000000000001E-2</v>
      </c>
      <c r="J210" s="2">
        <v>2.4E-2</v>
      </c>
      <c r="K210" s="2">
        <v>3.6999999999999998E-2</v>
      </c>
      <c r="L210" s="2">
        <v>3.5000000000000003E-2</v>
      </c>
      <c r="M210" t="s">
        <v>24</v>
      </c>
    </row>
    <row r="211" spans="1:13">
      <c r="A211" t="s">
        <v>3</v>
      </c>
      <c r="B211" t="s">
        <v>4</v>
      </c>
      <c r="C211" t="s">
        <v>224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s="2">
        <v>0.04</v>
      </c>
      <c r="M211" t="s">
        <v>24</v>
      </c>
    </row>
    <row r="212" spans="1:13">
      <c r="A212" t="s">
        <v>3</v>
      </c>
      <c r="B212" t="s">
        <v>4</v>
      </c>
      <c r="C212" t="s">
        <v>225</v>
      </c>
      <c r="D212" s="2">
        <v>3.5999999999999997E-2</v>
      </c>
      <c r="E212" s="2">
        <v>3.7999999999999999E-2</v>
      </c>
      <c r="F212" s="2">
        <v>3.5999999999999997E-2</v>
      </c>
      <c r="G212" t="s">
        <v>24</v>
      </c>
      <c r="H212" s="2">
        <v>3.1E-2</v>
      </c>
      <c r="I212" s="2">
        <v>3.1E-2</v>
      </c>
      <c r="J212" s="2">
        <v>3.2000000000000001E-2</v>
      </c>
      <c r="K212" s="2">
        <v>3.2000000000000001E-2</v>
      </c>
      <c r="L212" s="2">
        <v>3.2000000000000001E-2</v>
      </c>
      <c r="M212" t="s">
        <v>24</v>
      </c>
    </row>
    <row r="213" spans="1:13">
      <c r="A213" t="s">
        <v>3</v>
      </c>
      <c r="B213" t="s">
        <v>4</v>
      </c>
      <c r="C213" t="s">
        <v>226</v>
      </c>
      <c r="D213" s="2">
        <v>1.6E-2</v>
      </c>
      <c r="E213" s="2">
        <v>1.6E-2</v>
      </c>
      <c r="F213" s="2">
        <v>1.7000000000000001E-2</v>
      </c>
      <c r="G213" t="s">
        <v>24</v>
      </c>
      <c r="H213" s="2">
        <v>1.7000000000000001E-2</v>
      </c>
      <c r="I213" s="2">
        <v>1.7000000000000001E-2</v>
      </c>
      <c r="J213" s="2">
        <v>1.7000000000000001E-2</v>
      </c>
      <c r="K213" s="2">
        <v>2.1999999999999999E-2</v>
      </c>
      <c r="L213" s="2">
        <v>2.1000000000000001E-2</v>
      </c>
      <c r="M213" t="s">
        <v>24</v>
      </c>
    </row>
    <row r="214" spans="1:13">
      <c r="A214" t="s">
        <v>3</v>
      </c>
      <c r="B214" t="s">
        <v>4</v>
      </c>
      <c r="C214" t="s">
        <v>227</v>
      </c>
      <c r="D214">
        <v>-277</v>
      </c>
      <c r="E214">
        <v>-223</v>
      </c>
      <c r="F214">
        <v>-244</v>
      </c>
      <c r="G214" t="s">
        <v>24</v>
      </c>
      <c r="H214">
        <v>-338</v>
      </c>
      <c r="I214">
        <v>-247</v>
      </c>
      <c r="J214">
        <v>-271</v>
      </c>
      <c r="K214">
        <v>-243</v>
      </c>
      <c r="L214">
        <v>-241</v>
      </c>
      <c r="M214" t="s">
        <v>24</v>
      </c>
    </row>
    <row r="215" spans="1:13">
      <c r="A215" t="s">
        <v>3</v>
      </c>
      <c r="B215" t="s">
        <v>4</v>
      </c>
      <c r="C215" t="s">
        <v>228</v>
      </c>
      <c r="D215">
        <v>5</v>
      </c>
      <c r="E215">
        <v>4</v>
      </c>
      <c r="F215">
        <v>0</v>
      </c>
      <c r="G215" t="s">
        <v>24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24</v>
      </c>
    </row>
    <row r="216" spans="1:13">
      <c r="A216" t="s">
        <v>3</v>
      </c>
      <c r="B216" t="s">
        <v>4</v>
      </c>
      <c r="C216" t="s">
        <v>229</v>
      </c>
      <c r="D216">
        <v>-282</v>
      </c>
      <c r="E216">
        <v>-227</v>
      </c>
      <c r="F216">
        <v>-244</v>
      </c>
      <c r="G216" t="s">
        <v>24</v>
      </c>
      <c r="H216">
        <v>-338</v>
      </c>
      <c r="I216">
        <v>-247</v>
      </c>
      <c r="J216">
        <v>-271</v>
      </c>
      <c r="K216">
        <v>-243</v>
      </c>
      <c r="L216">
        <v>-241</v>
      </c>
      <c r="M216" t="s">
        <v>24</v>
      </c>
    </row>
    <row r="217" spans="1:13">
      <c r="A217" t="s">
        <v>3</v>
      </c>
      <c r="B217" t="s">
        <v>4</v>
      </c>
      <c r="C217" t="s">
        <v>230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</row>
    <row r="218" spans="1:13">
      <c r="A218" t="s">
        <v>3</v>
      </c>
      <c r="B218" t="s">
        <v>4</v>
      </c>
      <c r="C218" t="s">
        <v>231</v>
      </c>
      <c r="D218" s="2">
        <v>0.2074</v>
      </c>
      <c r="E218" s="2">
        <v>0.13350000000000001</v>
      </c>
      <c r="F218" s="2">
        <v>9.9000000000000005E-2</v>
      </c>
      <c r="G218" t="s">
        <v>24</v>
      </c>
      <c r="H218" s="2">
        <v>0.33150000000000002</v>
      </c>
      <c r="I218" s="2">
        <v>0.32950000000000002</v>
      </c>
      <c r="J218" s="2">
        <v>0</v>
      </c>
      <c r="K218" s="2">
        <v>0.33729999999999999</v>
      </c>
      <c r="L218" s="2">
        <v>0.31580000000000003</v>
      </c>
      <c r="M218" t="s">
        <v>24</v>
      </c>
    </row>
    <row r="219" spans="1:13">
      <c r="A219" t="s">
        <v>3</v>
      </c>
      <c r="B219" t="s">
        <v>4</v>
      </c>
      <c r="C219" t="s">
        <v>232</v>
      </c>
      <c r="D219" s="2">
        <v>0.26200000000000001</v>
      </c>
      <c r="E219" s="2">
        <v>0.22170000000000001</v>
      </c>
      <c r="F219" s="2">
        <v>0.1089</v>
      </c>
      <c r="G219" t="s">
        <v>24</v>
      </c>
      <c r="H219" s="2">
        <v>0.191</v>
      </c>
      <c r="I219" s="2">
        <v>0.1676</v>
      </c>
      <c r="J219" s="2">
        <v>0</v>
      </c>
      <c r="K219" s="2">
        <v>0.13250000000000001</v>
      </c>
      <c r="L219" s="2">
        <v>0.13159999999999999</v>
      </c>
      <c r="M219" t="s">
        <v>24</v>
      </c>
    </row>
    <row r="220" spans="1:13">
      <c r="A220" t="s">
        <v>3</v>
      </c>
      <c r="B220" t="s">
        <v>4</v>
      </c>
      <c r="C220" t="s">
        <v>233</v>
      </c>
      <c r="D220" s="2">
        <v>0.1943</v>
      </c>
      <c r="E220" s="2">
        <v>0.2036</v>
      </c>
      <c r="F220" s="2">
        <v>0.28050000000000003</v>
      </c>
      <c r="G220" t="s">
        <v>24</v>
      </c>
      <c r="H220" s="2">
        <v>7.2999999999999995E-2</v>
      </c>
      <c r="I220" s="2">
        <v>0</v>
      </c>
      <c r="J220" s="2">
        <v>0</v>
      </c>
      <c r="K220" s="2">
        <v>1.2E-2</v>
      </c>
      <c r="L220" s="2">
        <v>1.32E-2</v>
      </c>
      <c r="M220" t="s">
        <v>24</v>
      </c>
    </row>
    <row r="221" spans="1:13">
      <c r="A221" t="s">
        <v>3</v>
      </c>
      <c r="B221" t="s">
        <v>4</v>
      </c>
      <c r="C221" t="s">
        <v>234</v>
      </c>
      <c r="D221" s="2">
        <v>0.12230000000000001</v>
      </c>
      <c r="E221" s="2">
        <v>0.13569999999999999</v>
      </c>
      <c r="F221" s="2">
        <v>0.16500000000000001</v>
      </c>
      <c r="G221" t="s">
        <v>24</v>
      </c>
      <c r="H221" t="s">
        <v>24</v>
      </c>
      <c r="I221" t="s">
        <v>24</v>
      </c>
      <c r="J221" t="s">
        <v>24</v>
      </c>
      <c r="K221" t="s">
        <v>24</v>
      </c>
      <c r="L221" t="s">
        <v>24</v>
      </c>
      <c r="M221" t="s">
        <v>24</v>
      </c>
    </row>
    <row r="222" spans="1:13">
      <c r="A222" t="s">
        <v>3</v>
      </c>
      <c r="B222" t="s">
        <v>4</v>
      </c>
      <c r="C222" t="s">
        <v>235</v>
      </c>
      <c r="D222" s="2">
        <v>0.214</v>
      </c>
      <c r="E222" s="2">
        <v>0.3054</v>
      </c>
      <c r="F222" s="2">
        <v>0.3498</v>
      </c>
      <c r="G222" t="s">
        <v>24</v>
      </c>
      <c r="H222" s="2">
        <v>0.40450000000000003</v>
      </c>
      <c r="I222" s="2">
        <v>0.50870000000000004</v>
      </c>
      <c r="J222" s="2">
        <v>0</v>
      </c>
      <c r="K222" s="2">
        <v>0.5181</v>
      </c>
      <c r="L222" s="2">
        <v>0.53949999999999998</v>
      </c>
      <c r="M222" t="s">
        <v>24</v>
      </c>
    </row>
    <row r="223" spans="1:13">
      <c r="A223" t="s">
        <v>3</v>
      </c>
      <c r="B223" t="s">
        <v>4</v>
      </c>
      <c r="C223" t="s">
        <v>236</v>
      </c>
      <c r="D223">
        <v>735</v>
      </c>
      <c r="E223">
        <v>665</v>
      </c>
      <c r="F223">
        <v>547</v>
      </c>
      <c r="G223" t="s">
        <v>24</v>
      </c>
      <c r="H223">
        <v>516</v>
      </c>
      <c r="I223">
        <v>419</v>
      </c>
      <c r="J223">
        <v>428</v>
      </c>
      <c r="K223">
        <v>325</v>
      </c>
      <c r="L223">
        <v>317</v>
      </c>
      <c r="M223" t="s">
        <v>24</v>
      </c>
    </row>
    <row r="224" spans="1:13">
      <c r="A224" t="s">
        <v>3</v>
      </c>
      <c r="B224" t="s">
        <v>4</v>
      </c>
      <c r="C224" t="s">
        <v>237</v>
      </c>
      <c r="D224">
        <v>458</v>
      </c>
      <c r="E224">
        <v>442</v>
      </c>
      <c r="F224">
        <v>303</v>
      </c>
      <c r="G224" t="s">
        <v>24</v>
      </c>
      <c r="H224">
        <v>178</v>
      </c>
      <c r="I224">
        <v>173</v>
      </c>
      <c r="J224">
        <v>157</v>
      </c>
      <c r="K224">
        <v>83</v>
      </c>
      <c r="L224">
        <v>76</v>
      </c>
      <c r="M224" t="s">
        <v>24</v>
      </c>
    </row>
    <row r="225" spans="1:13" s="5" customFormat="1">
      <c r="A225" s="5" t="s">
        <v>3</v>
      </c>
      <c r="B225" s="5" t="s">
        <v>238</v>
      </c>
      <c r="C225" s="5" t="s">
        <v>239</v>
      </c>
      <c r="D225" s="5">
        <v>575</v>
      </c>
      <c r="E225" s="10">
        <v>2558</v>
      </c>
      <c r="F225" s="10">
        <v>2378</v>
      </c>
      <c r="G225" s="10">
        <v>2023</v>
      </c>
      <c r="H225" s="10">
        <v>1536</v>
      </c>
      <c r="I225" s="10">
        <v>1039</v>
      </c>
      <c r="J225" s="5">
        <v>835</v>
      </c>
      <c r="K225" s="10">
        <v>1113</v>
      </c>
      <c r="L225" s="5">
        <v>851</v>
      </c>
      <c r="M225" s="5">
        <v>869</v>
      </c>
    </row>
    <row r="226" spans="1:13">
      <c r="A226" t="s">
        <v>3</v>
      </c>
      <c r="B226" t="s">
        <v>238</v>
      </c>
      <c r="C226" t="s">
        <v>240</v>
      </c>
      <c r="D226" s="3">
        <v>1370</v>
      </c>
      <c r="E226" s="3">
        <v>1214</v>
      </c>
      <c r="F226">
        <v>490</v>
      </c>
      <c r="G226">
        <v>484</v>
      </c>
      <c r="H226">
        <v>376</v>
      </c>
      <c r="I226">
        <v>393</v>
      </c>
      <c r="J226">
        <v>405</v>
      </c>
      <c r="K226">
        <v>340</v>
      </c>
      <c r="L226">
        <v>536</v>
      </c>
      <c r="M226">
        <v>253</v>
      </c>
    </row>
    <row r="227" spans="1:13" s="5" customFormat="1">
      <c r="A227" s="5" t="s">
        <v>3</v>
      </c>
      <c r="B227" s="5" t="s">
        <v>238</v>
      </c>
      <c r="C227" s="5" t="s">
        <v>241</v>
      </c>
      <c r="D227" s="10">
        <v>1370</v>
      </c>
      <c r="E227" s="10">
        <v>1214</v>
      </c>
      <c r="F227" s="5">
        <v>490</v>
      </c>
      <c r="G227" s="5">
        <v>484</v>
      </c>
      <c r="H227" s="5">
        <v>376</v>
      </c>
      <c r="I227" s="5">
        <v>393</v>
      </c>
      <c r="J227" s="5">
        <v>405</v>
      </c>
      <c r="K227" s="5">
        <v>340</v>
      </c>
      <c r="L227" s="5">
        <v>536</v>
      </c>
      <c r="M227" s="5">
        <v>253</v>
      </c>
    </row>
    <row r="228" spans="1:13">
      <c r="A228" t="s">
        <v>3</v>
      </c>
      <c r="B228" t="s">
        <v>238</v>
      </c>
      <c r="C228" t="s">
        <v>242</v>
      </c>
      <c r="D228" t="s">
        <v>24</v>
      </c>
      <c r="E228" t="s">
        <v>24</v>
      </c>
      <c r="F228" t="s">
        <v>24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</row>
    <row r="229" spans="1:13">
      <c r="A229" t="s">
        <v>3</v>
      </c>
      <c r="B229" t="s">
        <v>238</v>
      </c>
      <c r="C229" t="s">
        <v>243</v>
      </c>
      <c r="D229" t="s">
        <v>24</v>
      </c>
      <c r="E229" t="s">
        <v>24</v>
      </c>
      <c r="F229" t="s">
        <v>24</v>
      </c>
      <c r="G229" t="s">
        <v>24</v>
      </c>
      <c r="H229" t="s">
        <v>24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</row>
    <row r="230" spans="1:13">
      <c r="A230" t="s">
        <v>3</v>
      </c>
      <c r="B230" t="s">
        <v>238</v>
      </c>
      <c r="C230" t="s">
        <v>244</v>
      </c>
      <c r="D230">
        <v>195</v>
      </c>
      <c r="E230">
        <v>-14</v>
      </c>
      <c r="F230">
        <v>-79</v>
      </c>
      <c r="G230">
        <v>33</v>
      </c>
      <c r="H230">
        <v>55</v>
      </c>
      <c r="I230">
        <v>97</v>
      </c>
      <c r="J230">
        <v>33</v>
      </c>
      <c r="K230">
        <v>87</v>
      </c>
      <c r="L230">
        <v>43</v>
      </c>
      <c r="M230">
        <v>57</v>
      </c>
    </row>
    <row r="231" spans="1:13" s="5" customFormat="1">
      <c r="A231" s="5" t="s">
        <v>3</v>
      </c>
      <c r="B231" s="5" t="s">
        <v>238</v>
      </c>
      <c r="C231" s="5" t="s">
        <v>245</v>
      </c>
      <c r="D231" s="5">
        <v>-3</v>
      </c>
      <c r="E231" s="5">
        <v>-9</v>
      </c>
      <c r="F231" s="5">
        <v>-20</v>
      </c>
      <c r="G231" s="5">
        <v>6</v>
      </c>
      <c r="H231" s="5">
        <v>39</v>
      </c>
      <c r="I231" s="5">
        <v>3</v>
      </c>
      <c r="J231" s="5">
        <v>7</v>
      </c>
      <c r="K231" s="5">
        <v>26</v>
      </c>
      <c r="L231" s="5">
        <v>0</v>
      </c>
      <c r="M231" s="5">
        <v>0</v>
      </c>
    </row>
    <row r="232" spans="1:13" s="5" customFormat="1">
      <c r="A232" s="5" t="s">
        <v>3</v>
      </c>
      <c r="B232" s="5" t="s">
        <v>238</v>
      </c>
      <c r="C232" s="5" t="s">
        <v>246</v>
      </c>
      <c r="D232" s="5">
        <v>22</v>
      </c>
      <c r="E232" s="5">
        <v>3</v>
      </c>
      <c r="F232" s="5">
        <v>6</v>
      </c>
      <c r="G232" s="5">
        <v>16</v>
      </c>
      <c r="H232" s="5">
        <v>-26</v>
      </c>
      <c r="I232" s="5">
        <v>14</v>
      </c>
      <c r="J232" s="5">
        <v>15</v>
      </c>
      <c r="K232" s="5">
        <v>4</v>
      </c>
      <c r="L232" s="5">
        <v>10</v>
      </c>
      <c r="M232" s="5">
        <v>10</v>
      </c>
    </row>
    <row r="233" spans="1:13" s="5" customFormat="1">
      <c r="A233" s="5" t="s">
        <v>3</v>
      </c>
      <c r="B233" s="5" t="s">
        <v>238</v>
      </c>
      <c r="C233" s="5" t="s">
        <v>247</v>
      </c>
      <c r="D233" s="5">
        <v>176</v>
      </c>
      <c r="E233" s="5">
        <v>-8</v>
      </c>
      <c r="F233" s="5">
        <v>-65</v>
      </c>
      <c r="G233" s="5">
        <v>11</v>
      </c>
      <c r="H233" s="5">
        <v>42</v>
      </c>
      <c r="I233" s="5">
        <v>80</v>
      </c>
      <c r="J233" s="5">
        <v>11</v>
      </c>
      <c r="K233" s="5">
        <v>57</v>
      </c>
      <c r="L233" s="5">
        <v>33</v>
      </c>
      <c r="M233" s="5">
        <v>47</v>
      </c>
    </row>
    <row r="234" spans="1:13">
      <c r="A234" t="s">
        <v>3</v>
      </c>
      <c r="B234" t="s">
        <v>238</v>
      </c>
      <c r="C234" t="s">
        <v>248</v>
      </c>
      <c r="D234">
        <v>-655</v>
      </c>
      <c r="E234">
        <v>-940</v>
      </c>
      <c r="F234">
        <v>-102</v>
      </c>
      <c r="G234">
        <v>-892</v>
      </c>
      <c r="H234">
        <v>-620</v>
      </c>
      <c r="I234">
        <v>-439</v>
      </c>
      <c r="J234">
        <v>-572</v>
      </c>
      <c r="K234">
        <v>-906</v>
      </c>
      <c r="L234">
        <v>-488</v>
      </c>
      <c r="M234">
        <v>-372</v>
      </c>
    </row>
    <row r="235" spans="1:13" s="5" customFormat="1">
      <c r="A235" s="5" t="s">
        <v>3</v>
      </c>
      <c r="B235" s="5" t="s">
        <v>238</v>
      </c>
      <c r="C235" s="5" t="s">
        <v>249</v>
      </c>
      <c r="D235" s="5">
        <v>394</v>
      </c>
      <c r="E235" s="5">
        <v>-694</v>
      </c>
      <c r="F235" s="5">
        <v>-209</v>
      </c>
      <c r="G235" s="5">
        <v>-477</v>
      </c>
      <c r="H235" s="5">
        <v>-462</v>
      </c>
      <c r="I235" s="5">
        <v>-183</v>
      </c>
      <c r="J235" s="5">
        <v>-36</v>
      </c>
      <c r="K235" s="5">
        <v>-302</v>
      </c>
      <c r="L235" s="5">
        <v>-135</v>
      </c>
      <c r="M235" s="5">
        <v>-41</v>
      </c>
    </row>
    <row r="236" spans="1:13" s="5" customFormat="1">
      <c r="A236" s="5" t="s">
        <v>3</v>
      </c>
      <c r="B236" s="5" t="s">
        <v>238</v>
      </c>
      <c r="C236" s="5" t="s">
        <v>250</v>
      </c>
      <c r="D236" s="5">
        <v>-503</v>
      </c>
      <c r="E236" s="5">
        <v>-505</v>
      </c>
      <c r="F236" s="5">
        <v>180</v>
      </c>
      <c r="G236" s="5">
        <v>-216</v>
      </c>
      <c r="H236" s="5">
        <v>-656</v>
      </c>
      <c r="I236" s="5">
        <v>-639</v>
      </c>
      <c r="J236" s="5">
        <v>-76</v>
      </c>
      <c r="K236" s="5">
        <v>-299</v>
      </c>
      <c r="L236" s="5">
        <v>23</v>
      </c>
      <c r="M236" s="5">
        <v>-353</v>
      </c>
    </row>
    <row r="237" spans="1:13" s="5" customFormat="1">
      <c r="A237" s="5" t="s">
        <v>3</v>
      </c>
      <c r="B237" s="5" t="s">
        <v>238</v>
      </c>
      <c r="C237" s="5" t="s">
        <v>57</v>
      </c>
      <c r="D237" s="5">
        <v>-141</v>
      </c>
      <c r="E237" s="5">
        <v>951</v>
      </c>
      <c r="F237" s="5">
        <v>741</v>
      </c>
      <c r="G237" s="5">
        <v>422</v>
      </c>
      <c r="H237" s="5">
        <v>973</v>
      </c>
      <c r="I237" s="5">
        <v>823</v>
      </c>
      <c r="J237" s="5">
        <v>-117</v>
      </c>
      <c r="K237" s="5">
        <v>151</v>
      </c>
      <c r="L237" s="5">
        <v>94</v>
      </c>
      <c r="M237" s="5">
        <v>449</v>
      </c>
    </row>
    <row r="238" spans="1:13" s="5" customFormat="1">
      <c r="A238" s="5" t="s">
        <v>3</v>
      </c>
      <c r="B238" s="5" t="s">
        <v>238</v>
      </c>
      <c r="C238" s="5" t="s">
        <v>251</v>
      </c>
      <c r="D238" s="5">
        <v>-405</v>
      </c>
      <c r="E238" s="5">
        <v>-692</v>
      </c>
      <c r="F238" s="5">
        <v>-814</v>
      </c>
      <c r="G238" s="5">
        <v>-621</v>
      </c>
      <c r="H238" s="5">
        <v>-475</v>
      </c>
      <c r="I238" s="5">
        <v>-440</v>
      </c>
      <c r="J238" s="5">
        <v>-343</v>
      </c>
      <c r="K238" s="5">
        <v>-456</v>
      </c>
      <c r="L238" s="5">
        <v>-470</v>
      </c>
      <c r="M238" s="5">
        <v>-427</v>
      </c>
    </row>
    <row r="239" spans="1:13" s="7" customFormat="1">
      <c r="A239" s="7" t="s">
        <v>3</v>
      </c>
      <c r="B239" s="7" t="s">
        <v>238</v>
      </c>
      <c r="C239" s="7" t="s">
        <v>252</v>
      </c>
      <c r="D239" s="9">
        <v>1485</v>
      </c>
      <c r="E239" s="9">
        <v>2818</v>
      </c>
      <c r="F239" s="9">
        <v>2687</v>
      </c>
      <c r="G239" s="9">
        <v>1648</v>
      </c>
      <c r="H239" s="9">
        <v>1347</v>
      </c>
      <c r="I239" s="9">
        <v>1090</v>
      </c>
      <c r="J239" s="7">
        <v>701</v>
      </c>
      <c r="K239" s="7">
        <v>634</v>
      </c>
      <c r="L239" s="7">
        <v>942</v>
      </c>
      <c r="M239" s="7">
        <v>807</v>
      </c>
    </row>
    <row r="240" spans="1:13" s="7" customFormat="1">
      <c r="A240" s="7" t="s">
        <v>3</v>
      </c>
      <c r="B240" s="7" t="s">
        <v>238</v>
      </c>
      <c r="C240" s="7" t="s">
        <v>253</v>
      </c>
      <c r="D240" s="7">
        <v>-443</v>
      </c>
      <c r="E240" s="7">
        <v>-708</v>
      </c>
      <c r="F240" s="7">
        <v>-707</v>
      </c>
      <c r="G240" s="7">
        <v>-752</v>
      </c>
      <c r="H240" s="7">
        <v>-642</v>
      </c>
      <c r="I240" s="7">
        <v>-513</v>
      </c>
      <c r="J240" s="7">
        <v>-548</v>
      </c>
      <c r="K240" s="7">
        <v>-474</v>
      </c>
      <c r="L240" s="7">
        <v>-434</v>
      </c>
      <c r="M240" s="7">
        <v>-376</v>
      </c>
    </row>
    <row r="241" spans="1:13" s="5" customFormat="1">
      <c r="A241" s="5" t="s">
        <v>3</v>
      </c>
      <c r="B241" s="5" t="s">
        <v>238</v>
      </c>
      <c r="C241" s="5" t="s">
        <v>254</v>
      </c>
      <c r="D241" s="5">
        <v>-379</v>
      </c>
      <c r="E241" s="5">
        <v>-598</v>
      </c>
      <c r="F241" s="5">
        <v>-611</v>
      </c>
      <c r="G241" s="5">
        <v>-678</v>
      </c>
      <c r="H241" s="5">
        <v>-578</v>
      </c>
      <c r="I241" s="5">
        <v>-464</v>
      </c>
      <c r="J241" s="5">
        <v>-499</v>
      </c>
      <c r="K241" s="5">
        <v>-422</v>
      </c>
      <c r="L241" s="5">
        <v>-376</v>
      </c>
      <c r="M241" s="5">
        <v>-318</v>
      </c>
    </row>
    <row r="242" spans="1:13" s="5" customFormat="1">
      <c r="A242" s="5" t="s">
        <v>3</v>
      </c>
      <c r="B242" s="5" t="s">
        <v>238</v>
      </c>
      <c r="C242" s="5" t="s">
        <v>255</v>
      </c>
      <c r="D242" s="5">
        <v>-64</v>
      </c>
      <c r="E242" s="5">
        <v>-110</v>
      </c>
      <c r="F242" s="5">
        <v>-96</v>
      </c>
      <c r="G242" s="5">
        <v>-74</v>
      </c>
      <c r="H242" s="5">
        <v>-64</v>
      </c>
      <c r="I242" s="5">
        <v>-49</v>
      </c>
      <c r="J242" s="5">
        <v>-49</v>
      </c>
      <c r="K242" s="5">
        <v>-52</v>
      </c>
      <c r="L242" s="5">
        <v>-58</v>
      </c>
      <c r="M242" s="5">
        <v>-58</v>
      </c>
    </row>
    <row r="243" spans="1:13">
      <c r="A243" t="s">
        <v>3</v>
      </c>
      <c r="B243" t="s">
        <v>238</v>
      </c>
      <c r="C243" t="s">
        <v>256</v>
      </c>
      <c r="D243">
        <v>328</v>
      </c>
      <c r="E243">
        <v>-217</v>
      </c>
      <c r="F243">
        <v>71</v>
      </c>
      <c r="G243">
        <v>72</v>
      </c>
      <c r="H243">
        <v>28</v>
      </c>
      <c r="I243">
        <v>-78</v>
      </c>
      <c r="J243">
        <v>11</v>
      </c>
      <c r="K243">
        <v>231</v>
      </c>
      <c r="L243">
        <v>217</v>
      </c>
      <c r="M243">
        <v>-190</v>
      </c>
    </row>
    <row r="244" spans="1:13" s="5" customFormat="1">
      <c r="A244" s="5" t="s">
        <v>3</v>
      </c>
      <c r="B244" s="5" t="s">
        <v>238</v>
      </c>
      <c r="C244" s="5" t="s">
        <v>257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-214</v>
      </c>
      <c r="J244" s="5">
        <v>-6</v>
      </c>
      <c r="K244" s="5">
        <v>0</v>
      </c>
      <c r="L244" s="5">
        <v>-57</v>
      </c>
      <c r="M244" s="5">
        <v>-20</v>
      </c>
    </row>
    <row r="245" spans="1:13" s="5" customFormat="1">
      <c r="A245" s="5" t="s">
        <v>3</v>
      </c>
      <c r="B245" s="5" t="s">
        <v>238</v>
      </c>
      <c r="C245" s="5" t="s">
        <v>258</v>
      </c>
      <c r="D245" s="5">
        <v>1</v>
      </c>
      <c r="E245" s="5">
        <v>62</v>
      </c>
      <c r="F245" s="5">
        <v>18</v>
      </c>
      <c r="G245" s="5">
        <v>6</v>
      </c>
      <c r="H245" s="5">
        <v>29</v>
      </c>
      <c r="I245" s="5">
        <v>0</v>
      </c>
      <c r="J245" s="5">
        <v>0</v>
      </c>
      <c r="K245" s="5">
        <v>0</v>
      </c>
      <c r="L245" s="5">
        <v>14</v>
      </c>
      <c r="M245" s="5">
        <v>0</v>
      </c>
    </row>
    <row r="246" spans="1:13" s="5" customFormat="1">
      <c r="A246" s="5" t="s">
        <v>3</v>
      </c>
      <c r="B246" s="5" t="s">
        <v>238</v>
      </c>
      <c r="C246" s="5" t="s">
        <v>259</v>
      </c>
      <c r="D246" s="5">
        <v>58</v>
      </c>
      <c r="E246" s="5">
        <v>33</v>
      </c>
      <c r="F246" s="5">
        <v>84</v>
      </c>
      <c r="G246" s="5">
        <v>176</v>
      </c>
      <c r="H246" s="5">
        <v>19</v>
      </c>
      <c r="I246" s="5">
        <v>170</v>
      </c>
      <c r="J246" s="5">
        <v>4</v>
      </c>
      <c r="K246" s="5">
        <v>4</v>
      </c>
      <c r="L246" s="5">
        <v>19</v>
      </c>
      <c r="M246" s="5">
        <v>2</v>
      </c>
    </row>
    <row r="247" spans="1:13" s="5" customFormat="1">
      <c r="A247" s="5" t="s">
        <v>3</v>
      </c>
      <c r="B247" s="5" t="s">
        <v>238</v>
      </c>
      <c r="C247" s="5" t="s">
        <v>260</v>
      </c>
      <c r="D247" s="5">
        <v>289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</row>
    <row r="248" spans="1:13" s="5" customFormat="1">
      <c r="A248" s="5" t="s">
        <v>3</v>
      </c>
      <c r="B248" s="5" t="s">
        <v>238</v>
      </c>
      <c r="C248" s="5" t="s">
        <v>261</v>
      </c>
      <c r="D248" s="5">
        <v>-49</v>
      </c>
      <c r="E248" s="5">
        <v>-80</v>
      </c>
      <c r="F248" s="5">
        <v>-56</v>
      </c>
      <c r="G248" s="5">
        <v>-132</v>
      </c>
      <c r="H248" s="5">
        <v>-33</v>
      </c>
      <c r="I248" s="5">
        <v>-48</v>
      </c>
      <c r="J248" s="5">
        <v>1</v>
      </c>
      <c r="K248" s="5">
        <v>206</v>
      </c>
      <c r="L248" s="5">
        <v>205</v>
      </c>
      <c r="M248" s="5">
        <v>-202</v>
      </c>
    </row>
    <row r="249" spans="1:13" s="5" customFormat="1">
      <c r="A249" s="5" t="s">
        <v>3</v>
      </c>
      <c r="B249" s="5" t="s">
        <v>238</v>
      </c>
      <c r="C249" s="5" t="s">
        <v>262</v>
      </c>
      <c r="D249" s="5">
        <v>0</v>
      </c>
      <c r="E249" s="5">
        <v>-284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</row>
    <row r="250" spans="1:13" s="5" customFormat="1">
      <c r="A250" s="5" t="s">
        <v>3</v>
      </c>
      <c r="B250" s="5" t="s">
        <v>238</v>
      </c>
      <c r="C250" s="5" t="s">
        <v>263</v>
      </c>
      <c r="D250" s="5">
        <v>4</v>
      </c>
      <c r="E250" s="5">
        <v>0</v>
      </c>
      <c r="F250" s="5">
        <v>2</v>
      </c>
      <c r="G250" s="5">
        <v>0</v>
      </c>
      <c r="H250" s="5">
        <v>0</v>
      </c>
      <c r="I250" s="5">
        <v>0</v>
      </c>
      <c r="J250" s="5">
        <v>1</v>
      </c>
      <c r="K250" s="5">
        <v>1</v>
      </c>
      <c r="L250" s="5">
        <v>1</v>
      </c>
      <c r="M250" s="5">
        <v>0</v>
      </c>
    </row>
    <row r="251" spans="1:13" s="5" customFormat="1">
      <c r="A251" s="5" t="s">
        <v>3</v>
      </c>
      <c r="B251" s="5" t="s">
        <v>238</v>
      </c>
      <c r="C251" s="5" t="s">
        <v>264</v>
      </c>
      <c r="D251" s="5">
        <v>25</v>
      </c>
      <c r="E251" s="5">
        <v>52</v>
      </c>
      <c r="F251" s="5">
        <v>23</v>
      </c>
      <c r="G251" s="5">
        <v>22</v>
      </c>
      <c r="H251" s="5">
        <v>13</v>
      </c>
      <c r="I251" s="5">
        <v>14</v>
      </c>
      <c r="J251" s="5">
        <v>11</v>
      </c>
      <c r="K251" s="5">
        <v>20</v>
      </c>
      <c r="L251" s="5">
        <v>35</v>
      </c>
      <c r="M251" s="5">
        <v>30</v>
      </c>
    </row>
    <row r="252" spans="1:13" s="7" customFormat="1">
      <c r="A252" s="7" t="s">
        <v>3</v>
      </c>
      <c r="B252" s="7" t="s">
        <v>238</v>
      </c>
      <c r="C252" s="7" t="s">
        <v>265</v>
      </c>
      <c r="D252" s="7">
        <v>-115</v>
      </c>
      <c r="E252" s="7">
        <v>-925</v>
      </c>
      <c r="F252" s="7">
        <v>-636</v>
      </c>
      <c r="G252" s="7">
        <v>-680</v>
      </c>
      <c r="H252" s="7">
        <v>-614</v>
      </c>
      <c r="I252" s="7">
        <v>-591</v>
      </c>
      <c r="J252" s="7">
        <v>-537</v>
      </c>
      <c r="K252" s="7">
        <v>-243</v>
      </c>
      <c r="L252" s="7">
        <v>-217</v>
      </c>
      <c r="M252" s="7">
        <v>-566</v>
      </c>
    </row>
    <row r="253" spans="1:13">
      <c r="A253" t="s">
        <v>3</v>
      </c>
      <c r="B253" t="s">
        <v>238</v>
      </c>
      <c r="C253" t="s">
        <v>266</v>
      </c>
      <c r="D253">
        <v>-163</v>
      </c>
      <c r="E253">
        <v>-157</v>
      </c>
      <c r="F253">
        <v>-77</v>
      </c>
      <c r="G253">
        <v>-2</v>
      </c>
      <c r="H253">
        <v>-33</v>
      </c>
      <c r="I253">
        <v>-7</v>
      </c>
      <c r="J253">
        <v>-4</v>
      </c>
      <c r="K253">
        <v>-1</v>
      </c>
      <c r="L253">
        <v>-11</v>
      </c>
      <c r="M253">
        <v>-3</v>
      </c>
    </row>
    <row r="254" spans="1:13" s="5" customFormat="1">
      <c r="A254" s="5" t="s">
        <v>3</v>
      </c>
      <c r="B254" s="5" t="s">
        <v>238</v>
      </c>
      <c r="C254" s="5" t="s">
        <v>267</v>
      </c>
      <c r="D254" s="5">
        <v>-163</v>
      </c>
      <c r="E254" s="5">
        <v>-157</v>
      </c>
      <c r="F254" s="5">
        <v>-77</v>
      </c>
      <c r="G254" s="5">
        <v>-2</v>
      </c>
      <c r="H254" s="5">
        <v>-33</v>
      </c>
      <c r="I254" s="5">
        <v>-7</v>
      </c>
      <c r="J254" s="5">
        <v>-4</v>
      </c>
      <c r="K254" s="5">
        <v>-1</v>
      </c>
      <c r="L254" s="5">
        <v>-11</v>
      </c>
      <c r="M254" s="5">
        <v>-3</v>
      </c>
    </row>
    <row r="255" spans="1:13" s="5" customFormat="1">
      <c r="A255" s="5" t="s">
        <v>3</v>
      </c>
      <c r="B255" s="5" t="s">
        <v>238</v>
      </c>
      <c r="C255" s="5" t="s">
        <v>268</v>
      </c>
      <c r="D255" s="5">
        <v>0</v>
      </c>
      <c r="E255" s="5">
        <v>-664</v>
      </c>
      <c r="F255" s="5">
        <v>-528</v>
      </c>
      <c r="G255" s="5">
        <v>-405</v>
      </c>
      <c r="H255" s="5">
        <v>-320</v>
      </c>
      <c r="I255" s="5">
        <v>-303</v>
      </c>
      <c r="J255" s="5">
        <v>-314</v>
      </c>
      <c r="K255" s="5">
        <v>-282</v>
      </c>
      <c r="L255" s="5">
        <v>-209</v>
      </c>
      <c r="M255" s="5">
        <v>-167</v>
      </c>
    </row>
    <row r="256" spans="1:13">
      <c r="A256" t="s">
        <v>3</v>
      </c>
      <c r="B256" t="s">
        <v>238</v>
      </c>
      <c r="C256" t="s">
        <v>269</v>
      </c>
      <c r="D256">
        <v>0</v>
      </c>
      <c r="E256">
        <v>-664</v>
      </c>
      <c r="F256">
        <v>-528</v>
      </c>
      <c r="G256">
        <v>-405</v>
      </c>
      <c r="H256">
        <v>-320</v>
      </c>
      <c r="I256">
        <v>-303</v>
      </c>
      <c r="J256">
        <v>-314</v>
      </c>
      <c r="K256">
        <v>-282</v>
      </c>
      <c r="L256">
        <v>-209</v>
      </c>
      <c r="M256">
        <v>-167</v>
      </c>
    </row>
    <row r="257" spans="1:13">
      <c r="A257" t="s">
        <v>3</v>
      </c>
      <c r="B257" t="s">
        <v>238</v>
      </c>
      <c r="C257" t="s">
        <v>270</v>
      </c>
      <c r="D257">
        <v>-261</v>
      </c>
      <c r="E257">
        <v>-813</v>
      </c>
      <c r="F257" s="3">
        <v>-1003</v>
      </c>
      <c r="G257">
        <v>-87</v>
      </c>
      <c r="H257">
        <v>-218</v>
      </c>
      <c r="I257">
        <v>-301</v>
      </c>
      <c r="J257">
        <v>-300</v>
      </c>
      <c r="K257">
        <v>0</v>
      </c>
      <c r="L257" t="s">
        <v>24</v>
      </c>
      <c r="M257" t="s">
        <v>24</v>
      </c>
    </row>
    <row r="258" spans="1:13" s="5" customFormat="1">
      <c r="A258" s="5" t="s">
        <v>3</v>
      </c>
      <c r="B258" s="5" t="s">
        <v>238</v>
      </c>
      <c r="C258" s="5" t="s">
        <v>271</v>
      </c>
      <c r="D258" s="5">
        <v>25</v>
      </c>
      <c r="E258" s="5">
        <v>24</v>
      </c>
      <c r="F258" s="5">
        <v>19</v>
      </c>
      <c r="G258" s="5">
        <v>13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</row>
    <row r="259" spans="1:13" s="5" customFormat="1">
      <c r="A259" s="5" t="s">
        <v>3</v>
      </c>
      <c r="B259" s="5" t="s">
        <v>238</v>
      </c>
      <c r="C259" s="5" t="s">
        <v>272</v>
      </c>
      <c r="D259" s="5">
        <v>-286</v>
      </c>
      <c r="E259" s="5">
        <v>-837</v>
      </c>
      <c r="F259" s="10">
        <v>-1022</v>
      </c>
      <c r="G259" s="5">
        <v>-100</v>
      </c>
      <c r="H259" s="5">
        <v>-218</v>
      </c>
      <c r="I259" s="5">
        <v>-301</v>
      </c>
      <c r="J259" s="5">
        <v>-300</v>
      </c>
      <c r="K259" s="5">
        <v>0</v>
      </c>
      <c r="L259" s="5">
        <v>0</v>
      </c>
      <c r="M259" s="5">
        <v>0</v>
      </c>
    </row>
    <row r="260" spans="1:13">
      <c r="A260" t="s">
        <v>3</v>
      </c>
      <c r="B260" t="s">
        <v>238</v>
      </c>
      <c r="C260" t="s">
        <v>273</v>
      </c>
      <c r="D260">
        <v>-261</v>
      </c>
      <c r="E260">
        <v>-813</v>
      </c>
      <c r="F260" s="3">
        <v>-1003</v>
      </c>
      <c r="G260">
        <v>-87</v>
      </c>
      <c r="H260">
        <v>-218</v>
      </c>
      <c r="I260">
        <v>-301</v>
      </c>
      <c r="J260">
        <v>-300</v>
      </c>
      <c r="K260">
        <v>0</v>
      </c>
      <c r="L260" t="s">
        <v>24</v>
      </c>
      <c r="M260" t="s">
        <v>24</v>
      </c>
    </row>
    <row r="261" spans="1:13" s="5" customFormat="1">
      <c r="A261" s="5" t="s">
        <v>3</v>
      </c>
      <c r="B261" s="5" t="s">
        <v>238</v>
      </c>
      <c r="C261" s="5" t="s">
        <v>274</v>
      </c>
      <c r="D261" s="5">
        <v>903</v>
      </c>
      <c r="E261" s="5">
        <v>-639</v>
      </c>
      <c r="F261" s="5">
        <v>617</v>
      </c>
      <c r="G261" s="5">
        <v>-275</v>
      </c>
      <c r="H261" s="5">
        <v>18</v>
      </c>
      <c r="I261" s="5">
        <v>-80</v>
      </c>
      <c r="J261" s="5">
        <v>500</v>
      </c>
      <c r="K261" s="5">
        <v>-156</v>
      </c>
      <c r="L261" s="5">
        <v>262</v>
      </c>
      <c r="M261" s="5">
        <v>-330</v>
      </c>
    </row>
    <row r="262" spans="1:13">
      <c r="A262" t="s">
        <v>3</v>
      </c>
      <c r="B262" t="s">
        <v>238</v>
      </c>
      <c r="C262" t="s">
        <v>275</v>
      </c>
      <c r="D262" t="s">
        <v>24</v>
      </c>
      <c r="E262" t="s">
        <v>24</v>
      </c>
      <c r="F262">
        <v>9</v>
      </c>
      <c r="G262">
        <v>0</v>
      </c>
      <c r="H262">
        <v>159</v>
      </c>
      <c r="I262">
        <v>35</v>
      </c>
      <c r="J262">
        <v>68</v>
      </c>
      <c r="K262">
        <v>67</v>
      </c>
      <c r="L262" t="s">
        <v>24</v>
      </c>
      <c r="M262" t="s">
        <v>24</v>
      </c>
    </row>
    <row r="263" spans="1:13">
      <c r="A263" t="s">
        <v>3</v>
      </c>
      <c r="B263" t="s">
        <v>238</v>
      </c>
      <c r="C263" t="s">
        <v>276</v>
      </c>
      <c r="D263" t="s">
        <v>24</v>
      </c>
      <c r="E263" t="s">
        <v>24</v>
      </c>
      <c r="F263">
        <v>-40</v>
      </c>
      <c r="G263">
        <v>-273</v>
      </c>
      <c r="H263">
        <v>21</v>
      </c>
      <c r="I263">
        <v>-68</v>
      </c>
      <c r="J263">
        <v>12</v>
      </c>
      <c r="K263">
        <v>-154</v>
      </c>
      <c r="L263">
        <v>-231</v>
      </c>
      <c r="M263">
        <v>-273</v>
      </c>
    </row>
    <row r="264" spans="1:13">
      <c r="A264" t="s">
        <v>3</v>
      </c>
      <c r="B264" t="s">
        <v>238</v>
      </c>
      <c r="C264" t="s">
        <v>277</v>
      </c>
      <c r="D264" s="3">
        <v>1490</v>
      </c>
      <c r="E264">
        <v>0</v>
      </c>
      <c r="F264">
        <v>659</v>
      </c>
      <c r="G264" t="s">
        <v>24</v>
      </c>
      <c r="H264" t="s">
        <v>24</v>
      </c>
      <c r="I264">
        <v>0</v>
      </c>
      <c r="J264">
        <v>990</v>
      </c>
      <c r="K264">
        <v>0</v>
      </c>
      <c r="L264">
        <v>496</v>
      </c>
      <c r="M264">
        <v>0</v>
      </c>
    </row>
    <row r="265" spans="1:13">
      <c r="A265" t="s">
        <v>3</v>
      </c>
      <c r="B265" t="s">
        <v>238</v>
      </c>
      <c r="C265" t="s">
        <v>278</v>
      </c>
      <c r="D265" s="3">
        <v>-1130</v>
      </c>
      <c r="E265">
        <v>-597</v>
      </c>
      <c r="F265">
        <v>-2</v>
      </c>
      <c r="G265">
        <v>-2</v>
      </c>
      <c r="H265">
        <v>-3</v>
      </c>
      <c r="I265">
        <v>-12</v>
      </c>
      <c r="J265">
        <v>-502</v>
      </c>
      <c r="K265">
        <v>-2</v>
      </c>
      <c r="L265">
        <v>-3</v>
      </c>
      <c r="M265">
        <v>-57</v>
      </c>
    </row>
    <row r="266" spans="1:13">
      <c r="A266" t="s">
        <v>3</v>
      </c>
      <c r="B266" t="s">
        <v>238</v>
      </c>
      <c r="C266" t="s">
        <v>279</v>
      </c>
      <c r="D266">
        <v>903</v>
      </c>
      <c r="E266">
        <v>-639</v>
      </c>
      <c r="F266">
        <v>657</v>
      </c>
      <c r="G266">
        <v>-2</v>
      </c>
      <c r="H266">
        <v>-3</v>
      </c>
      <c r="I266">
        <v>-12</v>
      </c>
      <c r="J266">
        <v>488</v>
      </c>
      <c r="K266">
        <v>-2</v>
      </c>
      <c r="L266">
        <v>493</v>
      </c>
      <c r="M266">
        <v>-57</v>
      </c>
    </row>
    <row r="267" spans="1:13" s="7" customFormat="1">
      <c r="A267" s="7" t="s">
        <v>3</v>
      </c>
      <c r="B267" s="7" t="s">
        <v>238</v>
      </c>
      <c r="C267" s="7" t="s">
        <v>280</v>
      </c>
      <c r="D267" s="7">
        <v>479</v>
      </c>
      <c r="E267" s="9">
        <v>-2273</v>
      </c>
      <c r="F267" s="7">
        <v>-991</v>
      </c>
      <c r="G267" s="7">
        <v>-769</v>
      </c>
      <c r="H267" s="7">
        <v>-553</v>
      </c>
      <c r="I267" s="7">
        <v>-691</v>
      </c>
      <c r="J267" s="7">
        <v>-118</v>
      </c>
      <c r="K267" s="7">
        <v>-439</v>
      </c>
      <c r="L267" s="7">
        <v>42</v>
      </c>
      <c r="M267" s="7">
        <v>-500</v>
      </c>
    </row>
    <row r="268" spans="1:13" s="5" customFormat="1">
      <c r="A268" s="5" t="s">
        <v>3</v>
      </c>
      <c r="B268" s="5" t="s">
        <v>238</v>
      </c>
      <c r="C268" s="5" t="s">
        <v>281</v>
      </c>
      <c r="D268" s="5">
        <v>-75</v>
      </c>
      <c r="E268" s="5">
        <v>-30</v>
      </c>
      <c r="F268" s="5">
        <v>-29</v>
      </c>
      <c r="G268" s="5">
        <v>-111</v>
      </c>
      <c r="H268" s="5">
        <v>-35</v>
      </c>
      <c r="I268" s="5">
        <v>-126</v>
      </c>
      <c r="J268" s="5">
        <v>50</v>
      </c>
      <c r="K268" s="5">
        <v>-35</v>
      </c>
      <c r="L268" s="5">
        <v>-3</v>
      </c>
      <c r="M268" s="5">
        <v>15</v>
      </c>
    </row>
    <row r="269" spans="1:13" s="5" customFormat="1">
      <c r="A269" s="5" t="s">
        <v>3</v>
      </c>
      <c r="B269" s="5" t="s">
        <v>238</v>
      </c>
      <c r="C269" s="5" t="s">
        <v>282</v>
      </c>
      <c r="D269" s="10">
        <v>1774</v>
      </c>
      <c r="E269" s="5">
        <v>-410</v>
      </c>
      <c r="F269" s="10">
        <v>1031</v>
      </c>
      <c r="G269" s="5">
        <v>88</v>
      </c>
      <c r="H269" s="5">
        <v>145</v>
      </c>
      <c r="I269" s="5">
        <v>-318</v>
      </c>
      <c r="J269" s="5">
        <v>96</v>
      </c>
      <c r="K269" s="5">
        <v>-83</v>
      </c>
      <c r="L269" s="5">
        <v>764</v>
      </c>
      <c r="M269" s="5">
        <v>-244</v>
      </c>
    </row>
    <row r="270" spans="1:13">
      <c r="A270" t="s">
        <v>3</v>
      </c>
      <c r="B270" t="s">
        <v>238</v>
      </c>
      <c r="C270" t="s">
        <v>283</v>
      </c>
      <c r="D270" s="3">
        <v>2220</v>
      </c>
      <c r="E270" s="3">
        <v>2629</v>
      </c>
      <c r="F270" s="3">
        <v>1598</v>
      </c>
      <c r="G270" s="3">
        <v>1510</v>
      </c>
      <c r="H270" s="3">
        <v>1365</v>
      </c>
      <c r="I270" s="3">
        <v>1683</v>
      </c>
      <c r="J270" s="3">
        <v>1587</v>
      </c>
      <c r="K270" s="3">
        <v>1670</v>
      </c>
      <c r="L270">
        <v>906</v>
      </c>
      <c r="M270" s="3">
        <v>1150</v>
      </c>
    </row>
    <row r="271" spans="1:13">
      <c r="A271" t="s">
        <v>3</v>
      </c>
      <c r="B271" t="s">
        <v>238</v>
      </c>
      <c r="C271" t="s">
        <v>284</v>
      </c>
      <c r="D271" s="3">
        <v>3994</v>
      </c>
      <c r="E271" s="3">
        <v>2220</v>
      </c>
      <c r="F271" s="3">
        <v>2629</v>
      </c>
      <c r="G271" s="3">
        <v>1598</v>
      </c>
      <c r="H271" s="3">
        <v>1510</v>
      </c>
      <c r="I271" s="3">
        <v>1365</v>
      </c>
      <c r="J271" s="3">
        <v>1683</v>
      </c>
      <c r="K271" s="3">
        <v>1587</v>
      </c>
      <c r="L271" s="3">
        <v>1670</v>
      </c>
      <c r="M271">
        <v>906</v>
      </c>
    </row>
    <row r="272" spans="1:13" s="5" customFormat="1">
      <c r="A272" s="5" t="s">
        <v>3</v>
      </c>
      <c r="B272" s="5" t="s">
        <v>238</v>
      </c>
      <c r="C272" s="5" t="s">
        <v>285</v>
      </c>
      <c r="D272" s="5">
        <v>157</v>
      </c>
      <c r="E272" s="5">
        <v>156</v>
      </c>
      <c r="F272" s="5">
        <v>40</v>
      </c>
      <c r="G272" s="5">
        <v>65</v>
      </c>
      <c r="H272" s="5">
        <v>46</v>
      </c>
      <c r="I272" s="5">
        <v>55</v>
      </c>
      <c r="J272" s="5">
        <v>59</v>
      </c>
      <c r="K272" s="5">
        <v>68</v>
      </c>
      <c r="L272" s="5">
        <v>90</v>
      </c>
      <c r="M272" s="5">
        <v>113</v>
      </c>
    </row>
    <row r="273" spans="1:13" s="5" customFormat="1">
      <c r="A273" s="5" t="s">
        <v>3</v>
      </c>
      <c r="B273" s="5" t="s">
        <v>238</v>
      </c>
      <c r="C273" s="5" t="s">
        <v>286</v>
      </c>
      <c r="D273" s="5">
        <v>404</v>
      </c>
      <c r="E273" s="5">
        <v>692</v>
      </c>
      <c r="F273" s="5">
        <v>815</v>
      </c>
      <c r="G273" s="5">
        <v>556</v>
      </c>
      <c r="H273" s="5">
        <v>427</v>
      </c>
      <c r="I273" s="5">
        <v>386</v>
      </c>
      <c r="J273" s="5">
        <v>284</v>
      </c>
      <c r="K273" s="5">
        <v>390</v>
      </c>
      <c r="L273" s="5">
        <v>380</v>
      </c>
      <c r="M273" s="5">
        <v>314</v>
      </c>
    </row>
    <row r="274" spans="1:13">
      <c r="A274" t="s">
        <v>3</v>
      </c>
      <c r="B274" t="s">
        <v>238</v>
      </c>
      <c r="C274" t="s">
        <v>287</v>
      </c>
      <c r="D274">
        <v>-250</v>
      </c>
      <c r="E274">
        <v>-248</v>
      </c>
      <c r="F274">
        <v>712</v>
      </c>
      <c r="G274">
        <v>-271</v>
      </c>
      <c r="H274">
        <v>-145</v>
      </c>
      <c r="I274">
        <v>1</v>
      </c>
      <c r="J274">
        <v>-229</v>
      </c>
      <c r="K274">
        <v>-450</v>
      </c>
      <c r="L274">
        <v>-18</v>
      </c>
      <c r="M274">
        <v>55</v>
      </c>
    </row>
    <row r="275" spans="1:13">
      <c r="A275" t="s">
        <v>3</v>
      </c>
      <c r="B275" t="s">
        <v>238</v>
      </c>
      <c r="C275" t="s">
        <v>288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</row>
    <row r="276" spans="1:13">
      <c r="A276" t="s">
        <v>3</v>
      </c>
      <c r="B276" t="s">
        <v>238</v>
      </c>
      <c r="C276" t="s">
        <v>289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</row>
    <row r="277" spans="1:13">
      <c r="A277" t="s">
        <v>3</v>
      </c>
      <c r="B277" t="s">
        <v>238</v>
      </c>
      <c r="C277" t="s">
        <v>290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</row>
    <row r="278" spans="1:13" s="7" customFormat="1">
      <c r="A278" s="7" t="s">
        <v>3</v>
      </c>
      <c r="B278" s="7" t="s">
        <v>238</v>
      </c>
      <c r="C278" s="7" t="s">
        <v>291</v>
      </c>
      <c r="D278" s="9">
        <v>1042</v>
      </c>
      <c r="E278" s="9">
        <v>2110</v>
      </c>
      <c r="F278" s="9">
        <v>1980</v>
      </c>
      <c r="G278" s="7">
        <v>896</v>
      </c>
      <c r="H278" s="7">
        <v>705</v>
      </c>
      <c r="I278" s="7">
        <v>577</v>
      </c>
      <c r="J278" s="7">
        <v>153</v>
      </c>
      <c r="K278" s="7">
        <v>160</v>
      </c>
      <c r="L278" s="7">
        <v>508</v>
      </c>
      <c r="M278" s="7">
        <v>431</v>
      </c>
    </row>
    <row r="279" spans="1:13">
      <c r="A279" t="s">
        <v>3</v>
      </c>
      <c r="B279" t="s">
        <v>292</v>
      </c>
      <c r="C279" t="s">
        <v>293</v>
      </c>
      <c r="D279" s="1">
        <v>19844</v>
      </c>
      <c r="E279" s="1">
        <v>23640</v>
      </c>
      <c r="F279" s="1">
        <v>21915</v>
      </c>
      <c r="G279" s="1">
        <v>21218</v>
      </c>
      <c r="H279" s="1">
        <v>18483</v>
      </c>
      <c r="I279" s="1">
        <v>16915</v>
      </c>
      <c r="J279" s="1">
        <v>14534</v>
      </c>
      <c r="K279" s="1">
        <v>14203</v>
      </c>
      <c r="L279" s="1">
        <v>14883</v>
      </c>
      <c r="M279" s="1">
        <v>13322</v>
      </c>
    </row>
    <row r="280" spans="1:13">
      <c r="A280" t="s">
        <v>3</v>
      </c>
      <c r="B280" t="s">
        <v>292</v>
      </c>
      <c r="C280" t="s">
        <v>294</v>
      </c>
      <c r="D280" s="1">
        <v>19844</v>
      </c>
      <c r="E280" s="1">
        <v>23640</v>
      </c>
      <c r="F280" s="1">
        <v>21915</v>
      </c>
      <c r="G280" s="1">
        <v>21218</v>
      </c>
      <c r="H280" s="1">
        <v>18483</v>
      </c>
      <c r="I280" s="1">
        <v>16915</v>
      </c>
      <c r="J280" s="1">
        <v>14534</v>
      </c>
      <c r="K280" s="1">
        <v>14203</v>
      </c>
      <c r="L280" s="1">
        <v>14883</v>
      </c>
      <c r="M280" s="1">
        <v>13322</v>
      </c>
    </row>
    <row r="281" spans="1:13">
      <c r="A281" t="s">
        <v>3</v>
      </c>
      <c r="B281" t="s">
        <v>292</v>
      </c>
      <c r="C281" t="s">
        <v>295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</row>
    <row r="282" spans="1:13" s="5" customFormat="1">
      <c r="A282" s="5" t="s">
        <v>3</v>
      </c>
      <c r="B282" s="5" t="s">
        <v>292</v>
      </c>
      <c r="C282" s="5" t="s">
        <v>296</v>
      </c>
      <c r="D282" s="6">
        <v>19844</v>
      </c>
      <c r="E282" s="6">
        <v>23640</v>
      </c>
      <c r="F282" s="6">
        <v>21915</v>
      </c>
      <c r="G282" s="6">
        <v>21218</v>
      </c>
      <c r="H282" s="6">
        <v>18483</v>
      </c>
      <c r="I282" s="6">
        <v>16915</v>
      </c>
      <c r="J282" s="6">
        <v>14534</v>
      </c>
      <c r="K282" s="6">
        <v>14203</v>
      </c>
      <c r="L282" s="6">
        <v>14883</v>
      </c>
      <c r="M282" s="6">
        <v>13322</v>
      </c>
    </row>
    <row r="283" spans="1:13">
      <c r="A283" t="s">
        <v>3</v>
      </c>
      <c r="B283" t="s">
        <v>292</v>
      </c>
      <c r="C283" t="s">
        <v>297</v>
      </c>
      <c r="D283" s="1">
        <v>9990</v>
      </c>
      <c r="E283" s="1">
        <v>11347</v>
      </c>
      <c r="F283" s="1">
        <v>10552</v>
      </c>
      <c r="G283" s="1">
        <v>10514</v>
      </c>
      <c r="H283" s="1">
        <v>9383</v>
      </c>
      <c r="I283" s="1">
        <v>8748</v>
      </c>
      <c r="J283" s="1">
        <v>7610</v>
      </c>
      <c r="K283" s="1">
        <v>7202</v>
      </c>
      <c r="L283" s="1">
        <v>7780</v>
      </c>
      <c r="M283" s="1">
        <v>6993</v>
      </c>
    </row>
    <row r="284" spans="1:13" s="5" customFormat="1">
      <c r="A284" s="5" t="s">
        <v>3</v>
      </c>
      <c r="B284" s="5" t="s">
        <v>292</v>
      </c>
      <c r="C284" s="5" t="s">
        <v>298</v>
      </c>
      <c r="D284" s="6">
        <v>9990</v>
      </c>
      <c r="E284" s="6">
        <v>11347</v>
      </c>
      <c r="F284" s="6">
        <v>10552</v>
      </c>
      <c r="G284" s="6">
        <v>10514</v>
      </c>
      <c r="H284" s="6">
        <v>9383</v>
      </c>
      <c r="I284" s="6">
        <v>8748</v>
      </c>
      <c r="J284" s="6">
        <v>7610</v>
      </c>
      <c r="K284" s="6">
        <v>7202</v>
      </c>
      <c r="L284" s="6">
        <v>7780</v>
      </c>
      <c r="M284" s="6">
        <v>6993</v>
      </c>
    </row>
    <row r="285" spans="1:13" s="7" customFormat="1">
      <c r="A285" s="7" t="s">
        <v>3</v>
      </c>
      <c r="B285" s="7" t="s">
        <v>292</v>
      </c>
      <c r="C285" s="7" t="s">
        <v>299</v>
      </c>
      <c r="D285" s="8">
        <v>9854</v>
      </c>
      <c r="E285" s="8">
        <v>12293</v>
      </c>
      <c r="F285" s="8">
        <v>11363</v>
      </c>
      <c r="G285" s="8">
        <v>10704</v>
      </c>
      <c r="H285" s="8">
        <v>9100</v>
      </c>
      <c r="I285" s="8">
        <v>8167</v>
      </c>
      <c r="J285" s="8">
        <v>6924</v>
      </c>
      <c r="K285" s="8">
        <v>7001</v>
      </c>
      <c r="L285" s="8">
        <v>7103</v>
      </c>
      <c r="M285" s="8">
        <v>6329</v>
      </c>
    </row>
    <row r="286" spans="1:13">
      <c r="A286" t="s">
        <v>3</v>
      </c>
      <c r="B286" t="s">
        <v>292</v>
      </c>
      <c r="C286" t="s">
        <v>300</v>
      </c>
      <c r="D286" s="1">
        <v>8980</v>
      </c>
      <c r="E286" s="1">
        <v>9557</v>
      </c>
      <c r="F286" s="1">
        <v>8431</v>
      </c>
      <c r="G286" s="1">
        <v>8242</v>
      </c>
      <c r="H286" s="1">
        <v>7364</v>
      </c>
      <c r="I286" s="1">
        <v>6792</v>
      </c>
      <c r="J286" s="1">
        <v>5751</v>
      </c>
      <c r="K286" s="1">
        <v>5604</v>
      </c>
      <c r="L286" s="1">
        <v>5755</v>
      </c>
      <c r="M286" s="1">
        <v>5199</v>
      </c>
    </row>
    <row r="287" spans="1:13" s="5" customFormat="1">
      <c r="A287" s="5" t="s">
        <v>3</v>
      </c>
      <c r="B287" s="5" t="s">
        <v>292</v>
      </c>
      <c r="C287" s="5" t="s">
        <v>301</v>
      </c>
      <c r="D287" s="6">
        <v>8980</v>
      </c>
      <c r="E287" s="6">
        <v>9557</v>
      </c>
      <c r="F287" s="6">
        <v>8431</v>
      </c>
      <c r="G287" s="6">
        <v>6101</v>
      </c>
      <c r="H287" s="6">
        <v>5475</v>
      </c>
      <c r="I287" s="6">
        <v>4906</v>
      </c>
      <c r="J287" s="6">
        <v>4203</v>
      </c>
      <c r="K287" s="6">
        <v>4153</v>
      </c>
      <c r="L287" s="6">
        <v>5755</v>
      </c>
      <c r="M287" s="6">
        <v>5199</v>
      </c>
    </row>
    <row r="288" spans="1:13" s="5" customFormat="1">
      <c r="A288" s="5" t="s">
        <v>3</v>
      </c>
      <c r="B288" s="5" t="s">
        <v>292</v>
      </c>
      <c r="C288" s="5" t="s">
        <v>302</v>
      </c>
      <c r="D288" s="5">
        <v>0</v>
      </c>
      <c r="E288" s="5">
        <v>0</v>
      </c>
      <c r="F288" s="5">
        <v>0</v>
      </c>
      <c r="G288" s="6">
        <v>2141</v>
      </c>
      <c r="H288" s="6">
        <v>1889</v>
      </c>
      <c r="I288" s="6">
        <v>1886</v>
      </c>
      <c r="J288" s="6">
        <v>1548</v>
      </c>
      <c r="K288" s="6">
        <v>1451</v>
      </c>
      <c r="L288" s="5">
        <v>0</v>
      </c>
      <c r="M288" s="5">
        <v>0</v>
      </c>
    </row>
    <row r="289" spans="1:13" s="5" customFormat="1">
      <c r="A289" s="5" t="s">
        <v>3</v>
      </c>
      <c r="B289" s="5" t="s">
        <v>292</v>
      </c>
      <c r="C289" s="5" t="s">
        <v>303</v>
      </c>
      <c r="D289" s="5">
        <v>130</v>
      </c>
      <c r="E289" s="5">
        <v>152</v>
      </c>
      <c r="F289" s="5">
        <v>153</v>
      </c>
      <c r="G289" s="5">
        <v>187</v>
      </c>
      <c r="H289" s="5">
        <v>149</v>
      </c>
      <c r="I289" s="5">
        <v>139</v>
      </c>
      <c r="J289" s="5">
        <v>126</v>
      </c>
      <c r="K289" s="5">
        <v>124</v>
      </c>
      <c r="L289" s="5">
        <v>128</v>
      </c>
      <c r="M289" s="5">
        <v>115</v>
      </c>
    </row>
    <row r="290" spans="1:13" s="5" customFormat="1">
      <c r="A290" s="5" t="s">
        <v>3</v>
      </c>
      <c r="B290" s="5" t="s">
        <v>292</v>
      </c>
      <c r="C290" s="5" t="s">
        <v>304</v>
      </c>
      <c r="D290" s="5">
        <v>0</v>
      </c>
      <c r="E290" s="5">
        <v>0</v>
      </c>
      <c r="F290" s="5">
        <v>483</v>
      </c>
      <c r="G290" s="5">
        <v>451</v>
      </c>
      <c r="H290" s="5">
        <v>369</v>
      </c>
      <c r="I290" s="5">
        <v>354</v>
      </c>
      <c r="J290" s="5">
        <v>323</v>
      </c>
      <c r="K290" s="5">
        <v>282</v>
      </c>
      <c r="L290" s="5">
        <v>263</v>
      </c>
      <c r="M290" s="5">
        <v>249</v>
      </c>
    </row>
    <row r="291" spans="1:13">
      <c r="A291" t="s">
        <v>3</v>
      </c>
      <c r="B291" t="s">
        <v>292</v>
      </c>
      <c r="C291" t="s">
        <v>241</v>
      </c>
      <c r="D291" t="s">
        <v>24</v>
      </c>
      <c r="E291" t="s">
        <v>24</v>
      </c>
      <c r="F291">
        <v>483</v>
      </c>
      <c r="G291">
        <v>451</v>
      </c>
      <c r="H291">
        <v>369</v>
      </c>
      <c r="I291">
        <v>354</v>
      </c>
      <c r="J291">
        <v>323</v>
      </c>
      <c r="K291">
        <v>282</v>
      </c>
      <c r="L291">
        <v>263</v>
      </c>
      <c r="M291">
        <v>249</v>
      </c>
    </row>
    <row r="292" spans="1:13">
      <c r="A292" t="s">
        <v>3</v>
      </c>
      <c r="B292" t="s">
        <v>292</v>
      </c>
      <c r="C292" t="s">
        <v>305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</row>
    <row r="293" spans="1:13">
      <c r="A293" t="s">
        <v>3</v>
      </c>
      <c r="B293" t="s">
        <v>292</v>
      </c>
      <c r="C293" t="s">
        <v>306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24</v>
      </c>
      <c r="J293" t="s">
        <v>24</v>
      </c>
      <c r="K293" t="s">
        <v>24</v>
      </c>
      <c r="L293" t="s">
        <v>24</v>
      </c>
      <c r="M293" t="s">
        <v>24</v>
      </c>
    </row>
    <row r="294" spans="1:13">
      <c r="A294" t="s">
        <v>3</v>
      </c>
      <c r="B294" t="s">
        <v>292</v>
      </c>
      <c r="C294" t="s">
        <v>307</v>
      </c>
      <c r="D294" t="s">
        <v>24</v>
      </c>
      <c r="E294" t="s">
        <v>24</v>
      </c>
      <c r="F294" t="s">
        <v>24</v>
      </c>
      <c r="G294" t="s">
        <v>24</v>
      </c>
      <c r="H294" t="s">
        <v>24</v>
      </c>
      <c r="I294" t="s">
        <v>24</v>
      </c>
      <c r="J294" t="s">
        <v>24</v>
      </c>
      <c r="K294" t="s">
        <v>24</v>
      </c>
      <c r="L294" t="s">
        <v>24</v>
      </c>
      <c r="M294" t="s">
        <v>24</v>
      </c>
    </row>
    <row r="295" spans="1:13">
      <c r="A295" t="s">
        <v>3</v>
      </c>
      <c r="B295" t="s">
        <v>292</v>
      </c>
      <c r="C295" t="s">
        <v>308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</row>
    <row r="296" spans="1:13" s="5" customFormat="1">
      <c r="A296" s="5" t="s">
        <v>3</v>
      </c>
      <c r="B296" s="5" t="s">
        <v>292</v>
      </c>
      <c r="C296" s="5" t="s">
        <v>309</v>
      </c>
      <c r="D296" s="5">
        <v>116</v>
      </c>
      <c r="E296" s="5">
        <v>129</v>
      </c>
      <c r="F296" s="5">
        <v>95</v>
      </c>
      <c r="G296" s="5">
        <v>27</v>
      </c>
      <c r="H296" s="5">
        <v>-40</v>
      </c>
      <c r="I296" s="5">
        <v>33</v>
      </c>
      <c r="J296" s="5">
        <v>77</v>
      </c>
      <c r="K296" s="5">
        <v>52</v>
      </c>
      <c r="L296" s="5">
        <v>262</v>
      </c>
      <c r="M296" s="5">
        <v>-1</v>
      </c>
    </row>
    <row r="297" spans="1:13">
      <c r="A297" t="s">
        <v>3</v>
      </c>
      <c r="B297" t="s">
        <v>292</v>
      </c>
      <c r="C297" t="s">
        <v>310</v>
      </c>
      <c r="D297" t="s">
        <v>24</v>
      </c>
      <c r="E297" t="s">
        <v>24</v>
      </c>
      <c r="F297" t="s">
        <v>24</v>
      </c>
      <c r="G297">
        <v>-1</v>
      </c>
      <c r="H297">
        <v>-2</v>
      </c>
      <c r="I297">
        <v>33</v>
      </c>
      <c r="J297">
        <v>77</v>
      </c>
      <c r="K297">
        <v>50</v>
      </c>
      <c r="L297">
        <v>263</v>
      </c>
      <c r="M297">
        <v>-1</v>
      </c>
    </row>
    <row r="298" spans="1:13">
      <c r="A298" t="s">
        <v>3</v>
      </c>
      <c r="B298" t="s">
        <v>292</v>
      </c>
      <c r="C298" t="s">
        <v>311</v>
      </c>
      <c r="D298" t="s">
        <v>24</v>
      </c>
      <c r="E298" t="s">
        <v>24</v>
      </c>
      <c r="F298" t="s">
        <v>24</v>
      </c>
      <c r="G298">
        <v>31</v>
      </c>
      <c r="H298">
        <v>4</v>
      </c>
      <c r="I298">
        <v>1</v>
      </c>
      <c r="J298">
        <v>2</v>
      </c>
      <c r="K298">
        <v>3</v>
      </c>
      <c r="L298" t="s">
        <v>24</v>
      </c>
      <c r="M298" t="s">
        <v>24</v>
      </c>
    </row>
    <row r="299" spans="1:13">
      <c r="A299" t="s">
        <v>3</v>
      </c>
      <c r="B299" t="s">
        <v>292</v>
      </c>
      <c r="C299" t="s">
        <v>312</v>
      </c>
      <c r="D299">
        <v>116</v>
      </c>
      <c r="E299">
        <v>129</v>
      </c>
      <c r="F299">
        <v>95</v>
      </c>
      <c r="G299">
        <v>-3</v>
      </c>
      <c r="H299">
        <v>-3</v>
      </c>
      <c r="I299">
        <v>-1</v>
      </c>
      <c r="J299">
        <v>-2</v>
      </c>
      <c r="K299">
        <v>-1</v>
      </c>
      <c r="L299">
        <v>-1</v>
      </c>
      <c r="M299">
        <v>0</v>
      </c>
    </row>
    <row r="300" spans="1:13">
      <c r="A300" t="s">
        <v>3</v>
      </c>
      <c r="B300" t="s">
        <v>292</v>
      </c>
      <c r="C300" t="s">
        <v>313</v>
      </c>
      <c r="D300" t="s">
        <v>24</v>
      </c>
      <c r="E300" t="s">
        <v>24</v>
      </c>
      <c r="F300" t="s">
        <v>24</v>
      </c>
      <c r="G300">
        <v>0</v>
      </c>
      <c r="H300">
        <v>-39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</row>
    <row r="301" spans="1:13" s="5" customFormat="1">
      <c r="A301" s="5" t="s">
        <v>3</v>
      </c>
      <c r="B301" s="5" t="s">
        <v>292</v>
      </c>
      <c r="C301" s="5" t="s">
        <v>314</v>
      </c>
      <c r="D301" s="5">
        <v>-123</v>
      </c>
      <c r="E301" s="5">
        <v>-205</v>
      </c>
      <c r="F301" s="5">
        <v>-167</v>
      </c>
      <c r="G301" s="5">
        <v>-242</v>
      </c>
      <c r="H301" s="5">
        <v>-320</v>
      </c>
      <c r="I301" s="5">
        <v>-209</v>
      </c>
      <c r="J301" s="5">
        <v>-234</v>
      </c>
      <c r="K301" s="5">
        <v>-239</v>
      </c>
      <c r="L301" s="5">
        <v>-225</v>
      </c>
      <c r="M301" s="5">
        <v>-186</v>
      </c>
    </row>
    <row r="302" spans="1:13">
      <c r="A302" t="s">
        <v>3</v>
      </c>
      <c r="B302" t="s">
        <v>292</v>
      </c>
      <c r="C302" t="s">
        <v>315</v>
      </c>
      <c r="D302">
        <v>-1</v>
      </c>
      <c r="E302" t="s">
        <v>24</v>
      </c>
      <c r="F302" t="s">
        <v>24</v>
      </c>
      <c r="G302">
        <v>1</v>
      </c>
      <c r="H302" t="s">
        <v>24</v>
      </c>
      <c r="I302">
        <v>-1</v>
      </c>
      <c r="J302" t="s">
        <v>24</v>
      </c>
      <c r="K302" t="s">
        <v>24</v>
      </c>
      <c r="L302" t="s">
        <v>24</v>
      </c>
      <c r="M302" t="s">
        <v>24</v>
      </c>
    </row>
    <row r="303" spans="1:13">
      <c r="A303" t="s">
        <v>3</v>
      </c>
      <c r="B303" t="s">
        <v>292</v>
      </c>
      <c r="C303" t="s">
        <v>316</v>
      </c>
      <c r="D303">
        <v>-122</v>
      </c>
      <c r="E303">
        <v>-205</v>
      </c>
      <c r="F303">
        <v>-167</v>
      </c>
      <c r="G303">
        <v>-243</v>
      </c>
      <c r="H303">
        <v>-320</v>
      </c>
      <c r="I303">
        <v>-208</v>
      </c>
      <c r="J303">
        <v>-234</v>
      </c>
      <c r="K303">
        <v>-239</v>
      </c>
      <c r="L303">
        <v>-225</v>
      </c>
      <c r="M303">
        <v>-186</v>
      </c>
    </row>
    <row r="304" spans="1:13">
      <c r="A304" t="s">
        <v>3</v>
      </c>
      <c r="B304" t="s">
        <v>292</v>
      </c>
      <c r="C304" t="s">
        <v>317</v>
      </c>
      <c r="D304" s="1">
        <v>19093</v>
      </c>
      <c r="E304" s="1">
        <v>20980</v>
      </c>
      <c r="F304" s="1">
        <v>19547</v>
      </c>
      <c r="G304" s="1">
        <v>19179</v>
      </c>
      <c r="H304" s="1">
        <v>16905</v>
      </c>
      <c r="I304" s="1">
        <v>15857</v>
      </c>
      <c r="J304" s="1">
        <v>13653</v>
      </c>
      <c r="K304" s="1">
        <v>13025</v>
      </c>
      <c r="L304" s="1">
        <v>13963</v>
      </c>
      <c r="M304" s="1">
        <v>12369</v>
      </c>
    </row>
    <row r="305" spans="1:13" s="7" customFormat="1">
      <c r="A305" s="7" t="s">
        <v>3</v>
      </c>
      <c r="B305" s="7" t="s">
        <v>292</v>
      </c>
      <c r="C305" s="7" t="s">
        <v>318</v>
      </c>
      <c r="D305" s="7">
        <v>751</v>
      </c>
      <c r="E305" s="8">
        <v>2660</v>
      </c>
      <c r="F305" s="8">
        <v>2368</v>
      </c>
      <c r="G305" s="8">
        <v>2039</v>
      </c>
      <c r="H305" s="8">
        <v>1578</v>
      </c>
      <c r="I305" s="8">
        <v>1058</v>
      </c>
      <c r="J305" s="7">
        <v>881</v>
      </c>
      <c r="K305" s="8">
        <v>1178</v>
      </c>
      <c r="L305" s="7">
        <v>920</v>
      </c>
      <c r="M305" s="7">
        <v>953</v>
      </c>
    </row>
    <row r="306" spans="1:13">
      <c r="A306" t="s">
        <v>3</v>
      </c>
      <c r="B306" t="s">
        <v>292</v>
      </c>
      <c r="C306" t="s">
        <v>319</v>
      </c>
      <c r="D306">
        <v>-164</v>
      </c>
      <c r="E306">
        <v>-160</v>
      </c>
      <c r="F306">
        <v>-42</v>
      </c>
      <c r="G306">
        <v>-62</v>
      </c>
      <c r="H306">
        <v>-70</v>
      </c>
      <c r="I306">
        <v>-65</v>
      </c>
      <c r="J306">
        <v>-59</v>
      </c>
      <c r="K306">
        <v>-73</v>
      </c>
      <c r="L306">
        <v>-97</v>
      </c>
      <c r="M306">
        <v>-108</v>
      </c>
    </row>
    <row r="307" spans="1:13" s="5" customFormat="1">
      <c r="A307" s="5" t="s">
        <v>3</v>
      </c>
      <c r="B307" s="5" t="s">
        <v>292</v>
      </c>
      <c r="C307" s="5" t="s">
        <v>320</v>
      </c>
      <c r="D307" s="5">
        <v>-164</v>
      </c>
      <c r="E307" s="5">
        <v>-160</v>
      </c>
      <c r="F307" s="5">
        <v>-42</v>
      </c>
      <c r="G307" s="5">
        <v>-62</v>
      </c>
      <c r="H307" s="5">
        <v>-70</v>
      </c>
      <c r="I307" s="5">
        <v>-65</v>
      </c>
      <c r="J307" s="5">
        <v>-59</v>
      </c>
      <c r="K307" s="5">
        <v>-73</v>
      </c>
      <c r="L307" s="5">
        <v>-97</v>
      </c>
      <c r="M307" s="5">
        <v>-108</v>
      </c>
    </row>
    <row r="308" spans="1:13" s="5" customFormat="1">
      <c r="A308" s="5" t="s">
        <v>3</v>
      </c>
      <c r="B308" s="5" t="s">
        <v>292</v>
      </c>
      <c r="C308" s="5" t="s">
        <v>321</v>
      </c>
      <c r="D308" s="5">
        <v>-12</v>
      </c>
      <c r="E308" s="5">
        <v>45</v>
      </c>
      <c r="F308" s="5">
        <v>50</v>
      </c>
      <c r="G308" s="5">
        <v>45</v>
      </c>
      <c r="H308" s="5">
        <v>27</v>
      </c>
      <c r="I308" s="5">
        <v>44</v>
      </c>
      <c r="J308" s="5">
        <v>13</v>
      </c>
      <c r="K308" s="5">
        <v>7</v>
      </c>
      <c r="L308" s="5">
        <v>28</v>
      </c>
      <c r="M308" s="5">
        <v>23</v>
      </c>
    </row>
    <row r="309" spans="1:13">
      <c r="A309" t="s">
        <v>3</v>
      </c>
      <c r="B309" t="s">
        <v>292</v>
      </c>
      <c r="C309" t="s">
        <v>322</v>
      </c>
      <c r="D309">
        <v>25</v>
      </c>
      <c r="E309">
        <v>50</v>
      </c>
      <c r="F309">
        <v>24</v>
      </c>
      <c r="G309">
        <v>25</v>
      </c>
      <c r="H309">
        <v>21</v>
      </c>
      <c r="I309">
        <v>20</v>
      </c>
      <c r="J309">
        <v>17</v>
      </c>
      <c r="K309">
        <v>25</v>
      </c>
      <c r="L309">
        <v>35</v>
      </c>
      <c r="M309">
        <v>30</v>
      </c>
    </row>
    <row r="310" spans="1:13">
      <c r="A310" t="s">
        <v>3</v>
      </c>
      <c r="B310" t="s">
        <v>292</v>
      </c>
      <c r="C310" t="s">
        <v>323</v>
      </c>
      <c r="D310">
        <v>-37</v>
      </c>
      <c r="E310">
        <v>-5</v>
      </c>
      <c r="F310">
        <v>26</v>
      </c>
      <c r="G310">
        <v>20</v>
      </c>
      <c r="H310">
        <v>6</v>
      </c>
      <c r="I310">
        <v>24</v>
      </c>
      <c r="J310">
        <v>-4</v>
      </c>
      <c r="K310">
        <v>-18</v>
      </c>
      <c r="L310">
        <v>-7</v>
      </c>
      <c r="M310">
        <v>-7</v>
      </c>
    </row>
    <row r="311" spans="1:13">
      <c r="A311" t="s">
        <v>3</v>
      </c>
      <c r="B311" t="s">
        <v>292</v>
      </c>
      <c r="C311" t="s">
        <v>324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</row>
    <row r="312" spans="1:13">
      <c r="A312" t="s">
        <v>3</v>
      </c>
      <c r="B312" t="s">
        <v>292</v>
      </c>
      <c r="C312" t="s">
        <v>325</v>
      </c>
      <c r="D312">
        <v>-176</v>
      </c>
      <c r="E312">
        <v>-115</v>
      </c>
      <c r="F312">
        <v>8</v>
      </c>
      <c r="G312">
        <v>-17</v>
      </c>
      <c r="H312">
        <v>-43</v>
      </c>
      <c r="I312">
        <v>-21</v>
      </c>
      <c r="J312">
        <v>-46</v>
      </c>
      <c r="K312">
        <v>-66</v>
      </c>
      <c r="L312">
        <v>-69</v>
      </c>
      <c r="M312">
        <v>-85</v>
      </c>
    </row>
    <row r="313" spans="1:13">
      <c r="A313" t="s">
        <v>3</v>
      </c>
      <c r="B313" t="s">
        <v>292</v>
      </c>
      <c r="C313" t="s">
        <v>326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</row>
    <row r="314" spans="1:13" s="5" customFormat="1">
      <c r="A314" s="5" t="s">
        <v>3</v>
      </c>
      <c r="B314" s="5" t="s">
        <v>292</v>
      </c>
      <c r="C314" s="5" t="s">
        <v>316</v>
      </c>
      <c r="D314" s="5">
        <v>0</v>
      </c>
      <c r="E314" s="5">
        <v>13</v>
      </c>
      <c r="F314" s="5">
        <v>2</v>
      </c>
      <c r="G314" s="5">
        <v>1</v>
      </c>
      <c r="H314" s="5">
        <v>1</v>
      </c>
      <c r="I314" s="5">
        <v>2</v>
      </c>
      <c r="J314" s="5">
        <v>0</v>
      </c>
      <c r="K314" s="5">
        <v>1</v>
      </c>
      <c r="L314" s="5">
        <v>0</v>
      </c>
      <c r="M314" s="5">
        <v>1</v>
      </c>
    </row>
    <row r="315" spans="1:13">
      <c r="A315" t="s">
        <v>3</v>
      </c>
      <c r="B315" t="s">
        <v>292</v>
      </c>
      <c r="C315" t="s">
        <v>327</v>
      </c>
      <c r="D315">
        <v>0</v>
      </c>
      <c r="E315">
        <v>13</v>
      </c>
      <c r="F315">
        <v>2</v>
      </c>
      <c r="G315">
        <v>1</v>
      </c>
      <c r="H315">
        <v>1</v>
      </c>
      <c r="I315">
        <v>2</v>
      </c>
      <c r="J315">
        <v>0</v>
      </c>
      <c r="K315">
        <v>1</v>
      </c>
      <c r="L315">
        <v>0</v>
      </c>
      <c r="M315">
        <v>1</v>
      </c>
    </row>
    <row r="316" spans="1:13" s="7" customFormat="1">
      <c r="A316" s="7" t="s">
        <v>3</v>
      </c>
      <c r="B316" s="7" t="s">
        <v>292</v>
      </c>
      <c r="C316" s="7" t="s">
        <v>328</v>
      </c>
      <c r="D316" s="7">
        <v>575</v>
      </c>
      <c r="E316" s="8">
        <v>2558</v>
      </c>
      <c r="F316" s="8">
        <v>2378</v>
      </c>
      <c r="G316" s="8">
        <v>2023</v>
      </c>
      <c r="H316" s="8">
        <v>1536</v>
      </c>
      <c r="I316" s="8">
        <v>1039</v>
      </c>
      <c r="J316" s="7">
        <v>835</v>
      </c>
      <c r="K316" s="8">
        <v>1113</v>
      </c>
      <c r="L316" s="7">
        <v>851</v>
      </c>
      <c r="M316" s="7">
        <v>869</v>
      </c>
    </row>
    <row r="317" spans="1:13" s="5" customFormat="1">
      <c r="A317" s="5" t="s">
        <v>3</v>
      </c>
      <c r="B317" s="5" t="s">
        <v>292</v>
      </c>
      <c r="C317" s="5" t="s">
        <v>329</v>
      </c>
      <c r="D317" s="5">
        <v>146</v>
      </c>
      <c r="E317" s="5">
        <v>640</v>
      </c>
      <c r="F317" s="5">
        <v>669</v>
      </c>
      <c r="G317" s="5">
        <v>668</v>
      </c>
      <c r="H317" s="5">
        <v>454</v>
      </c>
      <c r="I317" s="5">
        <v>353</v>
      </c>
      <c r="J317" s="5">
        <v>271</v>
      </c>
      <c r="K317" s="5">
        <v>340</v>
      </c>
      <c r="L317" s="5">
        <v>327</v>
      </c>
      <c r="M317" s="5">
        <v>261</v>
      </c>
    </row>
    <row r="318" spans="1:13">
      <c r="A318" t="s">
        <v>3</v>
      </c>
      <c r="B318" t="s">
        <v>292</v>
      </c>
      <c r="C318" t="s">
        <v>330</v>
      </c>
      <c r="D318">
        <v>429</v>
      </c>
      <c r="E318" s="1">
        <v>1918</v>
      </c>
      <c r="F318" s="1">
        <v>1709</v>
      </c>
      <c r="G318" s="1">
        <v>1355</v>
      </c>
      <c r="H318" s="1">
        <v>1082</v>
      </c>
      <c r="I318">
        <v>686</v>
      </c>
      <c r="J318">
        <v>564</v>
      </c>
      <c r="K318">
        <v>773</v>
      </c>
      <c r="L318">
        <v>524</v>
      </c>
      <c r="M318">
        <v>608</v>
      </c>
    </row>
    <row r="319" spans="1:13" s="5" customFormat="1">
      <c r="A319" s="5" t="s">
        <v>3</v>
      </c>
      <c r="B319" s="5" t="s">
        <v>292</v>
      </c>
      <c r="C319" s="5" t="s">
        <v>74</v>
      </c>
      <c r="D319" s="5">
        <v>-11</v>
      </c>
      <c r="E319" s="5">
        <v>-2</v>
      </c>
      <c r="F319" s="5">
        <v>-3</v>
      </c>
      <c r="G319" s="5">
        <v>-3</v>
      </c>
      <c r="H319" s="5">
        <v>-2</v>
      </c>
      <c r="I319" s="5">
        <v>-6</v>
      </c>
      <c r="J319" s="5">
        <v>-6</v>
      </c>
      <c r="K319" s="5">
        <v>-3</v>
      </c>
      <c r="L319" s="5">
        <v>2</v>
      </c>
      <c r="M319" s="5">
        <v>5</v>
      </c>
    </row>
    <row r="320" spans="1:13">
      <c r="A320" t="s">
        <v>3</v>
      </c>
      <c r="B320" t="s">
        <v>292</v>
      </c>
      <c r="C320" t="s">
        <v>331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</row>
    <row r="321" spans="1:13">
      <c r="A321" t="s">
        <v>3</v>
      </c>
      <c r="B321" t="s">
        <v>292</v>
      </c>
      <c r="C321" t="s">
        <v>332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</row>
    <row r="322" spans="1:13">
      <c r="A322" t="s">
        <v>3</v>
      </c>
      <c r="B322" t="s">
        <v>292</v>
      </c>
      <c r="C322" t="s">
        <v>333</v>
      </c>
      <c r="D322">
        <v>418</v>
      </c>
      <c r="E322" s="1">
        <v>1916</v>
      </c>
      <c r="F322" s="1">
        <v>1706</v>
      </c>
      <c r="G322" s="1">
        <v>1352</v>
      </c>
      <c r="H322" s="1">
        <v>1080</v>
      </c>
      <c r="I322">
        <v>680</v>
      </c>
      <c r="J322">
        <v>558</v>
      </c>
      <c r="K322">
        <v>770</v>
      </c>
      <c r="L322">
        <v>526</v>
      </c>
      <c r="M322">
        <v>613</v>
      </c>
    </row>
    <row r="323" spans="1:13">
      <c r="A323" t="s">
        <v>3</v>
      </c>
      <c r="B323" t="s">
        <v>292</v>
      </c>
      <c r="C323" t="s">
        <v>334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</row>
    <row r="324" spans="1:13">
      <c r="A324" t="s">
        <v>3</v>
      </c>
      <c r="B324" t="s">
        <v>292</v>
      </c>
      <c r="C324" t="s">
        <v>245</v>
      </c>
      <c r="D324">
        <v>13</v>
      </c>
      <c r="E324">
        <v>59</v>
      </c>
      <c r="F324">
        <v>-5</v>
      </c>
      <c r="G324">
        <v>-254</v>
      </c>
      <c r="H324">
        <v>-62</v>
      </c>
      <c r="I324">
        <v>-46</v>
      </c>
      <c r="J324">
        <v>-68</v>
      </c>
      <c r="K324">
        <v>17</v>
      </c>
      <c r="L324" t="s">
        <v>24</v>
      </c>
      <c r="M324" t="s">
        <v>24</v>
      </c>
    </row>
    <row r="325" spans="1:13">
      <c r="A325" t="s">
        <v>3</v>
      </c>
      <c r="B325" t="s">
        <v>292</v>
      </c>
      <c r="C325" t="s">
        <v>335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</row>
    <row r="326" spans="1:13">
      <c r="A326" t="s">
        <v>3</v>
      </c>
      <c r="B326" t="s">
        <v>292</v>
      </c>
      <c r="C326" t="s">
        <v>336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</row>
    <row r="327" spans="1:13" s="5" customFormat="1">
      <c r="A327" s="5" t="s">
        <v>3</v>
      </c>
      <c r="B327" s="5" t="s">
        <v>292</v>
      </c>
      <c r="C327" s="5" t="s">
        <v>337</v>
      </c>
      <c r="D327" s="5">
        <v>13</v>
      </c>
      <c r="E327" s="5">
        <v>59</v>
      </c>
      <c r="F327" s="5">
        <v>-5</v>
      </c>
      <c r="G327" s="5">
        <v>-254</v>
      </c>
      <c r="H327" s="5">
        <v>-62</v>
      </c>
      <c r="I327" s="5">
        <v>-46</v>
      </c>
      <c r="J327" s="5">
        <v>-68</v>
      </c>
      <c r="K327" s="5">
        <v>17</v>
      </c>
      <c r="L327" s="5">
        <v>0</v>
      </c>
      <c r="M327" s="5">
        <v>0</v>
      </c>
    </row>
    <row r="328" spans="1:13" s="7" customFormat="1">
      <c r="A328" s="7" t="s">
        <v>3</v>
      </c>
      <c r="B328" s="7" t="s">
        <v>292</v>
      </c>
      <c r="C328" s="7" t="s">
        <v>338</v>
      </c>
      <c r="D328" s="7">
        <v>431</v>
      </c>
      <c r="E328" s="8">
        <v>1975</v>
      </c>
      <c r="F328" s="8">
        <v>1701</v>
      </c>
      <c r="G328" s="8">
        <v>1098</v>
      </c>
      <c r="H328" s="8">
        <v>1018</v>
      </c>
      <c r="I328" s="7">
        <v>634</v>
      </c>
      <c r="J328" s="7">
        <v>490</v>
      </c>
      <c r="K328" s="7">
        <v>787</v>
      </c>
      <c r="L328" s="7">
        <v>526</v>
      </c>
      <c r="M328" s="7">
        <v>613</v>
      </c>
    </row>
    <row r="329" spans="1:13">
      <c r="A329" t="s">
        <v>3</v>
      </c>
      <c r="B329" t="s">
        <v>292</v>
      </c>
      <c r="C329" t="s">
        <v>339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</row>
    <row r="330" spans="1:13">
      <c r="A330" t="s">
        <v>3</v>
      </c>
      <c r="B330" t="s">
        <v>292</v>
      </c>
      <c r="C330" t="s">
        <v>340</v>
      </c>
      <c r="D330" t="s">
        <v>24</v>
      </c>
      <c r="E330" t="s">
        <v>24</v>
      </c>
      <c r="F330" t="s">
        <v>24</v>
      </c>
      <c r="G330" t="s">
        <v>24</v>
      </c>
      <c r="H330" t="s">
        <v>24</v>
      </c>
      <c r="I330" t="s">
        <v>24</v>
      </c>
      <c r="J330" t="s">
        <v>24</v>
      </c>
      <c r="K330" t="s">
        <v>24</v>
      </c>
      <c r="L330" t="s">
        <v>24</v>
      </c>
      <c r="M330" t="s">
        <v>24</v>
      </c>
    </row>
    <row r="331" spans="1:13">
      <c r="A331" t="s">
        <v>3</v>
      </c>
      <c r="B331" t="s">
        <v>292</v>
      </c>
      <c r="C331" t="s">
        <v>341</v>
      </c>
      <c r="D331">
        <v>1</v>
      </c>
      <c r="E331">
        <v>1</v>
      </c>
      <c r="F331">
        <v>1</v>
      </c>
      <c r="G331">
        <v>-1</v>
      </c>
      <c r="H331">
        <v>-1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</row>
    <row r="332" spans="1:13">
      <c r="A332" t="s">
        <v>3</v>
      </c>
      <c r="B332" t="s">
        <v>292</v>
      </c>
      <c r="C332" t="s">
        <v>342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</row>
    <row r="333" spans="1:13">
      <c r="A333" t="s">
        <v>3</v>
      </c>
      <c r="B333" t="s">
        <v>292</v>
      </c>
      <c r="C333" t="s">
        <v>343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</row>
    <row r="334" spans="1:13">
      <c r="A334" t="s">
        <v>3</v>
      </c>
      <c r="B334" t="s">
        <v>292</v>
      </c>
      <c r="C334" t="s">
        <v>344</v>
      </c>
      <c r="D334">
        <v>1</v>
      </c>
      <c r="E334">
        <v>1</v>
      </c>
      <c r="F334">
        <v>1</v>
      </c>
      <c r="G334">
        <v>-1</v>
      </c>
      <c r="H334">
        <v>-1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</row>
    <row r="335" spans="1:13">
      <c r="A335" t="s">
        <v>3</v>
      </c>
      <c r="B335" t="s">
        <v>292</v>
      </c>
      <c r="C335" t="s">
        <v>345</v>
      </c>
      <c r="D335">
        <v>419</v>
      </c>
      <c r="E335" s="1">
        <v>1917</v>
      </c>
      <c r="F335" s="1">
        <v>1707</v>
      </c>
      <c r="G335" s="1">
        <v>1351</v>
      </c>
      <c r="H335" s="1">
        <v>1079</v>
      </c>
      <c r="I335">
        <v>680</v>
      </c>
      <c r="J335">
        <v>558</v>
      </c>
      <c r="K335">
        <v>770</v>
      </c>
      <c r="L335">
        <v>526</v>
      </c>
      <c r="M335">
        <v>613</v>
      </c>
    </row>
    <row r="336" spans="1:13">
      <c r="A336" t="s">
        <v>3</v>
      </c>
      <c r="B336" t="s">
        <v>292</v>
      </c>
      <c r="C336" t="s">
        <v>346</v>
      </c>
      <c r="D336">
        <v>432</v>
      </c>
      <c r="E336" s="1">
        <v>1976</v>
      </c>
      <c r="F336" s="1">
        <v>1702</v>
      </c>
      <c r="G336" s="1">
        <v>1097</v>
      </c>
      <c r="H336" s="1">
        <v>1017</v>
      </c>
      <c r="I336">
        <v>634</v>
      </c>
      <c r="J336">
        <v>490</v>
      </c>
      <c r="K336">
        <v>787</v>
      </c>
      <c r="L336">
        <v>526</v>
      </c>
      <c r="M336">
        <v>613</v>
      </c>
    </row>
    <row r="337" spans="1:13">
      <c r="A337" t="s">
        <v>3</v>
      </c>
      <c r="B337" t="s">
        <v>292</v>
      </c>
      <c r="C337" t="s">
        <v>347</v>
      </c>
      <c r="D337">
        <v>195</v>
      </c>
      <c r="E337">
        <v>198</v>
      </c>
      <c r="F337">
        <v>202</v>
      </c>
      <c r="G337">
        <v>202</v>
      </c>
      <c r="H337">
        <v>200</v>
      </c>
      <c r="I337">
        <v>202</v>
      </c>
      <c r="J337">
        <v>209</v>
      </c>
      <c r="K337">
        <v>209</v>
      </c>
      <c r="L337">
        <v>209</v>
      </c>
      <c r="M337">
        <v>209</v>
      </c>
    </row>
    <row r="338" spans="1:13">
      <c r="A338" t="s">
        <v>3</v>
      </c>
      <c r="B338" t="s">
        <v>292</v>
      </c>
      <c r="C338" t="s">
        <v>348</v>
      </c>
      <c r="D338">
        <v>2.15</v>
      </c>
      <c r="E338">
        <v>9.6999999999999993</v>
      </c>
      <c r="F338">
        <v>8.4600000000000009</v>
      </c>
      <c r="G338">
        <v>6.68</v>
      </c>
      <c r="H338">
        <v>5.39</v>
      </c>
      <c r="I338">
        <v>3.37</v>
      </c>
      <c r="J338">
        <v>2.67</v>
      </c>
      <c r="K338">
        <v>3.69</v>
      </c>
      <c r="L338">
        <v>2.5099999999999998</v>
      </c>
      <c r="M338">
        <v>2.93</v>
      </c>
    </row>
    <row r="339" spans="1:13">
      <c r="A339" t="s">
        <v>3</v>
      </c>
      <c r="B339" t="s">
        <v>292</v>
      </c>
      <c r="C339" t="s">
        <v>349</v>
      </c>
      <c r="D339">
        <v>2.21</v>
      </c>
      <c r="E339">
        <v>10</v>
      </c>
      <c r="F339">
        <v>8.44</v>
      </c>
      <c r="G339">
        <v>5.42</v>
      </c>
      <c r="H339">
        <v>5.08</v>
      </c>
      <c r="I339">
        <v>3.15</v>
      </c>
      <c r="J339">
        <v>2.35</v>
      </c>
      <c r="K339">
        <v>3.77</v>
      </c>
      <c r="L339">
        <v>2.5099999999999998</v>
      </c>
      <c r="M339">
        <v>2.93</v>
      </c>
    </row>
    <row r="340" spans="1:13">
      <c r="A340" t="s">
        <v>3</v>
      </c>
      <c r="B340" t="s">
        <v>292</v>
      </c>
      <c r="C340" t="s">
        <v>350</v>
      </c>
      <c r="D340" t="s">
        <v>24</v>
      </c>
      <c r="E340" t="s">
        <v>24</v>
      </c>
      <c r="F340">
        <v>0</v>
      </c>
      <c r="G340">
        <v>1</v>
      </c>
      <c r="H340">
        <v>0</v>
      </c>
      <c r="I340" t="s">
        <v>24</v>
      </c>
      <c r="J340" t="s">
        <v>24</v>
      </c>
      <c r="K340" t="s">
        <v>24</v>
      </c>
      <c r="L340" t="s">
        <v>24</v>
      </c>
      <c r="M340" t="s">
        <v>24</v>
      </c>
    </row>
    <row r="341" spans="1:13">
      <c r="A341" t="s">
        <v>3</v>
      </c>
      <c r="B341" t="s">
        <v>292</v>
      </c>
      <c r="C341" t="s">
        <v>351</v>
      </c>
      <c r="D341">
        <v>432</v>
      </c>
      <c r="E341" s="1">
        <v>1976</v>
      </c>
      <c r="F341" s="1">
        <v>1702</v>
      </c>
      <c r="G341" s="1">
        <v>1098</v>
      </c>
      <c r="H341" s="1">
        <v>1017</v>
      </c>
      <c r="I341">
        <v>634</v>
      </c>
      <c r="J341">
        <v>490</v>
      </c>
      <c r="K341">
        <v>787</v>
      </c>
      <c r="L341">
        <v>526</v>
      </c>
      <c r="M341">
        <v>613</v>
      </c>
    </row>
    <row r="342" spans="1:13">
      <c r="A342" t="s">
        <v>3</v>
      </c>
      <c r="B342" t="s">
        <v>292</v>
      </c>
      <c r="C342" t="s">
        <v>352</v>
      </c>
      <c r="D342">
        <v>195</v>
      </c>
      <c r="E342">
        <v>198</v>
      </c>
      <c r="F342">
        <v>202</v>
      </c>
      <c r="G342">
        <v>204</v>
      </c>
      <c r="H342">
        <v>206</v>
      </c>
      <c r="I342">
        <v>202</v>
      </c>
      <c r="J342">
        <v>209</v>
      </c>
      <c r="K342">
        <v>209</v>
      </c>
      <c r="L342">
        <v>209</v>
      </c>
      <c r="M342">
        <v>209</v>
      </c>
    </row>
    <row r="343" spans="1:13">
      <c r="A343" t="s">
        <v>3</v>
      </c>
      <c r="B343" t="s">
        <v>292</v>
      </c>
      <c r="C343" t="s">
        <v>353</v>
      </c>
      <c r="D343">
        <v>2.15</v>
      </c>
      <c r="E343">
        <v>9.6999999999999993</v>
      </c>
      <c r="F343">
        <v>8.4499999999999993</v>
      </c>
      <c r="G343">
        <v>6.62</v>
      </c>
      <c r="H343">
        <v>5.23</v>
      </c>
      <c r="I343">
        <v>3.37</v>
      </c>
      <c r="J343">
        <v>2.67</v>
      </c>
      <c r="K343">
        <v>3.69</v>
      </c>
      <c r="L343">
        <v>2.5099999999999998</v>
      </c>
      <c r="M343">
        <v>2.93</v>
      </c>
    </row>
    <row r="344" spans="1:13">
      <c r="A344" t="s">
        <v>3</v>
      </c>
      <c r="B344" t="s">
        <v>292</v>
      </c>
      <c r="C344" t="s">
        <v>354</v>
      </c>
      <c r="D344">
        <v>2.21</v>
      </c>
      <c r="E344">
        <v>10</v>
      </c>
      <c r="F344">
        <v>8.42</v>
      </c>
      <c r="G344">
        <v>5.38</v>
      </c>
      <c r="H344">
        <v>4.93</v>
      </c>
      <c r="I344">
        <v>3.15</v>
      </c>
      <c r="J344">
        <v>2.35</v>
      </c>
      <c r="K344">
        <v>3.77</v>
      </c>
      <c r="L344">
        <v>2.5099999999999998</v>
      </c>
      <c r="M344">
        <v>2.93</v>
      </c>
    </row>
    <row r="345" spans="1:13">
      <c r="A345" t="s">
        <v>3</v>
      </c>
      <c r="B345" t="s">
        <v>292</v>
      </c>
      <c r="C345" t="s">
        <v>355</v>
      </c>
      <c r="D345">
        <v>3</v>
      </c>
      <c r="E345">
        <v>0</v>
      </c>
      <c r="F345">
        <v>3.35</v>
      </c>
      <c r="G345">
        <v>2.6</v>
      </c>
      <c r="H345">
        <v>2</v>
      </c>
      <c r="I345">
        <v>1.6</v>
      </c>
      <c r="J345">
        <v>1.5</v>
      </c>
      <c r="K345">
        <v>1.5</v>
      </c>
      <c r="L345">
        <v>1.35</v>
      </c>
      <c r="M345">
        <v>1</v>
      </c>
    </row>
    <row r="346" spans="1:13">
      <c r="A346" t="s">
        <v>3</v>
      </c>
      <c r="B346" t="s">
        <v>292</v>
      </c>
      <c r="C346" t="s">
        <v>356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</row>
    <row r="347" spans="1:13">
      <c r="A347" t="s">
        <v>3</v>
      </c>
      <c r="B347" t="s">
        <v>292</v>
      </c>
      <c r="C347" t="s">
        <v>357</v>
      </c>
      <c r="D347" t="s">
        <v>24</v>
      </c>
      <c r="E347" t="s">
        <v>24</v>
      </c>
      <c r="F347" t="s">
        <v>24</v>
      </c>
      <c r="G347" t="s">
        <v>24</v>
      </c>
      <c r="H347" t="s">
        <v>24</v>
      </c>
      <c r="I347" t="s">
        <v>24</v>
      </c>
      <c r="J347" t="s">
        <v>24</v>
      </c>
      <c r="K347" t="s">
        <v>24</v>
      </c>
      <c r="L347" t="s">
        <v>24</v>
      </c>
      <c r="M347" t="s">
        <v>24</v>
      </c>
    </row>
    <row r="348" spans="1:13">
      <c r="A348" t="s">
        <v>3</v>
      </c>
      <c r="B348" t="s">
        <v>292</v>
      </c>
      <c r="C348" t="s">
        <v>358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</row>
    <row r="349" spans="1:13">
      <c r="A349" t="s">
        <v>3</v>
      </c>
      <c r="B349" t="s">
        <v>292</v>
      </c>
      <c r="C349" t="s">
        <v>359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</row>
    <row r="350" spans="1:13">
      <c r="A350" t="s">
        <v>3</v>
      </c>
      <c r="B350" t="s">
        <v>292</v>
      </c>
      <c r="C350" t="s">
        <v>360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</row>
    <row r="351" spans="1:13">
      <c r="A351" t="s">
        <v>3</v>
      </c>
      <c r="B351" t="s">
        <v>292</v>
      </c>
      <c r="C351" t="s">
        <v>361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</row>
    <row r="352" spans="1:13">
      <c r="A352" t="s">
        <v>3</v>
      </c>
      <c r="B352" t="s">
        <v>292</v>
      </c>
      <c r="C352" t="s">
        <v>362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</row>
    <row r="353" spans="1:13">
      <c r="A353" t="s">
        <v>3</v>
      </c>
      <c r="B353" t="s">
        <v>292</v>
      </c>
      <c r="C353" t="s">
        <v>363</v>
      </c>
      <c r="D353">
        <v>585</v>
      </c>
      <c r="E353">
        <v>0</v>
      </c>
      <c r="F353">
        <v>666</v>
      </c>
      <c r="G353">
        <v>530</v>
      </c>
      <c r="H353">
        <v>405</v>
      </c>
      <c r="I353">
        <v>320</v>
      </c>
      <c r="J353">
        <v>306</v>
      </c>
      <c r="K353">
        <v>314</v>
      </c>
      <c r="L353">
        <v>282</v>
      </c>
      <c r="M353">
        <v>209</v>
      </c>
    </row>
    <row r="354" spans="1:13">
      <c r="A354" t="s">
        <v>3</v>
      </c>
      <c r="B354" t="s">
        <v>292</v>
      </c>
      <c r="C354" t="s">
        <v>364</v>
      </c>
      <c r="D354" t="s">
        <v>24</v>
      </c>
      <c r="E354" t="s">
        <v>24</v>
      </c>
      <c r="F354" t="s">
        <v>24</v>
      </c>
      <c r="G354" t="s">
        <v>24</v>
      </c>
      <c r="H354" t="s">
        <v>24</v>
      </c>
      <c r="I354" t="s">
        <v>24</v>
      </c>
      <c r="J354" t="s">
        <v>24</v>
      </c>
      <c r="K354" t="s">
        <v>24</v>
      </c>
      <c r="L354" t="s">
        <v>24</v>
      </c>
      <c r="M354" t="s">
        <v>24</v>
      </c>
    </row>
    <row r="355" spans="1:13">
      <c r="A355" t="s">
        <v>3</v>
      </c>
      <c r="B355" t="s">
        <v>292</v>
      </c>
      <c r="C355" t="s">
        <v>365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</row>
    <row r="356" spans="1:13">
      <c r="A356" t="s">
        <v>3</v>
      </c>
      <c r="B356" t="s">
        <v>292</v>
      </c>
      <c r="C356" t="s">
        <v>366</v>
      </c>
      <c r="D356" t="s">
        <v>24</v>
      </c>
      <c r="E356" t="s">
        <v>24</v>
      </c>
      <c r="F356" t="s">
        <v>24</v>
      </c>
      <c r="G356" t="s">
        <v>24</v>
      </c>
      <c r="H356" t="s">
        <v>24</v>
      </c>
      <c r="I356" t="s">
        <v>24</v>
      </c>
      <c r="J356" t="s">
        <v>24</v>
      </c>
      <c r="K356" t="s">
        <v>24</v>
      </c>
      <c r="L356" t="s">
        <v>24</v>
      </c>
      <c r="M356" t="s">
        <v>24</v>
      </c>
    </row>
    <row r="357" spans="1:13">
      <c r="A357" t="s">
        <v>3</v>
      </c>
      <c r="B357" t="s">
        <v>292</v>
      </c>
      <c r="C357" t="s">
        <v>367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</row>
    <row r="358" spans="1:13">
      <c r="A358" t="s">
        <v>3</v>
      </c>
      <c r="B358" t="s">
        <v>292</v>
      </c>
      <c r="C358" t="s">
        <v>368</v>
      </c>
      <c r="D358" t="s">
        <v>24</v>
      </c>
      <c r="E358" t="s">
        <v>24</v>
      </c>
      <c r="F358" t="s">
        <v>24</v>
      </c>
      <c r="G358" t="s">
        <v>24</v>
      </c>
      <c r="H358" t="s">
        <v>24</v>
      </c>
      <c r="I358" t="s">
        <v>24</v>
      </c>
      <c r="J358" t="s">
        <v>24</v>
      </c>
      <c r="K358" t="s">
        <v>24</v>
      </c>
      <c r="L358" t="s">
        <v>24</v>
      </c>
      <c r="M358" t="s">
        <v>24</v>
      </c>
    </row>
    <row r="359" spans="1:13">
      <c r="A359" t="s">
        <v>3</v>
      </c>
      <c r="B359" t="s">
        <v>292</v>
      </c>
      <c r="C359" t="s">
        <v>369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</row>
    <row r="360" spans="1:13">
      <c r="A360" t="s">
        <v>3</v>
      </c>
      <c r="B360" t="s">
        <v>292</v>
      </c>
      <c r="C360" t="s">
        <v>370</v>
      </c>
      <c r="D360">
        <v>119</v>
      </c>
      <c r="E360">
        <v>16</v>
      </c>
      <c r="F360">
        <v>16</v>
      </c>
      <c r="G360">
        <v>47</v>
      </c>
      <c r="H360">
        <v>20</v>
      </c>
      <c r="I360">
        <v>53</v>
      </c>
      <c r="J360">
        <v>17</v>
      </c>
      <c r="K360">
        <v>4</v>
      </c>
      <c r="L360">
        <v>5</v>
      </c>
      <c r="M360" t="s">
        <v>24</v>
      </c>
    </row>
    <row r="361" spans="1:13">
      <c r="A361" t="s">
        <v>3</v>
      </c>
      <c r="B361" t="s">
        <v>292</v>
      </c>
      <c r="C361" t="s">
        <v>371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</row>
    <row r="362" spans="1:13">
      <c r="A362" t="s">
        <v>3</v>
      </c>
      <c r="B362" t="s">
        <v>292</v>
      </c>
      <c r="C362" t="s">
        <v>372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</row>
    <row r="363" spans="1:13">
      <c r="A363" t="s">
        <v>3</v>
      </c>
      <c r="B363" t="s">
        <v>292</v>
      </c>
      <c r="C363" t="s">
        <v>373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24</v>
      </c>
      <c r="J363" t="s">
        <v>24</v>
      </c>
      <c r="K363" t="s">
        <v>24</v>
      </c>
      <c r="L363" t="s">
        <v>24</v>
      </c>
      <c r="M363" t="s">
        <v>24</v>
      </c>
    </row>
    <row r="364" spans="1:13">
      <c r="A364" t="s">
        <v>3</v>
      </c>
      <c r="B364" t="s">
        <v>292</v>
      </c>
      <c r="C364" t="s">
        <v>374</v>
      </c>
      <c r="D364">
        <v>-29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</row>
    <row r="365" spans="1:13">
      <c r="A365" t="s">
        <v>3</v>
      </c>
      <c r="B365" t="s">
        <v>292</v>
      </c>
      <c r="C365" t="s">
        <v>375</v>
      </c>
      <c r="D365">
        <v>90</v>
      </c>
      <c r="E365">
        <v>16</v>
      </c>
      <c r="F365">
        <v>16</v>
      </c>
      <c r="G365">
        <v>47</v>
      </c>
      <c r="H365">
        <v>20</v>
      </c>
      <c r="I365">
        <v>53</v>
      </c>
      <c r="J365">
        <v>17</v>
      </c>
      <c r="K365">
        <v>4</v>
      </c>
      <c r="L365">
        <v>5</v>
      </c>
      <c r="M365" t="s">
        <v>24</v>
      </c>
    </row>
    <row r="366" spans="1:13">
      <c r="A366" t="s">
        <v>3</v>
      </c>
      <c r="B366" t="s">
        <v>292</v>
      </c>
      <c r="C366" t="s">
        <v>376</v>
      </c>
      <c r="D366">
        <v>206</v>
      </c>
      <c r="E366">
        <v>145</v>
      </c>
      <c r="F366">
        <v>111</v>
      </c>
      <c r="G366">
        <v>74</v>
      </c>
      <c r="H366">
        <v>-20</v>
      </c>
      <c r="I366">
        <v>86</v>
      </c>
      <c r="J366">
        <v>94</v>
      </c>
      <c r="K366">
        <v>56</v>
      </c>
      <c r="L366">
        <v>267</v>
      </c>
      <c r="M366">
        <v>-1</v>
      </c>
    </row>
    <row r="367" spans="1:13">
      <c r="A367" t="s">
        <v>3</v>
      </c>
      <c r="B367" t="s">
        <v>292</v>
      </c>
      <c r="C367" t="s">
        <v>377</v>
      </c>
      <c r="D367">
        <v>781</v>
      </c>
      <c r="E367" s="1">
        <v>2703</v>
      </c>
      <c r="F367" s="1">
        <v>2489</v>
      </c>
      <c r="G367" s="1">
        <v>2097</v>
      </c>
      <c r="H367" s="1">
        <v>1516</v>
      </c>
      <c r="I367" s="1">
        <v>1125</v>
      </c>
      <c r="J367">
        <v>929</v>
      </c>
      <c r="K367" s="1">
        <v>1169</v>
      </c>
      <c r="L367" s="1">
        <v>1118</v>
      </c>
      <c r="M367">
        <v>868</v>
      </c>
    </row>
    <row r="368" spans="1:13">
      <c r="A368" t="s">
        <v>3</v>
      </c>
      <c r="B368" t="s">
        <v>292</v>
      </c>
      <c r="C368" t="s">
        <v>378</v>
      </c>
      <c r="D368">
        <v>52</v>
      </c>
      <c r="E368">
        <v>36</v>
      </c>
      <c r="F368">
        <v>31</v>
      </c>
      <c r="G368">
        <v>24</v>
      </c>
      <c r="H368">
        <v>-6</v>
      </c>
      <c r="I368">
        <v>29</v>
      </c>
      <c r="J368">
        <v>31</v>
      </c>
      <c r="K368">
        <v>17</v>
      </c>
      <c r="L368">
        <v>103</v>
      </c>
      <c r="M368">
        <v>0</v>
      </c>
    </row>
    <row r="369" spans="1:13">
      <c r="A369" t="s">
        <v>3</v>
      </c>
      <c r="B369" t="s">
        <v>292</v>
      </c>
      <c r="C369" t="s">
        <v>379</v>
      </c>
      <c r="D369">
        <v>198</v>
      </c>
      <c r="E369">
        <v>676</v>
      </c>
      <c r="F369">
        <v>700</v>
      </c>
      <c r="G369">
        <v>692</v>
      </c>
      <c r="H369">
        <v>448</v>
      </c>
      <c r="I369">
        <v>382</v>
      </c>
      <c r="J369">
        <v>302</v>
      </c>
      <c r="K369">
        <v>357</v>
      </c>
      <c r="L369">
        <v>430</v>
      </c>
      <c r="M369">
        <v>261</v>
      </c>
    </row>
    <row r="370" spans="1:13">
      <c r="A370" t="s">
        <v>3</v>
      </c>
      <c r="B370" t="s">
        <v>292</v>
      </c>
      <c r="C370" t="s">
        <v>380</v>
      </c>
      <c r="D370">
        <v>583</v>
      </c>
      <c r="E370" s="1">
        <v>2027</v>
      </c>
      <c r="F370" s="1">
        <v>1789</v>
      </c>
      <c r="G370" s="1">
        <v>1405</v>
      </c>
      <c r="H370" s="1">
        <v>1068</v>
      </c>
      <c r="I370">
        <v>743</v>
      </c>
      <c r="J370">
        <v>627</v>
      </c>
      <c r="K370">
        <v>812</v>
      </c>
      <c r="L370">
        <v>688</v>
      </c>
      <c r="M370">
        <v>607</v>
      </c>
    </row>
    <row r="371" spans="1:13">
      <c r="A371" t="s">
        <v>3</v>
      </c>
      <c r="B371" t="s">
        <v>292</v>
      </c>
      <c r="C371" t="s">
        <v>381</v>
      </c>
      <c r="D371">
        <v>573</v>
      </c>
      <c r="E371" s="1">
        <v>2026</v>
      </c>
      <c r="F371" s="1">
        <v>1787</v>
      </c>
      <c r="G371" s="1">
        <v>1401</v>
      </c>
      <c r="H371" s="1">
        <v>1065</v>
      </c>
      <c r="I371">
        <v>737</v>
      </c>
      <c r="J371">
        <v>621</v>
      </c>
      <c r="K371">
        <v>809</v>
      </c>
      <c r="L371">
        <v>690</v>
      </c>
      <c r="M371">
        <v>612</v>
      </c>
    </row>
    <row r="372" spans="1:13">
      <c r="A372" t="s">
        <v>3</v>
      </c>
      <c r="B372" t="s">
        <v>292</v>
      </c>
      <c r="C372" t="s">
        <v>382</v>
      </c>
      <c r="D372">
        <v>2.93</v>
      </c>
      <c r="E372">
        <v>10.25</v>
      </c>
      <c r="F372">
        <v>8.86</v>
      </c>
      <c r="G372">
        <v>6.92</v>
      </c>
      <c r="H372">
        <v>5.32</v>
      </c>
      <c r="I372">
        <v>3.66</v>
      </c>
      <c r="J372">
        <v>2.98</v>
      </c>
      <c r="K372">
        <v>3.87</v>
      </c>
      <c r="L372">
        <v>3.3</v>
      </c>
      <c r="M372">
        <v>2.93</v>
      </c>
    </row>
    <row r="373" spans="1:13">
      <c r="A373" t="s">
        <v>3</v>
      </c>
      <c r="B373" t="s">
        <v>292</v>
      </c>
      <c r="C373" t="s">
        <v>383</v>
      </c>
      <c r="D373">
        <v>2.93</v>
      </c>
      <c r="E373">
        <v>10.25</v>
      </c>
      <c r="F373">
        <v>8.84</v>
      </c>
      <c r="G373">
        <v>6.86</v>
      </c>
      <c r="H373">
        <v>5.17</v>
      </c>
      <c r="I373">
        <v>3.66</v>
      </c>
      <c r="J373">
        <v>2.98</v>
      </c>
      <c r="K373">
        <v>3.87</v>
      </c>
      <c r="L373">
        <v>3.3</v>
      </c>
      <c r="M373">
        <v>2.93</v>
      </c>
    </row>
    <row r="374" spans="1:13">
      <c r="A374" t="s">
        <v>3</v>
      </c>
      <c r="B374" t="s">
        <v>292</v>
      </c>
      <c r="C374" t="s">
        <v>384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</row>
    <row r="375" spans="1:13">
      <c r="A375" t="s">
        <v>3</v>
      </c>
      <c r="B375" t="s">
        <v>292</v>
      </c>
      <c r="C375" t="s">
        <v>385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</row>
    <row r="376" spans="1:13">
      <c r="A376" t="s">
        <v>3</v>
      </c>
      <c r="B376" t="s">
        <v>292</v>
      </c>
      <c r="C376" t="s">
        <v>386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</row>
    <row r="377" spans="1:13">
      <c r="A377" t="s">
        <v>3</v>
      </c>
      <c r="B377" t="s">
        <v>292</v>
      </c>
      <c r="C377" t="s">
        <v>387</v>
      </c>
      <c r="D377">
        <v>104</v>
      </c>
      <c r="E377">
        <v>78</v>
      </c>
      <c r="F377">
        <v>60</v>
      </c>
      <c r="G377">
        <v>63</v>
      </c>
      <c r="H377">
        <v>69</v>
      </c>
      <c r="I377">
        <v>60</v>
      </c>
      <c r="J377">
        <v>57</v>
      </c>
      <c r="K377">
        <v>52</v>
      </c>
      <c r="L377">
        <v>50</v>
      </c>
      <c r="M377">
        <v>48</v>
      </c>
    </row>
    <row r="378" spans="1:13">
      <c r="A378" t="s">
        <v>3</v>
      </c>
      <c r="B378" t="s">
        <v>292</v>
      </c>
      <c r="C378" t="s">
        <v>388</v>
      </c>
      <c r="D378" t="s">
        <v>24</v>
      </c>
      <c r="E378" t="s">
        <v>24</v>
      </c>
      <c r="F378" t="s">
        <v>24</v>
      </c>
      <c r="G378" t="s">
        <v>24</v>
      </c>
      <c r="H378" t="s">
        <v>24</v>
      </c>
      <c r="I378" t="s">
        <v>24</v>
      </c>
      <c r="J378" t="s">
        <v>24</v>
      </c>
      <c r="K378" t="s">
        <v>24</v>
      </c>
      <c r="L378" t="s">
        <v>24</v>
      </c>
      <c r="M378" t="s">
        <v>24</v>
      </c>
    </row>
    <row r="379" spans="1:13">
      <c r="A379" t="s">
        <v>3</v>
      </c>
      <c r="B379" t="s">
        <v>292</v>
      </c>
      <c r="C379" t="s">
        <v>389</v>
      </c>
      <c r="D379" s="1">
        <v>1140</v>
      </c>
      <c r="E379" s="1">
        <v>1083</v>
      </c>
      <c r="F379">
        <v>409</v>
      </c>
      <c r="G379">
        <v>358</v>
      </c>
      <c r="H379">
        <v>303</v>
      </c>
      <c r="I379">
        <v>279</v>
      </c>
      <c r="J379">
        <v>258</v>
      </c>
      <c r="K379">
        <v>234</v>
      </c>
      <c r="L379">
        <v>214</v>
      </c>
      <c r="M379">
        <v>205</v>
      </c>
    </row>
    <row r="380" spans="1:13">
      <c r="A380" t="s">
        <v>3</v>
      </c>
      <c r="B380" t="s">
        <v>292</v>
      </c>
      <c r="C380" t="s">
        <v>390</v>
      </c>
      <c r="D380">
        <v>684</v>
      </c>
      <c r="E380">
        <v>651</v>
      </c>
      <c r="F380" t="s">
        <v>24</v>
      </c>
      <c r="G380" t="s">
        <v>24</v>
      </c>
      <c r="H380" t="s">
        <v>24</v>
      </c>
      <c r="I380" t="s">
        <v>24</v>
      </c>
      <c r="J380" t="s">
        <v>24</v>
      </c>
      <c r="K380" t="s">
        <v>24</v>
      </c>
      <c r="L380" t="s">
        <v>24</v>
      </c>
      <c r="M380" t="s">
        <v>24</v>
      </c>
    </row>
    <row r="381" spans="1:13">
      <c r="A381" t="s">
        <v>3</v>
      </c>
      <c r="B381" t="s">
        <v>292</v>
      </c>
      <c r="C381" t="s">
        <v>391</v>
      </c>
      <c r="D381">
        <v>164</v>
      </c>
      <c r="E381">
        <v>160</v>
      </c>
      <c r="F381">
        <v>42</v>
      </c>
      <c r="G381">
        <v>62</v>
      </c>
      <c r="H381">
        <v>70</v>
      </c>
      <c r="I381">
        <v>65</v>
      </c>
      <c r="J381">
        <v>59</v>
      </c>
      <c r="K381">
        <v>73</v>
      </c>
      <c r="L381">
        <v>97</v>
      </c>
      <c r="M381">
        <v>108</v>
      </c>
    </row>
    <row r="382" spans="1:13">
      <c r="A382" t="s">
        <v>3</v>
      </c>
      <c r="B382" t="s">
        <v>292</v>
      </c>
      <c r="C382" t="s">
        <v>392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</row>
    <row r="383" spans="1:13">
      <c r="A383" t="s">
        <v>3</v>
      </c>
      <c r="B383" t="s">
        <v>292</v>
      </c>
      <c r="C383" t="s">
        <v>393</v>
      </c>
      <c r="D383">
        <v>90</v>
      </c>
      <c r="E383">
        <v>101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</row>
    <row r="384" spans="1:13">
      <c r="A384" t="s">
        <v>3</v>
      </c>
      <c r="B384" t="s">
        <v>292</v>
      </c>
      <c r="C384" t="s">
        <v>394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  <c r="I384" t="s">
        <v>24</v>
      </c>
      <c r="J384" t="s">
        <v>24</v>
      </c>
      <c r="K384" t="s">
        <v>24</v>
      </c>
      <c r="L384" t="s">
        <v>24</v>
      </c>
      <c r="M384" t="s">
        <v>24</v>
      </c>
    </row>
    <row r="385" spans="1:13">
      <c r="A385" t="s">
        <v>3</v>
      </c>
      <c r="B385" t="s">
        <v>292</v>
      </c>
      <c r="C385" t="s">
        <v>395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</row>
    <row r="386" spans="1:13">
      <c r="A386" t="s">
        <v>3</v>
      </c>
      <c r="B386" t="s">
        <v>292</v>
      </c>
      <c r="C386" t="s">
        <v>396</v>
      </c>
      <c r="D386" t="s">
        <v>24</v>
      </c>
      <c r="E386" t="s">
        <v>24</v>
      </c>
      <c r="F386">
        <v>810</v>
      </c>
      <c r="G386">
        <v>779</v>
      </c>
      <c r="H386">
        <v>707</v>
      </c>
      <c r="I386">
        <v>680</v>
      </c>
      <c r="J386">
        <v>643</v>
      </c>
      <c r="K386">
        <v>672</v>
      </c>
      <c r="L386">
        <v>637</v>
      </c>
      <c r="M386">
        <v>548</v>
      </c>
    </row>
    <row r="387" spans="1:13">
      <c r="A387" t="s">
        <v>3</v>
      </c>
      <c r="B387" t="s">
        <v>292</v>
      </c>
      <c r="C387" t="s">
        <v>397</v>
      </c>
      <c r="D387" s="1">
        <v>2483</v>
      </c>
      <c r="E387" s="1">
        <v>2720</v>
      </c>
      <c r="F387" s="1">
        <v>2481</v>
      </c>
      <c r="G387" s="1">
        <v>2549</v>
      </c>
      <c r="H387" s="1">
        <v>2373</v>
      </c>
      <c r="I387" s="1">
        <v>2184</v>
      </c>
      <c r="J387" s="1">
        <v>1842</v>
      </c>
      <c r="K387" s="1">
        <v>1833</v>
      </c>
      <c r="L387" s="1">
        <v>1872</v>
      </c>
      <c r="M387" s="1">
        <v>1646</v>
      </c>
    </row>
    <row r="388" spans="1:13">
      <c r="A388" t="s">
        <v>3</v>
      </c>
      <c r="B388" t="s">
        <v>292</v>
      </c>
      <c r="C388" t="s">
        <v>398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  <c r="I388" t="s">
        <v>24</v>
      </c>
      <c r="J388" t="s">
        <v>24</v>
      </c>
      <c r="K388" t="s">
        <v>24</v>
      </c>
      <c r="L388" t="s">
        <v>24</v>
      </c>
      <c r="M388" t="s">
        <v>24</v>
      </c>
    </row>
    <row r="389" spans="1:13">
      <c r="A389" t="s">
        <v>3</v>
      </c>
      <c r="B389" t="s">
        <v>292</v>
      </c>
      <c r="C389" t="s">
        <v>399</v>
      </c>
      <c r="D389" t="s">
        <v>24</v>
      </c>
      <c r="E389" t="s">
        <v>24</v>
      </c>
      <c r="F389" t="s">
        <v>24</v>
      </c>
      <c r="G389" t="s">
        <v>24</v>
      </c>
      <c r="H389" t="s">
        <v>24</v>
      </c>
      <c r="I389" t="s">
        <v>24</v>
      </c>
      <c r="J389" t="s">
        <v>24</v>
      </c>
      <c r="K389" t="s">
        <v>24</v>
      </c>
      <c r="L389" t="s">
        <v>24</v>
      </c>
      <c r="M389" t="s">
        <v>24</v>
      </c>
    </row>
    <row r="390" spans="1:13">
      <c r="A390" t="s">
        <v>3</v>
      </c>
      <c r="B390" t="s">
        <v>292</v>
      </c>
      <c r="C390" t="s">
        <v>400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</row>
    <row r="391" spans="1:13">
      <c r="A391" t="s">
        <v>3</v>
      </c>
      <c r="B391" t="s">
        <v>292</v>
      </c>
      <c r="C391" t="s">
        <v>401</v>
      </c>
      <c r="D391">
        <v>133</v>
      </c>
      <c r="E391" t="s">
        <v>24</v>
      </c>
      <c r="F391" t="s">
        <v>24</v>
      </c>
      <c r="G391" t="s">
        <v>24</v>
      </c>
      <c r="H391" t="s">
        <v>24</v>
      </c>
      <c r="I391" t="s">
        <v>24</v>
      </c>
      <c r="J391" t="s">
        <v>24</v>
      </c>
      <c r="K391" t="s">
        <v>24</v>
      </c>
      <c r="L391" t="s">
        <v>24</v>
      </c>
      <c r="M391" t="s">
        <v>24</v>
      </c>
    </row>
    <row r="392" spans="1:13">
      <c r="A392" t="s">
        <v>3</v>
      </c>
      <c r="B392" t="s">
        <v>292</v>
      </c>
      <c r="C392" t="s">
        <v>402</v>
      </c>
      <c r="D392">
        <v>20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</row>
    <row r="393" spans="1:13">
      <c r="A393" t="s">
        <v>3</v>
      </c>
      <c r="B393" t="s">
        <v>292</v>
      </c>
      <c r="C393" t="s">
        <v>403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</row>
    <row r="394" spans="1:13">
      <c r="A394" t="s">
        <v>3</v>
      </c>
      <c r="B394" t="s">
        <v>292</v>
      </c>
      <c r="C394" t="s">
        <v>404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</row>
    <row r="395" spans="1:13">
      <c r="A395" t="s">
        <v>3</v>
      </c>
      <c r="B395" t="s">
        <v>292</v>
      </c>
      <c r="C395" t="s">
        <v>405</v>
      </c>
      <c r="D395" t="s">
        <v>24</v>
      </c>
      <c r="E395" t="s">
        <v>24</v>
      </c>
      <c r="F395" t="s">
        <v>24</v>
      </c>
      <c r="G395" s="1">
        <v>2141</v>
      </c>
      <c r="H395" s="1">
        <v>1889</v>
      </c>
      <c r="I395" s="1">
        <v>1886</v>
      </c>
      <c r="J395" s="1">
        <v>1548</v>
      </c>
      <c r="K395" s="1">
        <v>1451</v>
      </c>
      <c r="L395" t="s">
        <v>24</v>
      </c>
      <c r="M395" t="s">
        <v>24</v>
      </c>
    </row>
    <row r="396" spans="1:13">
      <c r="A396" t="s">
        <v>3</v>
      </c>
      <c r="B396" t="s">
        <v>292</v>
      </c>
      <c r="C396" t="s">
        <v>406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</row>
    <row r="397" spans="1:13">
      <c r="A397" t="s">
        <v>3</v>
      </c>
      <c r="B397" t="s">
        <v>292</v>
      </c>
      <c r="C397" t="s">
        <v>407</v>
      </c>
      <c r="D397">
        <v>-11</v>
      </c>
      <c r="E397">
        <v>-2</v>
      </c>
      <c r="F397">
        <v>-3</v>
      </c>
      <c r="G397">
        <v>-3</v>
      </c>
      <c r="H397">
        <v>-2</v>
      </c>
      <c r="I397">
        <v>-6</v>
      </c>
      <c r="J397">
        <v>-6</v>
      </c>
      <c r="K397">
        <v>-3</v>
      </c>
      <c r="L397">
        <v>2</v>
      </c>
      <c r="M397">
        <v>5</v>
      </c>
    </row>
    <row r="398" spans="1:13">
      <c r="A398" t="s">
        <v>3</v>
      </c>
      <c r="B398" t="s">
        <v>292</v>
      </c>
      <c r="C398" t="s">
        <v>408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  <c r="I398" t="s">
        <v>24</v>
      </c>
      <c r="J398" t="s">
        <v>24</v>
      </c>
      <c r="K398" t="s">
        <v>24</v>
      </c>
      <c r="L398" t="s">
        <v>24</v>
      </c>
      <c r="M398" t="s">
        <v>24</v>
      </c>
    </row>
    <row r="399" spans="1:13">
      <c r="A399" t="s">
        <v>3</v>
      </c>
      <c r="B399" t="s">
        <v>292</v>
      </c>
      <c r="C399" t="s">
        <v>409</v>
      </c>
      <c r="D399">
        <v>130</v>
      </c>
      <c r="E399">
        <v>152</v>
      </c>
      <c r="F399">
        <v>153</v>
      </c>
      <c r="G399">
        <v>187</v>
      </c>
      <c r="H399">
        <v>149</v>
      </c>
      <c r="I399">
        <v>139</v>
      </c>
      <c r="J399">
        <v>126</v>
      </c>
      <c r="K399">
        <v>124</v>
      </c>
      <c r="L399">
        <v>128</v>
      </c>
      <c r="M399">
        <v>115</v>
      </c>
    </row>
    <row r="400" spans="1:13">
      <c r="A400" t="s">
        <v>3</v>
      </c>
      <c r="B400" t="s">
        <v>292</v>
      </c>
      <c r="C400" t="s">
        <v>410</v>
      </c>
      <c r="D400">
        <v>2</v>
      </c>
      <c r="E400">
        <v>2</v>
      </c>
      <c r="F400">
        <v>2</v>
      </c>
      <c r="G400">
        <v>2</v>
      </c>
      <c r="H400">
        <v>1</v>
      </c>
      <c r="I400">
        <v>1</v>
      </c>
      <c r="J400">
        <v>1</v>
      </c>
      <c r="K400">
        <v>1</v>
      </c>
      <c r="L400">
        <v>3</v>
      </c>
      <c r="M400">
        <v>1</v>
      </c>
    </row>
    <row r="401" spans="1:13">
      <c r="A401" t="s">
        <v>3</v>
      </c>
      <c r="B401" t="s">
        <v>292</v>
      </c>
      <c r="C401" t="s">
        <v>411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</row>
    <row r="402" spans="1:13">
      <c r="A402" t="s">
        <v>3</v>
      </c>
      <c r="B402" t="s">
        <v>292</v>
      </c>
      <c r="C402" t="s">
        <v>412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>
      <c r="A403" t="s">
        <v>3</v>
      </c>
      <c r="B403" t="s">
        <v>292</v>
      </c>
      <c r="C403" t="s">
        <v>413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>
      <c r="A404" t="s">
        <v>3</v>
      </c>
      <c r="B404" t="s">
        <v>292</v>
      </c>
      <c r="C404" t="s">
        <v>414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  <c r="I404" t="s">
        <v>24</v>
      </c>
      <c r="J404" t="s">
        <v>24</v>
      </c>
      <c r="K404" t="s">
        <v>24</v>
      </c>
      <c r="L404" t="s">
        <v>24</v>
      </c>
      <c r="M404" t="s">
        <v>24</v>
      </c>
    </row>
    <row r="405" spans="1:13">
      <c r="A405" t="s">
        <v>3</v>
      </c>
      <c r="B405" t="s">
        <v>292</v>
      </c>
      <c r="C405" t="s">
        <v>415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</row>
    <row r="406" spans="1:13">
      <c r="A406" t="s">
        <v>3</v>
      </c>
      <c r="B406" t="s">
        <v>292</v>
      </c>
      <c r="C406" t="s">
        <v>416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</row>
    <row r="407" spans="1:13">
      <c r="A407" t="s">
        <v>3</v>
      </c>
      <c r="B407" t="s">
        <v>292</v>
      </c>
      <c r="C407" t="s">
        <v>417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</row>
    <row r="408" spans="1:13">
      <c r="A408" t="s">
        <v>3</v>
      </c>
      <c r="B408" t="s">
        <v>292</v>
      </c>
      <c r="C408" t="s">
        <v>418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  <c r="I408" t="s">
        <v>24</v>
      </c>
      <c r="J408" t="s">
        <v>24</v>
      </c>
      <c r="K408" t="s">
        <v>24</v>
      </c>
      <c r="L408" t="s">
        <v>24</v>
      </c>
      <c r="M408" t="s">
        <v>24</v>
      </c>
    </row>
    <row r="409" spans="1:13">
      <c r="A409" t="s">
        <v>3</v>
      </c>
      <c r="B409" t="s">
        <v>292</v>
      </c>
      <c r="C409" t="s">
        <v>419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</row>
    <row r="410" spans="1:13">
      <c r="A410" t="s">
        <v>3</v>
      </c>
      <c r="B410" t="s">
        <v>292</v>
      </c>
      <c r="C410" t="s">
        <v>420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</row>
    <row r="411" spans="1:13">
      <c r="A411" t="s">
        <v>3</v>
      </c>
      <c r="B411" t="s">
        <v>292</v>
      </c>
      <c r="C411" t="s">
        <v>421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  <c r="I411" t="s">
        <v>24</v>
      </c>
      <c r="J411" t="s">
        <v>24</v>
      </c>
      <c r="K411" t="s">
        <v>24</v>
      </c>
      <c r="L411" t="s">
        <v>24</v>
      </c>
      <c r="M411" t="s">
        <v>24</v>
      </c>
    </row>
    <row r="412" spans="1:13">
      <c r="A412" t="s">
        <v>3</v>
      </c>
      <c r="B412" t="s">
        <v>292</v>
      </c>
      <c r="C412" t="s">
        <v>422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</row>
    <row r="413" spans="1:13">
      <c r="A413" t="s">
        <v>3</v>
      </c>
      <c r="B413" t="s">
        <v>292</v>
      </c>
      <c r="C413" t="s">
        <v>423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</row>
    <row r="414" spans="1:13">
      <c r="A414" t="s">
        <v>3</v>
      </c>
      <c r="B414" t="s">
        <v>292</v>
      </c>
      <c r="C414" t="s">
        <v>424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24</v>
      </c>
      <c r="J414" t="s">
        <v>24</v>
      </c>
      <c r="K414" t="s">
        <v>24</v>
      </c>
      <c r="L414" t="s">
        <v>24</v>
      </c>
      <c r="M414" t="s">
        <v>24</v>
      </c>
    </row>
    <row r="415" spans="1:13">
      <c r="A415" t="s">
        <v>3</v>
      </c>
      <c r="B415" t="s">
        <v>292</v>
      </c>
      <c r="C415" t="s">
        <v>425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</row>
    <row r="416" spans="1:13">
      <c r="A416" t="s">
        <v>3</v>
      </c>
      <c r="B416" t="s">
        <v>292</v>
      </c>
      <c r="C416" t="s">
        <v>426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</row>
    <row r="417" spans="1:13">
      <c r="A417" t="s">
        <v>3</v>
      </c>
      <c r="B417" t="s">
        <v>292</v>
      </c>
      <c r="C417" t="s">
        <v>427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</row>
    <row r="418" spans="1:13">
      <c r="A418" t="s">
        <v>3</v>
      </c>
      <c r="B418" t="s">
        <v>292</v>
      </c>
      <c r="C418" t="s">
        <v>428</v>
      </c>
      <c r="D418" t="s">
        <v>24</v>
      </c>
      <c r="E418" t="s">
        <v>24</v>
      </c>
      <c r="F418" t="s">
        <v>24</v>
      </c>
      <c r="G418" t="s">
        <v>24</v>
      </c>
      <c r="H418" t="s">
        <v>24</v>
      </c>
      <c r="I418" t="s">
        <v>24</v>
      </c>
      <c r="J418" t="s">
        <v>24</v>
      </c>
      <c r="K418" t="s">
        <v>24</v>
      </c>
      <c r="L418" t="s">
        <v>24</v>
      </c>
      <c r="M418" t="s">
        <v>24</v>
      </c>
    </row>
    <row r="419" spans="1:13">
      <c r="A419" t="s">
        <v>3</v>
      </c>
      <c r="B419" t="s">
        <v>292</v>
      </c>
      <c r="C419" t="s">
        <v>429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</row>
    <row r="420" spans="1:13">
      <c r="A420" t="s">
        <v>3</v>
      </c>
      <c r="B420" t="s">
        <v>292</v>
      </c>
      <c r="C420" t="s">
        <v>430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24</v>
      </c>
      <c r="J420" t="s">
        <v>24</v>
      </c>
      <c r="K420" t="s">
        <v>24</v>
      </c>
      <c r="L420" t="s">
        <v>24</v>
      </c>
      <c r="M420" t="s">
        <v>24</v>
      </c>
    </row>
    <row r="421" spans="1:13">
      <c r="A421" t="s">
        <v>3</v>
      </c>
      <c r="B421" t="s">
        <v>292</v>
      </c>
      <c r="C421" t="s">
        <v>431</v>
      </c>
      <c r="D421" t="s">
        <v>24</v>
      </c>
      <c r="E421" t="s">
        <v>24</v>
      </c>
      <c r="F421" t="s">
        <v>24</v>
      </c>
      <c r="G421" t="s">
        <v>24</v>
      </c>
      <c r="H421" t="s">
        <v>24</v>
      </c>
      <c r="I421" t="s">
        <v>24</v>
      </c>
      <c r="J421" t="s">
        <v>24</v>
      </c>
      <c r="K421" t="s">
        <v>24</v>
      </c>
      <c r="L421" t="s">
        <v>24</v>
      </c>
      <c r="M421" t="s">
        <v>24</v>
      </c>
    </row>
    <row r="422" spans="1:13">
      <c r="A422" t="s">
        <v>3</v>
      </c>
      <c r="B422" t="s">
        <v>292</v>
      </c>
      <c r="C422" t="s">
        <v>432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24</v>
      </c>
      <c r="J422" t="s">
        <v>24</v>
      </c>
      <c r="K422" t="s">
        <v>24</v>
      </c>
      <c r="L422" t="s">
        <v>24</v>
      </c>
      <c r="M422" t="s">
        <v>24</v>
      </c>
    </row>
    <row r="423" spans="1:13">
      <c r="A423" t="s">
        <v>3</v>
      </c>
      <c r="B423" t="s">
        <v>292</v>
      </c>
      <c r="C423" t="s">
        <v>433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</row>
    <row r="424" spans="1:13">
      <c r="A424" t="s">
        <v>3</v>
      </c>
      <c r="B424" t="s">
        <v>292</v>
      </c>
      <c r="C424" t="s">
        <v>434</v>
      </c>
      <c r="D424">
        <v>-29</v>
      </c>
      <c r="E424" t="s">
        <v>24</v>
      </c>
      <c r="F424" t="s">
        <v>24</v>
      </c>
      <c r="G424" t="s">
        <v>24</v>
      </c>
      <c r="H424" t="s">
        <v>24</v>
      </c>
      <c r="I424" t="s">
        <v>24</v>
      </c>
      <c r="J424" t="s">
        <v>24</v>
      </c>
      <c r="K424" t="s">
        <v>24</v>
      </c>
      <c r="L424" t="s">
        <v>24</v>
      </c>
      <c r="M424" t="s">
        <v>24</v>
      </c>
    </row>
    <row r="425" spans="1:13">
      <c r="A425" t="s">
        <v>3</v>
      </c>
      <c r="B425" t="s">
        <v>292</v>
      </c>
      <c r="C425" t="s">
        <v>435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</row>
    <row r="426" spans="1:13">
      <c r="A426" t="s">
        <v>3</v>
      </c>
      <c r="B426" t="s">
        <v>292</v>
      </c>
      <c r="C426" t="s">
        <v>188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</row>
    <row r="427" spans="1:13">
      <c r="A427" t="s">
        <v>3</v>
      </c>
      <c r="B427" t="s">
        <v>292</v>
      </c>
      <c r="C427" t="s">
        <v>436</v>
      </c>
      <c r="D427">
        <v>957</v>
      </c>
      <c r="E427" s="1">
        <v>2805</v>
      </c>
      <c r="F427" s="1">
        <v>2479</v>
      </c>
      <c r="G427" s="1">
        <v>2113</v>
      </c>
      <c r="H427" s="1">
        <v>1558</v>
      </c>
      <c r="I427" s="1">
        <v>1144</v>
      </c>
      <c r="J427">
        <v>975</v>
      </c>
      <c r="K427" s="1">
        <v>1234</v>
      </c>
      <c r="L427" s="1">
        <v>1187</v>
      </c>
      <c r="M427">
        <v>952</v>
      </c>
    </row>
    <row r="428" spans="1:13">
      <c r="A428" t="s">
        <v>3</v>
      </c>
      <c r="B428" t="s">
        <v>292</v>
      </c>
      <c r="C428" t="s">
        <v>437</v>
      </c>
      <c r="D428" s="1">
        <v>2201</v>
      </c>
      <c r="E428" s="1">
        <v>3966</v>
      </c>
      <c r="F428" s="1">
        <v>2948</v>
      </c>
      <c r="G428" s="1">
        <v>2534</v>
      </c>
      <c r="H428" s="1">
        <v>1930</v>
      </c>
      <c r="I428" s="1">
        <v>1483</v>
      </c>
      <c r="J428" s="1">
        <v>1290</v>
      </c>
      <c r="K428" s="1">
        <v>1520</v>
      </c>
      <c r="L428" s="1">
        <v>1451</v>
      </c>
      <c r="M428" s="1">
        <v>1205</v>
      </c>
    </row>
    <row r="429" spans="1:13">
      <c r="A429" t="s">
        <v>3</v>
      </c>
      <c r="B429" t="s">
        <v>292</v>
      </c>
      <c r="C429" t="s">
        <v>438</v>
      </c>
    </row>
    <row r="430" spans="1:13">
      <c r="A430" t="s">
        <v>3</v>
      </c>
      <c r="B430" t="s">
        <v>292</v>
      </c>
      <c r="C430" t="s">
        <v>439</v>
      </c>
      <c r="D430">
        <v>336</v>
      </c>
      <c r="E430">
        <v>996</v>
      </c>
      <c r="F430">
        <v>673</v>
      </c>
      <c r="G430">
        <v>649</v>
      </c>
      <c r="H430">
        <v>482</v>
      </c>
      <c r="I430">
        <v>439</v>
      </c>
      <c r="J430">
        <v>315</v>
      </c>
      <c r="K430">
        <v>354</v>
      </c>
      <c r="L430">
        <v>407</v>
      </c>
      <c r="M430">
        <v>289</v>
      </c>
    </row>
    <row r="431" spans="1:13">
      <c r="A431" t="s">
        <v>3</v>
      </c>
      <c r="B431" t="s">
        <v>292</v>
      </c>
      <c r="C431" t="s">
        <v>439</v>
      </c>
      <c r="D431">
        <v>336</v>
      </c>
      <c r="E431">
        <v>996</v>
      </c>
      <c r="F431">
        <v>673</v>
      </c>
      <c r="G431">
        <v>649</v>
      </c>
      <c r="H431">
        <v>482</v>
      </c>
      <c r="I431">
        <v>439</v>
      </c>
      <c r="J431">
        <v>315</v>
      </c>
      <c r="K431">
        <v>354</v>
      </c>
      <c r="L431">
        <v>407</v>
      </c>
      <c r="M431">
        <v>289</v>
      </c>
    </row>
    <row r="432" spans="1:13">
      <c r="A432" t="s">
        <v>3</v>
      </c>
      <c r="B432" t="s">
        <v>292</v>
      </c>
      <c r="C432" t="s">
        <v>440</v>
      </c>
      <c r="D432">
        <v>-190</v>
      </c>
      <c r="E432">
        <v>-355</v>
      </c>
      <c r="F432">
        <v>-4</v>
      </c>
      <c r="G432">
        <v>19</v>
      </c>
      <c r="H432">
        <v>-56</v>
      </c>
      <c r="I432">
        <v>-86</v>
      </c>
      <c r="J432">
        <v>-43</v>
      </c>
      <c r="K432">
        <v>-14</v>
      </c>
      <c r="L432">
        <v>-80</v>
      </c>
      <c r="M432">
        <v>-28</v>
      </c>
    </row>
    <row r="433" spans="1:13">
      <c r="A433" t="s">
        <v>3</v>
      </c>
      <c r="B433" t="s">
        <v>292</v>
      </c>
      <c r="C433" t="s">
        <v>441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>
        <v>-86</v>
      </c>
      <c r="J433">
        <v>-43</v>
      </c>
      <c r="K433">
        <v>-14</v>
      </c>
      <c r="L433" t="s">
        <v>24</v>
      </c>
      <c r="M433" t="s">
        <v>24</v>
      </c>
    </row>
    <row r="434" spans="1:13">
      <c r="A434" t="s">
        <v>3</v>
      </c>
      <c r="B434" t="s">
        <v>292</v>
      </c>
      <c r="C434" t="s">
        <v>440</v>
      </c>
      <c r="D434">
        <v>-190</v>
      </c>
      <c r="E434">
        <v>-355</v>
      </c>
      <c r="F434">
        <v>-4</v>
      </c>
      <c r="G434">
        <v>19</v>
      </c>
      <c r="H434">
        <v>-56</v>
      </c>
      <c r="I434" t="s">
        <v>24</v>
      </c>
      <c r="J434" t="s">
        <v>24</v>
      </c>
      <c r="K434" t="s">
        <v>24</v>
      </c>
      <c r="L434">
        <v>-80</v>
      </c>
      <c r="M434">
        <v>-28</v>
      </c>
    </row>
    <row r="435" spans="1:13">
      <c r="A435" t="s">
        <v>3</v>
      </c>
      <c r="B435" t="s">
        <v>292</v>
      </c>
      <c r="C435" t="s">
        <v>442</v>
      </c>
      <c r="D435">
        <v>146</v>
      </c>
      <c r="E435">
        <v>640</v>
      </c>
      <c r="F435">
        <v>669</v>
      </c>
      <c r="G435">
        <v>668</v>
      </c>
      <c r="H435">
        <v>454</v>
      </c>
      <c r="I435">
        <v>353</v>
      </c>
      <c r="J435">
        <v>271</v>
      </c>
      <c r="K435">
        <v>340</v>
      </c>
      <c r="L435">
        <v>327</v>
      </c>
      <c r="M435">
        <v>261</v>
      </c>
    </row>
    <row r="436" spans="1:13">
      <c r="A436" t="s">
        <v>3</v>
      </c>
      <c r="B436" t="s">
        <v>292</v>
      </c>
      <c r="C436" t="s">
        <v>443</v>
      </c>
      <c r="D436" t="s">
        <v>24</v>
      </c>
      <c r="E436">
        <v>-1</v>
      </c>
      <c r="F436" t="s">
        <v>24</v>
      </c>
      <c r="G436" t="s">
        <v>24</v>
      </c>
      <c r="H436">
        <v>28</v>
      </c>
      <c r="I436" t="s">
        <v>24</v>
      </c>
      <c r="J436">
        <v>-1</v>
      </c>
      <c r="K436" t="s">
        <v>24</v>
      </c>
      <c r="L436" t="s">
        <v>24</v>
      </c>
      <c r="M436" t="s">
        <v>24</v>
      </c>
    </row>
    <row r="437" spans="1:13">
      <c r="A437" t="s">
        <v>3</v>
      </c>
      <c r="B437" t="s">
        <v>292</v>
      </c>
      <c r="C437" t="s">
        <v>444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24</v>
      </c>
      <c r="J437" t="s">
        <v>24</v>
      </c>
      <c r="K437" t="s">
        <v>24</v>
      </c>
      <c r="L437" t="s">
        <v>24</v>
      </c>
      <c r="M437" t="s">
        <v>24</v>
      </c>
    </row>
    <row r="438" spans="1:13">
      <c r="A438" t="s">
        <v>3</v>
      </c>
      <c r="B438" t="s">
        <v>292</v>
      </c>
      <c r="C438" t="s">
        <v>445</v>
      </c>
      <c r="D438">
        <v>52</v>
      </c>
      <c r="E438">
        <v>35</v>
      </c>
      <c r="F438">
        <v>26</v>
      </c>
      <c r="G438">
        <v>31</v>
      </c>
      <c r="H438" t="s">
        <v>24</v>
      </c>
      <c r="I438">
        <v>24</v>
      </c>
      <c r="J438">
        <v>27</v>
      </c>
      <c r="K438" t="s">
        <v>24</v>
      </c>
      <c r="L438">
        <v>24</v>
      </c>
      <c r="M438" t="s">
        <v>24</v>
      </c>
    </row>
    <row r="439" spans="1:13">
      <c r="A439" t="s">
        <v>3</v>
      </c>
      <c r="B439" t="s">
        <v>292</v>
      </c>
      <c r="C439" t="s">
        <v>446</v>
      </c>
      <c r="D439">
        <v>10</v>
      </c>
      <c r="E439">
        <v>12</v>
      </c>
      <c r="F439">
        <v>11</v>
      </c>
      <c r="G439">
        <v>11</v>
      </c>
      <c r="H439" t="s">
        <v>24</v>
      </c>
      <c r="I439">
        <v>10</v>
      </c>
      <c r="J439">
        <v>12</v>
      </c>
      <c r="K439" t="s">
        <v>24</v>
      </c>
      <c r="L439">
        <v>11</v>
      </c>
      <c r="M439" t="s">
        <v>24</v>
      </c>
    </row>
    <row r="440" spans="1:13">
      <c r="A440" t="s">
        <v>3</v>
      </c>
      <c r="B440" t="s">
        <v>292</v>
      </c>
      <c r="C440" t="s">
        <v>447</v>
      </c>
      <c r="D440">
        <v>49</v>
      </c>
      <c r="E440">
        <v>30</v>
      </c>
      <c r="F440">
        <v>26</v>
      </c>
      <c r="G440">
        <v>27</v>
      </c>
      <c r="H440" t="s">
        <v>24</v>
      </c>
      <c r="I440">
        <v>15</v>
      </c>
      <c r="J440">
        <v>16</v>
      </c>
      <c r="K440" t="s">
        <v>24</v>
      </c>
      <c r="L440">
        <v>16</v>
      </c>
      <c r="M440" t="s">
        <v>24</v>
      </c>
    </row>
    <row r="441" spans="1:13">
      <c r="A441" t="s">
        <v>3</v>
      </c>
      <c r="B441" t="s">
        <v>292</v>
      </c>
      <c r="C441" t="s">
        <v>448</v>
      </c>
      <c r="D441">
        <v>-7</v>
      </c>
      <c r="E441">
        <v>-7</v>
      </c>
      <c r="F441">
        <v>-11</v>
      </c>
      <c r="G441">
        <v>-7</v>
      </c>
      <c r="H441" t="s">
        <v>24</v>
      </c>
      <c r="I441">
        <v>-1</v>
      </c>
      <c r="J441">
        <v>-1</v>
      </c>
      <c r="K441" t="s">
        <v>24</v>
      </c>
      <c r="L441">
        <v>-3</v>
      </c>
      <c r="M441" t="s">
        <v>24</v>
      </c>
    </row>
    <row r="442" spans="1:13">
      <c r="A442" t="s">
        <v>3</v>
      </c>
      <c r="B442" t="s">
        <v>292</v>
      </c>
      <c r="C442" t="s">
        <v>449</v>
      </c>
      <c r="D442" t="s">
        <v>24</v>
      </c>
      <c r="E442" t="s">
        <v>24</v>
      </c>
      <c r="F442" t="s">
        <v>24</v>
      </c>
      <c r="G442" t="s">
        <v>24</v>
      </c>
      <c r="H442" t="s">
        <v>24</v>
      </c>
      <c r="I442" t="s">
        <v>24</v>
      </c>
      <c r="J442" t="s">
        <v>24</v>
      </c>
      <c r="K442" t="s">
        <v>24</v>
      </c>
      <c r="L442" t="s">
        <v>24</v>
      </c>
      <c r="M442" t="s">
        <v>24</v>
      </c>
    </row>
    <row r="443" spans="1:13">
      <c r="A443" t="s">
        <v>3</v>
      </c>
      <c r="B443" t="s">
        <v>292</v>
      </c>
      <c r="C443" t="s">
        <v>450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24</v>
      </c>
      <c r="J443" t="s">
        <v>24</v>
      </c>
      <c r="K443" t="s">
        <v>24</v>
      </c>
      <c r="L443" t="s">
        <v>24</v>
      </c>
      <c r="M443" t="s">
        <v>24</v>
      </c>
    </row>
    <row r="444" spans="1:13">
      <c r="A444" t="s">
        <v>3</v>
      </c>
      <c r="B444" t="s">
        <v>292</v>
      </c>
      <c r="C444" t="s">
        <v>451</v>
      </c>
      <c r="D444">
        <v>119</v>
      </c>
      <c r="E444">
        <v>109</v>
      </c>
      <c r="F444">
        <v>100</v>
      </c>
      <c r="G444">
        <v>98</v>
      </c>
      <c r="H444" t="s">
        <v>24</v>
      </c>
      <c r="I444">
        <v>83</v>
      </c>
      <c r="J444">
        <v>73</v>
      </c>
      <c r="K444" t="s">
        <v>24</v>
      </c>
      <c r="L444">
        <v>70</v>
      </c>
      <c r="M444" t="s">
        <v>24</v>
      </c>
    </row>
    <row r="445" spans="1:13">
      <c r="A445" t="s">
        <v>3</v>
      </c>
      <c r="B445" t="s">
        <v>292</v>
      </c>
      <c r="C445" t="s">
        <v>452</v>
      </c>
      <c r="D445">
        <v>67</v>
      </c>
      <c r="E445">
        <v>74</v>
      </c>
      <c r="F445">
        <v>74</v>
      </c>
      <c r="G445">
        <v>67</v>
      </c>
      <c r="H445" t="s">
        <v>24</v>
      </c>
      <c r="I445">
        <v>59</v>
      </c>
      <c r="J445">
        <v>46</v>
      </c>
      <c r="K445" t="s">
        <v>24</v>
      </c>
      <c r="L445">
        <v>46</v>
      </c>
      <c r="M445" t="s">
        <v>24</v>
      </c>
    </row>
    <row r="446" spans="1:13">
      <c r="A446" t="s">
        <v>3</v>
      </c>
      <c r="B446" t="s">
        <v>292</v>
      </c>
      <c r="C446" t="s">
        <v>453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24</v>
      </c>
      <c r="J446" t="s">
        <v>24</v>
      </c>
      <c r="K446" t="s">
        <v>24</v>
      </c>
      <c r="L446" t="s">
        <v>24</v>
      </c>
      <c r="M446" t="s">
        <v>24</v>
      </c>
    </row>
    <row r="447" spans="1:13">
      <c r="A447" t="s">
        <v>3</v>
      </c>
      <c r="B447" t="s">
        <v>292</v>
      </c>
      <c r="C447" t="s">
        <v>223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24</v>
      </c>
      <c r="J447" t="s">
        <v>24</v>
      </c>
      <c r="K447" t="s">
        <v>24</v>
      </c>
      <c r="L447" s="2">
        <v>3.5000000000000003E-2</v>
      </c>
      <c r="M447" t="s">
        <v>24</v>
      </c>
    </row>
    <row r="448" spans="1:13">
      <c r="A448" t="s">
        <v>3</v>
      </c>
      <c r="B448" t="s">
        <v>292</v>
      </c>
      <c r="C448" t="s">
        <v>224</v>
      </c>
      <c r="D448" t="s">
        <v>24</v>
      </c>
      <c r="E448" t="s">
        <v>24</v>
      </c>
      <c r="F448" t="s">
        <v>24</v>
      </c>
      <c r="G448" t="s">
        <v>24</v>
      </c>
      <c r="H448" t="s">
        <v>24</v>
      </c>
      <c r="I448" t="s">
        <v>24</v>
      </c>
      <c r="J448" t="s">
        <v>24</v>
      </c>
      <c r="K448" t="s">
        <v>24</v>
      </c>
      <c r="L448" s="2">
        <v>0.04</v>
      </c>
      <c r="M448" t="s">
        <v>24</v>
      </c>
    </row>
    <row r="449" spans="1:13">
      <c r="A449" t="s">
        <v>3</v>
      </c>
      <c r="B449" t="s">
        <v>292</v>
      </c>
      <c r="C449" t="s">
        <v>225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24</v>
      </c>
      <c r="J449" t="s">
        <v>24</v>
      </c>
      <c r="K449" t="s">
        <v>24</v>
      </c>
      <c r="L449" s="2">
        <v>3.2000000000000001E-2</v>
      </c>
      <c r="M449" t="s">
        <v>24</v>
      </c>
    </row>
    <row r="450" spans="1:13">
      <c r="A450" t="s">
        <v>3</v>
      </c>
      <c r="B450" t="s">
        <v>292</v>
      </c>
      <c r="C450" t="s">
        <v>226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s="2">
        <v>2.1000000000000001E-2</v>
      </c>
      <c r="M450" t="s">
        <v>24</v>
      </c>
    </row>
    <row r="451" spans="1:13">
      <c r="A451" t="s">
        <v>3</v>
      </c>
      <c r="B451" t="s">
        <v>292</v>
      </c>
      <c r="C451" t="s">
        <v>454</v>
      </c>
      <c r="D451">
        <v>10</v>
      </c>
      <c r="E451">
        <v>12</v>
      </c>
      <c r="F451">
        <v>11</v>
      </c>
      <c r="G451">
        <v>11</v>
      </c>
      <c r="H451" t="s">
        <v>24</v>
      </c>
      <c r="I451">
        <v>10</v>
      </c>
      <c r="J451">
        <v>12</v>
      </c>
      <c r="K451" t="s">
        <v>24</v>
      </c>
      <c r="L451">
        <v>11</v>
      </c>
      <c r="M451" t="s">
        <v>24</v>
      </c>
    </row>
    <row r="452" spans="1:13">
      <c r="A452" t="s">
        <v>3</v>
      </c>
      <c r="B452" t="s">
        <v>292</v>
      </c>
      <c r="C452" t="s">
        <v>455</v>
      </c>
      <c r="D452">
        <v>49</v>
      </c>
      <c r="E452">
        <v>30</v>
      </c>
      <c r="F452">
        <v>26</v>
      </c>
      <c r="G452">
        <v>27</v>
      </c>
      <c r="H452" t="s">
        <v>24</v>
      </c>
      <c r="I452">
        <v>15</v>
      </c>
      <c r="J452">
        <v>16</v>
      </c>
      <c r="K452" t="s">
        <v>24</v>
      </c>
      <c r="L452">
        <v>16</v>
      </c>
      <c r="M452" t="s">
        <v>24</v>
      </c>
    </row>
    <row r="453" spans="1:13">
      <c r="A453" t="s">
        <v>3</v>
      </c>
      <c r="B453" t="s">
        <v>292</v>
      </c>
      <c r="C453" t="s">
        <v>456</v>
      </c>
      <c r="D453">
        <v>-7</v>
      </c>
      <c r="E453">
        <v>-7</v>
      </c>
      <c r="F453">
        <v>-11</v>
      </c>
      <c r="G453">
        <v>-7</v>
      </c>
      <c r="H453" t="s">
        <v>24</v>
      </c>
      <c r="I453">
        <v>-1</v>
      </c>
      <c r="J453">
        <v>-1</v>
      </c>
      <c r="K453" t="s">
        <v>24</v>
      </c>
      <c r="L453">
        <v>-3</v>
      </c>
      <c r="M453" t="s">
        <v>24</v>
      </c>
    </row>
    <row r="454" spans="1:13">
      <c r="A454" t="s">
        <v>3</v>
      </c>
      <c r="B454" t="s">
        <v>292</v>
      </c>
      <c r="C454" t="s">
        <v>457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24</v>
      </c>
      <c r="J454" t="s">
        <v>24</v>
      </c>
      <c r="K454" t="s">
        <v>24</v>
      </c>
      <c r="L454" t="s">
        <v>24</v>
      </c>
      <c r="M454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28"/>
  <sheetViews>
    <sheetView workbookViewId="0"/>
  </sheetViews>
  <sheetFormatPr defaultRowHeight="15"/>
  <cols>
    <col min="3" max="3" width="41.42578125" bestFit="1" customWidth="1"/>
    <col min="4" max="7" width="10.5703125" style="26" bestFit="1" customWidth="1"/>
    <col min="8" max="13" width="11.5703125" style="26" bestFit="1" customWidth="1"/>
  </cols>
  <sheetData>
    <row r="1" spans="1:13">
      <c r="A1" t="s">
        <v>507</v>
      </c>
      <c r="B1" t="s">
        <v>508</v>
      </c>
      <c r="C1" t="s">
        <v>509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</row>
    <row r="2" spans="1:13" hidden="1">
      <c r="A2" t="s">
        <v>562</v>
      </c>
      <c r="B2" t="s">
        <v>292</v>
      </c>
      <c r="C2" t="s">
        <v>293</v>
      </c>
      <c r="D2" s="26">
        <v>48077</v>
      </c>
      <c r="E2" s="26">
        <v>61093</v>
      </c>
      <c r="F2" s="26">
        <v>74452</v>
      </c>
      <c r="G2" s="26">
        <v>88988</v>
      </c>
      <c r="H2" s="26">
        <v>107006</v>
      </c>
      <c r="I2" s="26">
        <v>135987</v>
      </c>
      <c r="J2" s="26">
        <v>177866</v>
      </c>
      <c r="K2" s="26">
        <v>232887</v>
      </c>
      <c r="L2" s="26">
        <v>280522</v>
      </c>
      <c r="M2" s="26">
        <v>386064</v>
      </c>
    </row>
    <row r="3" spans="1:13" hidden="1">
      <c r="A3" t="s">
        <v>562</v>
      </c>
      <c r="B3" t="s">
        <v>292</v>
      </c>
      <c r="C3" t="s">
        <v>294</v>
      </c>
      <c r="D3" s="26">
        <v>48077</v>
      </c>
      <c r="E3" s="26">
        <v>61093</v>
      </c>
      <c r="F3" s="26">
        <v>74452</v>
      </c>
      <c r="G3" s="26">
        <v>88988</v>
      </c>
      <c r="H3" s="26">
        <v>107006</v>
      </c>
      <c r="I3" s="26">
        <v>135987</v>
      </c>
      <c r="J3" s="26">
        <v>177866</v>
      </c>
      <c r="K3" s="26">
        <v>232887</v>
      </c>
      <c r="L3" s="26">
        <v>280522</v>
      </c>
      <c r="M3" s="26">
        <v>386064</v>
      </c>
    </row>
    <row r="4" spans="1:13" hidden="1">
      <c r="A4" t="s">
        <v>562</v>
      </c>
      <c r="B4" t="s">
        <v>292</v>
      </c>
      <c r="C4" t="s">
        <v>295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</row>
    <row r="5" spans="1:13" s="18" customFormat="1">
      <c r="A5" s="18" t="s">
        <v>562</v>
      </c>
      <c r="B5" s="18" t="s">
        <v>292</v>
      </c>
      <c r="C5" s="18" t="s">
        <v>296</v>
      </c>
      <c r="D5" s="29">
        <v>48077</v>
      </c>
      <c r="E5" s="29">
        <v>61093</v>
      </c>
      <c r="F5" s="29">
        <v>74452</v>
      </c>
      <c r="G5" s="29">
        <v>88988</v>
      </c>
      <c r="H5" s="29">
        <v>107006</v>
      </c>
      <c r="I5" s="29">
        <v>135987</v>
      </c>
      <c r="J5" s="29">
        <v>177866</v>
      </c>
      <c r="K5" s="29">
        <v>232887</v>
      </c>
      <c r="L5" s="29">
        <v>280522</v>
      </c>
      <c r="M5" s="29">
        <v>386064</v>
      </c>
    </row>
    <row r="6" spans="1:13" hidden="1">
      <c r="A6" t="s">
        <v>562</v>
      </c>
      <c r="B6" t="s">
        <v>292</v>
      </c>
      <c r="C6" t="s">
        <v>297</v>
      </c>
      <c r="D6" s="26">
        <v>37288</v>
      </c>
      <c r="E6" s="26">
        <v>45971</v>
      </c>
      <c r="F6" s="26">
        <v>54181</v>
      </c>
      <c r="G6" s="26">
        <v>62752</v>
      </c>
      <c r="H6" s="26">
        <v>71651</v>
      </c>
      <c r="I6" s="26">
        <v>88265</v>
      </c>
      <c r="J6" s="26">
        <v>111934</v>
      </c>
      <c r="K6" s="26">
        <v>139156</v>
      </c>
      <c r="L6" s="26">
        <v>165536</v>
      </c>
      <c r="M6" s="26">
        <v>233307</v>
      </c>
    </row>
    <row r="7" spans="1:13" s="18" customFormat="1">
      <c r="A7" s="18" t="s">
        <v>562</v>
      </c>
      <c r="B7" s="18" t="s">
        <v>292</v>
      </c>
      <c r="C7" s="18" t="s">
        <v>298</v>
      </c>
      <c r="D7" s="29">
        <v>37288</v>
      </c>
      <c r="E7" s="29">
        <v>45971</v>
      </c>
      <c r="F7" s="29">
        <v>54181</v>
      </c>
      <c r="G7" s="29">
        <v>62752</v>
      </c>
      <c r="H7" s="29">
        <v>71651</v>
      </c>
      <c r="I7" s="29">
        <v>88265</v>
      </c>
      <c r="J7" s="29">
        <v>111934</v>
      </c>
      <c r="K7" s="29">
        <v>139156</v>
      </c>
      <c r="L7" s="29">
        <v>165536</v>
      </c>
      <c r="M7" s="29">
        <v>233307</v>
      </c>
    </row>
    <row r="8" spans="1:13" hidden="1">
      <c r="A8" t="s">
        <v>562</v>
      </c>
      <c r="B8" t="s">
        <v>292</v>
      </c>
      <c r="D8" s="26">
        <f>D9-(D5-D7)</f>
        <v>0</v>
      </c>
      <c r="E8" s="26">
        <f>E9-(E5-E7)</f>
        <v>0</v>
      </c>
      <c r="F8" s="26">
        <f>F9-(F5-F7)</f>
        <v>0</v>
      </c>
      <c r="G8" s="26">
        <f t="shared" ref="G8" si="0">G9-(G5-G7)</f>
        <v>0</v>
      </c>
      <c r="H8" s="26">
        <f t="shared" ref="H8:M8" si="1">H9-(H5-H7)</f>
        <v>0</v>
      </c>
      <c r="I8" s="26">
        <f t="shared" si="1"/>
        <v>0</v>
      </c>
      <c r="J8" s="26">
        <f t="shared" si="1"/>
        <v>0</v>
      </c>
      <c r="K8" s="26">
        <f t="shared" si="1"/>
        <v>0</v>
      </c>
      <c r="L8" s="26">
        <f t="shared" si="1"/>
        <v>0</v>
      </c>
      <c r="M8" s="26">
        <f t="shared" si="1"/>
        <v>0</v>
      </c>
    </row>
    <row r="9" spans="1:13" s="18" customFormat="1">
      <c r="A9" s="18" t="s">
        <v>562</v>
      </c>
      <c r="B9" s="18" t="s">
        <v>292</v>
      </c>
      <c r="C9" s="18" t="s">
        <v>299</v>
      </c>
      <c r="D9" s="29">
        <v>10789</v>
      </c>
      <c r="E9" s="29">
        <v>15122</v>
      </c>
      <c r="F9" s="29">
        <v>20271</v>
      </c>
      <c r="G9" s="29">
        <v>26236</v>
      </c>
      <c r="H9" s="29">
        <v>35355</v>
      </c>
      <c r="I9" s="29">
        <v>47722</v>
      </c>
      <c r="J9" s="29">
        <v>65932</v>
      </c>
      <c r="K9" s="29">
        <v>93731</v>
      </c>
      <c r="L9" s="29">
        <v>114986</v>
      </c>
      <c r="M9" s="29">
        <v>152757</v>
      </c>
    </row>
    <row r="10" spans="1:13" s="18" customFormat="1">
      <c r="A10" s="18" t="s">
        <v>562</v>
      </c>
      <c r="B10" s="18" t="s">
        <v>292</v>
      </c>
      <c r="C10" s="18" t="s">
        <v>300</v>
      </c>
      <c r="D10" s="29">
        <v>6864</v>
      </c>
      <c r="E10" s="29">
        <v>9723</v>
      </c>
      <c r="F10" s="29">
        <v>12847</v>
      </c>
      <c r="G10" s="29">
        <v>16650</v>
      </c>
      <c r="H10" s="29">
        <v>20411</v>
      </c>
      <c r="I10" s="29">
        <v>27284</v>
      </c>
      <c r="J10" s="29">
        <v>38992</v>
      </c>
      <c r="K10" s="29">
        <v>52177</v>
      </c>
      <c r="L10" s="29">
        <v>64313</v>
      </c>
      <c r="M10" s="29">
        <v>87193</v>
      </c>
    </row>
    <row r="11" spans="1:13" hidden="1">
      <c r="A11" t="s">
        <v>562</v>
      </c>
      <c r="B11" t="s">
        <v>292</v>
      </c>
      <c r="C11" t="s">
        <v>301</v>
      </c>
      <c r="D11" s="26">
        <v>6864</v>
      </c>
      <c r="E11" s="26">
        <v>9723</v>
      </c>
      <c r="F11" s="26">
        <v>12316</v>
      </c>
      <c r="G11" s="26">
        <v>15957</v>
      </c>
      <c r="H11" s="26">
        <v>19516</v>
      </c>
      <c r="I11" s="26">
        <v>25989</v>
      </c>
      <c r="J11" s="26">
        <v>37129</v>
      </c>
      <c r="K11" s="26">
        <v>49720</v>
      </c>
      <c r="L11" s="26">
        <v>61323</v>
      </c>
      <c r="M11" s="26">
        <v>83329</v>
      </c>
    </row>
    <row r="12" spans="1:13" hidden="1">
      <c r="A12" t="s">
        <v>562</v>
      </c>
      <c r="B12" t="s">
        <v>292</v>
      </c>
      <c r="C12" t="s">
        <v>476</v>
      </c>
      <c r="D12" s="26">
        <v>0</v>
      </c>
      <c r="E12" s="26">
        <v>0</v>
      </c>
      <c r="F12" s="26">
        <v>531</v>
      </c>
      <c r="G12" s="26">
        <v>693</v>
      </c>
      <c r="H12" s="26">
        <v>895</v>
      </c>
      <c r="I12" s="26">
        <v>1295</v>
      </c>
      <c r="J12" s="26">
        <v>1863</v>
      </c>
      <c r="K12" s="26">
        <v>2457</v>
      </c>
      <c r="L12" s="26">
        <v>2990</v>
      </c>
      <c r="M12" s="26">
        <v>3864</v>
      </c>
    </row>
    <row r="13" spans="1:13" s="18" customFormat="1">
      <c r="A13" s="18" t="s">
        <v>562</v>
      </c>
      <c r="B13" s="18" t="s">
        <v>292</v>
      </c>
      <c r="C13" s="18" t="s">
        <v>303</v>
      </c>
      <c r="D13" s="29">
        <v>2909</v>
      </c>
      <c r="E13" s="29">
        <v>4564</v>
      </c>
      <c r="F13" s="29">
        <v>6565</v>
      </c>
      <c r="G13" s="29">
        <v>9275</v>
      </c>
      <c r="H13" s="29">
        <v>12540</v>
      </c>
      <c r="I13" s="29">
        <v>16085</v>
      </c>
      <c r="J13" s="29">
        <v>22620</v>
      </c>
      <c r="K13" s="29">
        <v>28837</v>
      </c>
      <c r="L13" s="29">
        <v>35931</v>
      </c>
      <c r="M13" s="29">
        <v>42740</v>
      </c>
    </row>
    <row r="14" spans="1:13" s="18" customFormat="1">
      <c r="A14" s="18" t="s">
        <v>562</v>
      </c>
      <c r="B14" s="18" t="s">
        <v>292</v>
      </c>
      <c r="C14" s="18" t="s">
        <v>304</v>
      </c>
      <c r="D14" s="29">
        <v>0</v>
      </c>
      <c r="E14" s="29">
        <v>0</v>
      </c>
      <c r="F14" s="29">
        <v>168</v>
      </c>
      <c r="G14" s="29">
        <v>181</v>
      </c>
      <c r="H14" s="29">
        <v>228</v>
      </c>
      <c r="I14" s="29">
        <v>287</v>
      </c>
      <c r="J14" s="29">
        <v>366</v>
      </c>
      <c r="K14" s="29">
        <v>475</v>
      </c>
      <c r="L14" s="29">
        <v>565</v>
      </c>
      <c r="M14" s="29">
        <v>509</v>
      </c>
    </row>
    <row r="15" spans="1:13" hidden="1">
      <c r="A15" t="s">
        <v>562</v>
      </c>
      <c r="B15" t="s">
        <v>292</v>
      </c>
      <c r="C15" t="s">
        <v>474</v>
      </c>
      <c r="D15" s="26">
        <v>0</v>
      </c>
      <c r="E15" s="26">
        <v>0</v>
      </c>
      <c r="F15" s="26">
        <v>168</v>
      </c>
      <c r="G15" s="26">
        <v>181</v>
      </c>
      <c r="H15" s="26">
        <v>228</v>
      </c>
      <c r="I15" s="26">
        <v>287</v>
      </c>
      <c r="J15" s="26">
        <v>366</v>
      </c>
      <c r="K15" s="26">
        <v>475</v>
      </c>
      <c r="L15" s="26">
        <v>565</v>
      </c>
      <c r="M15" s="26">
        <v>509</v>
      </c>
    </row>
    <row r="16" spans="1:13" hidden="1">
      <c r="A16" t="s">
        <v>562</v>
      </c>
      <c r="B16" t="s">
        <v>292</v>
      </c>
      <c r="C16" t="s">
        <v>305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</row>
    <row r="17" spans="1:13" hidden="1">
      <c r="A17" t="s">
        <v>562</v>
      </c>
      <c r="B17" t="s">
        <v>292</v>
      </c>
      <c r="C17" t="s">
        <v>306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</row>
    <row r="18" spans="1:13" hidden="1">
      <c r="A18" t="s">
        <v>562</v>
      </c>
      <c r="B18" t="s">
        <v>292</v>
      </c>
      <c r="C18" t="s">
        <v>307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1:13" hidden="1">
      <c r="A19" t="s">
        <v>562</v>
      </c>
      <c r="B19" t="s">
        <v>292</v>
      </c>
      <c r="C19" t="s">
        <v>308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</row>
    <row r="20" spans="1:13" hidden="1">
      <c r="A20" t="s">
        <v>562</v>
      </c>
      <c r="B20" t="s">
        <v>292</v>
      </c>
      <c r="C20" t="s">
        <v>309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</row>
    <row r="21" spans="1:13" s="18" customFormat="1">
      <c r="A21" s="18" t="s">
        <v>562</v>
      </c>
      <c r="B21" s="18" t="s">
        <v>292</v>
      </c>
      <c r="C21" s="18" t="s">
        <v>314</v>
      </c>
      <c r="D21" s="29">
        <v>154</v>
      </c>
      <c r="E21" s="29">
        <v>159</v>
      </c>
      <c r="F21" s="29">
        <v>-54</v>
      </c>
      <c r="G21" s="29">
        <v>-48</v>
      </c>
      <c r="H21" s="29">
        <v>-57</v>
      </c>
      <c r="I21" s="29">
        <v>-120</v>
      </c>
      <c r="J21" s="29">
        <v>-152</v>
      </c>
      <c r="K21" s="29">
        <v>-179</v>
      </c>
      <c r="L21" s="29">
        <v>-364</v>
      </c>
      <c r="M21" s="29">
        <v>-584</v>
      </c>
    </row>
    <row r="22" spans="1:13" hidden="1">
      <c r="A22" t="s">
        <v>562</v>
      </c>
      <c r="B22" t="s">
        <v>292</v>
      </c>
      <c r="C22" t="s">
        <v>316</v>
      </c>
      <c r="D22" s="26">
        <v>154</v>
      </c>
      <c r="E22" s="26">
        <v>159</v>
      </c>
      <c r="F22" s="26">
        <v>-54</v>
      </c>
      <c r="G22" s="26">
        <v>-48</v>
      </c>
      <c r="H22" s="26">
        <v>-57</v>
      </c>
      <c r="I22" s="26">
        <v>-120</v>
      </c>
      <c r="J22" s="26">
        <v>-152</v>
      </c>
      <c r="K22" s="26">
        <v>-179</v>
      </c>
      <c r="L22" s="26">
        <v>-364</v>
      </c>
      <c r="M22" s="26">
        <v>-584</v>
      </c>
    </row>
    <row r="23" spans="1:13" hidden="1">
      <c r="A23" t="s">
        <v>562</v>
      </c>
      <c r="B23" t="s">
        <v>292</v>
      </c>
      <c r="C23" t="s">
        <v>317</v>
      </c>
      <c r="D23" s="26">
        <v>47215</v>
      </c>
      <c r="E23" s="26">
        <v>60417</v>
      </c>
      <c r="F23" s="26">
        <v>73707</v>
      </c>
      <c r="G23" s="26">
        <v>88810</v>
      </c>
      <c r="H23" s="26">
        <v>104773</v>
      </c>
      <c r="I23" s="26">
        <v>131801</v>
      </c>
      <c r="J23" s="26">
        <v>173760</v>
      </c>
      <c r="K23" s="26">
        <v>220466</v>
      </c>
      <c r="L23" s="26">
        <v>265981</v>
      </c>
      <c r="M23" s="26">
        <v>363165</v>
      </c>
    </row>
    <row r="24" spans="1:13" hidden="1">
      <c r="A24" t="s">
        <v>562</v>
      </c>
      <c r="B24" t="s">
        <v>292</v>
      </c>
      <c r="D24" s="26">
        <f>D25-(D9-D10-D13-D21-D14)</f>
        <v>0</v>
      </c>
      <c r="E24" s="26">
        <f>E25-(E9-E10-E13-E21-E14)</f>
        <v>0</v>
      </c>
      <c r="F24" s="26">
        <f>F25-(F9-F10-F13-F21-F14)</f>
        <v>0</v>
      </c>
      <c r="G24" s="26">
        <f t="shared" ref="G24" si="2">G25-(G9-G10-G13-G21-G14)</f>
        <v>0</v>
      </c>
      <c r="H24" s="26">
        <f t="shared" ref="H24:M24" si="3">H25-(H9-H10-H13-H21-H14)</f>
        <v>0</v>
      </c>
      <c r="I24" s="26">
        <f t="shared" si="3"/>
        <v>0</v>
      </c>
      <c r="J24" s="26">
        <f t="shared" si="3"/>
        <v>0</v>
      </c>
      <c r="K24" s="26">
        <f t="shared" si="3"/>
        <v>0</v>
      </c>
      <c r="L24" s="26">
        <f t="shared" si="3"/>
        <v>0</v>
      </c>
      <c r="M24" s="26">
        <f t="shared" si="3"/>
        <v>0</v>
      </c>
    </row>
    <row r="25" spans="1:13" s="18" customFormat="1">
      <c r="A25" s="18" t="s">
        <v>562</v>
      </c>
      <c r="B25" s="18" t="s">
        <v>292</v>
      </c>
      <c r="C25" s="18" t="s">
        <v>318</v>
      </c>
      <c r="D25" s="29">
        <v>862</v>
      </c>
      <c r="E25" s="29">
        <v>676</v>
      </c>
      <c r="F25" s="29">
        <v>745</v>
      </c>
      <c r="G25" s="29">
        <v>178</v>
      </c>
      <c r="H25" s="29">
        <v>2233</v>
      </c>
      <c r="I25" s="29">
        <v>4186</v>
      </c>
      <c r="J25" s="29">
        <v>4106</v>
      </c>
      <c r="K25" s="29">
        <v>12421</v>
      </c>
      <c r="L25" s="29">
        <v>14541</v>
      </c>
      <c r="M25" s="29">
        <v>22899</v>
      </c>
    </row>
    <row r="26" spans="1:13" s="18" customFormat="1" ht="14.25" customHeight="1">
      <c r="A26" s="18" t="s">
        <v>562</v>
      </c>
      <c r="B26" s="18" t="s">
        <v>292</v>
      </c>
      <c r="C26" s="18" t="s">
        <v>319</v>
      </c>
      <c r="D26" s="29">
        <v>-65</v>
      </c>
      <c r="E26" s="29">
        <v>-92</v>
      </c>
      <c r="F26" s="29">
        <v>-141</v>
      </c>
      <c r="G26" s="29">
        <v>-210</v>
      </c>
      <c r="H26" s="29">
        <v>-459</v>
      </c>
      <c r="I26" s="29">
        <v>-484</v>
      </c>
      <c r="J26" s="29">
        <v>-848</v>
      </c>
      <c r="K26" s="29">
        <v>-1417</v>
      </c>
      <c r="L26" s="29">
        <v>-1600</v>
      </c>
      <c r="M26" s="29">
        <v>-1647</v>
      </c>
    </row>
    <row r="27" spans="1:13" hidden="1">
      <c r="A27" t="s">
        <v>562</v>
      </c>
      <c r="B27" t="s">
        <v>292</v>
      </c>
      <c r="C27" t="s">
        <v>320</v>
      </c>
      <c r="D27" s="26">
        <v>-65</v>
      </c>
      <c r="E27" s="26">
        <v>-92</v>
      </c>
      <c r="F27" s="26">
        <v>-141</v>
      </c>
      <c r="G27" s="26">
        <v>-210</v>
      </c>
      <c r="H27" s="26">
        <v>-459</v>
      </c>
      <c r="I27" s="26">
        <v>-484</v>
      </c>
      <c r="J27" s="26">
        <v>-848</v>
      </c>
      <c r="K27" s="26">
        <v>-1417</v>
      </c>
      <c r="L27" s="26">
        <v>-1600</v>
      </c>
      <c r="M27" s="26">
        <v>-1647</v>
      </c>
    </row>
    <row r="28" spans="1:13" s="18" customFormat="1">
      <c r="A28" s="18" t="s">
        <v>562</v>
      </c>
      <c r="B28" s="18" t="s">
        <v>292</v>
      </c>
      <c r="C28" s="18" t="s">
        <v>321</v>
      </c>
      <c r="D28" s="29">
        <v>129</v>
      </c>
      <c r="E28" s="29">
        <v>-45</v>
      </c>
      <c r="F28" s="29">
        <v>-100</v>
      </c>
      <c r="G28" s="29">
        <v>-85</v>
      </c>
      <c r="H28" s="29">
        <v>-221</v>
      </c>
      <c r="I28" s="29">
        <v>113</v>
      </c>
      <c r="J28" s="29">
        <v>442</v>
      </c>
      <c r="K28" s="29">
        <v>440</v>
      </c>
      <c r="L28" s="29">
        <v>1043</v>
      </c>
      <c r="M28" s="29">
        <v>1423</v>
      </c>
    </row>
    <row r="29" spans="1:13" hidden="1">
      <c r="A29" t="s">
        <v>562</v>
      </c>
      <c r="B29" t="s">
        <v>292</v>
      </c>
      <c r="C29" t="s">
        <v>322</v>
      </c>
      <c r="D29" s="26">
        <v>61</v>
      </c>
      <c r="E29" s="26">
        <v>40</v>
      </c>
      <c r="F29" s="26">
        <v>38</v>
      </c>
      <c r="G29" s="26">
        <v>39</v>
      </c>
      <c r="H29" s="26">
        <v>50</v>
      </c>
      <c r="I29" s="26">
        <v>100</v>
      </c>
      <c r="J29" s="26">
        <v>202</v>
      </c>
      <c r="K29" s="26">
        <v>440</v>
      </c>
      <c r="L29" s="26">
        <v>832</v>
      </c>
      <c r="M29" s="26">
        <v>555</v>
      </c>
    </row>
    <row r="30" spans="1:13" hidden="1">
      <c r="A30" t="s">
        <v>562</v>
      </c>
      <c r="B30" t="s">
        <v>292</v>
      </c>
      <c r="C30" t="s">
        <v>323</v>
      </c>
      <c r="D30" s="26">
        <v>68</v>
      </c>
      <c r="E30" s="26">
        <v>-85</v>
      </c>
      <c r="F30" s="26">
        <v>-138</v>
      </c>
      <c r="G30" s="26">
        <v>-124</v>
      </c>
      <c r="H30" s="26">
        <v>-271</v>
      </c>
      <c r="I30" s="26">
        <v>13</v>
      </c>
      <c r="J30" s="26">
        <v>240</v>
      </c>
      <c r="K30" s="26">
        <v>0</v>
      </c>
      <c r="L30" s="26">
        <v>211</v>
      </c>
      <c r="M30" s="26">
        <v>868</v>
      </c>
    </row>
    <row r="31" spans="1:13" hidden="1">
      <c r="A31" t="s">
        <v>562</v>
      </c>
      <c r="B31" t="s">
        <v>292</v>
      </c>
      <c r="C31" t="s">
        <v>324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</row>
    <row r="32" spans="1:13" hidden="1">
      <c r="A32" t="s">
        <v>562</v>
      </c>
      <c r="B32" t="s">
        <v>292</v>
      </c>
      <c r="C32" t="s">
        <v>325</v>
      </c>
      <c r="D32" s="26">
        <v>64</v>
      </c>
      <c r="E32" s="26">
        <v>-137</v>
      </c>
      <c r="F32" s="26">
        <v>-241</v>
      </c>
      <c r="G32" s="26">
        <v>-295</v>
      </c>
      <c r="H32" s="26">
        <v>-680</v>
      </c>
      <c r="I32" s="26">
        <v>-371</v>
      </c>
      <c r="J32" s="26">
        <v>-406</v>
      </c>
      <c r="K32" s="26">
        <v>-977</v>
      </c>
      <c r="L32" s="26">
        <v>-557</v>
      </c>
      <c r="M32" s="26">
        <v>-224</v>
      </c>
    </row>
    <row r="33" spans="1:13" hidden="1">
      <c r="A33" t="s">
        <v>562</v>
      </c>
      <c r="B33" t="s">
        <v>292</v>
      </c>
      <c r="C33" t="s">
        <v>326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</row>
    <row r="34" spans="1:13" s="18" customFormat="1">
      <c r="A34" s="18" t="s">
        <v>562</v>
      </c>
      <c r="B34" s="18" t="s">
        <v>292</v>
      </c>
      <c r="C34" s="18" t="s">
        <v>316</v>
      </c>
      <c r="D34" s="29">
        <v>8</v>
      </c>
      <c r="E34" s="29">
        <v>5</v>
      </c>
      <c r="F34" s="29">
        <v>2</v>
      </c>
      <c r="G34" s="29">
        <v>6</v>
      </c>
      <c r="H34" s="29">
        <v>15</v>
      </c>
      <c r="I34" s="29">
        <v>77</v>
      </c>
      <c r="J34" s="29">
        <v>106</v>
      </c>
      <c r="K34" s="29">
        <v>-183</v>
      </c>
      <c r="L34" s="29">
        <v>-8</v>
      </c>
      <c r="M34" s="29">
        <v>1503</v>
      </c>
    </row>
    <row r="35" spans="1:13" hidden="1">
      <c r="A35" t="s">
        <v>562</v>
      </c>
      <c r="B35" t="s">
        <v>292</v>
      </c>
      <c r="C35" t="s">
        <v>327</v>
      </c>
      <c r="D35" s="26">
        <v>8</v>
      </c>
      <c r="E35" s="26">
        <v>5</v>
      </c>
      <c r="F35" s="26">
        <v>2</v>
      </c>
      <c r="G35" s="26">
        <v>6</v>
      </c>
      <c r="H35" s="26">
        <v>15</v>
      </c>
      <c r="I35" s="26">
        <v>77</v>
      </c>
      <c r="J35" s="26">
        <v>106</v>
      </c>
      <c r="K35" s="26">
        <v>-183</v>
      </c>
      <c r="L35" s="26">
        <v>-8</v>
      </c>
      <c r="M35" s="26">
        <v>1503</v>
      </c>
    </row>
    <row r="36" spans="1:13" hidden="1">
      <c r="D36" s="26">
        <f>D37-(D25+D26+D28+D34)</f>
        <v>0</v>
      </c>
      <c r="E36" s="26">
        <f>E37-(E25+E26+E28+E34)</f>
        <v>0</v>
      </c>
      <c r="F36" s="26">
        <f>F37-(F25+F26+F28+F34)</f>
        <v>0</v>
      </c>
      <c r="G36" s="26">
        <f t="shared" ref="G36" si="4">G37-(G25+G26+G28+G34)</f>
        <v>0</v>
      </c>
      <c r="H36" s="26">
        <f t="shared" ref="H36:M36" si="5">H37-(H25+H26+H28+H34)</f>
        <v>0</v>
      </c>
      <c r="I36" s="26">
        <f t="shared" si="5"/>
        <v>0</v>
      </c>
      <c r="J36" s="26">
        <f t="shared" si="5"/>
        <v>0</v>
      </c>
      <c r="K36" s="26">
        <f t="shared" si="5"/>
        <v>0</v>
      </c>
      <c r="L36" s="26">
        <f t="shared" si="5"/>
        <v>0</v>
      </c>
      <c r="M36" s="26">
        <f t="shared" si="5"/>
        <v>0</v>
      </c>
    </row>
    <row r="37" spans="1:13" s="18" customFormat="1">
      <c r="A37" s="18" t="s">
        <v>562</v>
      </c>
      <c r="B37" s="18" t="s">
        <v>292</v>
      </c>
      <c r="C37" s="18" t="s">
        <v>328</v>
      </c>
      <c r="D37" s="29">
        <v>934</v>
      </c>
      <c r="E37" s="29">
        <v>544</v>
      </c>
      <c r="F37" s="29">
        <v>506</v>
      </c>
      <c r="G37" s="29">
        <v>-111</v>
      </c>
      <c r="H37" s="29">
        <v>1568</v>
      </c>
      <c r="I37" s="29">
        <v>3892</v>
      </c>
      <c r="J37" s="29">
        <v>3806</v>
      </c>
      <c r="K37" s="29">
        <v>11261</v>
      </c>
      <c r="L37" s="29">
        <v>13976</v>
      </c>
      <c r="M37" s="29">
        <v>24178</v>
      </c>
    </row>
    <row r="38" spans="1:13" s="18" customFormat="1">
      <c r="A38" s="18" t="s">
        <v>562</v>
      </c>
      <c r="B38" s="18" t="s">
        <v>292</v>
      </c>
      <c r="C38" s="18" t="s">
        <v>329</v>
      </c>
      <c r="D38" s="29">
        <v>291</v>
      </c>
      <c r="E38" s="29">
        <v>428</v>
      </c>
      <c r="F38" s="29">
        <v>161</v>
      </c>
      <c r="G38" s="29">
        <v>167</v>
      </c>
      <c r="H38" s="29">
        <v>950</v>
      </c>
      <c r="I38" s="29">
        <v>1425</v>
      </c>
      <c r="J38" s="29">
        <v>1558</v>
      </c>
      <c r="K38" s="29">
        <v>1354</v>
      </c>
      <c r="L38" s="29">
        <v>2374</v>
      </c>
      <c r="M38" s="29">
        <v>2863</v>
      </c>
    </row>
    <row r="39" spans="1:13" s="18" customFormat="1">
      <c r="A39" s="18" t="s">
        <v>562</v>
      </c>
      <c r="B39" s="18" t="s">
        <v>292</v>
      </c>
      <c r="C39" s="18" t="s">
        <v>330</v>
      </c>
      <c r="D39" s="29">
        <v>643</v>
      </c>
      <c r="E39" s="29">
        <v>116</v>
      </c>
      <c r="F39" s="29">
        <v>345</v>
      </c>
      <c r="G39" s="29">
        <v>-278</v>
      </c>
      <c r="H39" s="29">
        <v>618</v>
      </c>
      <c r="I39" s="29">
        <v>2467</v>
      </c>
      <c r="J39" s="29">
        <v>2248</v>
      </c>
      <c r="K39" s="29">
        <v>9907</v>
      </c>
      <c r="L39" s="29">
        <v>11602</v>
      </c>
      <c r="M39" s="29">
        <v>21315</v>
      </c>
    </row>
    <row r="40" spans="1:13" hidden="1">
      <c r="A40" t="s">
        <v>562</v>
      </c>
      <c r="B40" t="s">
        <v>292</v>
      </c>
      <c r="C40" t="s">
        <v>74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</row>
    <row r="41" spans="1:13" s="18" customFormat="1">
      <c r="A41" s="18" t="s">
        <v>562</v>
      </c>
      <c r="B41" s="18" t="s">
        <v>292</v>
      </c>
      <c r="C41" s="18" t="s">
        <v>331</v>
      </c>
      <c r="D41" s="29">
        <v>-12</v>
      </c>
      <c r="E41" s="29">
        <v>-155</v>
      </c>
      <c r="F41" s="29">
        <v>-71</v>
      </c>
      <c r="G41" s="29">
        <v>37</v>
      </c>
      <c r="H41" s="29">
        <v>-22</v>
      </c>
      <c r="I41" s="29">
        <v>-96</v>
      </c>
      <c r="J41" s="29">
        <v>-4</v>
      </c>
      <c r="K41" s="29">
        <v>9</v>
      </c>
      <c r="L41" s="29">
        <v>-14</v>
      </c>
      <c r="M41" s="29">
        <v>16</v>
      </c>
    </row>
    <row r="42" spans="1:13" hidden="1">
      <c r="A42" t="s">
        <v>562</v>
      </c>
      <c r="B42" t="s">
        <v>292</v>
      </c>
      <c r="C42" t="s">
        <v>332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</row>
    <row r="43" spans="1:13" hidden="1">
      <c r="A43" t="s">
        <v>562</v>
      </c>
      <c r="B43" t="s">
        <v>292</v>
      </c>
      <c r="C43" t="s">
        <v>333</v>
      </c>
      <c r="D43" s="26">
        <v>631</v>
      </c>
      <c r="E43" s="26">
        <v>-39</v>
      </c>
      <c r="F43" s="26">
        <v>274</v>
      </c>
      <c r="G43" s="26">
        <v>-241</v>
      </c>
      <c r="H43" s="26">
        <v>596</v>
      </c>
      <c r="I43" s="26">
        <v>2371</v>
      </c>
      <c r="J43" s="26">
        <v>2244</v>
      </c>
      <c r="K43" s="26">
        <v>9916</v>
      </c>
      <c r="L43" s="26">
        <v>11588</v>
      </c>
      <c r="M43" s="26">
        <v>21331</v>
      </c>
    </row>
    <row r="44" spans="1:13" hidden="1">
      <c r="A44" t="s">
        <v>562</v>
      </c>
      <c r="B44" t="s">
        <v>292</v>
      </c>
    </row>
    <row r="45" spans="1:13" hidden="1">
      <c r="A45" t="s">
        <v>562</v>
      </c>
      <c r="B45" t="s">
        <v>292</v>
      </c>
      <c r="C45" t="s">
        <v>334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</row>
    <row r="46" spans="1:13" hidden="1">
      <c r="A46" t="s">
        <v>562</v>
      </c>
      <c r="B46" t="s">
        <v>292</v>
      </c>
      <c r="C46" t="s">
        <v>245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</row>
    <row r="47" spans="1:13" s="18" customFormat="1">
      <c r="A47" s="18" t="s">
        <v>562</v>
      </c>
      <c r="B47" s="18" t="s">
        <v>292</v>
      </c>
      <c r="C47" s="18" t="s">
        <v>335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789</v>
      </c>
      <c r="K47" s="29">
        <v>157</v>
      </c>
      <c r="L47" s="29">
        <v>0</v>
      </c>
      <c r="M47" s="29">
        <v>0</v>
      </c>
    </row>
    <row r="48" spans="1:13" hidden="1">
      <c r="A48" t="s">
        <v>562</v>
      </c>
      <c r="B48" t="s">
        <v>292</v>
      </c>
      <c r="C48" t="s">
        <v>336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</row>
    <row r="49" spans="1:13" hidden="1">
      <c r="A49" t="s">
        <v>562</v>
      </c>
      <c r="B49" t="s">
        <v>292</v>
      </c>
      <c r="C49" t="s">
        <v>337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789</v>
      </c>
      <c r="K49" s="26">
        <v>157</v>
      </c>
      <c r="L49" s="26">
        <v>0</v>
      </c>
      <c r="M49" s="26">
        <v>0</v>
      </c>
    </row>
    <row r="50" spans="1:13" hidden="1">
      <c r="D50" s="26">
        <f>D51-(D39+D41+D47)</f>
        <v>0</v>
      </c>
      <c r="E50" s="26">
        <f>E51-(E39+E41+E47)</f>
        <v>0</v>
      </c>
      <c r="F50" s="26">
        <f>F51-(F39+F41+F47)</f>
        <v>0</v>
      </c>
      <c r="G50" s="26">
        <f t="shared" ref="G50" si="6">G51-(G39+G41+G47)</f>
        <v>0</v>
      </c>
      <c r="H50" s="26">
        <f t="shared" ref="H50:M50" si="7">H51-(H39+H41+H47)</f>
        <v>0</v>
      </c>
      <c r="I50" s="26">
        <f t="shared" si="7"/>
        <v>0</v>
      </c>
      <c r="J50" s="26">
        <f t="shared" si="7"/>
        <v>0</v>
      </c>
      <c r="K50" s="26">
        <f t="shared" si="7"/>
        <v>0</v>
      </c>
      <c r="L50" s="26">
        <f t="shared" si="7"/>
        <v>0</v>
      </c>
      <c r="M50" s="26">
        <f t="shared" si="7"/>
        <v>0</v>
      </c>
    </row>
    <row r="51" spans="1:13" s="18" customFormat="1">
      <c r="A51" s="18" t="s">
        <v>562</v>
      </c>
      <c r="B51" s="18" t="s">
        <v>292</v>
      </c>
      <c r="C51" s="18" t="s">
        <v>338</v>
      </c>
      <c r="D51" s="29">
        <v>631</v>
      </c>
      <c r="E51" s="29">
        <v>-39</v>
      </c>
      <c r="F51" s="29">
        <v>274</v>
      </c>
      <c r="G51" s="29">
        <v>-241</v>
      </c>
      <c r="H51" s="29">
        <v>596</v>
      </c>
      <c r="I51" s="29">
        <v>2371</v>
      </c>
      <c r="J51" s="29">
        <v>3033</v>
      </c>
      <c r="K51" s="29">
        <v>10073</v>
      </c>
      <c r="L51" s="29">
        <v>11588</v>
      </c>
      <c r="M51" s="29">
        <v>21331</v>
      </c>
    </row>
    <row r="52" spans="1:13" hidden="1">
      <c r="A52" t="s">
        <v>562</v>
      </c>
      <c r="B52" t="s">
        <v>292</v>
      </c>
    </row>
    <row r="53" spans="1:13" hidden="1">
      <c r="A53" t="s">
        <v>562</v>
      </c>
      <c r="B53" t="s">
        <v>292</v>
      </c>
      <c r="C53" t="s">
        <v>339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</row>
    <row r="54" spans="1:13" hidden="1">
      <c r="A54" t="s">
        <v>562</v>
      </c>
      <c r="B54" t="s">
        <v>292</v>
      </c>
      <c r="C54" t="s">
        <v>340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</row>
    <row r="55" spans="1:13" hidden="1">
      <c r="A55" t="s">
        <v>562</v>
      </c>
      <c r="B55" t="s">
        <v>292</v>
      </c>
      <c r="C55" t="s">
        <v>341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</row>
    <row r="56" spans="1:13" hidden="1">
      <c r="A56" t="s">
        <v>562</v>
      </c>
      <c r="B56" t="s">
        <v>292</v>
      </c>
      <c r="C56" t="s">
        <v>342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</row>
    <row r="57" spans="1:13" hidden="1">
      <c r="A57" t="s">
        <v>562</v>
      </c>
      <c r="B57" t="s">
        <v>292</v>
      </c>
      <c r="C57" t="s">
        <v>343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</row>
    <row r="58" spans="1:13" hidden="1">
      <c r="A58" t="s">
        <v>562</v>
      </c>
      <c r="B58" t="s">
        <v>292</v>
      </c>
      <c r="C58" t="s">
        <v>344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</row>
    <row r="59" spans="1:13" hidden="1">
      <c r="A59" t="s">
        <v>562</v>
      </c>
      <c r="B59" t="s">
        <v>292</v>
      </c>
      <c r="C59" t="s">
        <v>345</v>
      </c>
      <c r="D59" s="26">
        <v>631</v>
      </c>
      <c r="E59" s="26">
        <v>-39</v>
      </c>
      <c r="F59" s="26">
        <v>274</v>
      </c>
      <c r="G59" s="26">
        <v>-241</v>
      </c>
      <c r="H59" s="26">
        <v>596</v>
      </c>
      <c r="I59" s="26">
        <v>2371</v>
      </c>
      <c r="J59" s="26">
        <v>2244</v>
      </c>
      <c r="K59" s="26">
        <v>9916</v>
      </c>
      <c r="L59" s="26">
        <v>11588</v>
      </c>
      <c r="M59" s="26">
        <v>21331</v>
      </c>
    </row>
    <row r="60" spans="1:13" hidden="1">
      <c r="A60" t="s">
        <v>562</v>
      </c>
      <c r="B60" t="s">
        <v>292</v>
      </c>
      <c r="C60" t="s">
        <v>346</v>
      </c>
      <c r="D60" s="26">
        <v>631</v>
      </c>
      <c r="E60" s="26">
        <v>-39</v>
      </c>
      <c r="F60" s="26">
        <v>274</v>
      </c>
      <c r="G60" s="26">
        <v>-241</v>
      </c>
      <c r="H60" s="26">
        <v>596</v>
      </c>
      <c r="I60" s="26">
        <v>2371</v>
      </c>
      <c r="J60" s="26">
        <v>3033</v>
      </c>
      <c r="K60" s="26">
        <v>10073</v>
      </c>
      <c r="L60" s="26">
        <v>11588</v>
      </c>
      <c r="M60" s="26">
        <v>21331</v>
      </c>
    </row>
    <row r="61" spans="1:13" hidden="1">
      <c r="A61" t="s">
        <v>562</v>
      </c>
      <c r="B61" t="s">
        <v>292</v>
      </c>
      <c r="C61" t="s">
        <v>347</v>
      </c>
      <c r="D61" s="26">
        <v>453</v>
      </c>
      <c r="E61" s="26">
        <v>453</v>
      </c>
      <c r="F61" s="26">
        <v>457</v>
      </c>
      <c r="G61" s="26">
        <v>462</v>
      </c>
      <c r="H61" s="26">
        <v>467</v>
      </c>
      <c r="I61" s="26">
        <v>474</v>
      </c>
      <c r="J61" s="26">
        <v>480</v>
      </c>
      <c r="K61" s="26">
        <v>487</v>
      </c>
      <c r="L61" s="26">
        <v>494</v>
      </c>
      <c r="M61" s="26">
        <v>500</v>
      </c>
    </row>
    <row r="62" spans="1:13" hidden="1">
      <c r="A62" t="s">
        <v>562</v>
      </c>
      <c r="B62" t="s">
        <v>292</v>
      </c>
      <c r="C62" t="s">
        <v>348</v>
      </c>
      <c r="D62" s="26">
        <v>1.39</v>
      </c>
      <c r="E62" s="26">
        <v>-0.09</v>
      </c>
      <c r="F62" s="26">
        <v>0.6</v>
      </c>
      <c r="G62" s="26">
        <v>-0.52</v>
      </c>
      <c r="H62" s="26">
        <v>1.28</v>
      </c>
      <c r="I62" s="26">
        <v>5</v>
      </c>
      <c r="J62" s="26">
        <v>4.68</v>
      </c>
      <c r="K62" s="26">
        <v>20.36</v>
      </c>
      <c r="L62" s="26">
        <v>23.46</v>
      </c>
      <c r="M62" s="26">
        <v>42.66</v>
      </c>
    </row>
    <row r="63" spans="1:13" hidden="1">
      <c r="A63" t="s">
        <v>562</v>
      </c>
      <c r="B63" t="s">
        <v>292</v>
      </c>
      <c r="C63" t="s">
        <v>349</v>
      </c>
      <c r="D63" s="26">
        <v>1.39</v>
      </c>
      <c r="E63" s="26">
        <v>-0.09</v>
      </c>
      <c r="F63" s="26">
        <v>0.6</v>
      </c>
      <c r="G63" s="26">
        <v>-0.52</v>
      </c>
      <c r="H63" s="26">
        <v>1.28</v>
      </c>
      <c r="I63" s="26">
        <v>5</v>
      </c>
      <c r="J63" s="26">
        <v>6.32</v>
      </c>
      <c r="K63" s="26">
        <v>20.68</v>
      </c>
      <c r="L63" s="26">
        <v>23.46</v>
      </c>
      <c r="M63" s="26">
        <v>42.66</v>
      </c>
    </row>
    <row r="64" spans="1:13" hidden="1">
      <c r="A64" t="s">
        <v>562</v>
      </c>
      <c r="B64" t="s">
        <v>292</v>
      </c>
      <c r="C64" t="s">
        <v>350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</row>
    <row r="65" spans="1:13" hidden="1">
      <c r="A65" t="s">
        <v>562</v>
      </c>
      <c r="B65" t="s">
        <v>292</v>
      </c>
      <c r="C65" t="s">
        <v>351</v>
      </c>
      <c r="D65" s="26">
        <v>631</v>
      </c>
      <c r="E65" s="26">
        <v>-39</v>
      </c>
      <c r="F65" s="26">
        <v>274</v>
      </c>
      <c r="G65" s="26">
        <v>-241</v>
      </c>
      <c r="H65" s="26">
        <v>596</v>
      </c>
      <c r="I65" s="26">
        <v>2371</v>
      </c>
      <c r="J65" s="26">
        <v>3033</v>
      </c>
      <c r="K65" s="26">
        <v>10073</v>
      </c>
      <c r="L65" s="26">
        <v>11588</v>
      </c>
      <c r="M65" s="26">
        <v>21331</v>
      </c>
    </row>
    <row r="66" spans="1:13" hidden="1">
      <c r="A66" t="s">
        <v>562</v>
      </c>
      <c r="B66" t="s">
        <v>292</v>
      </c>
      <c r="C66" t="s">
        <v>352</v>
      </c>
      <c r="D66" s="26">
        <v>461</v>
      </c>
      <c r="E66" s="26">
        <v>453</v>
      </c>
      <c r="F66" s="26">
        <v>465</v>
      </c>
      <c r="G66" s="26">
        <v>462</v>
      </c>
      <c r="H66" s="26">
        <v>477</v>
      </c>
      <c r="I66" s="26">
        <v>484</v>
      </c>
      <c r="J66" s="26">
        <v>493</v>
      </c>
      <c r="K66" s="26">
        <v>500</v>
      </c>
      <c r="L66" s="26">
        <v>504</v>
      </c>
      <c r="M66" s="26">
        <v>510</v>
      </c>
    </row>
    <row r="67" spans="1:13" hidden="1">
      <c r="A67" t="s">
        <v>562</v>
      </c>
      <c r="B67" t="s">
        <v>292</v>
      </c>
      <c r="C67" t="s">
        <v>353</v>
      </c>
      <c r="D67" s="26">
        <v>1.37</v>
      </c>
      <c r="E67" s="26">
        <v>-0.09</v>
      </c>
      <c r="F67" s="26">
        <v>0.59</v>
      </c>
      <c r="G67" s="26">
        <v>-0.52</v>
      </c>
      <c r="H67" s="26">
        <v>1.25</v>
      </c>
      <c r="I67" s="26">
        <v>4.9000000000000004</v>
      </c>
      <c r="J67" s="26">
        <v>4.55</v>
      </c>
      <c r="K67" s="26">
        <v>19.829999999999998</v>
      </c>
      <c r="L67" s="26">
        <v>22.99</v>
      </c>
      <c r="M67" s="26">
        <v>41.83</v>
      </c>
    </row>
    <row r="68" spans="1:13" hidden="1">
      <c r="A68" t="s">
        <v>562</v>
      </c>
      <c r="B68" t="s">
        <v>292</v>
      </c>
      <c r="C68" t="s">
        <v>354</v>
      </c>
      <c r="D68" s="26">
        <v>1.37</v>
      </c>
      <c r="E68" s="26">
        <v>-0.09</v>
      </c>
      <c r="F68" s="26">
        <v>0.59</v>
      </c>
      <c r="G68" s="26">
        <v>-0.52</v>
      </c>
      <c r="H68" s="26">
        <v>1.25</v>
      </c>
      <c r="I68" s="26">
        <v>4.9000000000000004</v>
      </c>
      <c r="J68" s="26">
        <v>6.15</v>
      </c>
      <c r="K68" s="26">
        <v>20.149999999999999</v>
      </c>
      <c r="L68" s="26">
        <v>22.99</v>
      </c>
      <c r="M68" s="26">
        <v>41.83</v>
      </c>
    </row>
    <row r="69" spans="1:13" hidden="1">
      <c r="A69" t="s">
        <v>562</v>
      </c>
      <c r="B69" t="s">
        <v>292</v>
      </c>
      <c r="C69" t="s">
        <v>479</v>
      </c>
    </row>
    <row r="70" spans="1:13" hidden="1">
      <c r="A70" t="s">
        <v>562</v>
      </c>
      <c r="B70" t="s">
        <v>292</v>
      </c>
      <c r="C70" t="s">
        <v>355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</row>
    <row r="71" spans="1:13" hidden="1">
      <c r="A71" t="s">
        <v>562</v>
      </c>
      <c r="B71" t="s">
        <v>292</v>
      </c>
      <c r="C71" t="s">
        <v>356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</row>
    <row r="72" spans="1:13" hidden="1">
      <c r="A72" t="s">
        <v>562</v>
      </c>
      <c r="B72" t="s">
        <v>292</v>
      </c>
      <c r="C72" t="s">
        <v>357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</row>
    <row r="73" spans="1:13" hidden="1">
      <c r="A73" t="s">
        <v>562</v>
      </c>
      <c r="B73" t="s">
        <v>292</v>
      </c>
      <c r="C73" t="s">
        <v>358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</row>
    <row r="74" spans="1:13" hidden="1">
      <c r="A74" t="s">
        <v>562</v>
      </c>
      <c r="B74" t="s">
        <v>292</v>
      </c>
      <c r="C74" t="s">
        <v>359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</row>
    <row r="75" spans="1:13" hidden="1">
      <c r="A75" t="s">
        <v>562</v>
      </c>
      <c r="B75" t="s">
        <v>292</v>
      </c>
      <c r="C75" t="s">
        <v>360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</row>
    <row r="76" spans="1:13" hidden="1">
      <c r="A76" t="s">
        <v>562</v>
      </c>
      <c r="B76" t="s">
        <v>292</v>
      </c>
      <c r="C76" t="s">
        <v>361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</row>
    <row r="77" spans="1:13" hidden="1">
      <c r="A77" t="s">
        <v>562</v>
      </c>
      <c r="B77" t="s">
        <v>292</v>
      </c>
      <c r="C77" t="s">
        <v>362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</row>
    <row r="78" spans="1:13" hidden="1">
      <c r="A78" t="s">
        <v>562</v>
      </c>
      <c r="B78" t="s">
        <v>292</v>
      </c>
      <c r="C78" t="s">
        <v>363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</row>
    <row r="79" spans="1:13" hidden="1">
      <c r="A79" t="s">
        <v>562</v>
      </c>
      <c r="B79" t="s">
        <v>292</v>
      </c>
      <c r="C79" t="s">
        <v>364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</row>
    <row r="80" spans="1:13" hidden="1">
      <c r="A80" t="s">
        <v>562</v>
      </c>
      <c r="B80" t="s">
        <v>292</v>
      </c>
      <c r="C80" t="s">
        <v>365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</row>
    <row r="81" spans="1:13" hidden="1">
      <c r="A81" t="s">
        <v>562</v>
      </c>
      <c r="B81" t="s">
        <v>292</v>
      </c>
      <c r="C81" t="s">
        <v>366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</row>
    <row r="82" spans="1:13" hidden="1">
      <c r="A82" t="s">
        <v>562</v>
      </c>
      <c r="B82" t="s">
        <v>292</v>
      </c>
      <c r="C82" t="s">
        <v>367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</row>
    <row r="83" spans="1:13" hidden="1">
      <c r="A83" t="s">
        <v>562</v>
      </c>
      <c r="B83" t="s">
        <v>292</v>
      </c>
      <c r="C83" t="s">
        <v>368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</row>
    <row r="84" spans="1:13" hidden="1">
      <c r="A84" t="s">
        <v>562</v>
      </c>
      <c r="B84" t="s">
        <v>292</v>
      </c>
      <c r="C84" t="s">
        <v>369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</row>
    <row r="85" spans="1:13" hidden="1">
      <c r="A85" t="s">
        <v>562</v>
      </c>
      <c r="B85" t="s">
        <v>292</v>
      </c>
      <c r="C85" t="s">
        <v>370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</row>
    <row r="86" spans="1:13" hidden="1">
      <c r="A86" t="s">
        <v>562</v>
      </c>
      <c r="B86" t="s">
        <v>292</v>
      </c>
      <c r="C86" t="s">
        <v>371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</row>
    <row r="87" spans="1:13" hidden="1">
      <c r="A87" t="s">
        <v>562</v>
      </c>
      <c r="B87" t="s">
        <v>292</v>
      </c>
      <c r="C87" t="s">
        <v>372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</row>
    <row r="88" spans="1:13" hidden="1">
      <c r="A88" t="s">
        <v>562</v>
      </c>
      <c r="B88" t="s">
        <v>292</v>
      </c>
      <c r="C88" t="s">
        <v>373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</row>
    <row r="89" spans="1:13" hidden="1">
      <c r="A89" t="s">
        <v>562</v>
      </c>
      <c r="B89" t="s">
        <v>292</v>
      </c>
      <c r="C89" t="s">
        <v>374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11500</v>
      </c>
    </row>
    <row r="90" spans="1:13" hidden="1">
      <c r="A90" t="s">
        <v>562</v>
      </c>
      <c r="B90" t="s">
        <v>292</v>
      </c>
      <c r="C90" t="s">
        <v>375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11500</v>
      </c>
    </row>
    <row r="91" spans="1:13" hidden="1">
      <c r="A91" t="s">
        <v>562</v>
      </c>
      <c r="B91" t="s">
        <v>292</v>
      </c>
      <c r="C91" t="s">
        <v>376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11500</v>
      </c>
    </row>
    <row r="92" spans="1:13" hidden="1">
      <c r="A92" t="s">
        <v>562</v>
      </c>
      <c r="B92" t="s">
        <v>292</v>
      </c>
      <c r="C92" t="s">
        <v>377</v>
      </c>
      <c r="D92" s="26">
        <v>934</v>
      </c>
      <c r="E92" s="26">
        <v>544</v>
      </c>
      <c r="F92" s="26">
        <v>506</v>
      </c>
      <c r="G92" s="26">
        <v>-111</v>
      </c>
      <c r="H92" s="26">
        <v>1568</v>
      </c>
      <c r="I92" s="26">
        <v>3892</v>
      </c>
      <c r="J92" s="26">
        <v>3806</v>
      </c>
      <c r="K92" s="26">
        <v>11261</v>
      </c>
      <c r="L92" s="26">
        <v>13976</v>
      </c>
      <c r="M92" s="26">
        <v>35678</v>
      </c>
    </row>
    <row r="93" spans="1:13" hidden="1">
      <c r="A93" t="s">
        <v>562</v>
      </c>
      <c r="B93" t="s">
        <v>292</v>
      </c>
      <c r="C93" t="s">
        <v>378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1362</v>
      </c>
    </row>
    <row r="94" spans="1:13" hidden="1">
      <c r="A94" t="s">
        <v>562</v>
      </c>
      <c r="B94" t="s">
        <v>292</v>
      </c>
      <c r="C94" t="s">
        <v>379</v>
      </c>
      <c r="D94" s="26">
        <v>291</v>
      </c>
      <c r="E94" s="26">
        <v>428</v>
      </c>
      <c r="F94" s="26">
        <v>161</v>
      </c>
      <c r="G94" s="26">
        <v>167</v>
      </c>
      <c r="H94" s="26">
        <v>950</v>
      </c>
      <c r="I94" s="26">
        <v>1425</v>
      </c>
      <c r="J94" s="26">
        <v>1558</v>
      </c>
      <c r="K94" s="26">
        <v>1354</v>
      </c>
      <c r="L94" s="26">
        <v>2374</v>
      </c>
      <c r="M94" s="26">
        <v>4225</v>
      </c>
    </row>
    <row r="95" spans="1:13" hidden="1">
      <c r="A95" t="s">
        <v>562</v>
      </c>
      <c r="B95" t="s">
        <v>292</v>
      </c>
      <c r="C95" t="s">
        <v>380</v>
      </c>
      <c r="D95" s="26">
        <v>643</v>
      </c>
      <c r="E95" s="26">
        <v>116</v>
      </c>
      <c r="F95" s="26">
        <v>345</v>
      </c>
      <c r="G95" s="26">
        <v>-278</v>
      </c>
      <c r="H95" s="26">
        <v>618</v>
      </c>
      <c r="I95" s="26">
        <v>2467</v>
      </c>
      <c r="J95" s="26">
        <v>2248</v>
      </c>
      <c r="K95" s="26">
        <v>9907</v>
      </c>
      <c r="L95" s="26">
        <v>11602</v>
      </c>
      <c r="M95" s="26">
        <v>31453</v>
      </c>
    </row>
    <row r="96" spans="1:13" hidden="1">
      <c r="A96" t="s">
        <v>562</v>
      </c>
      <c r="B96" t="s">
        <v>292</v>
      </c>
      <c r="C96" t="s">
        <v>381</v>
      </c>
      <c r="D96" s="26">
        <v>631</v>
      </c>
      <c r="E96" s="26">
        <v>-39</v>
      </c>
      <c r="F96" s="26">
        <v>274</v>
      </c>
      <c r="G96" s="26">
        <v>-241</v>
      </c>
      <c r="H96" s="26">
        <v>596</v>
      </c>
      <c r="I96" s="26">
        <v>2371</v>
      </c>
      <c r="J96" s="26">
        <v>2244</v>
      </c>
      <c r="K96" s="26">
        <v>9916</v>
      </c>
      <c r="L96" s="26">
        <v>11588</v>
      </c>
      <c r="M96" s="26">
        <v>31469</v>
      </c>
    </row>
    <row r="97" spans="1:13" hidden="1">
      <c r="A97" t="s">
        <v>562</v>
      </c>
      <c r="B97" t="s">
        <v>292</v>
      </c>
      <c r="C97" t="s">
        <v>382</v>
      </c>
      <c r="D97" s="26">
        <v>1.39</v>
      </c>
      <c r="E97" s="26">
        <v>-0.09</v>
      </c>
      <c r="F97" s="26">
        <v>0.6</v>
      </c>
      <c r="G97" s="26">
        <v>-0.52</v>
      </c>
      <c r="H97" s="26">
        <v>1.28</v>
      </c>
      <c r="I97" s="26">
        <v>5</v>
      </c>
      <c r="J97" s="26">
        <v>4.68</v>
      </c>
      <c r="K97" s="26">
        <v>20.36</v>
      </c>
      <c r="L97" s="26">
        <v>23.46</v>
      </c>
      <c r="M97" s="26">
        <v>62.94</v>
      </c>
    </row>
    <row r="98" spans="1:13" hidden="1">
      <c r="A98" t="s">
        <v>562</v>
      </c>
      <c r="B98" t="s">
        <v>292</v>
      </c>
      <c r="C98" t="s">
        <v>383</v>
      </c>
      <c r="D98" s="26">
        <v>1.37</v>
      </c>
      <c r="E98" s="26">
        <v>-0.09</v>
      </c>
      <c r="F98" s="26">
        <v>0.59</v>
      </c>
      <c r="G98" s="26">
        <v>-0.52</v>
      </c>
      <c r="H98" s="26">
        <v>1.25</v>
      </c>
      <c r="I98" s="26">
        <v>4.9000000000000004</v>
      </c>
      <c r="J98" s="26">
        <v>4.55</v>
      </c>
      <c r="K98" s="26">
        <v>19.829999999999998</v>
      </c>
      <c r="L98" s="26">
        <v>22.99</v>
      </c>
      <c r="M98" s="26">
        <v>61.7</v>
      </c>
    </row>
    <row r="99" spans="1:13" hidden="1">
      <c r="A99" t="s">
        <v>562</v>
      </c>
      <c r="B99" t="s">
        <v>292</v>
      </c>
      <c r="C99" t="s">
        <v>384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</row>
    <row r="100" spans="1:13" hidden="1">
      <c r="A100" t="s">
        <v>562</v>
      </c>
      <c r="B100" t="s">
        <v>292</v>
      </c>
      <c r="C100" t="s">
        <v>385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</row>
    <row r="101" spans="1:13" hidden="1">
      <c r="A101" t="s">
        <v>562</v>
      </c>
      <c r="B101" t="s">
        <v>292</v>
      </c>
      <c r="C101" t="s">
        <v>386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</row>
    <row r="102" spans="1:13" hidden="1">
      <c r="A102" t="s">
        <v>562</v>
      </c>
      <c r="B102" t="s">
        <v>292</v>
      </c>
      <c r="C102" t="s">
        <v>387</v>
      </c>
      <c r="D102" s="26">
        <v>149</v>
      </c>
      <c r="E102" s="26">
        <v>163</v>
      </c>
      <c r="F102" s="26">
        <v>168</v>
      </c>
      <c r="G102" s="26">
        <v>181</v>
      </c>
      <c r="H102" s="26">
        <v>228</v>
      </c>
      <c r="I102" s="26">
        <v>287</v>
      </c>
      <c r="J102" s="26">
        <v>366</v>
      </c>
      <c r="K102" s="26">
        <v>475</v>
      </c>
      <c r="L102" s="26">
        <v>565</v>
      </c>
      <c r="M102" s="26">
        <v>509</v>
      </c>
    </row>
    <row r="103" spans="1:13" hidden="1">
      <c r="A103" t="s">
        <v>562</v>
      </c>
      <c r="B103" t="s">
        <v>292</v>
      </c>
      <c r="C103" t="s">
        <v>388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</row>
    <row r="104" spans="1:13" hidden="1">
      <c r="A104" t="s">
        <v>562</v>
      </c>
      <c r="B104" t="s">
        <v>292</v>
      </c>
      <c r="C104" t="s">
        <v>389</v>
      </c>
      <c r="D104" s="26">
        <v>1000</v>
      </c>
      <c r="E104" s="26">
        <v>1700</v>
      </c>
      <c r="F104" s="26">
        <v>2500</v>
      </c>
      <c r="G104" s="26">
        <v>3600</v>
      </c>
      <c r="H104" s="26">
        <v>4900</v>
      </c>
      <c r="I104" s="26">
        <v>6400</v>
      </c>
      <c r="J104" s="26">
        <v>2312</v>
      </c>
      <c r="K104" s="26">
        <v>12138</v>
      </c>
      <c r="L104" s="26">
        <v>15150</v>
      </c>
      <c r="M104" s="26">
        <v>16200</v>
      </c>
    </row>
    <row r="105" spans="1:13" hidden="1">
      <c r="A105" t="s">
        <v>562</v>
      </c>
      <c r="B105" t="s">
        <v>292</v>
      </c>
      <c r="C105" t="s">
        <v>390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10094</v>
      </c>
      <c r="M105" s="26">
        <v>8452</v>
      </c>
    </row>
    <row r="106" spans="1:13" hidden="1">
      <c r="A106" t="s">
        <v>562</v>
      </c>
      <c r="B106" t="s">
        <v>292</v>
      </c>
      <c r="C106" t="s">
        <v>391</v>
      </c>
      <c r="D106" s="26">
        <v>65</v>
      </c>
      <c r="E106" s="26">
        <v>92</v>
      </c>
      <c r="F106" s="26">
        <v>141</v>
      </c>
      <c r="G106" s="26">
        <v>210</v>
      </c>
      <c r="H106" s="26">
        <v>459</v>
      </c>
      <c r="I106" s="26">
        <v>484</v>
      </c>
      <c r="J106" s="26">
        <v>848</v>
      </c>
      <c r="K106" s="26">
        <v>1417</v>
      </c>
      <c r="L106" s="26">
        <v>1600</v>
      </c>
      <c r="M106" s="26">
        <v>1647</v>
      </c>
    </row>
    <row r="107" spans="1:13" hidden="1">
      <c r="A107" t="s">
        <v>562</v>
      </c>
      <c r="B107" t="s">
        <v>292</v>
      </c>
      <c r="C107" t="s">
        <v>392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</row>
    <row r="108" spans="1:13" hidden="1">
      <c r="A108" t="s">
        <v>562</v>
      </c>
      <c r="B108" t="s">
        <v>292</v>
      </c>
      <c r="C108" t="s">
        <v>393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695</v>
      </c>
      <c r="M108" s="26">
        <v>617</v>
      </c>
    </row>
    <row r="109" spans="1:13" hidden="1">
      <c r="A109" t="s">
        <v>562</v>
      </c>
      <c r="B109" t="s">
        <v>292</v>
      </c>
      <c r="C109" t="s">
        <v>394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</row>
    <row r="110" spans="1:13" hidden="1">
      <c r="A110" t="s">
        <v>562</v>
      </c>
      <c r="B110" t="s">
        <v>292</v>
      </c>
      <c r="C110" t="s">
        <v>395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</row>
    <row r="111" spans="1:13" hidden="1">
      <c r="A111" t="s">
        <v>562</v>
      </c>
      <c r="B111" t="s">
        <v>292</v>
      </c>
      <c r="C111" t="s">
        <v>396</v>
      </c>
      <c r="D111" s="26">
        <v>362</v>
      </c>
      <c r="E111" s="26">
        <v>541</v>
      </c>
      <c r="F111" s="26">
        <v>759</v>
      </c>
      <c r="G111" s="26">
        <v>961</v>
      </c>
      <c r="H111" s="26">
        <v>1100</v>
      </c>
      <c r="I111" s="26">
        <v>1400</v>
      </c>
      <c r="J111" s="26">
        <v>2200</v>
      </c>
      <c r="K111" s="26">
        <v>3400</v>
      </c>
      <c r="L111" s="26">
        <v>4635</v>
      </c>
      <c r="M111" s="26">
        <v>5019</v>
      </c>
    </row>
    <row r="112" spans="1:13" hidden="1">
      <c r="A112" t="s">
        <v>562</v>
      </c>
      <c r="B112" t="s">
        <v>292</v>
      </c>
      <c r="C112" t="s">
        <v>397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</row>
    <row r="113" spans="1:13" hidden="1">
      <c r="A113" t="s">
        <v>562</v>
      </c>
      <c r="B113" t="s">
        <v>292</v>
      </c>
      <c r="C113" t="s">
        <v>398</v>
      </c>
      <c r="D113" s="26">
        <v>557</v>
      </c>
      <c r="E113" s="26">
        <v>833</v>
      </c>
      <c r="F113" s="26">
        <v>1134</v>
      </c>
      <c r="G113" s="26">
        <v>1497</v>
      </c>
      <c r="H113" s="26">
        <v>2119</v>
      </c>
      <c r="I113" s="26">
        <v>2975</v>
      </c>
      <c r="J113" s="26">
        <v>4215</v>
      </c>
      <c r="K113" s="26">
        <v>5418</v>
      </c>
      <c r="L113" s="26">
        <v>6864</v>
      </c>
      <c r="M113" s="26">
        <v>9208</v>
      </c>
    </row>
    <row r="114" spans="1:13" hidden="1">
      <c r="A114" t="s">
        <v>562</v>
      </c>
      <c r="B114" t="s">
        <v>292</v>
      </c>
      <c r="C114" t="s">
        <v>399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1238</v>
      </c>
    </row>
    <row r="115" spans="1:13" hidden="1">
      <c r="A115" t="s">
        <v>562</v>
      </c>
      <c r="B115" t="s">
        <v>292</v>
      </c>
      <c r="C115" t="s">
        <v>400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</row>
    <row r="116" spans="1:13" hidden="1">
      <c r="A116" t="s">
        <v>562</v>
      </c>
      <c r="B116" t="s">
        <v>292</v>
      </c>
      <c r="C116" t="s">
        <v>401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</row>
    <row r="117" spans="1:13" hidden="1">
      <c r="A117" t="s">
        <v>562</v>
      </c>
      <c r="B117" t="s">
        <v>292</v>
      </c>
      <c r="C117" t="s">
        <v>402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</row>
    <row r="118" spans="1:13" hidden="1">
      <c r="A118" t="s">
        <v>562</v>
      </c>
      <c r="B118" t="s">
        <v>292</v>
      </c>
      <c r="C118" t="s">
        <v>403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</row>
    <row r="119" spans="1:13" hidden="1">
      <c r="A119" t="s">
        <v>562</v>
      </c>
      <c r="B119" t="s">
        <v>292</v>
      </c>
      <c r="C119" t="s">
        <v>404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15326</v>
      </c>
    </row>
    <row r="120" spans="1:13" hidden="1">
      <c r="A120" t="s">
        <v>562</v>
      </c>
      <c r="B120" t="s">
        <v>292</v>
      </c>
      <c r="C120" t="s">
        <v>405</v>
      </c>
      <c r="D120" s="26">
        <v>1400</v>
      </c>
      <c r="E120" s="26">
        <v>2000</v>
      </c>
      <c r="F120" s="26">
        <v>2400</v>
      </c>
      <c r="G120" s="26">
        <v>3300</v>
      </c>
      <c r="H120" s="26">
        <v>3800</v>
      </c>
      <c r="I120" s="26">
        <v>5000</v>
      </c>
      <c r="J120" s="26">
        <v>6300</v>
      </c>
      <c r="K120" s="26">
        <v>8200</v>
      </c>
      <c r="L120" s="26">
        <v>11000</v>
      </c>
      <c r="M120" s="26">
        <v>10900</v>
      </c>
    </row>
    <row r="121" spans="1:13" hidden="1">
      <c r="A121" t="s">
        <v>562</v>
      </c>
      <c r="B121" t="s">
        <v>292</v>
      </c>
      <c r="C121" t="s">
        <v>406</v>
      </c>
      <c r="D121" s="26">
        <v>-12</v>
      </c>
      <c r="E121" s="26">
        <v>-155</v>
      </c>
      <c r="F121" s="26">
        <v>-71</v>
      </c>
      <c r="G121" s="26">
        <v>37</v>
      </c>
      <c r="H121" s="26">
        <v>-22</v>
      </c>
      <c r="I121" s="26">
        <v>-96</v>
      </c>
      <c r="J121" s="26">
        <v>-4</v>
      </c>
      <c r="K121" s="26">
        <v>9</v>
      </c>
      <c r="L121" s="26">
        <v>-14</v>
      </c>
      <c r="M121" s="26">
        <v>16</v>
      </c>
    </row>
    <row r="122" spans="1:13" hidden="1">
      <c r="A122" t="s">
        <v>562</v>
      </c>
      <c r="B122" t="s">
        <v>292</v>
      </c>
      <c r="C122" t="s">
        <v>407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</row>
    <row r="123" spans="1:13" hidden="1">
      <c r="A123" t="s">
        <v>562</v>
      </c>
      <c r="B123" t="s">
        <v>292</v>
      </c>
      <c r="C123" t="s">
        <v>408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-789</v>
      </c>
      <c r="K123" s="26">
        <v>-157</v>
      </c>
      <c r="L123" s="26">
        <v>0</v>
      </c>
      <c r="M123" s="26">
        <v>0</v>
      </c>
    </row>
    <row r="124" spans="1:13" hidden="1">
      <c r="A124" t="s">
        <v>562</v>
      </c>
      <c r="B124" t="s">
        <v>292</v>
      </c>
      <c r="C124" t="s">
        <v>409</v>
      </c>
      <c r="D124" s="26">
        <v>2909</v>
      </c>
      <c r="E124" s="26">
        <v>4564</v>
      </c>
      <c r="F124" s="26">
        <v>6565</v>
      </c>
      <c r="G124" s="26">
        <v>9275</v>
      </c>
      <c r="H124" s="26">
        <v>12540</v>
      </c>
      <c r="I124" s="26">
        <v>16085</v>
      </c>
      <c r="J124" s="26">
        <v>22620</v>
      </c>
      <c r="K124" s="26">
        <v>28837</v>
      </c>
      <c r="L124" s="26">
        <v>35931</v>
      </c>
      <c r="M124" s="26">
        <v>42740</v>
      </c>
    </row>
    <row r="125" spans="1:13" hidden="1">
      <c r="A125" t="s">
        <v>562</v>
      </c>
      <c r="B125" t="s">
        <v>292</v>
      </c>
      <c r="C125" t="s">
        <v>410</v>
      </c>
      <c r="D125" s="26">
        <v>5</v>
      </c>
      <c r="E125" s="26">
        <v>6</v>
      </c>
      <c r="F125" s="26">
        <v>10</v>
      </c>
      <c r="G125" s="26">
        <v>10</v>
      </c>
      <c r="H125" s="26">
        <v>12</v>
      </c>
      <c r="I125" s="26">
        <v>15</v>
      </c>
      <c r="J125" s="26">
        <v>18</v>
      </c>
      <c r="K125" s="26">
        <v>21</v>
      </c>
      <c r="L125" s="26">
        <v>22</v>
      </c>
      <c r="M125" s="26">
        <v>27</v>
      </c>
    </row>
    <row r="126" spans="1:13" hidden="1">
      <c r="A126" t="s">
        <v>562</v>
      </c>
      <c r="B126" t="s">
        <v>292</v>
      </c>
      <c r="C126" t="s">
        <v>411</v>
      </c>
      <c r="D126" s="26">
        <v>0</v>
      </c>
      <c r="E126" s="26">
        <v>1</v>
      </c>
      <c r="F126" s="26">
        <v>1</v>
      </c>
      <c r="G126" s="26">
        <v>1</v>
      </c>
      <c r="H126" s="26">
        <v>1</v>
      </c>
      <c r="I126" s="26">
        <v>1</v>
      </c>
      <c r="J126" s="26">
        <v>2</v>
      </c>
      <c r="K126" s="26">
        <v>2</v>
      </c>
      <c r="L126" s="26">
        <v>3</v>
      </c>
      <c r="M126" s="26">
        <v>4</v>
      </c>
    </row>
    <row r="127" spans="1:13" hidden="1">
      <c r="A127" t="s">
        <v>562</v>
      </c>
      <c r="B127" t="s">
        <v>292</v>
      </c>
      <c r="C127" t="s">
        <v>412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</row>
    <row r="128" spans="1:13" hidden="1">
      <c r="A128" t="s">
        <v>562</v>
      </c>
      <c r="B128" t="s">
        <v>292</v>
      </c>
      <c r="C128" t="s">
        <v>413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</row>
    <row r="129" spans="1:13" hidden="1">
      <c r="A129" t="s">
        <v>562</v>
      </c>
      <c r="B129" t="s">
        <v>292</v>
      </c>
      <c r="C129" t="s">
        <v>414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</row>
    <row r="130" spans="1:13" hidden="1">
      <c r="A130" t="s">
        <v>562</v>
      </c>
      <c r="B130" t="s">
        <v>292</v>
      </c>
      <c r="C130" t="s">
        <v>415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</row>
    <row r="131" spans="1:13" hidden="1">
      <c r="A131" t="s">
        <v>562</v>
      </c>
      <c r="B131" t="s">
        <v>292</v>
      </c>
      <c r="C131" t="s">
        <v>416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</row>
    <row r="132" spans="1:13" hidden="1">
      <c r="A132" t="s">
        <v>562</v>
      </c>
      <c r="B132" t="s">
        <v>292</v>
      </c>
      <c r="C132" t="s">
        <v>417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</row>
    <row r="133" spans="1:13" hidden="1">
      <c r="A133" t="s">
        <v>562</v>
      </c>
      <c r="B133" t="s">
        <v>292</v>
      </c>
      <c r="C133" t="s">
        <v>418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</row>
    <row r="134" spans="1:13" hidden="1">
      <c r="A134" t="s">
        <v>562</v>
      </c>
      <c r="B134" t="s">
        <v>292</v>
      </c>
      <c r="C134" t="s">
        <v>419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</row>
    <row r="135" spans="1:13" hidden="1">
      <c r="A135" t="s">
        <v>562</v>
      </c>
      <c r="B135" t="s">
        <v>292</v>
      </c>
      <c r="C135" t="s">
        <v>420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</row>
    <row r="136" spans="1:13" hidden="1">
      <c r="A136" t="s">
        <v>562</v>
      </c>
      <c r="B136" t="s">
        <v>292</v>
      </c>
      <c r="C136" t="s">
        <v>421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</row>
    <row r="137" spans="1:13" hidden="1">
      <c r="A137" t="s">
        <v>562</v>
      </c>
      <c r="B137" t="s">
        <v>292</v>
      </c>
      <c r="C137" t="s">
        <v>422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</row>
    <row r="138" spans="1:13" hidden="1">
      <c r="A138" t="s">
        <v>562</v>
      </c>
      <c r="B138" t="s">
        <v>292</v>
      </c>
      <c r="C138" t="s">
        <v>423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</row>
    <row r="139" spans="1:13" hidden="1">
      <c r="A139" t="s">
        <v>562</v>
      </c>
      <c r="B139" t="s">
        <v>292</v>
      </c>
      <c r="C139" t="s">
        <v>424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</row>
    <row r="140" spans="1:13" hidden="1">
      <c r="A140" t="s">
        <v>562</v>
      </c>
      <c r="B140" t="s">
        <v>292</v>
      </c>
      <c r="C140" t="s">
        <v>425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</row>
    <row r="141" spans="1:13" hidden="1">
      <c r="A141" t="s">
        <v>562</v>
      </c>
      <c r="B141" t="s">
        <v>292</v>
      </c>
      <c r="C141" t="s">
        <v>426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</row>
    <row r="142" spans="1:13" hidden="1">
      <c r="A142" t="s">
        <v>562</v>
      </c>
      <c r="B142" t="s">
        <v>292</v>
      </c>
      <c r="C142" t="s">
        <v>427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</row>
    <row r="143" spans="1:13" hidden="1">
      <c r="A143" t="s">
        <v>562</v>
      </c>
      <c r="B143" t="s">
        <v>292</v>
      </c>
      <c r="C143" t="s">
        <v>428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</row>
    <row r="144" spans="1:13" hidden="1">
      <c r="A144" t="s">
        <v>562</v>
      </c>
      <c r="B144" t="s">
        <v>292</v>
      </c>
      <c r="C144" t="s">
        <v>429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</row>
    <row r="145" spans="1:13" hidden="1">
      <c r="A145" t="s">
        <v>562</v>
      </c>
      <c r="B145" t="s">
        <v>292</v>
      </c>
      <c r="C145" t="s">
        <v>430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11500</v>
      </c>
    </row>
    <row r="146" spans="1:13" hidden="1">
      <c r="A146" t="s">
        <v>562</v>
      </c>
      <c r="B146" t="s">
        <v>292</v>
      </c>
      <c r="C146" t="s">
        <v>431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</row>
    <row r="147" spans="1:13" hidden="1">
      <c r="A147" t="s">
        <v>562</v>
      </c>
      <c r="B147" t="s">
        <v>292</v>
      </c>
      <c r="C147" t="s">
        <v>432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</row>
    <row r="148" spans="1:13" hidden="1">
      <c r="A148" t="s">
        <v>562</v>
      </c>
      <c r="B148" t="s">
        <v>292</v>
      </c>
      <c r="C148" t="s">
        <v>433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</row>
    <row r="149" spans="1:13" hidden="1">
      <c r="A149" t="s">
        <v>562</v>
      </c>
      <c r="B149" t="s">
        <v>292</v>
      </c>
      <c r="C149" t="s">
        <v>434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</row>
    <row r="150" spans="1:13" hidden="1">
      <c r="A150" t="s">
        <v>562</v>
      </c>
      <c r="B150" t="s">
        <v>292</v>
      </c>
      <c r="C150" t="s">
        <v>435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</row>
    <row r="151" spans="1:13" hidden="1">
      <c r="A151" t="s">
        <v>562</v>
      </c>
      <c r="B151" t="s">
        <v>292</v>
      </c>
      <c r="C151" t="s">
        <v>188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</row>
    <row r="152" spans="1:13" hidden="1">
      <c r="A152" t="s">
        <v>562</v>
      </c>
      <c r="B152" t="s">
        <v>292</v>
      </c>
      <c r="C152" t="s">
        <v>436</v>
      </c>
      <c r="D152" s="26">
        <v>862</v>
      </c>
      <c r="E152" s="26">
        <v>676</v>
      </c>
      <c r="F152" s="26">
        <v>745</v>
      </c>
      <c r="G152" s="26">
        <v>178</v>
      </c>
      <c r="H152" s="26">
        <v>2233</v>
      </c>
      <c r="I152" s="26">
        <v>4186</v>
      </c>
      <c r="J152" s="26">
        <v>4106</v>
      </c>
      <c r="K152" s="26">
        <v>12421</v>
      </c>
      <c r="L152" s="26">
        <v>14541</v>
      </c>
      <c r="M152" s="26">
        <v>34399</v>
      </c>
    </row>
    <row r="153" spans="1:13" hidden="1">
      <c r="A153" t="s">
        <v>562</v>
      </c>
      <c r="B153" t="s">
        <v>292</v>
      </c>
      <c r="C153" t="s">
        <v>437</v>
      </c>
      <c r="D153" s="26">
        <v>2011</v>
      </c>
      <c r="E153" s="26">
        <v>2539</v>
      </c>
      <c r="F153" s="26">
        <v>3413</v>
      </c>
      <c r="G153" s="26">
        <v>3959</v>
      </c>
      <c r="H153" s="26">
        <v>7361</v>
      </c>
      <c r="I153" s="26">
        <v>10873</v>
      </c>
      <c r="J153" s="26">
        <v>6784</v>
      </c>
      <c r="K153" s="26">
        <v>25034</v>
      </c>
      <c r="L153" s="26">
        <v>30256</v>
      </c>
      <c r="M153" s="26">
        <v>51108</v>
      </c>
    </row>
    <row r="154" spans="1:13" hidden="1">
      <c r="A154" t="s">
        <v>562</v>
      </c>
      <c r="B154" t="s">
        <v>292</v>
      </c>
      <c r="C154" t="s">
        <v>480</v>
      </c>
    </row>
    <row r="155" spans="1:13" hidden="1">
      <c r="A155" t="s">
        <v>562</v>
      </c>
      <c r="B155" t="s">
        <v>292</v>
      </c>
      <c r="C155" t="s">
        <v>439</v>
      </c>
      <c r="D155" s="26">
        <v>155</v>
      </c>
      <c r="E155" s="26">
        <v>693</v>
      </c>
      <c r="F155" s="26">
        <v>317</v>
      </c>
      <c r="G155" s="26">
        <v>483</v>
      </c>
      <c r="H155" s="26">
        <v>869</v>
      </c>
      <c r="I155" s="26">
        <v>1671</v>
      </c>
      <c r="J155" s="26">
        <v>798</v>
      </c>
      <c r="K155" s="26">
        <v>756</v>
      </c>
      <c r="L155" s="26">
        <v>1578</v>
      </c>
      <c r="M155" s="26">
        <v>3417</v>
      </c>
    </row>
    <row r="156" spans="1:13" hidden="1">
      <c r="A156" t="s">
        <v>562</v>
      </c>
      <c r="B156" t="s">
        <v>292</v>
      </c>
      <c r="C156" t="s">
        <v>481</v>
      </c>
      <c r="D156" s="26">
        <v>103</v>
      </c>
      <c r="E156" s="26">
        <v>562</v>
      </c>
      <c r="F156" s="26">
        <v>0</v>
      </c>
      <c r="G156" s="26">
        <v>214</v>
      </c>
      <c r="H156" s="26">
        <v>215</v>
      </c>
      <c r="I156" s="26">
        <v>1136</v>
      </c>
      <c r="J156" s="26">
        <v>-137</v>
      </c>
      <c r="K156" s="26">
        <v>-129</v>
      </c>
      <c r="L156" s="26">
        <v>162</v>
      </c>
      <c r="M156" s="26">
        <v>1835</v>
      </c>
    </row>
    <row r="157" spans="1:13" hidden="1">
      <c r="A157" t="s">
        <v>562</v>
      </c>
      <c r="B157" t="s">
        <v>292</v>
      </c>
      <c r="C157" t="s">
        <v>482</v>
      </c>
      <c r="D157" s="26">
        <v>52</v>
      </c>
      <c r="E157" s="26">
        <v>131</v>
      </c>
      <c r="F157" s="26">
        <v>173</v>
      </c>
      <c r="G157" s="26">
        <v>204</v>
      </c>
      <c r="H157" s="26">
        <v>417</v>
      </c>
      <c r="I157" s="26">
        <v>327</v>
      </c>
      <c r="J157" s="26">
        <v>724</v>
      </c>
      <c r="K157" s="26">
        <v>563</v>
      </c>
      <c r="L157" s="26">
        <v>1140</v>
      </c>
      <c r="M157" s="26">
        <v>956</v>
      </c>
    </row>
    <row r="158" spans="1:13" hidden="1">
      <c r="A158" t="s">
        <v>562</v>
      </c>
      <c r="B158" t="s">
        <v>292</v>
      </c>
      <c r="C158" t="s">
        <v>483</v>
      </c>
      <c r="D158" s="26">
        <v>0</v>
      </c>
      <c r="E158" s="26">
        <v>0</v>
      </c>
      <c r="F158" s="26">
        <v>144</v>
      </c>
      <c r="G158" s="26">
        <v>65</v>
      </c>
      <c r="H158" s="26">
        <v>237</v>
      </c>
      <c r="I158" s="26">
        <v>208</v>
      </c>
      <c r="J158" s="26">
        <v>211</v>
      </c>
      <c r="K158" s="26">
        <v>322</v>
      </c>
      <c r="L158" s="26">
        <v>276</v>
      </c>
      <c r="M158" s="26">
        <v>626</v>
      </c>
    </row>
    <row r="159" spans="1:13" hidden="1">
      <c r="A159" t="s">
        <v>562</v>
      </c>
      <c r="B159" t="s">
        <v>292</v>
      </c>
      <c r="C159" t="s">
        <v>440</v>
      </c>
      <c r="D159" s="26">
        <v>136</v>
      </c>
      <c r="E159" s="26">
        <v>-265</v>
      </c>
      <c r="F159" s="26">
        <v>-156</v>
      </c>
      <c r="G159" s="26">
        <v>-316</v>
      </c>
      <c r="H159" s="26">
        <v>81</v>
      </c>
      <c r="I159" s="26">
        <v>-246</v>
      </c>
      <c r="J159" s="26">
        <v>760</v>
      </c>
      <c r="K159" s="26">
        <v>598</v>
      </c>
      <c r="L159" s="26">
        <v>796</v>
      </c>
      <c r="M159" s="26">
        <v>-554</v>
      </c>
    </row>
    <row r="160" spans="1:13" hidden="1">
      <c r="A160" t="s">
        <v>562</v>
      </c>
      <c r="B160" t="s">
        <v>292</v>
      </c>
      <c r="C160" t="s">
        <v>441</v>
      </c>
      <c r="D160" s="26">
        <v>157</v>
      </c>
      <c r="E160" s="26">
        <v>-156</v>
      </c>
      <c r="F160" s="26">
        <v>-133</v>
      </c>
      <c r="G160" s="26">
        <v>-125</v>
      </c>
      <c r="H160" s="26">
        <v>473</v>
      </c>
      <c r="I160" s="26">
        <v>116</v>
      </c>
      <c r="J160" s="26">
        <v>587</v>
      </c>
      <c r="K160" s="26">
        <v>722</v>
      </c>
      <c r="L160" s="26">
        <v>914</v>
      </c>
      <c r="M160" s="26">
        <v>-151</v>
      </c>
    </row>
    <row r="161" spans="1:13" hidden="1">
      <c r="A161" t="s">
        <v>562</v>
      </c>
      <c r="B161" t="s">
        <v>292</v>
      </c>
      <c r="C161" t="s">
        <v>484</v>
      </c>
      <c r="D161" s="26">
        <v>-21</v>
      </c>
      <c r="E161" s="26">
        <v>-109</v>
      </c>
      <c r="F161" s="26">
        <v>-23</v>
      </c>
      <c r="G161" s="26">
        <v>-180</v>
      </c>
      <c r="H161" s="26">
        <v>-221</v>
      </c>
      <c r="I161" s="26">
        <v>-331</v>
      </c>
      <c r="J161" s="26">
        <v>199</v>
      </c>
      <c r="K161" s="26">
        <v>-129</v>
      </c>
      <c r="L161" s="26">
        <v>-126</v>
      </c>
      <c r="M161" s="26">
        <v>-213</v>
      </c>
    </row>
    <row r="162" spans="1:13" hidden="1">
      <c r="A162" t="s">
        <v>562</v>
      </c>
      <c r="B162" t="s">
        <v>292</v>
      </c>
      <c r="C162" t="s">
        <v>485</v>
      </c>
      <c r="D162" s="26">
        <v>0</v>
      </c>
      <c r="E162" s="26">
        <v>0</v>
      </c>
      <c r="F162" s="26">
        <v>0</v>
      </c>
      <c r="G162" s="26">
        <v>-11</v>
      </c>
      <c r="H162" s="26">
        <v>-171</v>
      </c>
      <c r="I162" s="26">
        <v>-31</v>
      </c>
      <c r="J162" s="26">
        <v>-26</v>
      </c>
      <c r="K162" s="26">
        <v>5</v>
      </c>
      <c r="L162" s="26">
        <v>8</v>
      </c>
      <c r="M162" s="26">
        <v>-190</v>
      </c>
    </row>
    <row r="163" spans="1:13" hidden="1">
      <c r="A163" t="s">
        <v>562</v>
      </c>
      <c r="B163" t="s">
        <v>292</v>
      </c>
      <c r="C163" t="s">
        <v>442</v>
      </c>
      <c r="D163" s="26">
        <v>582</v>
      </c>
      <c r="E163" s="26">
        <v>856</v>
      </c>
      <c r="F163" s="26">
        <v>161</v>
      </c>
      <c r="G163" s="26">
        <v>167</v>
      </c>
      <c r="H163" s="26">
        <v>950</v>
      </c>
      <c r="I163" s="26">
        <v>1425</v>
      </c>
      <c r="J163" s="26">
        <v>1558</v>
      </c>
      <c r="K163" s="26">
        <v>1354</v>
      </c>
      <c r="L163" s="26">
        <v>2374</v>
      </c>
      <c r="M163" s="26">
        <v>2863</v>
      </c>
    </row>
    <row r="164" spans="1:13" hidden="1">
      <c r="A164" t="s">
        <v>562</v>
      </c>
      <c r="B164" t="s">
        <v>292</v>
      </c>
      <c r="C164" t="s">
        <v>443</v>
      </c>
      <c r="D164" s="26">
        <v>291</v>
      </c>
      <c r="E164" s="26">
        <v>428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</row>
    <row r="165" spans="1:13" hidden="1">
      <c r="A165" t="s">
        <v>562</v>
      </c>
      <c r="B165" t="s">
        <v>292</v>
      </c>
      <c r="C165" t="s">
        <v>444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</row>
    <row r="166" spans="1:13" hidden="1">
      <c r="A166" t="s">
        <v>562</v>
      </c>
      <c r="B166" t="s">
        <v>292</v>
      </c>
      <c r="C166" t="s">
        <v>445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</row>
    <row r="167" spans="1:13" hidden="1">
      <c r="A167" t="s">
        <v>562</v>
      </c>
      <c r="B167" t="s">
        <v>292</v>
      </c>
      <c r="C167" t="s">
        <v>449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</row>
    <row r="168" spans="1:13" hidden="1">
      <c r="A168" t="s">
        <v>562</v>
      </c>
      <c r="B168" t="s">
        <v>292</v>
      </c>
      <c r="C168" t="s">
        <v>450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</row>
    <row r="169" spans="1:13" hidden="1">
      <c r="A169" t="s">
        <v>562</v>
      </c>
      <c r="B169" t="s">
        <v>292</v>
      </c>
      <c r="C169" t="s">
        <v>451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</row>
    <row r="170" spans="1:13" hidden="1">
      <c r="A170" t="s">
        <v>562</v>
      </c>
      <c r="B170" t="s">
        <v>292</v>
      </c>
      <c r="C170" t="s">
        <v>453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</row>
    <row r="171" spans="1:13" hidden="1">
      <c r="A171" t="s">
        <v>562</v>
      </c>
      <c r="B171" t="s">
        <v>292</v>
      </c>
      <c r="C171" t="s">
        <v>454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</row>
    <row r="172" spans="1:13" hidden="1">
      <c r="A172" t="s">
        <v>562</v>
      </c>
      <c r="B172" t="s">
        <v>292</v>
      </c>
      <c r="C172" t="s">
        <v>455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</row>
    <row r="173" spans="1:13" hidden="1">
      <c r="A173" t="s">
        <v>562</v>
      </c>
      <c r="B173" t="s">
        <v>292</v>
      </c>
      <c r="C173" t="s">
        <v>456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</row>
    <row r="174" spans="1:13" hidden="1">
      <c r="A174" t="s">
        <v>562</v>
      </c>
      <c r="B174" t="s">
        <v>292</v>
      </c>
      <c r="C174" t="s">
        <v>457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</row>
    <row r="175" spans="1:13" s="18" customFormat="1">
      <c r="A175" s="18" t="s">
        <v>562</v>
      </c>
      <c r="B175" s="18" t="s">
        <v>4</v>
      </c>
      <c r="C175" s="18" t="s">
        <v>16</v>
      </c>
      <c r="D175" s="29">
        <v>9576</v>
      </c>
      <c r="E175" s="29">
        <v>11448</v>
      </c>
      <c r="F175" s="29">
        <v>12447</v>
      </c>
      <c r="G175" s="29">
        <v>17416</v>
      </c>
      <c r="H175" s="29">
        <v>19808</v>
      </c>
      <c r="I175" s="29">
        <v>25981</v>
      </c>
      <c r="J175" s="29">
        <v>30986</v>
      </c>
      <c r="K175" s="29">
        <v>41250</v>
      </c>
      <c r="L175" s="29">
        <v>55021</v>
      </c>
      <c r="M175" s="29">
        <v>84396</v>
      </c>
    </row>
    <row r="176" spans="1:13" hidden="1">
      <c r="A176" t="s">
        <v>562</v>
      </c>
      <c r="B176" t="s">
        <v>4</v>
      </c>
      <c r="C176" t="s">
        <v>17</v>
      </c>
      <c r="D176" s="26">
        <v>5269</v>
      </c>
      <c r="E176" s="26">
        <v>8084</v>
      </c>
      <c r="F176" s="26">
        <v>8658</v>
      </c>
      <c r="G176" s="26">
        <v>14557</v>
      </c>
      <c r="H176" s="26">
        <v>15890</v>
      </c>
      <c r="I176" s="26">
        <v>19334</v>
      </c>
      <c r="J176" s="26">
        <v>20522</v>
      </c>
      <c r="K176" s="26">
        <v>31750</v>
      </c>
      <c r="L176" s="26">
        <v>36092</v>
      </c>
      <c r="M176" s="26">
        <v>42122</v>
      </c>
    </row>
    <row r="177" spans="1:13" hidden="1">
      <c r="A177" t="s">
        <v>562</v>
      </c>
      <c r="B177" t="s">
        <v>4</v>
      </c>
      <c r="C177" t="s">
        <v>18</v>
      </c>
      <c r="D177" s="26">
        <v>4307</v>
      </c>
      <c r="E177" s="26">
        <v>3364</v>
      </c>
      <c r="F177" s="26">
        <v>3789</v>
      </c>
      <c r="G177" s="26">
        <v>2859</v>
      </c>
      <c r="H177" s="26">
        <v>3918</v>
      </c>
      <c r="I177" s="26">
        <v>6647</v>
      </c>
      <c r="J177" s="26">
        <v>10464</v>
      </c>
      <c r="K177" s="26">
        <v>9500</v>
      </c>
      <c r="L177" s="26">
        <v>18929</v>
      </c>
      <c r="M177" s="26">
        <v>42274</v>
      </c>
    </row>
    <row r="178" spans="1:13" hidden="1">
      <c r="A178" t="s">
        <v>562</v>
      </c>
      <c r="B178" t="s">
        <v>4</v>
      </c>
      <c r="C178" t="s">
        <v>19</v>
      </c>
      <c r="D178" s="26">
        <v>2571</v>
      </c>
      <c r="E178" s="26">
        <v>3817</v>
      </c>
      <c r="F178" s="26">
        <v>4767</v>
      </c>
      <c r="G178" s="26">
        <v>5612</v>
      </c>
      <c r="H178" s="26">
        <v>0</v>
      </c>
      <c r="I178" s="26">
        <v>0</v>
      </c>
      <c r="J178" s="26">
        <v>0</v>
      </c>
      <c r="K178" s="26">
        <v>16677</v>
      </c>
      <c r="L178" s="26">
        <v>20540</v>
      </c>
      <c r="M178" s="26">
        <v>24309</v>
      </c>
    </row>
    <row r="179" spans="1:13" hidden="1">
      <c r="A179" t="s">
        <v>562</v>
      </c>
      <c r="B179" t="s">
        <v>4</v>
      </c>
      <c r="C179" t="s">
        <v>20</v>
      </c>
      <c r="D179" s="26">
        <v>2571</v>
      </c>
      <c r="E179" s="26">
        <v>3933</v>
      </c>
      <c r="F179" s="26">
        <v>4920</v>
      </c>
      <c r="G179" s="26">
        <v>5802</v>
      </c>
      <c r="H179" s="26">
        <v>0</v>
      </c>
      <c r="I179" s="26">
        <v>0</v>
      </c>
      <c r="J179" s="26">
        <v>0</v>
      </c>
      <c r="K179" s="26">
        <v>17172</v>
      </c>
      <c r="L179" s="26">
        <v>21258</v>
      </c>
      <c r="M179" s="26">
        <v>25409</v>
      </c>
    </row>
    <row r="180" spans="1:13" hidden="1">
      <c r="A180" t="s">
        <v>562</v>
      </c>
      <c r="B180" t="s">
        <v>4</v>
      </c>
      <c r="C180" t="s">
        <v>21</v>
      </c>
      <c r="D180" s="26">
        <v>0</v>
      </c>
      <c r="E180" s="26">
        <v>-116</v>
      </c>
      <c r="F180" s="26">
        <v>-153</v>
      </c>
      <c r="G180" s="26">
        <v>-190</v>
      </c>
      <c r="H180" s="26">
        <v>0</v>
      </c>
      <c r="I180" s="26">
        <v>0</v>
      </c>
      <c r="J180" s="26">
        <v>0</v>
      </c>
      <c r="K180" s="26">
        <v>-495</v>
      </c>
      <c r="L180" s="26">
        <v>-718</v>
      </c>
      <c r="M180" s="26">
        <v>-1100</v>
      </c>
    </row>
    <row r="181" spans="1:13" s="18" customFormat="1">
      <c r="A181" s="18" t="s">
        <v>562</v>
      </c>
      <c r="B181" s="18" t="s">
        <v>4</v>
      </c>
      <c r="C181" s="18" t="s">
        <v>22</v>
      </c>
      <c r="D181" s="29">
        <v>2571</v>
      </c>
      <c r="E181" s="29">
        <v>3817</v>
      </c>
      <c r="F181" s="29">
        <v>4767</v>
      </c>
      <c r="G181" s="29">
        <v>5612</v>
      </c>
      <c r="H181" s="29">
        <v>5654</v>
      </c>
      <c r="I181" s="29">
        <v>8339</v>
      </c>
      <c r="J181" s="29">
        <v>13164</v>
      </c>
      <c r="K181" s="29">
        <v>16677</v>
      </c>
      <c r="L181" s="29">
        <v>20540</v>
      </c>
      <c r="M181" s="29">
        <v>24309</v>
      </c>
    </row>
    <row r="182" spans="1:13" s="18" customFormat="1">
      <c r="A182" s="18" t="s">
        <v>562</v>
      </c>
      <c r="B182" s="18" t="s">
        <v>4</v>
      </c>
      <c r="C182" s="18" t="s">
        <v>26</v>
      </c>
      <c r="D182" s="29">
        <v>4992</v>
      </c>
      <c r="E182" s="29">
        <v>6031</v>
      </c>
      <c r="F182" s="29">
        <v>7411</v>
      </c>
      <c r="G182" s="29">
        <v>8299</v>
      </c>
      <c r="H182" s="29">
        <v>10243</v>
      </c>
      <c r="I182" s="29">
        <v>11461</v>
      </c>
      <c r="J182" s="29">
        <v>16047</v>
      </c>
      <c r="K182" s="29">
        <v>17174</v>
      </c>
      <c r="L182" s="29">
        <v>20497</v>
      </c>
      <c r="M182" s="29">
        <v>23795</v>
      </c>
    </row>
    <row r="183" spans="1:13" s="18" customFormat="1">
      <c r="A183" s="18" t="s">
        <v>562</v>
      </c>
      <c r="B183" s="18" t="s">
        <v>4</v>
      </c>
      <c r="C183" s="18" t="s">
        <v>31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</row>
    <row r="184" spans="1:13" s="18" customFormat="1">
      <c r="A184" s="18" t="s">
        <v>562</v>
      </c>
      <c r="B184" s="18" t="s">
        <v>4</v>
      </c>
      <c r="C184" s="18" t="s">
        <v>32</v>
      </c>
      <c r="D184" s="29">
        <v>351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276</v>
      </c>
      <c r="M184" s="29">
        <v>233</v>
      </c>
    </row>
    <row r="185" spans="1:13" hidden="1">
      <c r="A185" t="s">
        <v>562</v>
      </c>
      <c r="B185" t="s">
        <v>4</v>
      </c>
      <c r="C185" t="s">
        <v>511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276</v>
      </c>
      <c r="M185" s="26">
        <v>233</v>
      </c>
    </row>
    <row r="186" spans="1:13" hidden="1">
      <c r="A186" t="s">
        <v>562</v>
      </c>
      <c r="B186" t="s">
        <v>4</v>
      </c>
      <c r="C186" t="s">
        <v>468</v>
      </c>
      <c r="D186" s="26">
        <v>351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</row>
    <row r="187" spans="1:13" hidden="1">
      <c r="D187" s="26">
        <f>D188-(D175+D181+D182+D183+D184)</f>
        <v>0</v>
      </c>
      <c r="E187" s="26">
        <f>E188-(E175+E181+E182+E183+E184)</f>
        <v>0</v>
      </c>
      <c r="F187" s="26">
        <f>F188-(F175+F181+F182+F183+F184)</f>
        <v>0</v>
      </c>
      <c r="G187" s="26">
        <f t="shared" ref="G187" si="8">G188-(G175+G181+G182+G183+G184)</f>
        <v>0</v>
      </c>
      <c r="H187" s="26">
        <f t="shared" ref="H187:M187" si="9">H188-(H175+H181+H182+H183+H184)</f>
        <v>0</v>
      </c>
      <c r="I187" s="26">
        <f t="shared" si="9"/>
        <v>0</v>
      </c>
      <c r="J187" s="26">
        <f t="shared" si="9"/>
        <v>0</v>
      </c>
      <c r="K187" s="26">
        <f t="shared" si="9"/>
        <v>0</v>
      </c>
      <c r="L187" s="26">
        <f t="shared" si="9"/>
        <v>0</v>
      </c>
      <c r="M187" s="26">
        <f t="shared" si="9"/>
        <v>0</v>
      </c>
    </row>
    <row r="188" spans="1:13" s="18" customFormat="1">
      <c r="A188" s="18" t="s">
        <v>562</v>
      </c>
      <c r="B188" s="18" t="s">
        <v>4</v>
      </c>
      <c r="C188" s="18" t="s">
        <v>35</v>
      </c>
      <c r="D188" s="29">
        <v>17490</v>
      </c>
      <c r="E188" s="29">
        <v>21296</v>
      </c>
      <c r="F188" s="29">
        <v>24625</v>
      </c>
      <c r="G188" s="29">
        <v>31327</v>
      </c>
      <c r="H188" s="29">
        <v>35705</v>
      </c>
      <c r="I188" s="29">
        <v>45781</v>
      </c>
      <c r="J188" s="29">
        <v>60197</v>
      </c>
      <c r="K188" s="29">
        <v>75101</v>
      </c>
      <c r="L188" s="29">
        <v>96334</v>
      </c>
      <c r="M188" s="29">
        <v>132733</v>
      </c>
    </row>
    <row r="189" spans="1:13" hidden="1">
      <c r="A189" t="s">
        <v>562</v>
      </c>
      <c r="B189" t="s">
        <v>4</v>
      </c>
      <c r="C189" t="s">
        <v>36</v>
      </c>
      <c r="D189" s="26">
        <v>5786</v>
      </c>
      <c r="E189" s="26">
        <v>9582</v>
      </c>
      <c r="F189" s="26">
        <v>14809</v>
      </c>
      <c r="G189" s="26">
        <v>22730</v>
      </c>
      <c r="H189" s="26">
        <v>30053</v>
      </c>
      <c r="I189" s="26">
        <v>42441</v>
      </c>
      <c r="J189" s="26">
        <v>68573</v>
      </c>
      <c r="K189" s="26">
        <v>95770</v>
      </c>
      <c r="L189" s="26">
        <v>144821</v>
      </c>
      <c r="M189" s="26">
        <v>211101</v>
      </c>
    </row>
    <row r="190" spans="1:13" hidden="1">
      <c r="A190" t="s">
        <v>562</v>
      </c>
      <c r="B190" t="s">
        <v>4</v>
      </c>
      <c r="C190" t="s">
        <v>37</v>
      </c>
      <c r="D190" s="26">
        <v>1437</v>
      </c>
      <c r="E190" s="26">
        <v>2966</v>
      </c>
      <c r="F190" s="26">
        <v>4584</v>
      </c>
      <c r="G190" s="26">
        <v>7150</v>
      </c>
      <c r="H190" s="26">
        <v>9770</v>
      </c>
      <c r="I190" s="26">
        <v>13998</v>
      </c>
      <c r="J190" s="26">
        <v>23718</v>
      </c>
      <c r="K190" s="26">
        <v>31741</v>
      </c>
      <c r="L190" s="26">
        <v>39223</v>
      </c>
      <c r="M190" s="26">
        <v>57324</v>
      </c>
    </row>
    <row r="191" spans="1:13" hidden="1">
      <c r="A191" t="s">
        <v>562</v>
      </c>
      <c r="B191" t="s">
        <v>4</v>
      </c>
      <c r="C191" t="s">
        <v>38</v>
      </c>
      <c r="D191" s="26">
        <v>4106</v>
      </c>
      <c r="E191" s="26">
        <v>6228</v>
      </c>
      <c r="F191" s="26">
        <v>9274</v>
      </c>
      <c r="G191" s="26">
        <v>14213</v>
      </c>
      <c r="H191" s="26">
        <v>18417</v>
      </c>
      <c r="I191" s="26">
        <v>25989</v>
      </c>
      <c r="J191" s="26">
        <v>38387</v>
      </c>
      <c r="K191" s="26">
        <v>54591</v>
      </c>
      <c r="L191" s="26">
        <v>71310</v>
      </c>
      <c r="M191" s="26">
        <v>97224</v>
      </c>
    </row>
    <row r="192" spans="1:13" hidden="1">
      <c r="A192" t="s">
        <v>562</v>
      </c>
      <c r="B192" t="s">
        <v>4</v>
      </c>
      <c r="C192" t="s">
        <v>39</v>
      </c>
      <c r="D192" s="26">
        <v>106</v>
      </c>
      <c r="E192" s="26">
        <v>214</v>
      </c>
      <c r="F192" s="26">
        <v>720</v>
      </c>
      <c r="G192" s="26">
        <v>1063</v>
      </c>
      <c r="H192" s="26">
        <v>1532</v>
      </c>
      <c r="I192" s="26">
        <v>1805</v>
      </c>
      <c r="J192" s="26">
        <v>4078</v>
      </c>
      <c r="K192" s="26">
        <v>6861</v>
      </c>
      <c r="L192" s="26">
        <v>6036</v>
      </c>
      <c r="M192" s="26">
        <v>15228</v>
      </c>
    </row>
    <row r="193" spans="1:13" hidden="1">
      <c r="A193" t="s">
        <v>562</v>
      </c>
      <c r="B193" t="s">
        <v>4</v>
      </c>
      <c r="C193" t="s">
        <v>40</v>
      </c>
      <c r="D193" s="26">
        <v>137</v>
      </c>
      <c r="E193" s="26">
        <v>174</v>
      </c>
      <c r="F193" s="26">
        <v>231</v>
      </c>
      <c r="G193" s="26">
        <v>304</v>
      </c>
      <c r="H193" s="26">
        <v>334</v>
      </c>
      <c r="I193" s="26">
        <v>649</v>
      </c>
      <c r="J193" s="26">
        <v>2390</v>
      </c>
      <c r="K193" s="26">
        <v>2577</v>
      </c>
      <c r="L193" s="26">
        <v>28252</v>
      </c>
      <c r="M193" s="26">
        <v>41325</v>
      </c>
    </row>
    <row r="194" spans="1:13" s="18" customFormat="1">
      <c r="A194" s="18" t="s">
        <v>562</v>
      </c>
      <c r="B194" s="18" t="s">
        <v>4</v>
      </c>
      <c r="C194" s="18" t="s">
        <v>41</v>
      </c>
      <c r="D194" s="29">
        <v>4417</v>
      </c>
      <c r="E194" s="29">
        <v>7060</v>
      </c>
      <c r="F194" s="29">
        <v>10949</v>
      </c>
      <c r="G194" s="29">
        <v>16967</v>
      </c>
      <c r="H194" s="29">
        <v>21838</v>
      </c>
      <c r="I194" s="29">
        <v>29114</v>
      </c>
      <c r="J194" s="29">
        <v>48866</v>
      </c>
      <c r="K194" s="29">
        <v>61797</v>
      </c>
      <c r="L194" s="29">
        <v>97846</v>
      </c>
      <c r="M194" s="29">
        <v>150667</v>
      </c>
    </row>
    <row r="195" spans="1:13" hidden="1">
      <c r="A195" t="s">
        <v>562</v>
      </c>
      <c r="B195" t="s">
        <v>4</v>
      </c>
      <c r="C195" t="s">
        <v>42</v>
      </c>
      <c r="D195" s="26">
        <v>-1369</v>
      </c>
      <c r="E195" s="26">
        <v>-2522</v>
      </c>
      <c r="F195" s="26">
        <v>-3860</v>
      </c>
      <c r="G195" s="26">
        <v>-5763</v>
      </c>
      <c r="H195" s="26">
        <v>-8215</v>
      </c>
      <c r="I195" s="26">
        <v>-13327</v>
      </c>
      <c r="J195" s="26">
        <v>-19707</v>
      </c>
      <c r="K195" s="26">
        <v>-33973</v>
      </c>
      <c r="L195" s="26">
        <v>-46975</v>
      </c>
      <c r="M195" s="26">
        <v>-60434</v>
      </c>
    </row>
    <row r="196" spans="1:13" s="18" customFormat="1">
      <c r="A196" s="18" t="s">
        <v>562</v>
      </c>
      <c r="B196" s="18" t="s">
        <v>4</v>
      </c>
      <c r="C196" s="18" t="s">
        <v>43</v>
      </c>
      <c r="D196" s="29">
        <v>1955</v>
      </c>
      <c r="E196" s="29">
        <v>2552</v>
      </c>
      <c r="F196" s="29">
        <v>2655</v>
      </c>
      <c r="G196" s="29">
        <v>3319</v>
      </c>
      <c r="H196" s="29">
        <v>3759</v>
      </c>
      <c r="I196" s="29">
        <v>3784</v>
      </c>
      <c r="J196" s="29">
        <v>13350</v>
      </c>
      <c r="K196" s="29">
        <v>14548</v>
      </c>
      <c r="L196" s="29">
        <v>14754</v>
      </c>
      <c r="M196" s="29">
        <v>15017</v>
      </c>
    </row>
    <row r="197" spans="1:13" s="18" customFormat="1">
      <c r="A197" s="18" t="s">
        <v>562</v>
      </c>
      <c r="B197" s="18" t="s">
        <v>4</v>
      </c>
      <c r="C197" s="18" t="s">
        <v>46</v>
      </c>
      <c r="D197" s="29">
        <v>647</v>
      </c>
      <c r="E197" s="29">
        <v>725</v>
      </c>
      <c r="F197" s="29">
        <v>645</v>
      </c>
      <c r="G197" s="29">
        <v>764</v>
      </c>
      <c r="H197" s="29">
        <v>992</v>
      </c>
      <c r="I197" s="29">
        <v>854</v>
      </c>
      <c r="J197" s="29">
        <v>3371</v>
      </c>
      <c r="K197" s="29">
        <v>4110</v>
      </c>
      <c r="L197" s="29">
        <v>4049</v>
      </c>
      <c r="M197" s="29">
        <v>4981</v>
      </c>
    </row>
    <row r="198" spans="1:13" hidden="1">
      <c r="A198" t="s">
        <v>562</v>
      </c>
      <c r="B198" t="s">
        <v>4</v>
      </c>
      <c r="C198" t="s">
        <v>47</v>
      </c>
      <c r="D198" s="26">
        <v>977</v>
      </c>
      <c r="E198" s="26">
        <v>1162</v>
      </c>
      <c r="F198" s="26">
        <v>1248</v>
      </c>
      <c r="G198" s="26">
        <v>1534</v>
      </c>
      <c r="H198" s="26">
        <v>1847</v>
      </c>
      <c r="I198" s="26">
        <v>1900</v>
      </c>
      <c r="J198" s="26">
        <v>4422</v>
      </c>
      <c r="K198" s="26">
        <v>5350</v>
      </c>
      <c r="L198" s="26">
        <v>5298</v>
      </c>
      <c r="M198" s="26">
        <v>6476</v>
      </c>
    </row>
    <row r="199" spans="1:13" hidden="1">
      <c r="A199" t="s">
        <v>562</v>
      </c>
      <c r="B199" t="s">
        <v>4</v>
      </c>
      <c r="C199" t="s">
        <v>48</v>
      </c>
      <c r="D199" s="26">
        <v>-330</v>
      </c>
      <c r="E199" s="26">
        <v>-437</v>
      </c>
      <c r="F199" s="26">
        <v>-603</v>
      </c>
      <c r="G199" s="26">
        <v>-770</v>
      </c>
      <c r="H199" s="26">
        <v>-855</v>
      </c>
      <c r="I199" s="26">
        <v>-1046</v>
      </c>
      <c r="J199" s="26">
        <v>-1051</v>
      </c>
      <c r="K199" s="26">
        <v>-1240</v>
      </c>
      <c r="L199" s="26">
        <v>-1249</v>
      </c>
      <c r="M199" s="26">
        <v>-1495</v>
      </c>
    </row>
    <row r="200" spans="1:13" s="18" customFormat="1">
      <c r="A200" s="18" t="s">
        <v>562</v>
      </c>
      <c r="B200" s="18" t="s">
        <v>4</v>
      </c>
      <c r="C200" s="18" t="s">
        <v>49</v>
      </c>
      <c r="D200" s="29">
        <v>0</v>
      </c>
      <c r="E200" s="29">
        <v>0</v>
      </c>
      <c r="F200" s="29">
        <v>127</v>
      </c>
      <c r="G200" s="29">
        <v>209</v>
      </c>
      <c r="H200" s="29">
        <v>0</v>
      </c>
      <c r="I200" s="29">
        <v>242</v>
      </c>
      <c r="J200" s="29">
        <v>415</v>
      </c>
      <c r="K200" s="29">
        <v>518</v>
      </c>
      <c r="L200" s="29">
        <v>679</v>
      </c>
      <c r="M200" s="29">
        <v>3200</v>
      </c>
    </row>
    <row r="201" spans="1:13" hidden="1">
      <c r="A201" t="s">
        <v>562</v>
      </c>
      <c r="B201" t="s">
        <v>4</v>
      </c>
      <c r="C201" t="s">
        <v>487</v>
      </c>
      <c r="D201" s="26">
        <v>0</v>
      </c>
      <c r="E201" s="26">
        <v>0</v>
      </c>
      <c r="F201" s="26">
        <v>127</v>
      </c>
      <c r="G201" s="26">
        <v>209</v>
      </c>
      <c r="H201" s="26">
        <v>0</v>
      </c>
      <c r="I201" s="26">
        <v>242</v>
      </c>
      <c r="J201" s="26">
        <v>415</v>
      </c>
      <c r="K201" s="26">
        <v>518</v>
      </c>
      <c r="L201" s="26">
        <v>679</v>
      </c>
      <c r="M201" s="26">
        <v>3200</v>
      </c>
    </row>
    <row r="202" spans="1:13" s="18" customFormat="1">
      <c r="A202" s="18" t="s">
        <v>562</v>
      </c>
      <c r="B202" s="18" t="s">
        <v>4</v>
      </c>
      <c r="C202" s="18" t="s">
        <v>51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</row>
    <row r="203" spans="1:13" s="18" customFormat="1">
      <c r="A203" s="18" t="s">
        <v>562</v>
      </c>
      <c r="B203" s="18" t="s">
        <v>4</v>
      </c>
      <c r="C203" s="18" t="s">
        <v>52</v>
      </c>
      <c r="D203" s="29">
        <v>769</v>
      </c>
      <c r="E203" s="29">
        <v>922</v>
      </c>
      <c r="F203" s="29">
        <v>1158</v>
      </c>
      <c r="G203" s="29">
        <v>1919</v>
      </c>
      <c r="H203" s="29">
        <v>2453</v>
      </c>
      <c r="I203" s="29">
        <v>3627</v>
      </c>
      <c r="J203" s="29">
        <v>5111</v>
      </c>
      <c r="K203" s="29">
        <v>6574</v>
      </c>
      <c r="L203" s="29">
        <v>11586</v>
      </c>
      <c r="M203" s="29">
        <v>14597</v>
      </c>
    </row>
    <row r="204" spans="1:13" hidden="1">
      <c r="A204" t="s">
        <v>562</v>
      </c>
      <c r="B204" t="s">
        <v>4</v>
      </c>
      <c r="C204" t="s">
        <v>54</v>
      </c>
      <c r="D204" s="26">
        <v>28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</row>
    <row r="205" spans="1:13" hidden="1">
      <c r="A205" t="s">
        <v>562</v>
      </c>
      <c r="B205" t="s">
        <v>4</v>
      </c>
      <c r="C205" t="s">
        <v>513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42</v>
      </c>
      <c r="M205" s="26">
        <v>22</v>
      </c>
    </row>
    <row r="206" spans="1:13" hidden="1">
      <c r="A206" t="s">
        <v>562</v>
      </c>
      <c r="B206" t="s">
        <v>4</v>
      </c>
      <c r="C206" t="s">
        <v>55</v>
      </c>
      <c r="D206" s="26">
        <v>741</v>
      </c>
      <c r="E206" s="26">
        <v>922</v>
      </c>
      <c r="F206" s="26">
        <v>1158</v>
      </c>
      <c r="G206" s="26">
        <v>1919</v>
      </c>
      <c r="H206" s="26">
        <v>2453</v>
      </c>
      <c r="I206" s="26">
        <v>3627</v>
      </c>
      <c r="J206" s="26">
        <v>5111</v>
      </c>
      <c r="K206" s="26">
        <v>6574</v>
      </c>
      <c r="L206" s="26">
        <v>11544</v>
      </c>
      <c r="M206" s="26">
        <v>14575</v>
      </c>
    </row>
    <row r="207" spans="1:13" hidden="1">
      <c r="D207" s="26">
        <f>D208-(D188+D194+D196+D197+D200+D203+D202)</f>
        <v>0</v>
      </c>
      <c r="E207" s="26">
        <f>E208-(E188+E194+E196+E197+E200+E203+E202)</f>
        <v>0</v>
      </c>
      <c r="F207" s="26">
        <f>F208-(F188+F194+F196+F197+F200+F203+F202)</f>
        <v>0</v>
      </c>
      <c r="G207" s="26">
        <f t="shared" ref="G207" si="10">G208-(G188+G194+G196+G197+G200+G203+G202)</f>
        <v>0</v>
      </c>
      <c r="H207" s="26">
        <f t="shared" ref="H207:M207" si="11">H208-(H188+H194+H196+H197+H200+H203+H202)</f>
        <v>0</v>
      </c>
      <c r="I207" s="26">
        <f t="shared" si="11"/>
        <v>0</v>
      </c>
      <c r="J207" s="26">
        <f t="shared" si="11"/>
        <v>0</v>
      </c>
      <c r="K207" s="26">
        <f t="shared" si="11"/>
        <v>0</v>
      </c>
      <c r="L207" s="26">
        <f t="shared" si="11"/>
        <v>0</v>
      </c>
      <c r="M207" s="26">
        <f t="shared" si="11"/>
        <v>0</v>
      </c>
    </row>
    <row r="208" spans="1:13" s="18" customFormat="1">
      <c r="A208" s="18" t="s">
        <v>562</v>
      </c>
      <c r="B208" s="18" t="s">
        <v>4</v>
      </c>
      <c r="C208" s="18" t="s">
        <v>56</v>
      </c>
      <c r="D208" s="29">
        <v>25278</v>
      </c>
      <c r="E208" s="29">
        <v>32555</v>
      </c>
      <c r="F208" s="29">
        <v>40159</v>
      </c>
      <c r="G208" s="29">
        <v>54505</v>
      </c>
      <c r="H208" s="29">
        <v>64747</v>
      </c>
      <c r="I208" s="29">
        <v>83402</v>
      </c>
      <c r="J208" s="29">
        <v>131310</v>
      </c>
      <c r="K208" s="29">
        <v>162648</v>
      </c>
      <c r="L208" s="29">
        <v>225248</v>
      </c>
      <c r="M208" s="29">
        <v>321195</v>
      </c>
    </row>
    <row r="209" spans="1:13" s="18" customFormat="1">
      <c r="A209" s="18" t="s">
        <v>562</v>
      </c>
      <c r="B209" s="18" t="s">
        <v>4</v>
      </c>
      <c r="C209" s="18" t="s">
        <v>57</v>
      </c>
      <c r="D209" s="29">
        <v>11145</v>
      </c>
      <c r="E209" s="29">
        <v>13318</v>
      </c>
      <c r="F209" s="29">
        <v>15133</v>
      </c>
      <c r="G209" s="29">
        <v>16459</v>
      </c>
      <c r="H209" s="29">
        <v>20397</v>
      </c>
      <c r="I209" s="29">
        <v>25309</v>
      </c>
      <c r="J209" s="29">
        <v>34616</v>
      </c>
      <c r="K209" s="29">
        <v>38192</v>
      </c>
      <c r="L209" s="29">
        <v>47183</v>
      </c>
      <c r="M209" s="29">
        <v>72539</v>
      </c>
    </row>
    <row r="210" spans="1:13" s="18" customFormat="1">
      <c r="A210" s="18" t="s">
        <v>562</v>
      </c>
      <c r="B210" s="18" t="s">
        <v>4</v>
      </c>
      <c r="C210" s="18" t="s">
        <v>58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</row>
    <row r="211" spans="1:13" s="18" customFormat="1">
      <c r="A211" s="18" t="s">
        <v>562</v>
      </c>
      <c r="B211" s="18" t="s">
        <v>4</v>
      </c>
      <c r="C211" s="18" t="s">
        <v>59</v>
      </c>
      <c r="D211" s="29">
        <v>3751</v>
      </c>
      <c r="E211" s="29">
        <v>4892</v>
      </c>
      <c r="F211" s="29">
        <v>4952</v>
      </c>
      <c r="G211" s="29">
        <v>6207</v>
      </c>
      <c r="H211" s="29">
        <v>7273</v>
      </c>
      <c r="I211" s="29">
        <v>8542</v>
      </c>
      <c r="J211" s="29">
        <v>11949</v>
      </c>
      <c r="K211" s="29">
        <v>14161</v>
      </c>
      <c r="L211" s="29">
        <v>31132</v>
      </c>
      <c r="M211" s="29">
        <v>42983</v>
      </c>
    </row>
    <row r="212" spans="1:13" s="18" customFormat="1">
      <c r="A212" s="18" t="s">
        <v>562</v>
      </c>
      <c r="B212" s="18" t="s">
        <v>4</v>
      </c>
      <c r="C212" s="18" t="s">
        <v>60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</row>
    <row r="213" spans="1:13" s="18" customFormat="1">
      <c r="A213" s="18" t="s">
        <v>562</v>
      </c>
      <c r="B213" s="18" t="s">
        <v>4</v>
      </c>
      <c r="C213" s="18" t="s">
        <v>61</v>
      </c>
      <c r="D213" s="29">
        <v>0</v>
      </c>
      <c r="E213" s="29">
        <v>0</v>
      </c>
      <c r="F213" s="29">
        <v>1736</v>
      </c>
      <c r="G213" s="29">
        <v>3600</v>
      </c>
      <c r="H213" s="29">
        <v>3099</v>
      </c>
      <c r="I213" s="29">
        <v>5197</v>
      </c>
      <c r="J213" s="29">
        <v>6221</v>
      </c>
      <c r="K213" s="29">
        <v>9502</v>
      </c>
      <c r="L213" s="29">
        <v>1307</v>
      </c>
      <c r="M213" s="29">
        <v>1155</v>
      </c>
    </row>
    <row r="214" spans="1:13" s="18" customFormat="1">
      <c r="A214" s="18" t="s">
        <v>562</v>
      </c>
      <c r="B214" s="18" t="s">
        <v>4</v>
      </c>
      <c r="C214" s="18" t="s">
        <v>62</v>
      </c>
      <c r="D214" s="29">
        <v>0</v>
      </c>
      <c r="E214" s="29">
        <v>792</v>
      </c>
      <c r="F214" s="29">
        <v>1159</v>
      </c>
      <c r="G214" s="29">
        <v>1823</v>
      </c>
      <c r="H214" s="29">
        <v>3118</v>
      </c>
      <c r="I214" s="29">
        <v>4768</v>
      </c>
      <c r="J214" s="29">
        <v>5097</v>
      </c>
      <c r="K214" s="29">
        <v>6536</v>
      </c>
      <c r="L214" s="29">
        <v>8190</v>
      </c>
      <c r="M214" s="29">
        <v>9708</v>
      </c>
    </row>
    <row r="215" spans="1:13" hidden="1">
      <c r="A215" t="s">
        <v>562</v>
      </c>
      <c r="B215" t="s">
        <v>4</v>
      </c>
      <c r="C215" t="s">
        <v>63</v>
      </c>
      <c r="D215" s="26">
        <v>0</v>
      </c>
      <c r="E215" s="26">
        <v>792</v>
      </c>
      <c r="F215" s="26">
        <v>1159</v>
      </c>
      <c r="G215" s="26">
        <v>1823</v>
      </c>
      <c r="H215" s="26">
        <v>3118</v>
      </c>
      <c r="I215" s="26">
        <v>4768</v>
      </c>
      <c r="J215" s="26">
        <v>5097</v>
      </c>
      <c r="K215" s="26">
        <v>6536</v>
      </c>
      <c r="L215" s="26">
        <v>8190</v>
      </c>
      <c r="M215" s="26">
        <v>9708</v>
      </c>
    </row>
    <row r="216" spans="1:13" hidden="1">
      <c r="D216" s="26">
        <f>D217-(D209+D210+D211+D212+D213+D214)</f>
        <v>0</v>
      </c>
      <c r="E216" s="26">
        <f>E217-(E209+E210+E211+E212+E213+E214)</f>
        <v>0</v>
      </c>
      <c r="F216" s="26">
        <f>F217-(F209+F210+F211+F212+F213+F214)</f>
        <v>0</v>
      </c>
      <c r="G216" s="26">
        <f t="shared" ref="G216" si="12">G217-(G209+G210+G211+G212+G213+G214)</f>
        <v>0</v>
      </c>
      <c r="H216" s="26">
        <f t="shared" ref="H216:M216" si="13">H217-(H209+H210+H211+H212+H213+H214)</f>
        <v>0</v>
      </c>
      <c r="I216" s="26">
        <f t="shared" si="13"/>
        <v>0</v>
      </c>
      <c r="J216" s="26">
        <f t="shared" si="13"/>
        <v>0</v>
      </c>
      <c r="K216" s="26">
        <f t="shared" si="13"/>
        <v>0</v>
      </c>
      <c r="L216" s="26">
        <f t="shared" si="13"/>
        <v>0</v>
      </c>
      <c r="M216" s="26">
        <f t="shared" si="13"/>
        <v>0</v>
      </c>
    </row>
    <row r="217" spans="1:13" s="18" customFormat="1">
      <c r="A217" s="18" t="s">
        <v>562</v>
      </c>
      <c r="B217" s="18" t="s">
        <v>4</v>
      </c>
      <c r="C217" s="18" t="s">
        <v>67</v>
      </c>
      <c r="D217" s="29">
        <v>14896</v>
      </c>
      <c r="E217" s="29">
        <v>19002</v>
      </c>
      <c r="F217" s="29">
        <v>22980</v>
      </c>
      <c r="G217" s="29">
        <v>28089</v>
      </c>
      <c r="H217" s="29">
        <v>33887</v>
      </c>
      <c r="I217" s="29">
        <v>43816</v>
      </c>
      <c r="J217" s="29">
        <v>57883</v>
      </c>
      <c r="K217" s="29">
        <v>68391</v>
      </c>
      <c r="L217" s="29">
        <v>87812</v>
      </c>
      <c r="M217" s="29">
        <v>126385</v>
      </c>
    </row>
    <row r="218" spans="1:13" s="18" customFormat="1">
      <c r="A218" s="18" t="s">
        <v>562</v>
      </c>
      <c r="B218" s="18" t="s">
        <v>4</v>
      </c>
      <c r="C218" s="18" t="s">
        <v>68</v>
      </c>
      <c r="D218" s="29">
        <v>1415</v>
      </c>
      <c r="E218" s="29">
        <v>3830</v>
      </c>
      <c r="F218" s="29">
        <v>5181</v>
      </c>
      <c r="G218" s="29">
        <v>12489</v>
      </c>
      <c r="H218" s="29">
        <v>14175</v>
      </c>
      <c r="I218" s="29">
        <v>15213</v>
      </c>
      <c r="J218" s="29">
        <v>37926</v>
      </c>
      <c r="K218" s="29">
        <v>39787</v>
      </c>
      <c r="L218" s="29">
        <v>40509</v>
      </c>
      <c r="M218" s="29">
        <v>49876</v>
      </c>
    </row>
    <row r="219" spans="1:13" hidden="1">
      <c r="A219" t="s">
        <v>562</v>
      </c>
      <c r="B219" t="s">
        <v>4</v>
      </c>
      <c r="C219" t="s">
        <v>69</v>
      </c>
      <c r="D219" s="26">
        <v>255</v>
      </c>
      <c r="E219" s="26">
        <v>3084</v>
      </c>
      <c r="F219" s="26">
        <v>3191</v>
      </c>
      <c r="G219" s="26">
        <v>8265</v>
      </c>
      <c r="H219" s="26">
        <v>8227</v>
      </c>
      <c r="I219" s="26">
        <v>7694</v>
      </c>
      <c r="J219" s="26">
        <v>24743</v>
      </c>
      <c r="K219" s="26">
        <v>23495</v>
      </c>
      <c r="L219" s="26">
        <v>23414</v>
      </c>
      <c r="M219" s="26">
        <v>31816</v>
      </c>
    </row>
    <row r="220" spans="1:13" hidden="1">
      <c r="A220" t="s">
        <v>562</v>
      </c>
      <c r="B220" t="s">
        <v>4</v>
      </c>
      <c r="C220" t="s">
        <v>70</v>
      </c>
      <c r="D220" s="26">
        <v>1160</v>
      </c>
      <c r="E220" s="26">
        <v>746</v>
      </c>
      <c r="F220" s="26">
        <v>1990</v>
      </c>
      <c r="G220" s="26">
        <v>4224</v>
      </c>
      <c r="H220" s="26">
        <v>5948</v>
      </c>
      <c r="I220" s="26">
        <v>7519</v>
      </c>
      <c r="J220" s="26">
        <v>13183</v>
      </c>
      <c r="K220" s="26">
        <v>16292</v>
      </c>
      <c r="L220" s="26">
        <v>17095</v>
      </c>
      <c r="M220" s="26">
        <v>18060</v>
      </c>
    </row>
    <row r="221" spans="1:13" hidden="1">
      <c r="A221" t="s">
        <v>562</v>
      </c>
      <c r="B221" t="s">
        <v>4</v>
      </c>
      <c r="C221" t="s">
        <v>71</v>
      </c>
      <c r="D221" s="26">
        <v>1415</v>
      </c>
      <c r="E221" s="26">
        <v>3830</v>
      </c>
      <c r="F221" s="26">
        <v>6917</v>
      </c>
      <c r="G221" s="26">
        <v>16089</v>
      </c>
      <c r="H221" s="26">
        <v>17274</v>
      </c>
      <c r="I221" s="26">
        <v>20410</v>
      </c>
      <c r="J221" s="26">
        <v>44147</v>
      </c>
      <c r="K221" s="26">
        <v>49289</v>
      </c>
      <c r="L221" s="26">
        <v>41816</v>
      </c>
      <c r="M221" s="26">
        <v>51031</v>
      </c>
    </row>
    <row r="222" spans="1:13" s="18" customFormat="1">
      <c r="A222" s="18" t="s">
        <v>562</v>
      </c>
      <c r="B222" s="18" t="s">
        <v>4</v>
      </c>
      <c r="C222" s="18" t="s">
        <v>72</v>
      </c>
      <c r="D222" s="29">
        <v>0</v>
      </c>
      <c r="E222" s="29">
        <v>0</v>
      </c>
      <c r="F222" s="29">
        <v>0</v>
      </c>
      <c r="G222" s="29">
        <v>1021</v>
      </c>
      <c r="H222" s="29">
        <v>407</v>
      </c>
      <c r="I222" s="29">
        <v>392</v>
      </c>
      <c r="J222" s="29">
        <v>990</v>
      </c>
      <c r="K222" s="29">
        <v>1490</v>
      </c>
      <c r="L222" s="29">
        <v>0</v>
      </c>
      <c r="M222" s="29">
        <v>0</v>
      </c>
    </row>
    <row r="223" spans="1:13" hidden="1">
      <c r="A223" t="s">
        <v>562</v>
      </c>
      <c r="B223" t="s">
        <v>4</v>
      </c>
      <c r="C223" t="s">
        <v>73</v>
      </c>
      <c r="D223" s="26">
        <v>0</v>
      </c>
      <c r="E223" s="26">
        <v>0</v>
      </c>
      <c r="F223" s="26">
        <v>0</v>
      </c>
      <c r="G223" s="26">
        <v>1021</v>
      </c>
      <c r="H223" s="26">
        <v>407</v>
      </c>
      <c r="I223" s="26">
        <v>392</v>
      </c>
      <c r="J223" s="26">
        <v>990</v>
      </c>
      <c r="K223" s="26">
        <v>1490</v>
      </c>
      <c r="L223" s="26">
        <v>0</v>
      </c>
      <c r="M223" s="26">
        <v>0</v>
      </c>
    </row>
    <row r="224" spans="1:13" s="18" customFormat="1">
      <c r="A224" s="18" t="s">
        <v>562</v>
      </c>
      <c r="B224" s="18" t="s">
        <v>4</v>
      </c>
      <c r="C224" s="18" t="s">
        <v>74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</row>
    <row r="225" spans="1:13" s="18" customFormat="1">
      <c r="A225" s="18" t="s">
        <v>562</v>
      </c>
      <c r="B225" s="18" t="s">
        <v>4</v>
      </c>
      <c r="C225" s="18" t="s">
        <v>75</v>
      </c>
      <c r="D225" s="29">
        <v>1210</v>
      </c>
      <c r="E225" s="29">
        <v>1531</v>
      </c>
      <c r="F225" s="29">
        <v>2252</v>
      </c>
      <c r="G225" s="29">
        <v>2165</v>
      </c>
      <c r="H225" s="29">
        <v>2894</v>
      </c>
      <c r="I225" s="29">
        <v>4696</v>
      </c>
      <c r="J225" s="29">
        <v>6802</v>
      </c>
      <c r="K225" s="29">
        <v>9431</v>
      </c>
      <c r="L225" s="29">
        <v>34867</v>
      </c>
      <c r="M225" s="29">
        <v>51530</v>
      </c>
    </row>
    <row r="226" spans="1:13" hidden="1">
      <c r="A226" t="s">
        <v>562</v>
      </c>
      <c r="B226" t="s">
        <v>4</v>
      </c>
      <c r="C226" t="s">
        <v>78</v>
      </c>
      <c r="D226" s="26">
        <v>1210</v>
      </c>
      <c r="E226" s="26">
        <v>1531</v>
      </c>
      <c r="F226" s="26">
        <v>2252</v>
      </c>
      <c r="G226" s="26">
        <v>2165</v>
      </c>
      <c r="H226" s="26">
        <v>2894</v>
      </c>
      <c r="I226" s="26">
        <v>4696</v>
      </c>
      <c r="J226" s="26">
        <v>6802</v>
      </c>
      <c r="K226" s="26">
        <v>9431</v>
      </c>
      <c r="L226" s="26">
        <v>34867</v>
      </c>
      <c r="M226" s="26">
        <v>51530</v>
      </c>
    </row>
    <row r="227" spans="1:13" hidden="1">
      <c r="D227" s="26">
        <f>D228-(D217+D218+D222+D224+D225)</f>
        <v>0</v>
      </c>
      <c r="E227" s="26">
        <f>E228-(E217+E218+E222+E224+E225)</f>
        <v>0</v>
      </c>
      <c r="F227" s="26">
        <f>F228-(F217+F218+F222+F224+F225)</f>
        <v>0</v>
      </c>
      <c r="G227" s="26">
        <f t="shared" ref="G227" si="14">G228-(G217+G218+G222+G224+G225)</f>
        <v>0</v>
      </c>
      <c r="H227" s="26">
        <f t="shared" ref="H227:M227" si="15">H228-(H217+H218+H222+H224+H225)</f>
        <v>0</v>
      </c>
      <c r="I227" s="26">
        <f t="shared" si="15"/>
        <v>0</v>
      </c>
      <c r="J227" s="26">
        <f t="shared" si="15"/>
        <v>0</v>
      </c>
      <c r="K227" s="26">
        <f t="shared" si="15"/>
        <v>0</v>
      </c>
      <c r="L227" s="26">
        <f t="shared" si="15"/>
        <v>0</v>
      </c>
      <c r="M227" s="26">
        <f t="shared" si="15"/>
        <v>0</v>
      </c>
    </row>
    <row r="228" spans="1:13" s="18" customFormat="1">
      <c r="A228" s="18" t="s">
        <v>562</v>
      </c>
      <c r="B228" s="18" t="s">
        <v>4</v>
      </c>
      <c r="C228" s="18" t="s">
        <v>79</v>
      </c>
      <c r="D228" s="29">
        <v>17521</v>
      </c>
      <c r="E228" s="29">
        <v>24363</v>
      </c>
      <c r="F228" s="29">
        <v>30413</v>
      </c>
      <c r="G228" s="29">
        <v>43764</v>
      </c>
      <c r="H228" s="29">
        <v>51363</v>
      </c>
      <c r="I228" s="29">
        <v>64117</v>
      </c>
      <c r="J228" s="29">
        <v>103601</v>
      </c>
      <c r="K228" s="29">
        <v>119099</v>
      </c>
      <c r="L228" s="29">
        <v>163188</v>
      </c>
      <c r="M228" s="29">
        <v>227791</v>
      </c>
    </row>
    <row r="229" spans="1:13" hidden="1">
      <c r="A229" t="s">
        <v>562</v>
      </c>
      <c r="B229" t="s">
        <v>4</v>
      </c>
      <c r="C229" t="s">
        <v>471</v>
      </c>
    </row>
    <row r="230" spans="1:13" hidden="1">
      <c r="A230" t="s">
        <v>562</v>
      </c>
      <c r="B230" t="s">
        <v>4</v>
      </c>
      <c r="C230" t="s">
        <v>80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</row>
    <row r="231" spans="1:13" s="18" customFormat="1">
      <c r="A231" s="18" t="s">
        <v>562</v>
      </c>
      <c r="B231" s="18" t="s">
        <v>4</v>
      </c>
      <c r="C231" s="18" t="s">
        <v>81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</row>
    <row r="232" spans="1:13" hidden="1">
      <c r="A232" t="s">
        <v>562</v>
      </c>
      <c r="B232" t="s">
        <v>4</v>
      </c>
      <c r="C232" t="s">
        <v>514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</row>
    <row r="233" spans="1:13" s="18" customFormat="1">
      <c r="A233" s="18" t="s">
        <v>562</v>
      </c>
      <c r="B233" s="18" t="s">
        <v>4</v>
      </c>
      <c r="C233" s="18" t="s">
        <v>82</v>
      </c>
      <c r="D233" s="29">
        <v>5</v>
      </c>
      <c r="E233" s="29">
        <v>5</v>
      </c>
      <c r="F233" s="29">
        <v>5</v>
      </c>
      <c r="G233" s="29">
        <v>5</v>
      </c>
      <c r="H233" s="29">
        <v>5</v>
      </c>
      <c r="I233" s="29">
        <v>5</v>
      </c>
      <c r="J233" s="29">
        <v>5</v>
      </c>
      <c r="K233" s="29">
        <v>5</v>
      </c>
      <c r="L233" s="29">
        <v>5</v>
      </c>
      <c r="M233" s="29">
        <v>5</v>
      </c>
    </row>
    <row r="234" spans="1:13" hidden="1">
      <c r="A234" t="s">
        <v>562</v>
      </c>
      <c r="B234" t="s">
        <v>4</v>
      </c>
      <c r="C234" t="s">
        <v>83</v>
      </c>
      <c r="D234" s="26">
        <v>5</v>
      </c>
      <c r="E234" s="26">
        <v>5</v>
      </c>
      <c r="F234" s="26">
        <v>5</v>
      </c>
      <c r="G234" s="26">
        <v>5</v>
      </c>
      <c r="H234" s="26">
        <v>5</v>
      </c>
      <c r="I234" s="26">
        <v>5</v>
      </c>
      <c r="J234" s="26">
        <v>5</v>
      </c>
      <c r="K234" s="26">
        <v>5</v>
      </c>
      <c r="L234" s="26">
        <v>5</v>
      </c>
      <c r="M234" s="26">
        <v>5</v>
      </c>
    </row>
    <row r="235" spans="1:13" s="18" customFormat="1">
      <c r="A235" s="18" t="s">
        <v>562</v>
      </c>
      <c r="B235" s="18" t="s">
        <v>4</v>
      </c>
      <c r="C235" s="18" t="s">
        <v>84</v>
      </c>
      <c r="D235" s="29">
        <v>6990</v>
      </c>
      <c r="E235" s="29">
        <v>8347</v>
      </c>
      <c r="F235" s="29">
        <v>9573</v>
      </c>
      <c r="G235" s="29">
        <v>11135</v>
      </c>
      <c r="H235" s="29">
        <v>13394</v>
      </c>
      <c r="I235" s="29">
        <v>17186</v>
      </c>
      <c r="J235" s="29">
        <v>21389</v>
      </c>
      <c r="K235" s="29">
        <v>26791</v>
      </c>
      <c r="L235" s="29">
        <v>33658</v>
      </c>
      <c r="M235" s="29">
        <v>42865</v>
      </c>
    </row>
    <row r="236" spans="1:13" s="18" customFormat="1">
      <c r="A236" s="18" t="s">
        <v>562</v>
      </c>
      <c r="B236" s="18" t="s">
        <v>4</v>
      </c>
      <c r="C236" s="18" t="s">
        <v>85</v>
      </c>
      <c r="D236" s="29">
        <v>1955</v>
      </c>
      <c r="E236" s="29">
        <v>1916</v>
      </c>
      <c r="F236" s="29">
        <v>2190</v>
      </c>
      <c r="G236" s="29">
        <v>1949</v>
      </c>
      <c r="H236" s="29">
        <v>2545</v>
      </c>
      <c r="I236" s="29">
        <v>4916</v>
      </c>
      <c r="J236" s="29">
        <v>8636</v>
      </c>
      <c r="K236" s="29">
        <v>19625</v>
      </c>
      <c r="L236" s="29">
        <v>31220</v>
      </c>
      <c r="M236" s="29">
        <v>52551</v>
      </c>
    </row>
    <row r="237" spans="1:13" s="18" customFormat="1">
      <c r="A237" s="18" t="s">
        <v>562</v>
      </c>
      <c r="B237" s="18" t="s">
        <v>4</v>
      </c>
      <c r="C237" s="18" t="s">
        <v>86</v>
      </c>
      <c r="D237" s="29">
        <v>-877</v>
      </c>
      <c r="E237" s="29">
        <v>-1837</v>
      </c>
      <c r="F237" s="29">
        <v>-1837</v>
      </c>
      <c r="G237" s="29">
        <v>-1837</v>
      </c>
      <c r="H237" s="29">
        <v>-1837</v>
      </c>
      <c r="I237" s="29">
        <v>-1837</v>
      </c>
      <c r="J237" s="29">
        <v>-1837</v>
      </c>
      <c r="K237" s="29">
        <v>-1837</v>
      </c>
      <c r="L237" s="29">
        <v>-1837</v>
      </c>
      <c r="M237" s="29">
        <v>-1837</v>
      </c>
    </row>
    <row r="238" spans="1:13" s="18" customFormat="1">
      <c r="A238" s="18" t="s">
        <v>562</v>
      </c>
      <c r="B238" s="18" t="s">
        <v>4</v>
      </c>
      <c r="C238" s="18" t="s">
        <v>87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</row>
    <row r="239" spans="1:13" s="18" customFormat="1">
      <c r="A239" s="18" t="s">
        <v>562</v>
      </c>
      <c r="B239" s="18" t="s">
        <v>4</v>
      </c>
      <c r="C239" s="18" t="s">
        <v>88</v>
      </c>
      <c r="D239" s="29">
        <v>10</v>
      </c>
      <c r="E239" s="29">
        <v>11</v>
      </c>
      <c r="F239" s="29">
        <v>2</v>
      </c>
      <c r="G239" s="29">
        <v>1</v>
      </c>
      <c r="H239" s="29">
        <v>-1</v>
      </c>
      <c r="I239" s="29">
        <v>16</v>
      </c>
      <c r="J239" s="29">
        <v>-16</v>
      </c>
      <c r="K239" s="29">
        <v>0</v>
      </c>
      <c r="L239" s="29">
        <v>0</v>
      </c>
      <c r="M239" s="29">
        <v>0</v>
      </c>
    </row>
    <row r="240" spans="1:13" s="18" customFormat="1">
      <c r="A240" s="18" t="s">
        <v>562</v>
      </c>
      <c r="B240" s="18" t="s">
        <v>4</v>
      </c>
      <c r="C240" s="18" t="s">
        <v>89</v>
      </c>
      <c r="D240" s="29">
        <v>-326</v>
      </c>
      <c r="E240" s="29">
        <v>-250</v>
      </c>
      <c r="F240" s="29">
        <v>-187</v>
      </c>
      <c r="G240" s="29">
        <v>-512</v>
      </c>
      <c r="H240" s="29">
        <v>-722</v>
      </c>
      <c r="I240" s="29">
        <v>-1001</v>
      </c>
      <c r="J240" s="29">
        <v>-468</v>
      </c>
      <c r="K240" s="29">
        <v>-1035</v>
      </c>
      <c r="L240" s="29">
        <v>-986</v>
      </c>
      <c r="M240" s="29">
        <v>-180</v>
      </c>
    </row>
    <row r="241" spans="1:13" hidden="1">
      <c r="A241" t="s">
        <v>562</v>
      </c>
      <c r="B241" t="s">
        <v>4</v>
      </c>
      <c r="C241" t="s">
        <v>90</v>
      </c>
      <c r="D241" s="26">
        <v>-326</v>
      </c>
      <c r="E241" s="26">
        <v>-250</v>
      </c>
      <c r="F241" s="26">
        <v>-187</v>
      </c>
      <c r="G241" s="26">
        <v>-512</v>
      </c>
      <c r="H241" s="26">
        <v>-722</v>
      </c>
      <c r="I241" s="26">
        <v>-1001</v>
      </c>
      <c r="J241" s="26">
        <v>-468</v>
      </c>
      <c r="K241" s="26">
        <v>0</v>
      </c>
      <c r="L241" s="26">
        <v>0</v>
      </c>
      <c r="M241" s="26">
        <v>0</v>
      </c>
    </row>
    <row r="242" spans="1:13" hidden="1">
      <c r="A242" t="s">
        <v>562</v>
      </c>
      <c r="B242" t="s">
        <v>4</v>
      </c>
      <c r="C242" t="s">
        <v>92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-1035</v>
      </c>
      <c r="L242" s="26">
        <v>-986</v>
      </c>
      <c r="M242" s="26">
        <v>-180</v>
      </c>
    </row>
    <row r="243" spans="1:13" hidden="1">
      <c r="D243" s="26">
        <f>D244-(D231+D235+D233+D236+D237+D238+D239+D240)</f>
        <v>0</v>
      </c>
      <c r="E243" s="26">
        <f>E244-(E231+E235+E233+E236+E237+E238+E239+E240)</f>
        <v>0</v>
      </c>
      <c r="F243" s="26">
        <f>F244-(F231+F235+F233+F236+F237+F238+F239+F240)</f>
        <v>0</v>
      </c>
      <c r="G243" s="26">
        <f t="shared" ref="G243" si="16">G244-(G231+G235+G233+G236+G237+G238+G239+G240)</f>
        <v>0</v>
      </c>
      <c r="H243" s="26">
        <f t="shared" ref="H243:M243" si="17">H244-(H231+H235+H233+H236+H237+H238+H239+H240)</f>
        <v>0</v>
      </c>
      <c r="I243" s="26">
        <f t="shared" si="17"/>
        <v>0</v>
      </c>
      <c r="J243" s="26">
        <f t="shared" si="17"/>
        <v>0</v>
      </c>
      <c r="K243" s="26">
        <f t="shared" si="17"/>
        <v>0</v>
      </c>
      <c r="L243" s="26">
        <f t="shared" si="17"/>
        <v>0</v>
      </c>
      <c r="M243" s="26">
        <f t="shared" si="17"/>
        <v>0</v>
      </c>
    </row>
    <row r="244" spans="1:13" s="18" customFormat="1">
      <c r="A244" s="18" t="s">
        <v>562</v>
      </c>
      <c r="B244" s="18" t="s">
        <v>4</v>
      </c>
      <c r="C244" s="18" t="s">
        <v>93</v>
      </c>
      <c r="D244" s="29">
        <v>7757</v>
      </c>
      <c r="E244" s="29">
        <v>8192</v>
      </c>
      <c r="F244" s="29">
        <v>9746</v>
      </c>
      <c r="G244" s="29">
        <v>10741</v>
      </c>
      <c r="H244" s="29">
        <v>13384</v>
      </c>
      <c r="I244" s="29">
        <v>19285</v>
      </c>
      <c r="J244" s="29">
        <v>27709</v>
      </c>
      <c r="K244" s="29">
        <v>43549</v>
      </c>
      <c r="L244" s="29">
        <v>62060</v>
      </c>
      <c r="M244" s="29">
        <v>93404</v>
      </c>
    </row>
    <row r="245" spans="1:13" s="18" customFormat="1">
      <c r="A245" s="18" t="s">
        <v>562</v>
      </c>
      <c r="B245" s="18" t="s">
        <v>4</v>
      </c>
      <c r="C245" s="18" t="s">
        <v>94</v>
      </c>
      <c r="D245" s="29">
        <v>25278</v>
      </c>
      <c r="E245" s="29">
        <v>32555</v>
      </c>
      <c r="F245" s="29">
        <v>40159</v>
      </c>
      <c r="G245" s="29">
        <v>54505</v>
      </c>
      <c r="H245" s="29">
        <v>64747</v>
      </c>
      <c r="I245" s="29">
        <v>83402</v>
      </c>
      <c r="J245" s="29">
        <v>131310</v>
      </c>
      <c r="K245" s="29">
        <v>162648</v>
      </c>
      <c r="L245" s="29">
        <v>225248</v>
      </c>
      <c r="M245" s="29">
        <v>321195</v>
      </c>
    </row>
    <row r="246" spans="1:13" hidden="1">
      <c r="A246" t="s">
        <v>562</v>
      </c>
      <c r="B246" t="s">
        <v>4</v>
      </c>
      <c r="C246" t="s">
        <v>479</v>
      </c>
    </row>
    <row r="247" spans="1:13" hidden="1">
      <c r="A247" t="s">
        <v>562</v>
      </c>
      <c r="B247" t="s">
        <v>4</v>
      </c>
      <c r="C247" t="s">
        <v>96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</row>
    <row r="248" spans="1:13" hidden="1">
      <c r="A248" t="s">
        <v>562</v>
      </c>
      <c r="B248" t="s">
        <v>4</v>
      </c>
      <c r="C248" t="s">
        <v>97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0</v>
      </c>
      <c r="L248" s="26">
        <v>0</v>
      </c>
      <c r="M248" s="26">
        <v>0</v>
      </c>
    </row>
    <row r="249" spans="1:13" hidden="1">
      <c r="A249" t="s">
        <v>562</v>
      </c>
      <c r="B249" t="s">
        <v>4</v>
      </c>
      <c r="C249" t="s">
        <v>98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K249" s="26">
        <v>0</v>
      </c>
      <c r="L249" s="26">
        <v>0</v>
      </c>
      <c r="M249" s="26">
        <v>0</v>
      </c>
    </row>
    <row r="250" spans="1:13" hidden="1">
      <c r="A250" t="s">
        <v>562</v>
      </c>
      <c r="B250" t="s">
        <v>4</v>
      </c>
      <c r="C250" t="s">
        <v>99</v>
      </c>
      <c r="D250" s="26">
        <v>455</v>
      </c>
      <c r="E250" s="26">
        <v>454</v>
      </c>
      <c r="F250" s="26">
        <v>459</v>
      </c>
      <c r="G250" s="26">
        <v>465</v>
      </c>
      <c r="H250" s="26">
        <v>471</v>
      </c>
      <c r="I250" s="26">
        <v>477</v>
      </c>
      <c r="J250" s="26">
        <v>484</v>
      </c>
      <c r="K250" s="26">
        <v>491</v>
      </c>
      <c r="L250" s="26">
        <v>498</v>
      </c>
      <c r="M250" s="26">
        <v>503</v>
      </c>
    </row>
    <row r="251" spans="1:13" hidden="1">
      <c r="A251" t="s">
        <v>562</v>
      </c>
      <c r="B251" t="s">
        <v>4</v>
      </c>
      <c r="C251" t="s">
        <v>100</v>
      </c>
      <c r="D251" s="26">
        <v>455</v>
      </c>
      <c r="E251" s="26">
        <v>454</v>
      </c>
      <c r="F251" s="26">
        <v>459</v>
      </c>
      <c r="G251" s="26">
        <v>465</v>
      </c>
      <c r="H251" s="26">
        <v>471</v>
      </c>
      <c r="I251" s="26">
        <v>477</v>
      </c>
      <c r="J251" s="26">
        <v>484</v>
      </c>
      <c r="K251" s="26">
        <v>491</v>
      </c>
      <c r="L251" s="26">
        <v>498</v>
      </c>
      <c r="M251" s="26">
        <v>503</v>
      </c>
    </row>
    <row r="252" spans="1:13" hidden="1">
      <c r="A252" t="s">
        <v>562</v>
      </c>
      <c r="B252" t="s">
        <v>4</v>
      </c>
      <c r="C252" t="s">
        <v>101</v>
      </c>
      <c r="D252" s="26">
        <v>18</v>
      </c>
      <c r="E252" s="26">
        <v>24</v>
      </c>
      <c r="F252" s="26">
        <v>24</v>
      </c>
      <c r="G252" s="26">
        <v>23</v>
      </c>
      <c r="H252" s="26">
        <v>23</v>
      </c>
      <c r="I252" s="26">
        <v>23</v>
      </c>
      <c r="J252" s="26">
        <v>23</v>
      </c>
      <c r="K252" s="26">
        <v>23</v>
      </c>
      <c r="L252" s="26">
        <v>23</v>
      </c>
      <c r="M252" s="26">
        <v>24</v>
      </c>
    </row>
    <row r="253" spans="1:13" hidden="1">
      <c r="A253" t="s">
        <v>562</v>
      </c>
      <c r="B253" t="s">
        <v>4</v>
      </c>
      <c r="C253" t="s">
        <v>102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</row>
    <row r="254" spans="1:13" hidden="1">
      <c r="A254" t="s">
        <v>562</v>
      </c>
      <c r="B254" t="s">
        <v>4</v>
      </c>
      <c r="C254" t="s">
        <v>103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</row>
    <row r="255" spans="1:13" hidden="1">
      <c r="A255" t="s">
        <v>562</v>
      </c>
      <c r="B255" t="s">
        <v>4</v>
      </c>
      <c r="C255" t="s">
        <v>104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</row>
    <row r="256" spans="1:13" hidden="1">
      <c r="A256" t="s">
        <v>562</v>
      </c>
      <c r="B256" t="s">
        <v>4</v>
      </c>
      <c r="C256" t="s">
        <v>105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</row>
    <row r="257" spans="1:13" hidden="1">
      <c r="A257" t="s">
        <v>562</v>
      </c>
      <c r="B257" t="s">
        <v>4</v>
      </c>
      <c r="C257" t="s">
        <v>106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</row>
    <row r="258" spans="1:13" hidden="1">
      <c r="A258" t="s">
        <v>562</v>
      </c>
      <c r="B258" t="s">
        <v>4</v>
      </c>
      <c r="C258" t="s">
        <v>107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</row>
    <row r="259" spans="1:13" hidden="1">
      <c r="A259" t="s">
        <v>562</v>
      </c>
      <c r="B259" t="s">
        <v>4</v>
      </c>
      <c r="C259" t="s">
        <v>108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</row>
    <row r="260" spans="1:13" hidden="1">
      <c r="A260" t="s">
        <v>562</v>
      </c>
      <c r="B260" t="s">
        <v>4</v>
      </c>
      <c r="C260" t="s">
        <v>109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0</v>
      </c>
      <c r="M260" s="26">
        <v>0</v>
      </c>
    </row>
    <row r="261" spans="1:13" hidden="1">
      <c r="A261" t="s">
        <v>562</v>
      </c>
      <c r="B261" t="s">
        <v>4</v>
      </c>
      <c r="C261" t="s">
        <v>110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</row>
    <row r="262" spans="1:13" hidden="1">
      <c r="A262" t="s">
        <v>562</v>
      </c>
      <c r="B262" t="s">
        <v>4</v>
      </c>
      <c r="C262" t="s">
        <v>111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</row>
    <row r="263" spans="1:13" hidden="1">
      <c r="A263" t="s">
        <v>562</v>
      </c>
      <c r="B263" t="s">
        <v>4</v>
      </c>
      <c r="C263" t="s">
        <v>112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</row>
    <row r="264" spans="1:13" hidden="1">
      <c r="A264" t="s">
        <v>562</v>
      </c>
      <c r="B264" t="s">
        <v>4</v>
      </c>
      <c r="C264" t="s">
        <v>113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</row>
    <row r="265" spans="1:13" hidden="1">
      <c r="A265" t="s">
        <v>562</v>
      </c>
      <c r="B265" t="s">
        <v>4</v>
      </c>
      <c r="C265" t="s">
        <v>114</v>
      </c>
      <c r="D265" s="26">
        <v>7757</v>
      </c>
      <c r="E265" s="26">
        <v>8192</v>
      </c>
      <c r="F265" s="26">
        <v>9746</v>
      </c>
      <c r="G265" s="26">
        <v>10741</v>
      </c>
      <c r="H265" s="26">
        <v>13384</v>
      </c>
      <c r="I265" s="26">
        <v>19285</v>
      </c>
      <c r="J265" s="26">
        <v>27709</v>
      </c>
      <c r="K265" s="26">
        <v>43549</v>
      </c>
      <c r="L265" s="26">
        <v>62060</v>
      </c>
      <c r="M265" s="26">
        <v>93404</v>
      </c>
    </row>
    <row r="266" spans="1:13" hidden="1">
      <c r="A266" t="s">
        <v>562</v>
      </c>
      <c r="B266" t="s">
        <v>4</v>
      </c>
      <c r="C266" t="s">
        <v>115</v>
      </c>
      <c r="D266" s="26">
        <v>56200</v>
      </c>
      <c r="E266" s="26">
        <v>88400</v>
      </c>
      <c r="F266" s="26">
        <v>117300</v>
      </c>
      <c r="G266" s="26">
        <v>154100</v>
      </c>
      <c r="H266" s="26">
        <v>230800</v>
      </c>
      <c r="I266" s="26">
        <v>341400</v>
      </c>
      <c r="J266" s="26">
        <v>566000</v>
      </c>
      <c r="K266" s="26">
        <v>647500</v>
      </c>
      <c r="L266" s="26">
        <v>798000</v>
      </c>
      <c r="M266" s="26">
        <v>1298000</v>
      </c>
    </row>
    <row r="267" spans="1:13" hidden="1">
      <c r="A267" t="s">
        <v>562</v>
      </c>
      <c r="B267" t="s">
        <v>4</v>
      </c>
      <c r="C267" t="s">
        <v>116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</row>
    <row r="268" spans="1:13" hidden="1">
      <c r="A268" t="s">
        <v>562</v>
      </c>
      <c r="B268" t="s">
        <v>4</v>
      </c>
      <c r="C268" t="s">
        <v>117</v>
      </c>
      <c r="D268" s="26">
        <v>3327</v>
      </c>
      <c r="E268" s="26">
        <v>3075</v>
      </c>
      <c r="F268" s="26">
        <v>2922</v>
      </c>
      <c r="G268" s="26">
        <v>2744</v>
      </c>
      <c r="H268" s="26">
        <v>2578</v>
      </c>
      <c r="I268" s="26">
        <v>2448</v>
      </c>
      <c r="J268" s="26">
        <v>2357</v>
      </c>
      <c r="K268" s="26">
        <v>2315</v>
      </c>
      <c r="L268" s="26">
        <v>3169</v>
      </c>
      <c r="M268" s="26">
        <v>6330</v>
      </c>
    </row>
    <row r="269" spans="1:13" hidden="1">
      <c r="A269" t="s">
        <v>562</v>
      </c>
      <c r="B269" t="s">
        <v>4</v>
      </c>
      <c r="C269" t="s">
        <v>118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</row>
    <row r="270" spans="1:13" hidden="1">
      <c r="A270" t="s">
        <v>562</v>
      </c>
      <c r="B270" t="s">
        <v>4</v>
      </c>
      <c r="C270" t="s">
        <v>119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</row>
    <row r="271" spans="1:13" hidden="1">
      <c r="A271" t="s">
        <v>562</v>
      </c>
      <c r="B271" t="s">
        <v>4</v>
      </c>
      <c r="C271" t="s">
        <v>120</v>
      </c>
      <c r="D271" s="26">
        <v>1955</v>
      </c>
      <c r="E271" s="26">
        <v>2552</v>
      </c>
      <c r="F271" s="26">
        <v>2655</v>
      </c>
      <c r="G271" s="26">
        <v>3319</v>
      </c>
      <c r="H271" s="26">
        <v>3759</v>
      </c>
      <c r="I271" s="26">
        <v>3784</v>
      </c>
      <c r="J271" s="26">
        <v>13350</v>
      </c>
      <c r="K271" s="26">
        <v>14548</v>
      </c>
      <c r="L271" s="26">
        <v>14754</v>
      </c>
      <c r="M271" s="26">
        <v>15017</v>
      </c>
    </row>
    <row r="272" spans="1:13" hidden="1">
      <c r="A272" t="s">
        <v>562</v>
      </c>
      <c r="B272" t="s">
        <v>4</v>
      </c>
      <c r="C272" t="s">
        <v>121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</row>
    <row r="273" spans="1:13" hidden="1">
      <c r="A273" t="s">
        <v>562</v>
      </c>
      <c r="B273" t="s">
        <v>4</v>
      </c>
      <c r="C273" t="s">
        <v>122</v>
      </c>
      <c r="D273" s="26">
        <v>330</v>
      </c>
      <c r="E273" s="26">
        <v>437</v>
      </c>
      <c r="F273" s="26">
        <v>603</v>
      </c>
      <c r="G273" s="26">
        <v>770</v>
      </c>
      <c r="H273" s="26">
        <v>855</v>
      </c>
      <c r="I273" s="26">
        <v>1046</v>
      </c>
      <c r="J273" s="26">
        <v>1051</v>
      </c>
      <c r="K273" s="26">
        <v>1240</v>
      </c>
      <c r="L273" s="26">
        <v>1249</v>
      </c>
      <c r="M273" s="26">
        <v>1495</v>
      </c>
    </row>
    <row r="274" spans="1:13" hidden="1">
      <c r="A274" t="s">
        <v>562</v>
      </c>
      <c r="B274" t="s">
        <v>4</v>
      </c>
      <c r="C274" t="s">
        <v>123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11</v>
      </c>
    </row>
    <row r="275" spans="1:13" hidden="1">
      <c r="A275" t="s">
        <v>562</v>
      </c>
      <c r="B275" t="s">
        <v>4</v>
      </c>
      <c r="C275" t="s">
        <v>124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6</v>
      </c>
    </row>
    <row r="276" spans="1:13" hidden="1">
      <c r="A276" t="s">
        <v>562</v>
      </c>
      <c r="B276" t="s">
        <v>4</v>
      </c>
      <c r="C276" t="s">
        <v>125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3</v>
      </c>
    </row>
    <row r="277" spans="1:13" hidden="1">
      <c r="A277" t="s">
        <v>562</v>
      </c>
      <c r="B277" t="s">
        <v>4</v>
      </c>
      <c r="C277" t="s">
        <v>126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2</v>
      </c>
    </row>
    <row r="278" spans="1:13" hidden="1">
      <c r="A278" t="s">
        <v>562</v>
      </c>
      <c r="B278" t="s">
        <v>4</v>
      </c>
      <c r="C278" t="s">
        <v>127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27400</v>
      </c>
      <c r="M278" s="26">
        <v>31600</v>
      </c>
    </row>
    <row r="279" spans="1:13" hidden="1">
      <c r="A279" t="s">
        <v>562</v>
      </c>
      <c r="B279" t="s">
        <v>4</v>
      </c>
      <c r="C279" t="s">
        <v>128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84800</v>
      </c>
      <c r="M279" s="26">
        <v>99700</v>
      </c>
    </row>
    <row r="280" spans="1:13" hidden="1">
      <c r="A280" t="s">
        <v>562</v>
      </c>
      <c r="B280" t="s">
        <v>4</v>
      </c>
      <c r="C280" t="s">
        <v>129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30000</v>
      </c>
      <c r="M280" s="26">
        <v>36500</v>
      </c>
    </row>
    <row r="281" spans="1:13" hidden="1">
      <c r="A281" t="s">
        <v>562</v>
      </c>
      <c r="B281" t="s">
        <v>4</v>
      </c>
      <c r="C281" t="s">
        <v>130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</row>
    <row r="282" spans="1:13" hidden="1">
      <c r="A282" t="s">
        <v>562</v>
      </c>
      <c r="B282" t="s">
        <v>4</v>
      </c>
      <c r="C282" t="s">
        <v>131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25141</v>
      </c>
      <c r="M282" s="26">
        <v>37553</v>
      </c>
    </row>
    <row r="283" spans="1:13" hidden="1">
      <c r="A283" t="s">
        <v>562</v>
      </c>
      <c r="B283" t="s">
        <v>4</v>
      </c>
      <c r="C283" t="s">
        <v>132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</row>
    <row r="284" spans="1:13" hidden="1">
      <c r="A284" t="s">
        <v>562</v>
      </c>
      <c r="B284" t="s">
        <v>4</v>
      </c>
      <c r="C284" t="s">
        <v>133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</row>
    <row r="285" spans="1:13" hidden="1">
      <c r="A285" t="s">
        <v>562</v>
      </c>
      <c r="B285" t="s">
        <v>4</v>
      </c>
      <c r="C285" t="s">
        <v>134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</row>
    <row r="286" spans="1:13" hidden="1">
      <c r="A286" t="s">
        <v>562</v>
      </c>
      <c r="B286" t="s">
        <v>4</v>
      </c>
      <c r="C286" t="s">
        <v>135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26">
        <v>0</v>
      </c>
      <c r="L286" s="26">
        <v>0</v>
      </c>
      <c r="M286" s="26">
        <v>0</v>
      </c>
    </row>
    <row r="287" spans="1:13" hidden="1">
      <c r="A287" t="s">
        <v>562</v>
      </c>
      <c r="B287" t="s">
        <v>4</v>
      </c>
      <c r="C287" t="s">
        <v>136</v>
      </c>
      <c r="D287" s="26">
        <v>0</v>
      </c>
      <c r="E287" s="26">
        <v>792</v>
      </c>
      <c r="F287" s="26">
        <v>1159</v>
      </c>
      <c r="G287" s="26">
        <v>1823</v>
      </c>
      <c r="H287" s="26">
        <v>3118</v>
      </c>
      <c r="I287" s="26">
        <v>4768</v>
      </c>
      <c r="J287" s="26">
        <v>5097</v>
      </c>
      <c r="K287" s="26">
        <v>6536</v>
      </c>
      <c r="L287" s="26">
        <v>8190</v>
      </c>
      <c r="M287" s="26">
        <v>9708</v>
      </c>
    </row>
    <row r="288" spans="1:13" hidden="1">
      <c r="A288" t="s">
        <v>562</v>
      </c>
      <c r="B288" t="s">
        <v>4</v>
      </c>
      <c r="C288" t="s">
        <v>137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2000</v>
      </c>
      <c r="M288" s="26">
        <v>1900</v>
      </c>
    </row>
    <row r="289" spans="1:13" hidden="1">
      <c r="A289" t="s">
        <v>562</v>
      </c>
      <c r="B289" t="s">
        <v>4</v>
      </c>
      <c r="C289" t="s">
        <v>138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</row>
    <row r="290" spans="1:13" hidden="1">
      <c r="A290" t="s">
        <v>562</v>
      </c>
      <c r="B290" t="s">
        <v>4</v>
      </c>
      <c r="C290" t="s">
        <v>139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6">
        <v>0</v>
      </c>
      <c r="L290" s="26">
        <v>0</v>
      </c>
      <c r="M290" s="26">
        <v>0</v>
      </c>
    </row>
    <row r="291" spans="1:13" hidden="1">
      <c r="A291" t="s">
        <v>562</v>
      </c>
      <c r="B291" t="s">
        <v>4</v>
      </c>
      <c r="C291" t="s">
        <v>140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</row>
    <row r="292" spans="1:13" hidden="1">
      <c r="A292" t="s">
        <v>562</v>
      </c>
      <c r="B292" t="s">
        <v>4</v>
      </c>
      <c r="C292" t="s">
        <v>141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</row>
    <row r="293" spans="1:13" hidden="1">
      <c r="A293" t="s">
        <v>562</v>
      </c>
      <c r="B293" t="s">
        <v>4</v>
      </c>
      <c r="C293" t="s">
        <v>142</v>
      </c>
      <c r="D293" s="26">
        <v>0</v>
      </c>
      <c r="E293" s="26">
        <v>0</v>
      </c>
      <c r="F293" s="26">
        <v>983</v>
      </c>
      <c r="G293" s="26">
        <v>2080</v>
      </c>
      <c r="H293" s="26">
        <v>3099</v>
      </c>
      <c r="I293" s="26">
        <v>4141</v>
      </c>
      <c r="J293" s="26">
        <v>6121</v>
      </c>
      <c r="K293" s="26">
        <v>8131</v>
      </c>
      <c r="L293" s="26">
        <v>9884</v>
      </c>
      <c r="M293" s="26">
        <v>10374</v>
      </c>
    </row>
    <row r="294" spans="1:13" hidden="1">
      <c r="A294" t="s">
        <v>562</v>
      </c>
      <c r="B294" t="s">
        <v>4</v>
      </c>
      <c r="C294" t="s">
        <v>143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3139</v>
      </c>
      <c r="M294" s="26">
        <v>4586</v>
      </c>
    </row>
    <row r="295" spans="1:13" hidden="1">
      <c r="A295" t="s">
        <v>562</v>
      </c>
      <c r="B295" t="s">
        <v>4</v>
      </c>
      <c r="C295" t="s">
        <v>144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22696</v>
      </c>
      <c r="M295" s="26">
        <v>34513</v>
      </c>
    </row>
    <row r="296" spans="1:13" hidden="1">
      <c r="A296" t="s">
        <v>562</v>
      </c>
      <c r="B296" t="s">
        <v>4</v>
      </c>
      <c r="C296" t="s">
        <v>145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0</v>
      </c>
    </row>
    <row r="297" spans="1:13" hidden="1">
      <c r="A297" t="s">
        <v>562</v>
      </c>
      <c r="B297" t="s">
        <v>4</v>
      </c>
      <c r="C297" t="s">
        <v>146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</row>
    <row r="298" spans="1:13" hidden="1">
      <c r="A298" t="s">
        <v>562</v>
      </c>
      <c r="B298" t="s">
        <v>4</v>
      </c>
      <c r="C298" t="s">
        <v>147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</row>
    <row r="299" spans="1:13" hidden="1">
      <c r="A299" t="s">
        <v>562</v>
      </c>
      <c r="B299" t="s">
        <v>4</v>
      </c>
      <c r="C299" t="s">
        <v>148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0</v>
      </c>
    </row>
    <row r="300" spans="1:13" hidden="1">
      <c r="A300" t="s">
        <v>562</v>
      </c>
      <c r="B300" t="s">
        <v>4</v>
      </c>
      <c r="C300" t="s">
        <v>149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</row>
    <row r="301" spans="1:13" hidden="1">
      <c r="A301" t="s">
        <v>562</v>
      </c>
      <c r="B301" t="s">
        <v>4</v>
      </c>
      <c r="C301" t="s">
        <v>150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</row>
    <row r="302" spans="1:13" hidden="1">
      <c r="A302" t="s">
        <v>562</v>
      </c>
      <c r="B302" t="s">
        <v>4</v>
      </c>
      <c r="C302" t="s">
        <v>151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</row>
    <row r="303" spans="1:13" hidden="1">
      <c r="A303" t="s">
        <v>562</v>
      </c>
      <c r="B303" t="s">
        <v>4</v>
      </c>
      <c r="C303" t="s">
        <v>152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</row>
    <row r="304" spans="1:13" hidden="1">
      <c r="A304" t="s">
        <v>562</v>
      </c>
      <c r="B304" t="s">
        <v>4</v>
      </c>
      <c r="C304" t="s">
        <v>153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</row>
    <row r="305" spans="1:13" hidden="1">
      <c r="A305" t="s">
        <v>562</v>
      </c>
      <c r="B305" t="s">
        <v>4</v>
      </c>
      <c r="C305" t="s">
        <v>154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</row>
    <row r="306" spans="1:13" hidden="1">
      <c r="A306" t="s">
        <v>562</v>
      </c>
      <c r="B306" t="s">
        <v>4</v>
      </c>
      <c r="C306" t="s">
        <v>155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</row>
    <row r="307" spans="1:13" hidden="1">
      <c r="A307" t="s">
        <v>562</v>
      </c>
      <c r="B307" t="s">
        <v>4</v>
      </c>
      <c r="C307" t="s">
        <v>156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</row>
    <row r="308" spans="1:13" hidden="1">
      <c r="A308" t="s">
        <v>562</v>
      </c>
      <c r="B308" t="s">
        <v>4</v>
      </c>
      <c r="C308" t="s">
        <v>157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</row>
    <row r="309" spans="1:13" hidden="1">
      <c r="A309" t="s">
        <v>562</v>
      </c>
      <c r="B309" t="s">
        <v>4</v>
      </c>
      <c r="C309" t="s">
        <v>158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</row>
    <row r="310" spans="1:13" hidden="1">
      <c r="A310" t="s">
        <v>562</v>
      </c>
      <c r="B310" t="s">
        <v>4</v>
      </c>
      <c r="C310" t="s">
        <v>159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</row>
    <row r="311" spans="1:13" hidden="1">
      <c r="A311" t="s">
        <v>562</v>
      </c>
      <c r="B311" t="s">
        <v>4</v>
      </c>
      <c r="C311" t="s">
        <v>160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</row>
    <row r="312" spans="1:13" hidden="1">
      <c r="A312" t="s">
        <v>562</v>
      </c>
      <c r="B312" t="s">
        <v>4</v>
      </c>
      <c r="C312" t="s">
        <v>161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</row>
    <row r="313" spans="1:13" hidden="1">
      <c r="A313" t="s">
        <v>562</v>
      </c>
      <c r="B313" t="s">
        <v>4</v>
      </c>
      <c r="C313" t="s">
        <v>162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</row>
    <row r="314" spans="1:13" hidden="1">
      <c r="A314" t="s">
        <v>562</v>
      </c>
      <c r="B314" t="s">
        <v>4</v>
      </c>
      <c r="C314" t="s">
        <v>163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</row>
    <row r="315" spans="1:13" hidden="1">
      <c r="A315" t="s">
        <v>562</v>
      </c>
      <c r="B315" t="s">
        <v>4</v>
      </c>
      <c r="C315" t="s">
        <v>164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</row>
    <row r="316" spans="1:13" hidden="1">
      <c r="A316" t="s">
        <v>562</v>
      </c>
      <c r="B316" t="s">
        <v>4</v>
      </c>
      <c r="C316" t="s">
        <v>165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</row>
    <row r="317" spans="1:13" hidden="1">
      <c r="A317" t="s">
        <v>562</v>
      </c>
      <c r="B317" t="s">
        <v>4</v>
      </c>
      <c r="C317" t="s">
        <v>166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</row>
    <row r="318" spans="1:13" hidden="1">
      <c r="A318" t="s">
        <v>562</v>
      </c>
      <c r="B318" t="s">
        <v>4</v>
      </c>
      <c r="C318" t="s">
        <v>167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</row>
    <row r="319" spans="1:13" hidden="1">
      <c r="A319" t="s">
        <v>562</v>
      </c>
      <c r="B319" t="s">
        <v>4</v>
      </c>
      <c r="C319" t="s">
        <v>168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</row>
    <row r="320" spans="1:13" hidden="1">
      <c r="A320" t="s">
        <v>562</v>
      </c>
      <c r="B320" t="s">
        <v>4</v>
      </c>
      <c r="C320" t="s">
        <v>169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</row>
    <row r="321" spans="1:13" hidden="1">
      <c r="A321" t="s">
        <v>562</v>
      </c>
      <c r="B321" t="s">
        <v>4</v>
      </c>
      <c r="C321" t="s">
        <v>170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</row>
    <row r="322" spans="1:13" hidden="1">
      <c r="A322" t="s">
        <v>562</v>
      </c>
      <c r="B322" t="s">
        <v>4</v>
      </c>
      <c r="C322" t="s">
        <v>171</v>
      </c>
      <c r="D322" s="26">
        <v>12498</v>
      </c>
      <c r="E322" s="26">
        <v>15265</v>
      </c>
      <c r="F322" s="26">
        <v>17214</v>
      </c>
      <c r="G322" s="26">
        <v>23028</v>
      </c>
      <c r="H322" s="26">
        <v>25462</v>
      </c>
      <c r="I322" s="26">
        <v>34320</v>
      </c>
      <c r="J322" s="26">
        <v>44150</v>
      </c>
      <c r="K322" s="26">
        <v>57927</v>
      </c>
      <c r="L322" s="26">
        <v>75837</v>
      </c>
      <c r="M322" s="26">
        <v>108938</v>
      </c>
    </row>
    <row r="323" spans="1:13" hidden="1">
      <c r="A323" t="s">
        <v>562</v>
      </c>
      <c r="B323" t="s">
        <v>4</v>
      </c>
      <c r="C323" t="s">
        <v>172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740</v>
      </c>
    </row>
    <row r="324" spans="1:13" hidden="1">
      <c r="A324" t="s">
        <v>562</v>
      </c>
      <c r="B324" t="s">
        <v>4</v>
      </c>
      <c r="C324" t="s">
        <v>173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10338</v>
      </c>
    </row>
    <row r="325" spans="1:13" hidden="1">
      <c r="A325" t="s">
        <v>562</v>
      </c>
      <c r="B325" t="s">
        <v>4</v>
      </c>
      <c r="C325" t="s">
        <v>174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</row>
    <row r="326" spans="1:13" hidden="1">
      <c r="A326" t="s">
        <v>562</v>
      </c>
      <c r="B326" t="s">
        <v>4</v>
      </c>
      <c r="C326" t="s">
        <v>175</v>
      </c>
      <c r="D326" s="26">
        <v>-8161</v>
      </c>
      <c r="E326" s="26">
        <v>-7618</v>
      </c>
      <c r="F326" s="26">
        <v>-5530</v>
      </c>
      <c r="G326" s="26">
        <v>-1327</v>
      </c>
      <c r="H326" s="26">
        <v>-2534</v>
      </c>
      <c r="I326" s="26">
        <v>-5571</v>
      </c>
      <c r="J326" s="26">
        <v>13161</v>
      </c>
      <c r="K326" s="26">
        <v>8039</v>
      </c>
      <c r="L326" s="26">
        <v>-13205</v>
      </c>
      <c r="M326" s="26">
        <v>-33365</v>
      </c>
    </row>
    <row r="327" spans="1:13" hidden="1">
      <c r="A327" t="s">
        <v>562</v>
      </c>
      <c r="B327" t="s">
        <v>4</v>
      </c>
      <c r="C327" t="s">
        <v>176</v>
      </c>
      <c r="D327" s="26">
        <v>5155</v>
      </c>
      <c r="E327" s="26">
        <v>4915</v>
      </c>
      <c r="F327" s="26">
        <v>6446</v>
      </c>
      <c r="G327" s="26">
        <v>6658</v>
      </c>
      <c r="H327" s="26">
        <v>8633</v>
      </c>
      <c r="I327" s="26">
        <v>14647</v>
      </c>
      <c r="J327" s="26">
        <v>10988</v>
      </c>
      <c r="K327" s="26">
        <v>24891</v>
      </c>
      <c r="L327" s="26">
        <v>43257</v>
      </c>
      <c r="M327" s="26">
        <v>73406</v>
      </c>
    </row>
    <row r="328" spans="1:13" hidden="1">
      <c r="A328" t="s">
        <v>562</v>
      </c>
      <c r="B328" t="s">
        <v>4</v>
      </c>
      <c r="C328" t="s">
        <v>177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</row>
    <row r="329" spans="1:13" hidden="1">
      <c r="A329" t="s">
        <v>562</v>
      </c>
      <c r="B329" t="s">
        <v>4</v>
      </c>
      <c r="C329" t="s">
        <v>178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</row>
    <row r="330" spans="1:13" hidden="1">
      <c r="A330" t="s">
        <v>562</v>
      </c>
      <c r="B330" t="s">
        <v>4</v>
      </c>
      <c r="C330" t="s">
        <v>179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</row>
    <row r="331" spans="1:13" hidden="1">
      <c r="A331" t="s">
        <v>562</v>
      </c>
      <c r="B331" t="s">
        <v>4</v>
      </c>
      <c r="C331" t="s">
        <v>180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</row>
    <row r="332" spans="1:13" hidden="1">
      <c r="A332" t="s">
        <v>562</v>
      </c>
      <c r="B332" t="s">
        <v>4</v>
      </c>
      <c r="C332" t="s">
        <v>181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</row>
    <row r="333" spans="1:13" hidden="1">
      <c r="A333" t="s">
        <v>562</v>
      </c>
      <c r="B333" t="s">
        <v>4</v>
      </c>
      <c r="C333" t="s">
        <v>182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</row>
    <row r="334" spans="1:13" hidden="1">
      <c r="A334" t="s">
        <v>562</v>
      </c>
      <c r="B334" t="s">
        <v>4</v>
      </c>
      <c r="C334" t="s">
        <v>183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</row>
    <row r="335" spans="1:13" hidden="1">
      <c r="A335" t="s">
        <v>562</v>
      </c>
      <c r="B335" t="s">
        <v>4</v>
      </c>
      <c r="C335" t="s">
        <v>184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</row>
    <row r="336" spans="1:13" hidden="1">
      <c r="A336" t="s">
        <v>562</v>
      </c>
      <c r="B336" t="s">
        <v>4</v>
      </c>
      <c r="C336" t="s">
        <v>185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</row>
    <row r="337" spans="1:13" hidden="1">
      <c r="A337" t="s">
        <v>562</v>
      </c>
      <c r="B337" t="s">
        <v>4</v>
      </c>
      <c r="C337" t="s">
        <v>186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</row>
    <row r="338" spans="1:13" hidden="1">
      <c r="A338" t="s">
        <v>562</v>
      </c>
      <c r="B338" t="s">
        <v>4</v>
      </c>
      <c r="C338" t="s">
        <v>187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</row>
    <row r="339" spans="1:13" hidden="1">
      <c r="A339" t="s">
        <v>562</v>
      </c>
      <c r="B339" t="s">
        <v>4</v>
      </c>
      <c r="C339" t="s">
        <v>188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</row>
    <row r="340" spans="1:13" hidden="1">
      <c r="A340" t="s">
        <v>562</v>
      </c>
      <c r="B340" t="s">
        <v>4</v>
      </c>
      <c r="C340" t="s">
        <v>473</v>
      </c>
    </row>
    <row r="341" spans="1:13" hidden="1">
      <c r="A341" t="s">
        <v>562</v>
      </c>
      <c r="B341" t="s">
        <v>4</v>
      </c>
      <c r="C341" t="s">
        <v>189</v>
      </c>
      <c r="D341" s="26">
        <v>412</v>
      </c>
      <c r="E341" s="26">
        <v>4119</v>
      </c>
      <c r="F341" s="26">
        <v>3967</v>
      </c>
      <c r="G341" s="26">
        <v>9881</v>
      </c>
      <c r="H341" s="26">
        <v>0</v>
      </c>
      <c r="I341" s="26">
        <v>8838</v>
      </c>
      <c r="J341" s="26">
        <v>24942</v>
      </c>
      <c r="K341" s="26">
        <v>24965</v>
      </c>
      <c r="L341" s="26">
        <v>24820</v>
      </c>
      <c r="M341" s="26">
        <v>33174</v>
      </c>
    </row>
    <row r="342" spans="1:13" hidden="1">
      <c r="A342" t="s">
        <v>562</v>
      </c>
      <c r="B342" t="s">
        <v>4</v>
      </c>
      <c r="C342" t="s">
        <v>190</v>
      </c>
      <c r="D342" s="26">
        <v>147</v>
      </c>
      <c r="E342" s="26">
        <v>656</v>
      </c>
      <c r="F342" s="26">
        <v>753</v>
      </c>
      <c r="G342" s="26">
        <v>1520</v>
      </c>
      <c r="H342" s="26">
        <v>0</v>
      </c>
      <c r="I342" s="26">
        <v>1056</v>
      </c>
      <c r="J342" s="26">
        <v>100</v>
      </c>
      <c r="K342" s="26">
        <v>1371</v>
      </c>
      <c r="L342" s="26">
        <v>1307</v>
      </c>
      <c r="M342" s="26">
        <v>1156</v>
      </c>
    </row>
    <row r="343" spans="1:13" hidden="1">
      <c r="A343" t="s">
        <v>562</v>
      </c>
      <c r="B343" t="s">
        <v>4</v>
      </c>
      <c r="C343" t="s">
        <v>191</v>
      </c>
      <c r="D343" s="26">
        <v>265</v>
      </c>
      <c r="E343" s="26">
        <v>105</v>
      </c>
      <c r="F343" s="26">
        <v>853</v>
      </c>
      <c r="G343" s="26">
        <v>36</v>
      </c>
      <c r="H343" s="26">
        <v>0</v>
      </c>
      <c r="I343" s="26">
        <v>37</v>
      </c>
      <c r="J343" s="26">
        <v>1334</v>
      </c>
      <c r="K343" s="26">
        <v>1298</v>
      </c>
      <c r="L343" s="26">
        <v>1141</v>
      </c>
      <c r="M343" s="26">
        <v>1629</v>
      </c>
    </row>
    <row r="344" spans="1:13" hidden="1">
      <c r="A344" t="s">
        <v>562</v>
      </c>
      <c r="B344" t="s">
        <v>4</v>
      </c>
      <c r="C344" t="s">
        <v>192</v>
      </c>
      <c r="D344" s="26">
        <v>0</v>
      </c>
      <c r="E344" s="26">
        <v>866</v>
      </c>
      <c r="F344" s="26">
        <v>36</v>
      </c>
      <c r="G344" s="26">
        <v>1037</v>
      </c>
      <c r="H344" s="26">
        <v>0</v>
      </c>
      <c r="I344" s="26">
        <v>1278</v>
      </c>
      <c r="J344" s="26">
        <v>1258</v>
      </c>
      <c r="K344" s="26">
        <v>1016</v>
      </c>
      <c r="L344" s="26">
        <v>1773</v>
      </c>
      <c r="M344" s="26">
        <v>2283</v>
      </c>
    </row>
    <row r="345" spans="1:13" hidden="1">
      <c r="A345" t="s">
        <v>562</v>
      </c>
      <c r="B345" t="s">
        <v>4</v>
      </c>
      <c r="C345" t="s">
        <v>193</v>
      </c>
      <c r="D345" s="26">
        <v>0</v>
      </c>
      <c r="E345" s="26">
        <v>43</v>
      </c>
      <c r="F345" s="26">
        <v>1037</v>
      </c>
      <c r="G345" s="26">
        <v>38</v>
      </c>
      <c r="H345" s="26">
        <v>0</v>
      </c>
      <c r="I345" s="26">
        <v>217</v>
      </c>
      <c r="J345" s="26">
        <v>1000</v>
      </c>
      <c r="K345" s="26">
        <v>1266</v>
      </c>
      <c r="L345" s="26">
        <v>1510</v>
      </c>
      <c r="M345" s="26">
        <v>3355</v>
      </c>
    </row>
    <row r="346" spans="1:13" hidden="1">
      <c r="A346" t="s">
        <v>562</v>
      </c>
      <c r="B346" t="s">
        <v>4</v>
      </c>
      <c r="C346" t="s">
        <v>194</v>
      </c>
      <c r="D346" s="26">
        <v>0</v>
      </c>
      <c r="E346" s="26">
        <v>1069</v>
      </c>
      <c r="F346" s="26">
        <v>38</v>
      </c>
      <c r="G346" s="26">
        <v>1000</v>
      </c>
      <c r="H346" s="26">
        <v>0</v>
      </c>
      <c r="I346" s="26">
        <v>1000</v>
      </c>
      <c r="J346" s="26">
        <v>1250</v>
      </c>
      <c r="K346" s="26">
        <v>1014</v>
      </c>
      <c r="L346" s="26">
        <v>3339</v>
      </c>
      <c r="M346" s="26">
        <v>2251</v>
      </c>
    </row>
    <row r="347" spans="1:13" hidden="1">
      <c r="A347" t="s">
        <v>562</v>
      </c>
      <c r="B347" t="s">
        <v>4</v>
      </c>
      <c r="C347" t="s">
        <v>195</v>
      </c>
      <c r="D347" s="26">
        <v>265</v>
      </c>
      <c r="E347" s="26">
        <v>971</v>
      </c>
      <c r="F347" s="26">
        <v>889</v>
      </c>
      <c r="G347" s="26">
        <v>1073</v>
      </c>
      <c r="H347" s="26">
        <v>0</v>
      </c>
      <c r="I347" s="26">
        <v>1315</v>
      </c>
      <c r="J347" s="26">
        <v>2592</v>
      </c>
      <c r="K347" s="26">
        <v>2314</v>
      </c>
      <c r="L347" s="26">
        <v>2914</v>
      </c>
      <c r="M347" s="26">
        <v>3912</v>
      </c>
    </row>
    <row r="348" spans="1:13" hidden="1">
      <c r="A348" t="s">
        <v>562</v>
      </c>
      <c r="B348" t="s">
        <v>4</v>
      </c>
      <c r="C348" t="s">
        <v>196</v>
      </c>
      <c r="D348" s="26">
        <v>0</v>
      </c>
      <c r="E348" s="26">
        <v>1112</v>
      </c>
      <c r="F348" s="26">
        <v>1075</v>
      </c>
      <c r="G348" s="26">
        <v>1038</v>
      </c>
      <c r="H348" s="26">
        <v>0</v>
      </c>
      <c r="I348" s="26">
        <v>1217</v>
      </c>
      <c r="J348" s="26">
        <v>2250</v>
      </c>
      <c r="K348" s="26">
        <v>2280</v>
      </c>
      <c r="L348" s="26">
        <v>4849</v>
      </c>
      <c r="M348" s="26">
        <v>5606</v>
      </c>
    </row>
    <row r="349" spans="1:13" hidden="1">
      <c r="A349" t="s">
        <v>562</v>
      </c>
      <c r="B349" t="s">
        <v>4</v>
      </c>
      <c r="C349" t="s">
        <v>197</v>
      </c>
      <c r="D349" s="26">
        <v>0</v>
      </c>
      <c r="E349" s="26">
        <v>1380</v>
      </c>
      <c r="F349" s="26">
        <v>1250</v>
      </c>
      <c r="G349" s="26">
        <v>6250</v>
      </c>
      <c r="H349" s="26">
        <v>0</v>
      </c>
      <c r="I349" s="26">
        <v>5250</v>
      </c>
      <c r="J349" s="26">
        <v>20000</v>
      </c>
      <c r="K349" s="26">
        <v>19000</v>
      </c>
      <c r="L349" s="26">
        <v>15750</v>
      </c>
      <c r="M349" s="26">
        <v>22500</v>
      </c>
    </row>
    <row r="350" spans="1:13" hidden="1">
      <c r="A350" t="s">
        <v>562</v>
      </c>
      <c r="B350" t="s">
        <v>4</v>
      </c>
      <c r="C350" t="s">
        <v>198</v>
      </c>
      <c r="D350" s="26">
        <v>1555</v>
      </c>
      <c r="E350" s="26">
        <v>1306</v>
      </c>
      <c r="F350" s="26">
        <v>2973</v>
      </c>
      <c r="G350" s="26">
        <v>6304</v>
      </c>
      <c r="H350" s="26">
        <v>0</v>
      </c>
      <c r="I350" s="26">
        <v>11660</v>
      </c>
      <c r="J350" s="26">
        <v>19304</v>
      </c>
      <c r="K350" s="26">
        <v>24423</v>
      </c>
      <c r="L350" s="26">
        <v>32065</v>
      </c>
      <c r="M350" s="26">
        <v>35355</v>
      </c>
    </row>
    <row r="351" spans="1:13" hidden="1">
      <c r="A351" t="s">
        <v>562</v>
      </c>
      <c r="B351" t="s">
        <v>4</v>
      </c>
      <c r="C351" t="s">
        <v>490</v>
      </c>
      <c r="D351" s="26">
        <v>-332</v>
      </c>
      <c r="E351" s="26">
        <v>-50</v>
      </c>
      <c r="F351" s="26">
        <v>-247</v>
      </c>
      <c r="G351" s="26">
        <v>-507</v>
      </c>
      <c r="H351" s="26">
        <v>0</v>
      </c>
      <c r="I351" s="26">
        <v>-979</v>
      </c>
      <c r="J351" s="26">
        <v>-1772</v>
      </c>
      <c r="K351" s="26">
        <v>-1905</v>
      </c>
      <c r="L351" s="26">
        <v>0</v>
      </c>
      <c r="M351" s="26">
        <v>0</v>
      </c>
    </row>
    <row r="352" spans="1:13" hidden="1">
      <c r="A352" t="s">
        <v>562</v>
      </c>
      <c r="B352" t="s">
        <v>4</v>
      </c>
      <c r="C352" t="s">
        <v>199</v>
      </c>
      <c r="D352" s="26">
        <v>446</v>
      </c>
      <c r="E352" s="26">
        <v>563</v>
      </c>
      <c r="F352" s="26">
        <v>1012</v>
      </c>
      <c r="G352" s="26">
        <v>2170</v>
      </c>
      <c r="H352" s="26">
        <v>0</v>
      </c>
      <c r="I352" s="26">
        <v>4144</v>
      </c>
      <c r="J352" s="26">
        <v>6529</v>
      </c>
      <c r="K352" s="26">
        <v>8435</v>
      </c>
      <c r="L352" s="26">
        <v>10020</v>
      </c>
      <c r="M352" s="26">
        <v>11005</v>
      </c>
    </row>
    <row r="353" spans="1:13" hidden="1">
      <c r="A353" t="s">
        <v>562</v>
      </c>
      <c r="B353" t="s">
        <v>4</v>
      </c>
      <c r="C353" t="s">
        <v>200</v>
      </c>
      <c r="D353" s="26">
        <v>367</v>
      </c>
      <c r="E353" s="26">
        <v>404</v>
      </c>
      <c r="F353" s="26">
        <v>931</v>
      </c>
      <c r="G353" s="26">
        <v>1839</v>
      </c>
      <c r="H353" s="26">
        <v>0</v>
      </c>
      <c r="I353" s="26">
        <v>3252</v>
      </c>
      <c r="J353" s="26">
        <v>5248</v>
      </c>
      <c r="K353" s="26">
        <v>6382</v>
      </c>
      <c r="L353" s="26">
        <v>7801</v>
      </c>
      <c r="M353" s="26">
        <v>7476</v>
      </c>
    </row>
    <row r="354" spans="1:13" hidden="1">
      <c r="A354" t="s">
        <v>562</v>
      </c>
      <c r="B354" t="s">
        <v>4</v>
      </c>
      <c r="C354" t="s">
        <v>201</v>
      </c>
      <c r="D354" s="26">
        <v>204</v>
      </c>
      <c r="E354" s="26">
        <v>215</v>
      </c>
      <c r="F354" s="26">
        <v>413</v>
      </c>
      <c r="G354" s="26">
        <v>1145</v>
      </c>
      <c r="H354" s="26">
        <v>0</v>
      </c>
      <c r="I354" s="26">
        <v>1909</v>
      </c>
      <c r="J354" s="26">
        <v>3056</v>
      </c>
      <c r="K354" s="26">
        <v>3377</v>
      </c>
      <c r="L354" s="26">
        <v>4208</v>
      </c>
      <c r="M354" s="26">
        <v>3689</v>
      </c>
    </row>
    <row r="355" spans="1:13" hidden="1">
      <c r="A355" t="s">
        <v>562</v>
      </c>
      <c r="B355" t="s">
        <v>4</v>
      </c>
      <c r="C355" t="s">
        <v>202</v>
      </c>
      <c r="D355" s="26">
        <v>113</v>
      </c>
      <c r="E355" s="26">
        <v>52</v>
      </c>
      <c r="F355" s="26">
        <v>123</v>
      </c>
      <c r="G355" s="26">
        <v>295</v>
      </c>
      <c r="H355" s="26">
        <v>0</v>
      </c>
      <c r="I355" s="26">
        <v>661</v>
      </c>
      <c r="J355" s="26">
        <v>1033</v>
      </c>
      <c r="K355" s="26">
        <v>1368</v>
      </c>
      <c r="L355" s="26">
        <v>1482</v>
      </c>
      <c r="M355" s="26">
        <v>1626</v>
      </c>
    </row>
    <row r="356" spans="1:13" hidden="1">
      <c r="A356" t="s">
        <v>562</v>
      </c>
      <c r="B356" t="s">
        <v>4</v>
      </c>
      <c r="C356" t="s">
        <v>203</v>
      </c>
      <c r="D356" s="26">
        <v>85</v>
      </c>
      <c r="E356" s="26">
        <v>18</v>
      </c>
      <c r="F356" s="26">
        <v>95</v>
      </c>
      <c r="G356" s="26">
        <v>208</v>
      </c>
      <c r="H356" s="26">
        <v>0</v>
      </c>
      <c r="I356" s="26">
        <v>442</v>
      </c>
      <c r="J356" s="26">
        <v>734</v>
      </c>
      <c r="K356" s="26">
        <v>1148</v>
      </c>
      <c r="L356" s="26">
        <v>1141</v>
      </c>
      <c r="M356" s="26">
        <v>1275</v>
      </c>
    </row>
    <row r="357" spans="1:13" hidden="1">
      <c r="A357" t="s">
        <v>562</v>
      </c>
      <c r="B357" t="s">
        <v>4</v>
      </c>
      <c r="C357" t="s">
        <v>204</v>
      </c>
      <c r="D357" s="26">
        <v>571</v>
      </c>
      <c r="E357" s="26">
        <v>619</v>
      </c>
      <c r="F357" s="26">
        <v>1344</v>
      </c>
      <c r="G357" s="26">
        <v>2984</v>
      </c>
      <c r="H357" s="26">
        <v>0</v>
      </c>
      <c r="I357" s="26">
        <v>5161</v>
      </c>
      <c r="J357" s="26">
        <v>8304</v>
      </c>
      <c r="K357" s="26">
        <v>9759</v>
      </c>
      <c r="L357" s="26">
        <v>12009</v>
      </c>
      <c r="M357" s="26">
        <v>11165</v>
      </c>
    </row>
    <row r="358" spans="1:13" hidden="1">
      <c r="A358" t="s">
        <v>562</v>
      </c>
      <c r="B358" t="s">
        <v>4</v>
      </c>
      <c r="C358" t="s">
        <v>205</v>
      </c>
      <c r="D358" s="26">
        <v>198</v>
      </c>
      <c r="E358" s="26">
        <v>70</v>
      </c>
      <c r="F358" s="26">
        <v>218</v>
      </c>
      <c r="G358" s="26">
        <v>503</v>
      </c>
      <c r="H358" s="26">
        <v>0</v>
      </c>
      <c r="I358" s="26">
        <v>1103</v>
      </c>
      <c r="J358" s="26">
        <v>1767</v>
      </c>
      <c r="K358" s="26">
        <v>2516</v>
      </c>
      <c r="L358" s="26">
        <v>2623</v>
      </c>
      <c r="M358" s="26">
        <v>2901</v>
      </c>
    </row>
    <row r="359" spans="1:13" hidden="1">
      <c r="A359" t="s">
        <v>562</v>
      </c>
      <c r="B359" t="s">
        <v>4</v>
      </c>
      <c r="C359" t="s">
        <v>206</v>
      </c>
      <c r="D359" s="26">
        <v>672</v>
      </c>
      <c r="E359" s="26">
        <v>104</v>
      </c>
      <c r="F359" s="26">
        <v>646</v>
      </c>
      <c r="G359" s="26">
        <v>1154</v>
      </c>
      <c r="H359" s="26">
        <v>0</v>
      </c>
      <c r="I359" s="26">
        <v>2231</v>
      </c>
      <c r="J359" s="26">
        <v>4476</v>
      </c>
      <c r="K359" s="26">
        <v>5618</v>
      </c>
      <c r="L359" s="26">
        <v>7413</v>
      </c>
      <c r="M359" s="26">
        <v>10284</v>
      </c>
    </row>
    <row r="360" spans="1:13" hidden="1">
      <c r="A360" t="s">
        <v>562</v>
      </c>
      <c r="B360" t="s">
        <v>4</v>
      </c>
      <c r="C360" t="s">
        <v>207</v>
      </c>
      <c r="D360" s="26">
        <v>3093</v>
      </c>
      <c r="E360" s="26">
        <v>5454</v>
      </c>
      <c r="F360" s="26">
        <v>5135</v>
      </c>
      <c r="G360" s="26">
        <v>5913</v>
      </c>
      <c r="H360" s="26">
        <v>0</v>
      </c>
      <c r="I360" s="26">
        <v>9510</v>
      </c>
      <c r="J360" s="26">
        <v>22848</v>
      </c>
      <c r="K360" s="26">
        <v>26666</v>
      </c>
      <c r="L360" s="26">
        <v>25835</v>
      </c>
      <c r="M360" s="26">
        <v>39099</v>
      </c>
    </row>
    <row r="361" spans="1:13" hidden="1">
      <c r="A361" t="s">
        <v>562</v>
      </c>
      <c r="B361" t="s">
        <v>4</v>
      </c>
      <c r="C361" t="s">
        <v>208</v>
      </c>
      <c r="D361" s="26">
        <v>380</v>
      </c>
      <c r="E361" s="26">
        <v>595</v>
      </c>
      <c r="F361" s="26">
        <v>752</v>
      </c>
      <c r="G361" s="26">
        <v>868</v>
      </c>
      <c r="H361" s="26">
        <v>0</v>
      </c>
      <c r="I361" s="26">
        <v>1317</v>
      </c>
      <c r="J361" s="26">
        <v>2427</v>
      </c>
      <c r="K361" s="26">
        <v>3127</v>
      </c>
      <c r="L361" s="26">
        <v>3757</v>
      </c>
      <c r="M361" s="26">
        <v>5600</v>
      </c>
    </row>
    <row r="362" spans="1:13" hidden="1">
      <c r="A362" t="s">
        <v>562</v>
      </c>
      <c r="B362" t="s">
        <v>4</v>
      </c>
      <c r="C362" t="s">
        <v>209</v>
      </c>
      <c r="D362" s="26">
        <v>420</v>
      </c>
      <c r="E362" s="26">
        <v>634</v>
      </c>
      <c r="F362" s="26">
        <v>654</v>
      </c>
      <c r="G362" s="26">
        <v>791</v>
      </c>
      <c r="H362" s="26">
        <v>0</v>
      </c>
      <c r="I362" s="26">
        <v>1231</v>
      </c>
      <c r="J362" s="26">
        <v>2376</v>
      </c>
      <c r="K362" s="26">
        <v>3070</v>
      </c>
      <c r="L362" s="26">
        <v>3630</v>
      </c>
      <c r="M362" s="26">
        <v>5184</v>
      </c>
    </row>
    <row r="363" spans="1:13" hidden="1">
      <c r="A363" t="s">
        <v>562</v>
      </c>
      <c r="B363" t="s">
        <v>4</v>
      </c>
      <c r="C363" t="s">
        <v>210</v>
      </c>
      <c r="D363" s="26">
        <v>407</v>
      </c>
      <c r="E363" s="26">
        <v>570</v>
      </c>
      <c r="F363" s="26">
        <v>604</v>
      </c>
      <c r="G363" s="26">
        <v>728</v>
      </c>
      <c r="H363" s="26">
        <v>0</v>
      </c>
      <c r="I363" s="26">
        <v>1106</v>
      </c>
      <c r="J363" s="26">
        <v>2258</v>
      </c>
      <c r="K363" s="26">
        <v>2775</v>
      </c>
      <c r="L363" s="26">
        <v>3226</v>
      </c>
      <c r="M363" s="26">
        <v>4743</v>
      </c>
    </row>
    <row r="364" spans="1:13" hidden="1">
      <c r="A364" t="s">
        <v>562</v>
      </c>
      <c r="B364" t="s">
        <v>4</v>
      </c>
      <c r="C364" t="s">
        <v>211</v>
      </c>
      <c r="D364" s="26">
        <v>354</v>
      </c>
      <c r="E364" s="26">
        <v>514</v>
      </c>
      <c r="F364" s="26">
        <v>539</v>
      </c>
      <c r="G364" s="26">
        <v>634</v>
      </c>
      <c r="H364" s="26">
        <v>0</v>
      </c>
      <c r="I364" s="26">
        <v>1030</v>
      </c>
      <c r="J364" s="26">
        <v>2039</v>
      </c>
      <c r="K364" s="26">
        <v>2473</v>
      </c>
      <c r="L364" s="26">
        <v>2900</v>
      </c>
      <c r="M364" s="26">
        <v>4356</v>
      </c>
    </row>
    <row r="365" spans="1:13" hidden="1">
      <c r="A365" t="s">
        <v>562</v>
      </c>
      <c r="B365" t="s">
        <v>4</v>
      </c>
      <c r="C365" t="s">
        <v>212</v>
      </c>
      <c r="D365" s="26">
        <v>300</v>
      </c>
      <c r="E365" s="26">
        <v>453</v>
      </c>
      <c r="F365" s="26">
        <v>470</v>
      </c>
      <c r="G365" s="26">
        <v>549</v>
      </c>
      <c r="H365" s="26">
        <v>0</v>
      </c>
      <c r="I365" s="26">
        <v>896</v>
      </c>
      <c r="J365" s="26">
        <v>1813</v>
      </c>
      <c r="K365" s="26">
        <v>2195</v>
      </c>
      <c r="L365" s="26">
        <v>2605</v>
      </c>
      <c r="M365" s="26">
        <v>3951</v>
      </c>
    </row>
    <row r="366" spans="1:13" hidden="1">
      <c r="A366" t="s">
        <v>562</v>
      </c>
      <c r="B366" t="s">
        <v>4</v>
      </c>
      <c r="C366" t="s">
        <v>213</v>
      </c>
      <c r="D366" s="26">
        <v>827</v>
      </c>
      <c r="E366" s="26">
        <v>1204</v>
      </c>
      <c r="F366" s="26">
        <v>1258</v>
      </c>
      <c r="G366" s="26">
        <v>1519</v>
      </c>
      <c r="H366" s="26">
        <v>0</v>
      </c>
      <c r="I366" s="26">
        <v>2337</v>
      </c>
      <c r="J366" s="26">
        <v>4634</v>
      </c>
      <c r="K366" s="26">
        <v>5845</v>
      </c>
      <c r="L366" s="26">
        <v>6856</v>
      </c>
      <c r="M366" s="26">
        <v>9927</v>
      </c>
    </row>
    <row r="367" spans="1:13" hidden="1">
      <c r="A367" t="s">
        <v>562</v>
      </c>
      <c r="B367" t="s">
        <v>4</v>
      </c>
      <c r="C367" t="s">
        <v>214</v>
      </c>
      <c r="D367" s="26">
        <v>654</v>
      </c>
      <c r="E367" s="26">
        <v>967</v>
      </c>
      <c r="F367" s="26">
        <v>1009</v>
      </c>
      <c r="G367" s="26">
        <v>1183</v>
      </c>
      <c r="H367" s="26">
        <v>0</v>
      </c>
      <c r="I367" s="26">
        <v>1926</v>
      </c>
      <c r="J367" s="26">
        <v>3852</v>
      </c>
      <c r="K367" s="26">
        <v>4668</v>
      </c>
      <c r="L367" s="26">
        <v>5505</v>
      </c>
      <c r="M367" s="26">
        <v>8307</v>
      </c>
    </row>
    <row r="368" spans="1:13" hidden="1">
      <c r="A368" t="s">
        <v>562</v>
      </c>
      <c r="B368" t="s">
        <v>4</v>
      </c>
      <c r="C368" t="s">
        <v>215</v>
      </c>
      <c r="D368" s="26">
        <v>1232</v>
      </c>
      <c r="E368" s="26">
        <v>2688</v>
      </c>
      <c r="F368" s="26">
        <v>2116</v>
      </c>
      <c r="G368" s="26">
        <v>2343</v>
      </c>
      <c r="H368" s="26">
        <v>0</v>
      </c>
      <c r="I368" s="26">
        <v>3930</v>
      </c>
      <c r="J368" s="26">
        <v>11935</v>
      </c>
      <c r="K368" s="26">
        <v>13026</v>
      </c>
      <c r="L368" s="26">
        <v>9717</v>
      </c>
      <c r="M368" s="26">
        <v>15265</v>
      </c>
    </row>
    <row r="369" spans="1:13" hidden="1">
      <c r="A369" t="s">
        <v>562</v>
      </c>
      <c r="B369" t="s">
        <v>4</v>
      </c>
      <c r="C369" t="s">
        <v>216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K369" s="26">
        <v>0</v>
      </c>
      <c r="L369" s="26">
        <v>-6128</v>
      </c>
      <c r="M369" s="26">
        <v>-7065</v>
      </c>
    </row>
    <row r="370" spans="1:13" hidden="1">
      <c r="A370" t="s">
        <v>562</v>
      </c>
      <c r="B370" t="s">
        <v>4</v>
      </c>
      <c r="C370" t="s">
        <v>217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</row>
    <row r="371" spans="1:13" hidden="1">
      <c r="A371" t="s">
        <v>562</v>
      </c>
      <c r="B371" t="s">
        <v>4</v>
      </c>
      <c r="C371" t="s">
        <v>222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</row>
    <row r="372" spans="1:13" hidden="1">
      <c r="A372" t="s">
        <v>562</v>
      </c>
      <c r="B372" t="s">
        <v>4</v>
      </c>
      <c r="C372" t="s">
        <v>227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</row>
    <row r="373" spans="1:13" hidden="1">
      <c r="A373" t="s">
        <v>562</v>
      </c>
      <c r="B373" t="s">
        <v>4</v>
      </c>
      <c r="C373" t="s">
        <v>230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</row>
    <row r="374" spans="1:13" hidden="1">
      <c r="A374" t="s">
        <v>562</v>
      </c>
      <c r="B374" t="s">
        <v>4</v>
      </c>
      <c r="C374" t="s">
        <v>236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</row>
    <row r="375" spans="1:13" hidden="1">
      <c r="A375" t="s">
        <v>562</v>
      </c>
      <c r="B375" t="s">
        <v>4</v>
      </c>
      <c r="C375" t="s">
        <v>237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</row>
    <row r="376" spans="1:13" s="18" customFormat="1">
      <c r="A376" s="18" t="s">
        <v>562</v>
      </c>
      <c r="B376" s="18" t="s">
        <v>238</v>
      </c>
      <c r="C376" s="18" t="s">
        <v>239</v>
      </c>
      <c r="D376" s="29">
        <v>631</v>
      </c>
      <c r="E376" s="29">
        <v>-39</v>
      </c>
      <c r="F376" s="29">
        <v>274</v>
      </c>
      <c r="G376" s="29">
        <v>-241</v>
      </c>
      <c r="H376" s="29">
        <v>596</v>
      </c>
      <c r="I376" s="29">
        <v>2371</v>
      </c>
      <c r="J376" s="29">
        <v>3033</v>
      </c>
      <c r="K376" s="29">
        <v>10073</v>
      </c>
      <c r="L376" s="29">
        <v>11588</v>
      </c>
      <c r="M376" s="29">
        <v>21331</v>
      </c>
    </row>
    <row r="377" spans="1:13" s="18" customFormat="1">
      <c r="A377" s="18" t="s">
        <v>562</v>
      </c>
      <c r="B377" s="18" t="s">
        <v>238</v>
      </c>
      <c r="C377" s="18" t="s">
        <v>240</v>
      </c>
      <c r="D377" s="29">
        <v>1083</v>
      </c>
      <c r="E377" s="29">
        <v>2159</v>
      </c>
      <c r="F377" s="29">
        <v>3253</v>
      </c>
      <c r="G377" s="29">
        <v>4746</v>
      </c>
      <c r="H377" s="29">
        <v>6281</v>
      </c>
      <c r="I377" s="29">
        <v>8116</v>
      </c>
      <c r="J377" s="29">
        <v>11478</v>
      </c>
      <c r="K377" s="29">
        <v>15341</v>
      </c>
      <c r="L377" s="29">
        <v>21789</v>
      </c>
      <c r="M377" s="29">
        <v>25251</v>
      </c>
    </row>
    <row r="378" spans="1:13" hidden="1">
      <c r="A378" t="s">
        <v>562</v>
      </c>
      <c r="B378" t="s">
        <v>238</v>
      </c>
      <c r="C378" t="s">
        <v>241</v>
      </c>
      <c r="D378" s="26">
        <v>1083</v>
      </c>
      <c r="E378" s="26">
        <v>2159</v>
      </c>
      <c r="F378" s="26">
        <v>3253</v>
      </c>
      <c r="G378" s="26">
        <v>4746</v>
      </c>
      <c r="H378" s="26">
        <v>6281</v>
      </c>
      <c r="I378" s="26">
        <v>8116</v>
      </c>
      <c r="J378" s="26">
        <v>11478</v>
      </c>
      <c r="K378" s="26">
        <v>15341</v>
      </c>
      <c r="L378" s="26">
        <v>21789</v>
      </c>
      <c r="M378" s="26">
        <v>25251</v>
      </c>
    </row>
    <row r="379" spans="1:13" hidden="1">
      <c r="A379" t="s">
        <v>562</v>
      </c>
      <c r="B379" t="s">
        <v>238</v>
      </c>
      <c r="C379" t="s">
        <v>242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</row>
    <row r="380" spans="1:13" s="18" customFormat="1">
      <c r="A380" s="18" t="s">
        <v>562</v>
      </c>
      <c r="B380" s="18" t="s">
        <v>238</v>
      </c>
      <c r="C380" s="18" t="s">
        <v>243</v>
      </c>
      <c r="D380" s="29">
        <v>136</v>
      </c>
      <c r="E380" s="29">
        <v>-265</v>
      </c>
      <c r="F380" s="29">
        <v>-156</v>
      </c>
      <c r="G380" s="29">
        <v>-316</v>
      </c>
      <c r="H380" s="29">
        <v>81</v>
      </c>
      <c r="I380" s="29">
        <v>-246</v>
      </c>
      <c r="J380" s="29">
        <v>-29</v>
      </c>
      <c r="K380" s="29">
        <v>441</v>
      </c>
      <c r="L380" s="29">
        <v>796</v>
      </c>
      <c r="M380" s="29">
        <v>-554</v>
      </c>
    </row>
    <row r="381" spans="1:13" s="18" customFormat="1">
      <c r="A381" s="18" t="s">
        <v>562</v>
      </c>
      <c r="B381" s="18" t="s">
        <v>238</v>
      </c>
      <c r="C381" s="18" t="s">
        <v>244</v>
      </c>
      <c r="D381" s="29">
        <v>589</v>
      </c>
      <c r="E381" s="29">
        <v>802</v>
      </c>
      <c r="F381" s="29">
        <v>1337</v>
      </c>
      <c r="G381" s="29">
        <v>1679</v>
      </c>
      <c r="H381" s="29">
        <v>2524</v>
      </c>
      <c r="I381" s="29">
        <v>3115</v>
      </c>
      <c r="J381" s="29">
        <v>4125</v>
      </c>
      <c r="K381" s="29">
        <v>5911</v>
      </c>
      <c r="L381" s="29">
        <v>6779</v>
      </c>
      <c r="M381" s="29">
        <v>6555</v>
      </c>
    </row>
    <row r="382" spans="1:13" hidden="1">
      <c r="A382" t="s">
        <v>562</v>
      </c>
      <c r="B382" t="s">
        <v>238</v>
      </c>
      <c r="C382" t="s">
        <v>334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</row>
    <row r="383" spans="1:13" hidden="1">
      <c r="A383" t="s">
        <v>562</v>
      </c>
      <c r="B383" t="s">
        <v>238</v>
      </c>
      <c r="C383" t="s">
        <v>246</v>
      </c>
      <c r="D383" s="26">
        <v>-4</v>
      </c>
      <c r="E383" s="26">
        <v>-9</v>
      </c>
      <c r="F383" s="26">
        <v>1</v>
      </c>
      <c r="G383" s="26">
        <v>-3</v>
      </c>
      <c r="H383" s="26">
        <v>0</v>
      </c>
      <c r="I383" s="26">
        <v>0</v>
      </c>
      <c r="J383" s="26">
        <v>0</v>
      </c>
      <c r="K383" s="26">
        <v>0</v>
      </c>
      <c r="L383" s="26">
        <v>0</v>
      </c>
      <c r="M383" s="26">
        <v>0</v>
      </c>
    </row>
    <row r="384" spans="1:13" hidden="1">
      <c r="A384" t="s">
        <v>562</v>
      </c>
      <c r="B384" t="s">
        <v>238</v>
      </c>
      <c r="C384" t="s">
        <v>247</v>
      </c>
      <c r="D384" s="28">
        <v>593</v>
      </c>
      <c r="E384" s="28">
        <v>811</v>
      </c>
      <c r="F384" s="28">
        <v>1336</v>
      </c>
      <c r="G384" s="28">
        <v>1682</v>
      </c>
      <c r="H384" s="28">
        <v>2524</v>
      </c>
      <c r="I384" s="28">
        <v>3115</v>
      </c>
      <c r="J384" s="28">
        <v>4125</v>
      </c>
      <c r="K384" s="28">
        <v>5911</v>
      </c>
      <c r="L384" s="28">
        <v>6779</v>
      </c>
      <c r="M384" s="28">
        <v>6555</v>
      </c>
    </row>
    <row r="385" spans="1:13" s="18" customFormat="1">
      <c r="A385" s="18" t="s">
        <v>562</v>
      </c>
      <c r="B385" s="18" t="s">
        <v>238</v>
      </c>
      <c r="C385" s="18" t="s">
        <v>248</v>
      </c>
      <c r="D385" s="29">
        <v>1464</v>
      </c>
      <c r="E385" s="29">
        <v>1523</v>
      </c>
      <c r="F385" s="29">
        <v>767</v>
      </c>
      <c r="G385" s="29">
        <v>974</v>
      </c>
      <c r="H385" s="29">
        <v>2557</v>
      </c>
      <c r="I385" s="29">
        <v>3847</v>
      </c>
      <c r="J385" s="29">
        <v>-242</v>
      </c>
      <c r="K385" s="29">
        <v>-1043</v>
      </c>
      <c r="L385" s="29">
        <v>-2438</v>
      </c>
      <c r="M385" s="29">
        <v>13481</v>
      </c>
    </row>
    <row r="386" spans="1:13" hidden="1">
      <c r="A386" t="s">
        <v>562</v>
      </c>
      <c r="B386" t="s">
        <v>238</v>
      </c>
      <c r="C386" t="s">
        <v>249</v>
      </c>
      <c r="D386" s="26">
        <v>-866</v>
      </c>
      <c r="E386" s="26">
        <v>-861</v>
      </c>
      <c r="F386" s="26">
        <v>-846</v>
      </c>
      <c r="G386" s="26">
        <v>-1039</v>
      </c>
      <c r="H386" s="26">
        <v>-1755</v>
      </c>
      <c r="I386" s="26">
        <v>-3436</v>
      </c>
      <c r="J386" s="26">
        <v>-4780</v>
      </c>
      <c r="K386" s="26">
        <v>-4615</v>
      </c>
      <c r="L386" s="26">
        <v>-7681</v>
      </c>
      <c r="M386" s="26">
        <v>-8169</v>
      </c>
    </row>
    <row r="387" spans="1:13" hidden="1">
      <c r="A387" t="s">
        <v>562</v>
      </c>
      <c r="B387" t="s">
        <v>238</v>
      </c>
      <c r="C387" t="s">
        <v>250</v>
      </c>
      <c r="D387" s="26">
        <v>-1777</v>
      </c>
      <c r="E387" s="26">
        <v>-999</v>
      </c>
      <c r="F387" s="26">
        <v>-1410</v>
      </c>
      <c r="G387" s="26">
        <v>-1193</v>
      </c>
      <c r="H387" s="26">
        <v>-2187</v>
      </c>
      <c r="I387" s="26">
        <v>-1426</v>
      </c>
      <c r="J387" s="26">
        <v>-3583</v>
      </c>
      <c r="K387" s="26">
        <v>-1314</v>
      </c>
      <c r="L387" s="26">
        <v>-3278</v>
      </c>
      <c r="M387" s="26">
        <v>-2849</v>
      </c>
    </row>
    <row r="388" spans="1:13" hidden="1">
      <c r="A388" t="s">
        <v>562</v>
      </c>
      <c r="B388" t="s">
        <v>238</v>
      </c>
      <c r="C388" t="s">
        <v>57</v>
      </c>
      <c r="D388" s="26">
        <v>2997</v>
      </c>
      <c r="E388" s="26">
        <v>2070</v>
      </c>
      <c r="F388" s="26">
        <v>1888</v>
      </c>
      <c r="G388" s="26">
        <v>1759</v>
      </c>
      <c r="H388" s="26">
        <v>4294</v>
      </c>
      <c r="I388" s="26">
        <v>5030</v>
      </c>
      <c r="J388" s="26">
        <v>7100</v>
      </c>
      <c r="K388" s="26">
        <v>3263</v>
      </c>
      <c r="L388" s="26">
        <v>8193</v>
      </c>
      <c r="M388" s="26">
        <v>17480</v>
      </c>
    </row>
    <row r="389" spans="1:13" hidden="1">
      <c r="A389" t="s">
        <v>562</v>
      </c>
      <c r="B389" t="s">
        <v>238</v>
      </c>
      <c r="C389" t="s">
        <v>59</v>
      </c>
      <c r="D389" s="26">
        <v>1067</v>
      </c>
      <c r="E389" s="26">
        <v>1038</v>
      </c>
      <c r="F389" s="26">
        <v>736</v>
      </c>
      <c r="G389" s="26">
        <v>706</v>
      </c>
      <c r="H389" s="26">
        <v>913</v>
      </c>
      <c r="I389" s="26">
        <v>1724</v>
      </c>
      <c r="J389" s="26">
        <v>283</v>
      </c>
      <c r="K389" s="26">
        <v>472</v>
      </c>
      <c r="L389" s="26">
        <v>-1383</v>
      </c>
      <c r="M389" s="26">
        <v>5754</v>
      </c>
    </row>
    <row r="390" spans="1:13" hidden="1">
      <c r="A390" t="s">
        <v>562</v>
      </c>
      <c r="B390" t="s">
        <v>238</v>
      </c>
      <c r="C390" t="s">
        <v>493</v>
      </c>
      <c r="D390" s="26">
        <v>43</v>
      </c>
      <c r="E390" s="26">
        <v>275</v>
      </c>
      <c r="F390" s="26">
        <v>399</v>
      </c>
      <c r="G390" s="26">
        <v>741</v>
      </c>
      <c r="H390" s="26">
        <v>1292</v>
      </c>
      <c r="I390" s="26">
        <v>1955</v>
      </c>
      <c r="J390" s="26">
        <v>738</v>
      </c>
      <c r="K390" s="26">
        <v>1151</v>
      </c>
      <c r="L390" s="26">
        <v>1711</v>
      </c>
      <c r="M390" s="26">
        <v>1265</v>
      </c>
    </row>
    <row r="391" spans="1:13" hidden="1">
      <c r="D391" s="26">
        <f>D392-(D376+D377+D380+D385+D381)</f>
        <v>0</v>
      </c>
      <c r="E391" s="26">
        <f>E392-(E376+E377+E380+E385+E381)</f>
        <v>0</v>
      </c>
      <c r="F391" s="26">
        <f>F392-(F376+F377+F380+F385+F381)</f>
        <v>0</v>
      </c>
      <c r="G391" s="26">
        <f t="shared" ref="G391" si="18">G392-(G376+G377+G380+G385+G381)</f>
        <v>0</v>
      </c>
      <c r="H391" s="26">
        <f t="shared" ref="H391:M391" si="19">H392-(H376+H377+H380+H385+H381)</f>
        <v>0</v>
      </c>
      <c r="I391" s="26">
        <f t="shared" si="19"/>
        <v>0</v>
      </c>
      <c r="J391" s="26">
        <f t="shared" si="19"/>
        <v>0</v>
      </c>
      <c r="K391" s="26">
        <f t="shared" si="19"/>
        <v>0</v>
      </c>
      <c r="L391" s="26">
        <f t="shared" si="19"/>
        <v>0</v>
      </c>
      <c r="M391" s="26">
        <f t="shared" si="19"/>
        <v>0</v>
      </c>
    </row>
    <row r="392" spans="1:13" s="18" customFormat="1">
      <c r="A392" s="18" t="s">
        <v>562</v>
      </c>
      <c r="B392" s="18" t="s">
        <v>238</v>
      </c>
      <c r="C392" s="18" t="s">
        <v>252</v>
      </c>
      <c r="D392" s="29">
        <v>3903</v>
      </c>
      <c r="E392" s="29">
        <v>4180</v>
      </c>
      <c r="F392" s="29">
        <v>5475</v>
      </c>
      <c r="G392" s="29">
        <v>6842</v>
      </c>
      <c r="H392" s="29">
        <v>12039</v>
      </c>
      <c r="I392" s="29">
        <v>17203</v>
      </c>
      <c r="J392" s="29">
        <v>18365</v>
      </c>
      <c r="K392" s="29">
        <v>30723</v>
      </c>
      <c r="L392" s="29">
        <v>38514</v>
      </c>
      <c r="M392" s="29">
        <v>66064</v>
      </c>
    </row>
    <row r="393" spans="1:13" s="18" customFormat="1">
      <c r="A393" s="18" t="s">
        <v>562</v>
      </c>
      <c r="B393" s="18" t="s">
        <v>238</v>
      </c>
      <c r="C393" s="18" t="s">
        <v>253</v>
      </c>
      <c r="D393" s="29">
        <v>-1811</v>
      </c>
      <c r="E393" s="29">
        <v>-3785</v>
      </c>
      <c r="F393" s="29">
        <v>-3444</v>
      </c>
      <c r="G393" s="29">
        <v>-4893</v>
      </c>
      <c r="H393" s="29">
        <v>-5387</v>
      </c>
      <c r="I393" s="29">
        <v>-7804</v>
      </c>
      <c r="J393" s="29">
        <v>-11955</v>
      </c>
      <c r="K393" s="29">
        <v>-13427</v>
      </c>
      <c r="L393" s="29">
        <v>-16861</v>
      </c>
      <c r="M393" s="29">
        <v>-40140</v>
      </c>
    </row>
    <row r="394" spans="1:13" hidden="1">
      <c r="A394" t="s">
        <v>562</v>
      </c>
      <c r="B394" t="s">
        <v>238</v>
      </c>
      <c r="C394" t="s">
        <v>254</v>
      </c>
      <c r="D394" s="26">
        <v>-1811</v>
      </c>
      <c r="E394" s="26">
        <v>-3785</v>
      </c>
      <c r="F394" s="26">
        <v>-3444</v>
      </c>
      <c r="G394" s="26">
        <v>-4893</v>
      </c>
      <c r="H394" s="26">
        <v>-5387</v>
      </c>
      <c r="I394" s="26">
        <v>-7804</v>
      </c>
      <c r="J394" s="26">
        <v>-11955</v>
      </c>
      <c r="K394" s="26">
        <v>-13427</v>
      </c>
      <c r="L394" s="26">
        <v>-16861</v>
      </c>
      <c r="M394" s="26">
        <v>-40140</v>
      </c>
    </row>
    <row r="395" spans="1:13" s="18" customFormat="1">
      <c r="A395" s="18" t="s">
        <v>562</v>
      </c>
      <c r="B395" s="18" t="s">
        <v>238</v>
      </c>
      <c r="C395" s="18" t="s">
        <v>256</v>
      </c>
      <c r="D395" s="29">
        <v>-119</v>
      </c>
      <c r="E395" s="29">
        <v>190</v>
      </c>
      <c r="F395" s="29">
        <v>-832</v>
      </c>
      <c r="G395" s="29">
        <v>-172</v>
      </c>
      <c r="H395" s="29">
        <v>-1063</v>
      </c>
      <c r="I395" s="29">
        <v>-1712</v>
      </c>
      <c r="J395" s="29">
        <v>-15129</v>
      </c>
      <c r="K395" s="29">
        <v>1058</v>
      </c>
      <c r="L395" s="29">
        <v>-7420</v>
      </c>
      <c r="M395" s="29">
        <v>-19471</v>
      </c>
    </row>
    <row r="396" spans="1:13" hidden="1">
      <c r="A396" t="s">
        <v>562</v>
      </c>
      <c r="B396" t="s">
        <v>238</v>
      </c>
      <c r="C396" t="s">
        <v>257</v>
      </c>
      <c r="D396" s="26">
        <v>-705</v>
      </c>
      <c r="E396" s="26">
        <v>-745</v>
      </c>
      <c r="F396" s="26">
        <v>-312</v>
      </c>
      <c r="G396" s="26">
        <v>-979</v>
      </c>
      <c r="H396" s="26">
        <v>-795</v>
      </c>
      <c r="I396" s="26">
        <v>-116</v>
      </c>
      <c r="J396" s="26">
        <v>-13972</v>
      </c>
      <c r="K396" s="26">
        <v>-2186</v>
      </c>
      <c r="L396" s="26">
        <v>-2461</v>
      </c>
      <c r="M396" s="26">
        <v>-2325</v>
      </c>
    </row>
    <row r="397" spans="1:13" hidden="1">
      <c r="A397" t="s">
        <v>562</v>
      </c>
      <c r="B397" t="s">
        <v>238</v>
      </c>
      <c r="C397" t="s">
        <v>259</v>
      </c>
      <c r="D397" s="26">
        <v>0</v>
      </c>
      <c r="E397" s="26">
        <v>0</v>
      </c>
      <c r="F397" s="26">
        <v>0</v>
      </c>
      <c r="G397" s="26">
        <v>0</v>
      </c>
      <c r="H397" s="26">
        <v>798</v>
      </c>
      <c r="I397" s="26">
        <v>1067</v>
      </c>
      <c r="J397" s="26">
        <v>1897</v>
      </c>
      <c r="K397" s="26">
        <v>2104</v>
      </c>
      <c r="L397" s="26">
        <v>4172</v>
      </c>
      <c r="M397" s="26">
        <v>5096</v>
      </c>
    </row>
    <row r="398" spans="1:13" hidden="1">
      <c r="A398" t="s">
        <v>562</v>
      </c>
      <c r="B398" t="s">
        <v>238</v>
      </c>
      <c r="C398" t="s">
        <v>260</v>
      </c>
      <c r="D398" s="26">
        <v>6843</v>
      </c>
      <c r="E398" s="26">
        <v>4237</v>
      </c>
      <c r="F398" s="26">
        <v>2306</v>
      </c>
      <c r="G398" s="26">
        <v>3349</v>
      </c>
      <c r="H398" s="26">
        <v>3025</v>
      </c>
      <c r="I398" s="26">
        <v>4577</v>
      </c>
      <c r="J398" s="26">
        <v>9677</v>
      </c>
      <c r="K398" s="26">
        <v>8240</v>
      </c>
      <c r="L398" s="26">
        <v>22681</v>
      </c>
      <c r="M398" s="26">
        <v>50237</v>
      </c>
    </row>
    <row r="399" spans="1:13" hidden="1">
      <c r="A399" t="s">
        <v>562</v>
      </c>
      <c r="B399" t="s">
        <v>238</v>
      </c>
      <c r="C399" t="s">
        <v>262</v>
      </c>
      <c r="D399" s="26">
        <v>-6257</v>
      </c>
      <c r="E399" s="26">
        <v>-3302</v>
      </c>
      <c r="F399" s="26">
        <v>-2826</v>
      </c>
      <c r="G399" s="26">
        <v>-2542</v>
      </c>
      <c r="H399" s="26">
        <v>-4091</v>
      </c>
      <c r="I399" s="26">
        <v>-7240</v>
      </c>
      <c r="J399" s="26">
        <v>-12731</v>
      </c>
      <c r="K399" s="26">
        <v>-7100</v>
      </c>
      <c r="L399" s="26">
        <v>-31812</v>
      </c>
      <c r="M399" s="26">
        <v>-72479</v>
      </c>
    </row>
    <row r="400" spans="1:13" hidden="1">
      <c r="D400" s="26">
        <f>D401-(D393+D395)</f>
        <v>0</v>
      </c>
      <c r="E400" s="26">
        <f>E401-(E393+E395)</f>
        <v>0</v>
      </c>
      <c r="F400" s="26">
        <f>F401-(F393+F395)</f>
        <v>0</v>
      </c>
      <c r="G400" s="26">
        <f t="shared" ref="G400" si="20">G401-(G393+G395)</f>
        <v>0</v>
      </c>
      <c r="H400" s="26">
        <f t="shared" ref="H400:M400" si="21">H401-(H393+H395)</f>
        <v>0</v>
      </c>
      <c r="I400" s="26">
        <f t="shared" si="21"/>
        <v>0</v>
      </c>
      <c r="J400" s="26">
        <f t="shared" si="21"/>
        <v>0</v>
      </c>
      <c r="K400" s="26">
        <f t="shared" si="21"/>
        <v>0</v>
      </c>
      <c r="L400" s="26">
        <f t="shared" si="21"/>
        <v>0</v>
      </c>
      <c r="M400" s="26">
        <f t="shared" si="21"/>
        <v>0</v>
      </c>
    </row>
    <row r="401" spans="1:13" s="18" customFormat="1">
      <c r="A401" s="18" t="s">
        <v>562</v>
      </c>
      <c r="B401" s="18" t="s">
        <v>238</v>
      </c>
      <c r="C401" s="18" t="s">
        <v>265</v>
      </c>
      <c r="D401" s="29">
        <v>-1930</v>
      </c>
      <c r="E401" s="29">
        <v>-3595</v>
      </c>
      <c r="F401" s="29">
        <v>-4276</v>
      </c>
      <c r="G401" s="29">
        <v>-5065</v>
      </c>
      <c r="H401" s="29">
        <v>-6450</v>
      </c>
      <c r="I401" s="29">
        <v>-9516</v>
      </c>
      <c r="J401" s="29">
        <v>-27084</v>
      </c>
      <c r="K401" s="29">
        <v>-12369</v>
      </c>
      <c r="L401" s="29">
        <v>-24281</v>
      </c>
      <c r="M401" s="29">
        <v>-59611</v>
      </c>
    </row>
    <row r="402" spans="1:13" s="18" customFormat="1">
      <c r="A402" s="18" t="s">
        <v>562</v>
      </c>
      <c r="B402" s="18" t="s">
        <v>238</v>
      </c>
      <c r="C402" s="18" t="s">
        <v>266</v>
      </c>
      <c r="D402" s="29">
        <v>62</v>
      </c>
      <c r="E402" s="29">
        <v>429</v>
      </c>
      <c r="F402" s="29">
        <v>78</v>
      </c>
      <c r="G402" s="29">
        <v>6</v>
      </c>
      <c r="H402" s="29">
        <v>0</v>
      </c>
      <c r="I402" s="29">
        <v>0</v>
      </c>
      <c r="J402" s="29">
        <v>0</v>
      </c>
      <c r="K402" s="29">
        <v>0</v>
      </c>
      <c r="L402" s="29">
        <v>0</v>
      </c>
      <c r="M402" s="29">
        <v>0</v>
      </c>
    </row>
    <row r="403" spans="1:13" hidden="1">
      <c r="A403" t="s">
        <v>562</v>
      </c>
      <c r="B403" t="s">
        <v>238</v>
      </c>
      <c r="C403" t="s">
        <v>267</v>
      </c>
      <c r="D403" s="26">
        <v>62</v>
      </c>
      <c r="E403" s="26">
        <v>429</v>
      </c>
      <c r="F403" s="26">
        <v>78</v>
      </c>
      <c r="G403" s="26">
        <v>6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</row>
    <row r="404" spans="1:13" hidden="1">
      <c r="A404" t="s">
        <v>562</v>
      </c>
      <c r="B404" t="s">
        <v>238</v>
      </c>
      <c r="C404" t="s">
        <v>268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K404" s="26">
        <v>0</v>
      </c>
      <c r="L404" s="26">
        <v>0</v>
      </c>
      <c r="M404" s="26">
        <v>0</v>
      </c>
    </row>
    <row r="405" spans="1:13" s="18" customFormat="1">
      <c r="A405" s="18" t="s">
        <v>562</v>
      </c>
      <c r="B405" s="18" t="s">
        <v>238</v>
      </c>
      <c r="C405" s="18" t="s">
        <v>270</v>
      </c>
      <c r="D405" s="29">
        <v>-277</v>
      </c>
      <c r="E405" s="29">
        <v>-960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</row>
    <row r="406" spans="1:13" hidden="1">
      <c r="A406" t="s">
        <v>562</v>
      </c>
      <c r="B406" t="s">
        <v>238</v>
      </c>
      <c r="C406" t="s">
        <v>272</v>
      </c>
      <c r="D406" s="26">
        <v>-277</v>
      </c>
      <c r="E406" s="26">
        <v>-960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0</v>
      </c>
      <c r="M406" s="26">
        <v>0</v>
      </c>
    </row>
    <row r="407" spans="1:13" hidden="1">
      <c r="A407" t="s">
        <v>562</v>
      </c>
      <c r="B407" t="s">
        <v>238</v>
      </c>
      <c r="C407" t="s">
        <v>273</v>
      </c>
      <c r="D407" s="26">
        <v>-277</v>
      </c>
      <c r="E407" s="26">
        <v>-960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</row>
    <row r="408" spans="1:13" hidden="1">
      <c r="A408" t="s">
        <v>562</v>
      </c>
      <c r="B408" t="s">
        <v>238</v>
      </c>
      <c r="C408" t="s">
        <v>475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</row>
    <row r="409" spans="1:13" s="18" customFormat="1">
      <c r="A409" s="18" t="s">
        <v>562</v>
      </c>
      <c r="B409" s="18" t="s">
        <v>238</v>
      </c>
      <c r="C409" s="18" t="s">
        <v>274</v>
      </c>
      <c r="D409" s="29">
        <v>-267</v>
      </c>
      <c r="E409" s="29">
        <v>2790</v>
      </c>
      <c r="F409" s="29">
        <v>-617</v>
      </c>
      <c r="G409" s="29">
        <v>4426</v>
      </c>
      <c r="H409" s="29">
        <v>-3882</v>
      </c>
      <c r="I409" s="29">
        <v>-3716</v>
      </c>
      <c r="J409" s="29">
        <v>9928</v>
      </c>
      <c r="K409" s="29">
        <v>-7686</v>
      </c>
      <c r="L409" s="29">
        <v>-10066</v>
      </c>
      <c r="M409" s="29">
        <v>-1104</v>
      </c>
    </row>
    <row r="410" spans="1:13" hidden="1">
      <c r="A410" t="s">
        <v>562</v>
      </c>
      <c r="B410" t="s">
        <v>238</v>
      </c>
      <c r="C410" t="s">
        <v>275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6796</v>
      </c>
    </row>
    <row r="411" spans="1:13" hidden="1">
      <c r="A411" t="s">
        <v>562</v>
      </c>
      <c r="B411" t="s">
        <v>238</v>
      </c>
      <c r="C411" t="s">
        <v>504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-6177</v>
      </c>
    </row>
    <row r="412" spans="1:13" hidden="1">
      <c r="A412" t="s">
        <v>562</v>
      </c>
      <c r="B412" t="s">
        <v>238</v>
      </c>
      <c r="C412" t="s">
        <v>276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619</v>
      </c>
    </row>
    <row r="413" spans="1:13" hidden="1">
      <c r="A413" t="s">
        <v>562</v>
      </c>
      <c r="B413" t="s">
        <v>238</v>
      </c>
      <c r="C413" t="s">
        <v>277</v>
      </c>
      <c r="D413" s="26">
        <v>177</v>
      </c>
      <c r="E413" s="26">
        <v>3378</v>
      </c>
      <c r="F413" s="26">
        <v>394</v>
      </c>
      <c r="G413" s="26">
        <v>6359</v>
      </c>
      <c r="H413" s="26">
        <v>353</v>
      </c>
      <c r="I413" s="26">
        <v>618</v>
      </c>
      <c r="J413" s="26">
        <v>16228</v>
      </c>
      <c r="K413" s="26">
        <v>768</v>
      </c>
      <c r="L413" s="26">
        <v>2273</v>
      </c>
      <c r="M413" s="26">
        <v>10525</v>
      </c>
    </row>
    <row r="414" spans="1:13" hidden="1">
      <c r="A414" t="s">
        <v>562</v>
      </c>
      <c r="B414" t="s">
        <v>238</v>
      </c>
      <c r="C414" t="s">
        <v>278</v>
      </c>
      <c r="D414" s="26">
        <v>-444</v>
      </c>
      <c r="E414" s="26">
        <v>-588</v>
      </c>
      <c r="F414" s="26">
        <v>-1011</v>
      </c>
      <c r="G414" s="26">
        <v>-1933</v>
      </c>
      <c r="H414" s="26">
        <v>-4235</v>
      </c>
      <c r="I414" s="26">
        <v>-4334</v>
      </c>
      <c r="J414" s="26">
        <v>-6300</v>
      </c>
      <c r="K414" s="26">
        <v>-8454</v>
      </c>
      <c r="L414" s="26">
        <v>-12339</v>
      </c>
      <c r="M414" s="26">
        <v>-12248</v>
      </c>
    </row>
    <row r="415" spans="1:13" hidden="1">
      <c r="A415" t="s">
        <v>562</v>
      </c>
      <c r="B415" t="s">
        <v>238</v>
      </c>
      <c r="C415" t="s">
        <v>279</v>
      </c>
      <c r="D415" s="26">
        <v>-267</v>
      </c>
      <c r="E415" s="26">
        <v>2790</v>
      </c>
      <c r="F415" s="26">
        <v>-617</v>
      </c>
      <c r="G415" s="26">
        <v>4426</v>
      </c>
      <c r="H415" s="26">
        <v>-3882</v>
      </c>
      <c r="I415" s="26">
        <v>-3716</v>
      </c>
      <c r="J415" s="26">
        <v>9928</v>
      </c>
      <c r="K415" s="26">
        <v>-7686</v>
      </c>
      <c r="L415" s="26">
        <v>-10066</v>
      </c>
      <c r="M415" s="26">
        <v>-1723</v>
      </c>
    </row>
    <row r="416" spans="1:13" hidden="1">
      <c r="A416" t="s">
        <v>562</v>
      </c>
      <c r="B416" t="s">
        <v>238</v>
      </c>
      <c r="C416" t="s">
        <v>280</v>
      </c>
      <c r="D416" s="28">
        <v>-482</v>
      </c>
      <c r="E416" s="28">
        <v>2259</v>
      </c>
      <c r="F416" s="28">
        <v>-539</v>
      </c>
      <c r="G416" s="28">
        <v>4432</v>
      </c>
      <c r="H416" s="28">
        <v>-3882</v>
      </c>
      <c r="I416" s="28">
        <v>-3716</v>
      </c>
      <c r="J416" s="28">
        <v>9928</v>
      </c>
      <c r="K416" s="28">
        <v>-7686</v>
      </c>
      <c r="L416" s="28">
        <v>-10066</v>
      </c>
      <c r="M416" s="28">
        <v>-1104</v>
      </c>
    </row>
    <row r="417" spans="1:13" hidden="1">
      <c r="A417" t="s">
        <v>562</v>
      </c>
      <c r="B417" t="s">
        <v>238</v>
      </c>
    </row>
    <row r="418" spans="1:13" hidden="1">
      <c r="A418" t="s">
        <v>562</v>
      </c>
      <c r="B418" t="s">
        <v>238</v>
      </c>
      <c r="C418" t="s">
        <v>281</v>
      </c>
      <c r="D418" s="26">
        <v>1</v>
      </c>
      <c r="E418" s="26">
        <v>-29</v>
      </c>
      <c r="F418" s="26">
        <v>-86</v>
      </c>
      <c r="G418" s="26">
        <v>-310</v>
      </c>
      <c r="H418" s="26">
        <v>-374</v>
      </c>
      <c r="I418" s="26">
        <v>-212</v>
      </c>
      <c r="J418" s="26">
        <v>713</v>
      </c>
      <c r="K418" s="26">
        <v>-351</v>
      </c>
      <c r="L418" s="26">
        <v>70</v>
      </c>
      <c r="M418" s="26">
        <v>618</v>
      </c>
    </row>
    <row r="419" spans="1:13" s="18" customFormat="1">
      <c r="A419" s="18" t="s">
        <v>562</v>
      </c>
      <c r="B419" s="18" t="s">
        <v>238</v>
      </c>
      <c r="C419" s="18" t="s">
        <v>282</v>
      </c>
      <c r="D419" s="29">
        <v>1492</v>
      </c>
      <c r="E419" s="29">
        <v>2815</v>
      </c>
      <c r="F419" s="29">
        <v>574</v>
      </c>
      <c r="G419" s="29">
        <v>5899</v>
      </c>
      <c r="H419" s="29">
        <v>1333</v>
      </c>
      <c r="I419" s="29">
        <v>3759</v>
      </c>
      <c r="J419" s="29">
        <v>1922</v>
      </c>
      <c r="K419" s="29">
        <v>10317</v>
      </c>
      <c r="L419" s="29">
        <v>4237</v>
      </c>
      <c r="M419" s="29">
        <v>5967</v>
      </c>
    </row>
    <row r="420" spans="1:13" s="18" customFormat="1">
      <c r="A420" s="18" t="s">
        <v>562</v>
      </c>
      <c r="B420" s="18" t="s">
        <v>238</v>
      </c>
      <c r="C420" s="18" t="s">
        <v>283</v>
      </c>
      <c r="D420" s="29">
        <v>3777</v>
      </c>
      <c r="E420" s="29">
        <v>5269</v>
      </c>
      <c r="F420" s="29">
        <v>8084</v>
      </c>
      <c r="G420" s="29">
        <v>8658</v>
      </c>
      <c r="H420" s="29">
        <v>14557</v>
      </c>
      <c r="I420" s="29">
        <v>16175</v>
      </c>
      <c r="J420" s="29">
        <v>19934</v>
      </c>
      <c r="K420" s="29">
        <v>21856</v>
      </c>
      <c r="L420" s="29">
        <v>32173</v>
      </c>
      <c r="M420" s="29">
        <v>36410</v>
      </c>
    </row>
    <row r="421" spans="1:13" s="18" customFormat="1">
      <c r="A421" s="18" t="s">
        <v>562</v>
      </c>
      <c r="B421" s="18" t="s">
        <v>238</v>
      </c>
      <c r="C421" s="18" t="s">
        <v>284</v>
      </c>
      <c r="D421" s="29">
        <v>5269</v>
      </c>
      <c r="E421" s="29">
        <v>8084</v>
      </c>
      <c r="F421" s="29">
        <v>8658</v>
      </c>
      <c r="G421" s="29">
        <v>14557</v>
      </c>
      <c r="H421" s="29">
        <v>15890</v>
      </c>
      <c r="I421" s="29">
        <v>19934</v>
      </c>
      <c r="J421" s="29">
        <v>21856</v>
      </c>
      <c r="K421" s="29">
        <v>32173</v>
      </c>
      <c r="L421" s="29">
        <v>36410</v>
      </c>
      <c r="M421" s="29">
        <v>42377</v>
      </c>
    </row>
    <row r="422" spans="1:13" hidden="1">
      <c r="A422" t="s">
        <v>562</v>
      </c>
      <c r="B422" t="s">
        <v>238</v>
      </c>
      <c r="C422" t="s">
        <v>285</v>
      </c>
      <c r="D422" s="26">
        <v>14</v>
      </c>
      <c r="E422" s="26">
        <v>31</v>
      </c>
      <c r="F422" s="26">
        <v>97</v>
      </c>
      <c r="G422" s="26">
        <v>91</v>
      </c>
      <c r="H422" s="26">
        <v>325</v>
      </c>
      <c r="I422" s="26">
        <v>290</v>
      </c>
      <c r="J422" s="26">
        <v>328</v>
      </c>
      <c r="K422" s="26">
        <v>854</v>
      </c>
      <c r="L422" s="26">
        <v>875</v>
      </c>
      <c r="M422" s="26">
        <v>916</v>
      </c>
    </row>
    <row r="423" spans="1:13" hidden="1">
      <c r="A423" t="s">
        <v>562</v>
      </c>
      <c r="B423" t="s">
        <v>238</v>
      </c>
      <c r="C423" t="s">
        <v>286</v>
      </c>
      <c r="D423" s="26">
        <v>33</v>
      </c>
      <c r="E423" s="26">
        <v>112</v>
      </c>
      <c r="F423" s="26">
        <v>169</v>
      </c>
      <c r="G423" s="26">
        <v>177</v>
      </c>
      <c r="H423" s="26">
        <v>273</v>
      </c>
      <c r="I423" s="26">
        <v>412</v>
      </c>
      <c r="J423" s="26">
        <v>957</v>
      </c>
      <c r="K423" s="26">
        <v>1184</v>
      </c>
      <c r="L423" s="26">
        <v>-881</v>
      </c>
      <c r="M423" s="26">
        <v>1713</v>
      </c>
    </row>
    <row r="424" spans="1:13" hidden="1">
      <c r="A424" t="s">
        <v>562</v>
      </c>
      <c r="B424" t="s">
        <v>238</v>
      </c>
      <c r="C424" t="s">
        <v>287</v>
      </c>
      <c r="D424" s="26">
        <v>1464</v>
      </c>
      <c r="E424" s="26">
        <v>1523</v>
      </c>
      <c r="F424" s="26">
        <v>767</v>
      </c>
      <c r="G424" s="26">
        <v>974</v>
      </c>
      <c r="H424" s="26">
        <v>2557</v>
      </c>
      <c r="I424" s="26">
        <v>3847</v>
      </c>
      <c r="J424" s="26">
        <v>-242</v>
      </c>
      <c r="K424" s="26">
        <v>-1043</v>
      </c>
      <c r="L424" s="26">
        <v>-2438</v>
      </c>
      <c r="M424" s="26">
        <v>13481</v>
      </c>
    </row>
    <row r="425" spans="1:13" hidden="1">
      <c r="A425" t="s">
        <v>562</v>
      </c>
      <c r="B425" t="s">
        <v>238</v>
      </c>
      <c r="C425" t="s">
        <v>288</v>
      </c>
      <c r="D425" s="26">
        <v>0</v>
      </c>
      <c r="E425" s="26">
        <v>0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26">
        <v>0</v>
      </c>
      <c r="L425" s="26">
        <v>0</v>
      </c>
      <c r="M425" s="26">
        <v>0</v>
      </c>
    </row>
    <row r="426" spans="1:13" hidden="1">
      <c r="A426" t="s">
        <v>562</v>
      </c>
      <c r="B426" t="s">
        <v>238</v>
      </c>
      <c r="C426" t="s">
        <v>289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</row>
    <row r="427" spans="1:13" hidden="1">
      <c r="A427" t="s">
        <v>562</v>
      </c>
      <c r="B427" t="s">
        <v>238</v>
      </c>
      <c r="C427" t="s">
        <v>290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0</v>
      </c>
    </row>
    <row r="428" spans="1:13" s="18" customFormat="1">
      <c r="A428" s="18" t="s">
        <v>562</v>
      </c>
      <c r="B428" s="18" t="s">
        <v>238</v>
      </c>
      <c r="C428" s="18" t="s">
        <v>291</v>
      </c>
      <c r="D428" s="29">
        <v>2092</v>
      </c>
      <c r="E428" s="29">
        <v>395</v>
      </c>
      <c r="F428" s="29">
        <v>2031</v>
      </c>
      <c r="G428" s="29">
        <v>1949</v>
      </c>
      <c r="H428" s="29">
        <v>6652</v>
      </c>
      <c r="I428" s="29">
        <v>9399</v>
      </c>
      <c r="J428" s="29">
        <v>6410</v>
      </c>
      <c r="K428" s="29">
        <v>17296</v>
      </c>
      <c r="L428" s="29">
        <v>21653</v>
      </c>
      <c r="M428" s="29">
        <v>25924</v>
      </c>
    </row>
  </sheetData>
  <autoFilter ref="A1:M428" xr:uid="{00000000-0009-0000-0000-000009000000}">
    <filterColumn colId="0">
      <colorFilter dxfId="1"/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M429"/>
  <sheetViews>
    <sheetView workbookViewId="0">
      <selection activeCell="M429" sqref="A2:M429"/>
    </sheetView>
  </sheetViews>
  <sheetFormatPr defaultRowHeight="15"/>
  <cols>
    <col min="3" max="3" width="33.85546875" customWidth="1"/>
    <col min="4" max="13" width="11.5703125" style="26" bestFit="1" customWidth="1"/>
  </cols>
  <sheetData>
    <row r="1" spans="1:13">
      <c r="A1" t="s">
        <v>507</v>
      </c>
      <c r="B1" t="s">
        <v>508</v>
      </c>
      <c r="C1" t="s">
        <v>509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</row>
    <row r="2" spans="1:13" s="18" customFormat="1">
      <c r="A2" s="18" t="s">
        <v>563</v>
      </c>
      <c r="B2" s="18" t="s">
        <v>292</v>
      </c>
      <c r="C2" s="18" t="s">
        <v>296</v>
      </c>
      <c r="D2" s="29">
        <v>108249</v>
      </c>
      <c r="E2" s="29">
        <v>156508</v>
      </c>
      <c r="F2" s="29">
        <v>170910</v>
      </c>
      <c r="G2" s="29">
        <v>182795</v>
      </c>
      <c r="H2" s="29">
        <v>233715</v>
      </c>
      <c r="I2" s="29">
        <v>215639</v>
      </c>
      <c r="J2" s="29">
        <v>229234</v>
      </c>
      <c r="K2" s="29">
        <v>265595</v>
      </c>
      <c r="L2" s="29">
        <v>260174</v>
      </c>
      <c r="M2" s="29">
        <v>274515</v>
      </c>
    </row>
    <row r="3" spans="1:13" hidden="1">
      <c r="A3" t="s">
        <v>563</v>
      </c>
      <c r="B3" t="s">
        <v>292</v>
      </c>
      <c r="C3" t="s">
        <v>297</v>
      </c>
      <c r="D3" s="26">
        <v>64431</v>
      </c>
      <c r="E3" s="26">
        <v>87846</v>
      </c>
      <c r="F3" s="26">
        <v>106606</v>
      </c>
      <c r="G3" s="26">
        <v>112258</v>
      </c>
      <c r="H3" s="26">
        <v>140089</v>
      </c>
      <c r="I3" s="26">
        <v>131376</v>
      </c>
      <c r="J3" s="26">
        <v>141048</v>
      </c>
      <c r="K3" s="26">
        <v>163756</v>
      </c>
      <c r="L3" s="26">
        <v>161782</v>
      </c>
      <c r="M3" s="26">
        <v>169559</v>
      </c>
    </row>
    <row r="4" spans="1:13" s="18" customFormat="1">
      <c r="A4" s="18" t="s">
        <v>563</v>
      </c>
      <c r="B4" s="18" t="s">
        <v>292</v>
      </c>
      <c r="C4" s="18" t="s">
        <v>298</v>
      </c>
      <c r="D4" s="29">
        <v>64431</v>
      </c>
      <c r="E4" s="29">
        <v>87846</v>
      </c>
      <c r="F4" s="29">
        <v>106606</v>
      </c>
      <c r="G4" s="29">
        <v>112258</v>
      </c>
      <c r="H4" s="29">
        <v>140089</v>
      </c>
      <c r="I4" s="29">
        <v>131376</v>
      </c>
      <c r="J4" s="29">
        <v>141048</v>
      </c>
      <c r="K4" s="29">
        <v>163756</v>
      </c>
      <c r="L4" s="29">
        <v>161782</v>
      </c>
      <c r="M4" s="29">
        <v>169559</v>
      </c>
    </row>
    <row r="5" spans="1:13" s="20" customFormat="1" hidden="1">
      <c r="D5" s="27">
        <f>D6-(D2-D4)</f>
        <v>0</v>
      </c>
      <c r="E5" s="27">
        <f>E6-(E2-E4)</f>
        <v>0</v>
      </c>
      <c r="F5" s="27">
        <f>F6-(F2-F4)</f>
        <v>0</v>
      </c>
      <c r="G5" s="27">
        <f>G6-(G2-G4)</f>
        <v>0</v>
      </c>
      <c r="H5" s="27">
        <f t="shared" ref="H5" si="0">H6-(H2-H4)</f>
        <v>0</v>
      </c>
      <c r="I5" s="27">
        <f>I6-(I2-I4)</f>
        <v>0</v>
      </c>
      <c r="J5" s="27">
        <f>J6-(J2-J4)</f>
        <v>0</v>
      </c>
      <c r="K5" s="27">
        <f>K6-(K2-K4)</f>
        <v>0</v>
      </c>
      <c r="L5" s="27">
        <f>L6-(L2-L4)</f>
        <v>0</v>
      </c>
      <c r="M5" s="27">
        <f>M6-(M2-M4)</f>
        <v>0</v>
      </c>
    </row>
    <row r="6" spans="1:13" s="18" customFormat="1">
      <c r="A6" s="18" t="s">
        <v>563</v>
      </c>
      <c r="B6" s="18" t="s">
        <v>292</v>
      </c>
      <c r="C6" s="18" t="s">
        <v>299</v>
      </c>
      <c r="D6" s="29">
        <v>43818</v>
      </c>
      <c r="E6" s="29">
        <v>68662</v>
      </c>
      <c r="F6" s="29">
        <v>64304</v>
      </c>
      <c r="G6" s="29">
        <v>70537</v>
      </c>
      <c r="H6" s="29">
        <v>93626</v>
      </c>
      <c r="I6" s="29">
        <v>84263</v>
      </c>
      <c r="J6" s="29">
        <v>88186</v>
      </c>
      <c r="K6" s="29">
        <v>101839</v>
      </c>
      <c r="L6" s="29">
        <v>98392</v>
      </c>
      <c r="M6" s="29">
        <v>104956</v>
      </c>
    </row>
    <row r="7" spans="1:13" s="18" customFormat="1">
      <c r="A7" s="18" t="s">
        <v>563</v>
      </c>
      <c r="B7" s="18" t="s">
        <v>292</v>
      </c>
      <c r="C7" s="18" t="s">
        <v>300</v>
      </c>
      <c r="D7" s="29">
        <v>7599</v>
      </c>
      <c r="E7" s="29">
        <v>10040</v>
      </c>
      <c r="F7" s="29">
        <v>10830</v>
      </c>
      <c r="G7" s="29">
        <v>11993</v>
      </c>
      <c r="H7" s="29">
        <v>14329</v>
      </c>
      <c r="I7" s="29">
        <v>14194</v>
      </c>
      <c r="J7" s="29">
        <v>15261</v>
      </c>
      <c r="K7" s="29">
        <v>16705</v>
      </c>
      <c r="L7" s="29">
        <v>18245</v>
      </c>
      <c r="M7" s="29">
        <v>19916</v>
      </c>
    </row>
    <row r="8" spans="1:13" hidden="1">
      <c r="A8" t="s">
        <v>563</v>
      </c>
      <c r="B8" t="s">
        <v>292</v>
      </c>
      <c r="C8" t="s">
        <v>301</v>
      </c>
      <c r="D8" s="26">
        <v>7599</v>
      </c>
      <c r="E8" s="26">
        <v>10040</v>
      </c>
      <c r="F8" s="26">
        <v>9844</v>
      </c>
      <c r="G8" s="26">
        <v>10796</v>
      </c>
      <c r="H8" s="26">
        <v>12854</v>
      </c>
      <c r="I8" s="26">
        <v>12642</v>
      </c>
      <c r="J8" s="26">
        <v>13597</v>
      </c>
      <c r="K8" s="26">
        <v>15043</v>
      </c>
      <c r="L8" s="26">
        <v>18245</v>
      </c>
      <c r="M8" s="26">
        <v>19916</v>
      </c>
    </row>
    <row r="9" spans="1:13" hidden="1">
      <c r="A9" t="s">
        <v>563</v>
      </c>
      <c r="B9" t="s">
        <v>292</v>
      </c>
      <c r="C9" t="s">
        <v>476</v>
      </c>
      <c r="D9" s="26">
        <v>0</v>
      </c>
      <c r="E9" s="26">
        <v>0</v>
      </c>
      <c r="F9" s="26">
        <v>986</v>
      </c>
      <c r="G9" s="26">
        <v>1197</v>
      </c>
      <c r="H9" s="26">
        <v>1475</v>
      </c>
      <c r="I9" s="26">
        <v>1552</v>
      </c>
      <c r="J9" s="26">
        <v>1664</v>
      </c>
      <c r="K9" s="26">
        <v>1662</v>
      </c>
      <c r="L9" s="26">
        <v>0</v>
      </c>
      <c r="M9" s="26">
        <v>0</v>
      </c>
    </row>
    <row r="10" spans="1:13" s="18" customFormat="1">
      <c r="A10" s="18" t="s">
        <v>563</v>
      </c>
      <c r="B10" s="18" t="s">
        <v>292</v>
      </c>
      <c r="C10" s="18" t="s">
        <v>303</v>
      </c>
      <c r="D10" s="29">
        <v>2429</v>
      </c>
      <c r="E10" s="29">
        <v>3381</v>
      </c>
      <c r="F10" s="29">
        <v>4475</v>
      </c>
      <c r="G10" s="29">
        <v>6041</v>
      </c>
      <c r="H10" s="29">
        <v>8067</v>
      </c>
      <c r="I10" s="29">
        <v>10045</v>
      </c>
      <c r="J10" s="29">
        <v>11581</v>
      </c>
      <c r="K10" s="29">
        <v>14236</v>
      </c>
      <c r="L10" s="29">
        <v>16217</v>
      </c>
      <c r="M10" s="29">
        <v>18752</v>
      </c>
    </row>
    <row r="11" spans="1:13" hidden="1">
      <c r="A11" t="s">
        <v>563</v>
      </c>
      <c r="B11" t="s">
        <v>292</v>
      </c>
      <c r="C11" t="s">
        <v>304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</row>
    <row r="12" spans="1:13" hidden="1">
      <c r="A12" t="s">
        <v>563</v>
      </c>
      <c r="B12" t="s">
        <v>292</v>
      </c>
      <c r="C12" t="s">
        <v>305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</row>
    <row r="13" spans="1:13" hidden="1">
      <c r="A13" t="s">
        <v>563</v>
      </c>
      <c r="B13" t="s">
        <v>292</v>
      </c>
      <c r="C13" t="s">
        <v>306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</row>
    <row r="14" spans="1:13" hidden="1">
      <c r="A14" t="s">
        <v>563</v>
      </c>
      <c r="B14" t="s">
        <v>292</v>
      </c>
      <c r="C14" t="s">
        <v>307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</row>
    <row r="15" spans="1:13" hidden="1">
      <c r="A15" t="s">
        <v>563</v>
      </c>
      <c r="B15" t="s">
        <v>292</v>
      </c>
      <c r="C15" t="s">
        <v>308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</row>
    <row r="16" spans="1:13" hidden="1">
      <c r="A16" t="s">
        <v>563</v>
      </c>
      <c r="B16" t="s">
        <v>292</v>
      </c>
      <c r="C16" t="s">
        <v>309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</row>
    <row r="17" spans="1:13" hidden="1">
      <c r="A17" t="s">
        <v>563</v>
      </c>
      <c r="B17" t="s">
        <v>292</v>
      </c>
      <c r="C17" t="s">
        <v>314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</row>
    <row r="18" spans="1:13" hidden="1">
      <c r="A18" t="s">
        <v>563</v>
      </c>
      <c r="B18" t="s">
        <v>292</v>
      </c>
      <c r="C18" t="s">
        <v>317</v>
      </c>
      <c r="D18" s="26">
        <v>74459</v>
      </c>
      <c r="E18" s="26">
        <v>101267</v>
      </c>
      <c r="F18" s="26">
        <v>121911</v>
      </c>
      <c r="G18" s="26">
        <v>130292</v>
      </c>
      <c r="H18" s="26">
        <v>162485</v>
      </c>
      <c r="I18" s="26">
        <v>155615</v>
      </c>
      <c r="J18" s="26">
        <v>167890</v>
      </c>
      <c r="K18" s="26">
        <v>194697</v>
      </c>
      <c r="L18" s="26">
        <v>196244</v>
      </c>
      <c r="M18" s="26">
        <v>208227</v>
      </c>
    </row>
    <row r="19" spans="1:13" hidden="1">
      <c r="D19" s="26">
        <f>D20-(D6-D7-D10)</f>
        <v>0</v>
      </c>
      <c r="E19" s="26">
        <f>E20-(E6-E7-E10)</f>
        <v>0</v>
      </c>
      <c r="F19" s="26">
        <f>F20-(F6-F7-F10)</f>
        <v>0</v>
      </c>
      <c r="G19" s="26">
        <f>G20-(G6-G7-G10)</f>
        <v>0</v>
      </c>
      <c r="H19" s="26">
        <f t="shared" ref="H19" si="1">H20-(H6-H7-H10)</f>
        <v>0</v>
      </c>
      <c r="I19" s="26">
        <f>I20-(I6-I7-I10)</f>
        <v>0</v>
      </c>
      <c r="J19" s="26">
        <f>J20-(J6-J7-J10)</f>
        <v>0</v>
      </c>
      <c r="K19" s="26">
        <f>K20-(K6-K7-K10)</f>
        <v>0</v>
      </c>
      <c r="L19" s="26">
        <f>L20-(L6-L7-L10)</f>
        <v>0</v>
      </c>
      <c r="M19" s="26">
        <f>M20-(M6-M7-M10)</f>
        <v>0</v>
      </c>
    </row>
    <row r="20" spans="1:13" s="18" customFormat="1">
      <c r="A20" s="18" t="s">
        <v>563</v>
      </c>
      <c r="B20" s="18" t="s">
        <v>292</v>
      </c>
      <c r="C20" s="18" t="s">
        <v>318</v>
      </c>
      <c r="D20" s="29">
        <v>33790</v>
      </c>
      <c r="E20" s="29">
        <v>55241</v>
      </c>
      <c r="F20" s="29">
        <v>48999</v>
      </c>
      <c r="G20" s="29">
        <v>52503</v>
      </c>
      <c r="H20" s="29">
        <v>71230</v>
      </c>
      <c r="I20" s="29">
        <v>60024</v>
      </c>
      <c r="J20" s="29">
        <v>61344</v>
      </c>
      <c r="K20" s="29">
        <v>70898</v>
      </c>
      <c r="L20" s="29">
        <v>63930</v>
      </c>
      <c r="M20" s="29">
        <v>66288</v>
      </c>
    </row>
    <row r="21" spans="1:13" s="18" customFormat="1">
      <c r="A21" s="18" t="s">
        <v>563</v>
      </c>
      <c r="B21" s="18" t="s">
        <v>292</v>
      </c>
      <c r="C21" s="18" t="s">
        <v>319</v>
      </c>
      <c r="D21" s="29">
        <v>0</v>
      </c>
      <c r="E21" s="29">
        <v>0</v>
      </c>
      <c r="F21" s="29">
        <v>-136</v>
      </c>
      <c r="G21" s="29">
        <v>-384</v>
      </c>
      <c r="H21" s="29">
        <v>-733</v>
      </c>
      <c r="I21" s="29">
        <v>-1456</v>
      </c>
      <c r="J21" s="29">
        <v>-2323</v>
      </c>
      <c r="K21" s="29">
        <v>-3240</v>
      </c>
      <c r="L21" s="29">
        <v>-3576</v>
      </c>
      <c r="M21" s="29">
        <v>-2873</v>
      </c>
    </row>
    <row r="22" spans="1:13" hidden="1">
      <c r="A22" t="s">
        <v>563</v>
      </c>
      <c r="B22" t="s">
        <v>292</v>
      </c>
      <c r="C22" t="s">
        <v>320</v>
      </c>
      <c r="D22" s="26">
        <v>0</v>
      </c>
      <c r="E22" s="26">
        <v>0</v>
      </c>
      <c r="F22" s="26">
        <v>-136</v>
      </c>
      <c r="G22" s="26">
        <v>-384</v>
      </c>
      <c r="H22" s="26">
        <v>-733</v>
      </c>
      <c r="I22" s="26">
        <v>-1456</v>
      </c>
      <c r="J22" s="26">
        <v>-2323</v>
      </c>
      <c r="K22" s="26">
        <v>-3240</v>
      </c>
      <c r="L22" s="26">
        <v>-3576</v>
      </c>
      <c r="M22" s="26">
        <v>-2873</v>
      </c>
    </row>
    <row r="23" spans="1:13" s="18" customFormat="1">
      <c r="A23" s="18" t="s">
        <v>563</v>
      </c>
      <c r="B23" s="18" t="s">
        <v>292</v>
      </c>
      <c r="C23" s="18" t="s">
        <v>321</v>
      </c>
      <c r="D23" s="29">
        <v>519</v>
      </c>
      <c r="E23" s="29">
        <v>1088</v>
      </c>
      <c r="F23" s="29">
        <v>1316</v>
      </c>
      <c r="G23" s="29">
        <v>1675</v>
      </c>
      <c r="H23" s="29">
        <v>2921</v>
      </c>
      <c r="I23" s="29">
        <v>3999</v>
      </c>
      <c r="J23" s="29">
        <v>5201</v>
      </c>
      <c r="K23" s="29">
        <v>5686</v>
      </c>
      <c r="L23" s="29">
        <v>4961</v>
      </c>
      <c r="M23" s="29">
        <v>3763</v>
      </c>
    </row>
    <row r="24" spans="1:13" hidden="1">
      <c r="A24" t="s">
        <v>563</v>
      </c>
      <c r="B24" t="s">
        <v>292</v>
      </c>
      <c r="C24" t="s">
        <v>322</v>
      </c>
      <c r="D24" s="26">
        <v>519</v>
      </c>
      <c r="E24" s="26">
        <v>1088</v>
      </c>
      <c r="F24" s="26">
        <v>1616</v>
      </c>
      <c r="G24" s="26">
        <v>1795</v>
      </c>
      <c r="H24" s="26">
        <v>2921</v>
      </c>
      <c r="I24" s="26">
        <v>3999</v>
      </c>
      <c r="J24" s="26">
        <v>5201</v>
      </c>
      <c r="K24" s="26">
        <v>5686</v>
      </c>
      <c r="L24" s="26">
        <v>4961</v>
      </c>
      <c r="M24" s="26">
        <v>3763</v>
      </c>
    </row>
    <row r="25" spans="1:13" hidden="1">
      <c r="A25" t="s">
        <v>563</v>
      </c>
      <c r="B25" t="s">
        <v>292</v>
      </c>
      <c r="C25" t="s">
        <v>323</v>
      </c>
      <c r="D25" s="26">
        <v>0</v>
      </c>
      <c r="E25" s="26">
        <v>0</v>
      </c>
      <c r="F25" s="26">
        <v>-300</v>
      </c>
      <c r="G25" s="26">
        <v>-120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</row>
    <row r="26" spans="1:13" hidden="1">
      <c r="A26" t="s">
        <v>563</v>
      </c>
      <c r="B26" t="s">
        <v>292</v>
      </c>
      <c r="C26" t="s">
        <v>324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</row>
    <row r="27" spans="1:13" hidden="1">
      <c r="A27" t="s">
        <v>563</v>
      </c>
      <c r="B27" t="s">
        <v>292</v>
      </c>
      <c r="C27" t="s">
        <v>325</v>
      </c>
      <c r="D27" s="26">
        <v>519</v>
      </c>
      <c r="E27" s="26">
        <v>1088</v>
      </c>
      <c r="F27" s="26">
        <v>1180</v>
      </c>
      <c r="G27" s="26">
        <v>1291</v>
      </c>
      <c r="H27" s="26">
        <v>2188</v>
      </c>
      <c r="I27" s="26">
        <v>2543</v>
      </c>
      <c r="J27" s="26">
        <v>2878</v>
      </c>
      <c r="K27" s="26">
        <v>2446</v>
      </c>
      <c r="L27" s="26">
        <v>1385</v>
      </c>
      <c r="M27" s="26">
        <v>890</v>
      </c>
    </row>
    <row r="28" spans="1:13" hidden="1">
      <c r="A28" t="s">
        <v>563</v>
      </c>
      <c r="B28" t="s">
        <v>292</v>
      </c>
      <c r="C28" t="s">
        <v>326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</row>
    <row r="29" spans="1:13" s="18" customFormat="1">
      <c r="A29" s="18" t="s">
        <v>563</v>
      </c>
      <c r="B29" s="18" t="s">
        <v>292</v>
      </c>
      <c r="C29" s="18" t="s">
        <v>316</v>
      </c>
      <c r="D29" s="29">
        <v>-104</v>
      </c>
      <c r="E29" s="29">
        <v>-566</v>
      </c>
      <c r="F29" s="29">
        <v>-24</v>
      </c>
      <c r="G29" s="29">
        <v>-311</v>
      </c>
      <c r="H29" s="29">
        <v>-903</v>
      </c>
      <c r="I29" s="29">
        <v>-1195</v>
      </c>
      <c r="J29" s="29">
        <v>-133</v>
      </c>
      <c r="K29" s="29">
        <v>-441</v>
      </c>
      <c r="L29" s="29">
        <v>422</v>
      </c>
      <c r="M29" s="29">
        <v>-87</v>
      </c>
    </row>
    <row r="30" spans="1:13" hidden="1">
      <c r="A30" t="s">
        <v>563</v>
      </c>
      <c r="B30" t="s">
        <v>292</v>
      </c>
      <c r="C30" t="s">
        <v>327</v>
      </c>
      <c r="D30" s="26">
        <v>-104</v>
      </c>
      <c r="E30" s="26">
        <v>-566</v>
      </c>
      <c r="F30" s="26">
        <v>-24</v>
      </c>
      <c r="G30" s="26">
        <v>-311</v>
      </c>
      <c r="H30" s="26">
        <v>-903</v>
      </c>
      <c r="I30" s="26">
        <v>-1195</v>
      </c>
      <c r="J30" s="26">
        <v>-133</v>
      </c>
      <c r="K30" s="26">
        <v>-441</v>
      </c>
      <c r="L30" s="26">
        <v>422</v>
      </c>
      <c r="M30" s="26">
        <v>-87</v>
      </c>
    </row>
    <row r="31" spans="1:13" hidden="1">
      <c r="D31" s="26">
        <f>D32-(D20+D21+D23+D29)</f>
        <v>0</v>
      </c>
      <c r="E31" s="26">
        <f>E32-(E20+E21+E23+E29)</f>
        <v>0</v>
      </c>
      <c r="F31" s="26">
        <f>F32-(F20+F21+F23+F29)</f>
        <v>0</v>
      </c>
      <c r="G31" s="26">
        <f>G32-(G20+G21+G23+G29)</f>
        <v>0</v>
      </c>
      <c r="H31" s="26">
        <f t="shared" ref="H31" si="2">H32-(H20+H21+H23+H29)</f>
        <v>0</v>
      </c>
      <c r="I31" s="26">
        <f>I32-(I20+I21+I23+I29)</f>
        <v>0</v>
      </c>
      <c r="J31" s="26">
        <f>J32-(J20+J21+J23+J29)</f>
        <v>0</v>
      </c>
      <c r="K31" s="26">
        <f>K32-(K20+K21+K23+K29)</f>
        <v>0</v>
      </c>
      <c r="L31" s="26">
        <f>L32-(L20+L21+L23+L29)</f>
        <v>0</v>
      </c>
      <c r="M31" s="26">
        <f>M32-(M20+M21+M23+M29)</f>
        <v>0</v>
      </c>
    </row>
    <row r="32" spans="1:13" s="18" customFormat="1">
      <c r="A32" s="18" t="s">
        <v>563</v>
      </c>
      <c r="B32" s="18" t="s">
        <v>292</v>
      </c>
      <c r="C32" s="18" t="s">
        <v>328</v>
      </c>
      <c r="D32" s="29">
        <v>34205</v>
      </c>
      <c r="E32" s="29">
        <v>55763</v>
      </c>
      <c r="F32" s="29">
        <v>50155</v>
      </c>
      <c r="G32" s="29">
        <v>53483</v>
      </c>
      <c r="H32" s="29">
        <v>72515</v>
      </c>
      <c r="I32" s="29">
        <v>61372</v>
      </c>
      <c r="J32" s="29">
        <v>64089</v>
      </c>
      <c r="K32" s="29">
        <v>72903</v>
      </c>
      <c r="L32" s="29">
        <v>65737</v>
      </c>
      <c r="M32" s="29">
        <v>67091</v>
      </c>
    </row>
    <row r="33" spans="1:13" s="18" customFormat="1">
      <c r="A33" s="18" t="s">
        <v>563</v>
      </c>
      <c r="B33" s="18" t="s">
        <v>292</v>
      </c>
      <c r="C33" s="18" t="s">
        <v>329</v>
      </c>
      <c r="D33" s="29">
        <v>8283</v>
      </c>
      <c r="E33" s="29">
        <v>14030</v>
      </c>
      <c r="F33" s="29">
        <v>13118</v>
      </c>
      <c r="G33" s="29">
        <v>13973</v>
      </c>
      <c r="H33" s="29">
        <v>19121</v>
      </c>
      <c r="I33" s="29">
        <v>15685</v>
      </c>
      <c r="J33" s="29">
        <v>15738</v>
      </c>
      <c r="K33" s="29">
        <v>11872</v>
      </c>
      <c r="L33" s="29">
        <v>10481</v>
      </c>
      <c r="M33" s="29">
        <v>9680</v>
      </c>
    </row>
    <row r="34" spans="1:13" s="18" customFormat="1">
      <c r="A34" s="18" t="s">
        <v>563</v>
      </c>
      <c r="B34" s="18" t="s">
        <v>292</v>
      </c>
      <c r="C34" s="18" t="s">
        <v>330</v>
      </c>
      <c r="D34" s="29">
        <v>25922</v>
      </c>
      <c r="E34" s="29">
        <v>41733</v>
      </c>
      <c r="F34" s="29">
        <v>37037</v>
      </c>
      <c r="G34" s="29">
        <v>39510</v>
      </c>
      <c r="H34" s="29">
        <v>53394</v>
      </c>
      <c r="I34" s="29">
        <v>45687</v>
      </c>
      <c r="J34" s="29">
        <v>48351</v>
      </c>
      <c r="K34" s="29">
        <v>61031</v>
      </c>
      <c r="L34" s="29">
        <v>55256</v>
      </c>
      <c r="M34" s="29">
        <v>57411</v>
      </c>
    </row>
    <row r="35" spans="1:13" hidden="1">
      <c r="A35" t="s">
        <v>563</v>
      </c>
      <c r="B35" t="s">
        <v>292</v>
      </c>
      <c r="C35" t="s">
        <v>74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</row>
    <row r="36" spans="1:13" hidden="1">
      <c r="A36" t="s">
        <v>563</v>
      </c>
      <c r="B36" t="s">
        <v>292</v>
      </c>
      <c r="C36" t="s">
        <v>331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</row>
    <row r="37" spans="1:13" hidden="1">
      <c r="A37" t="s">
        <v>563</v>
      </c>
      <c r="B37" t="s">
        <v>292</v>
      </c>
      <c r="C37" t="s">
        <v>332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</row>
    <row r="38" spans="1:13" hidden="1">
      <c r="A38" t="s">
        <v>563</v>
      </c>
      <c r="B38" t="s">
        <v>292</v>
      </c>
      <c r="C38" t="s">
        <v>333</v>
      </c>
      <c r="D38" s="26">
        <v>25922</v>
      </c>
      <c r="E38" s="26">
        <v>41733</v>
      </c>
      <c r="F38" s="26">
        <v>37037</v>
      </c>
      <c r="G38" s="26">
        <v>39510</v>
      </c>
      <c r="H38" s="26">
        <v>53394</v>
      </c>
      <c r="I38" s="26">
        <v>45687</v>
      </c>
      <c r="J38" s="26">
        <v>48351</v>
      </c>
      <c r="K38" s="26">
        <v>61031</v>
      </c>
      <c r="L38" s="26">
        <v>55256</v>
      </c>
      <c r="M38" s="26">
        <v>57411</v>
      </c>
    </row>
    <row r="39" spans="1:13" hidden="1">
      <c r="A39" t="s">
        <v>563</v>
      </c>
      <c r="B39" t="s">
        <v>292</v>
      </c>
      <c r="C39" t="s">
        <v>334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</row>
    <row r="40" spans="1:13" hidden="1">
      <c r="A40" t="s">
        <v>563</v>
      </c>
      <c r="B40" t="s">
        <v>292</v>
      </c>
      <c r="C40" t="s">
        <v>245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</row>
    <row r="41" spans="1:13" s="18" customFormat="1">
      <c r="A41" s="18" t="s">
        <v>563</v>
      </c>
      <c r="B41" s="18" t="s">
        <v>292</v>
      </c>
      <c r="C41" s="18" t="s">
        <v>335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-1500</v>
      </c>
      <c r="L41" s="29">
        <v>0</v>
      </c>
      <c r="M41" s="29">
        <v>0</v>
      </c>
    </row>
    <row r="42" spans="1:13" hidden="1">
      <c r="A42" t="s">
        <v>563</v>
      </c>
      <c r="B42" t="s">
        <v>292</v>
      </c>
      <c r="C42" t="s">
        <v>336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</row>
    <row r="43" spans="1:13" hidden="1">
      <c r="A43" t="s">
        <v>563</v>
      </c>
      <c r="B43" t="s">
        <v>292</v>
      </c>
      <c r="C43" t="s">
        <v>337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-1500</v>
      </c>
      <c r="L43" s="26">
        <v>0</v>
      </c>
      <c r="M43" s="26">
        <v>0</v>
      </c>
    </row>
    <row r="44" spans="1:13" hidden="1">
      <c r="D44" s="26">
        <f>D45-(D34+D41)</f>
        <v>0</v>
      </c>
      <c r="E44" s="26">
        <f>E45-(E34+E41)</f>
        <v>0</v>
      </c>
      <c r="F44" s="26">
        <f>F45-(F34+F41)</f>
        <v>0</v>
      </c>
      <c r="G44" s="26">
        <f>G45-(G34+G41)</f>
        <v>0</v>
      </c>
      <c r="H44" s="26">
        <f t="shared" ref="H44" si="3">H45-(H34+H41)</f>
        <v>0</v>
      </c>
      <c r="I44" s="26">
        <f>I45-(I34+I41)</f>
        <v>0</v>
      </c>
      <c r="J44" s="26">
        <f>J45-(J34+J41)</f>
        <v>0</v>
      </c>
      <c r="K44" s="26">
        <f>K45-(K34+K41)</f>
        <v>0</v>
      </c>
      <c r="L44" s="26">
        <f>L45-(L34+L41)</f>
        <v>0</v>
      </c>
      <c r="M44" s="26">
        <f>M45-(M34+M41)</f>
        <v>0</v>
      </c>
    </row>
    <row r="45" spans="1:13" s="18" customFormat="1">
      <c r="A45" s="18" t="s">
        <v>563</v>
      </c>
      <c r="B45" s="18" t="s">
        <v>292</v>
      </c>
      <c r="C45" s="18" t="s">
        <v>338</v>
      </c>
      <c r="D45" s="29">
        <v>25922</v>
      </c>
      <c r="E45" s="29">
        <v>41733</v>
      </c>
      <c r="F45" s="29">
        <v>37037</v>
      </c>
      <c r="G45" s="29">
        <v>39510</v>
      </c>
      <c r="H45" s="29">
        <v>53394</v>
      </c>
      <c r="I45" s="29">
        <v>45687</v>
      </c>
      <c r="J45" s="29">
        <v>48351</v>
      </c>
      <c r="K45" s="29">
        <v>59531</v>
      </c>
      <c r="L45" s="29">
        <v>55256</v>
      </c>
      <c r="M45" s="29">
        <v>57411</v>
      </c>
    </row>
    <row r="46" spans="1:13" hidden="1">
      <c r="A46" t="s">
        <v>563</v>
      </c>
      <c r="B46" t="s">
        <v>292</v>
      </c>
      <c r="C46" t="s">
        <v>339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</row>
    <row r="47" spans="1:13" hidden="1">
      <c r="A47" t="s">
        <v>563</v>
      </c>
      <c r="B47" t="s">
        <v>292</v>
      </c>
      <c r="C47" t="s">
        <v>340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</row>
    <row r="48" spans="1:13" hidden="1">
      <c r="A48" t="s">
        <v>563</v>
      </c>
      <c r="B48" t="s">
        <v>292</v>
      </c>
      <c r="C48" t="s">
        <v>341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</row>
    <row r="49" spans="1:13" hidden="1">
      <c r="A49" t="s">
        <v>563</v>
      </c>
      <c r="B49" t="s">
        <v>292</v>
      </c>
      <c r="C49" t="s">
        <v>342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</row>
    <row r="50" spans="1:13" hidden="1">
      <c r="A50" t="s">
        <v>563</v>
      </c>
      <c r="B50" t="s">
        <v>292</v>
      </c>
      <c r="C50" t="s">
        <v>343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</row>
    <row r="51" spans="1:13" hidden="1">
      <c r="A51" t="s">
        <v>563</v>
      </c>
      <c r="B51" t="s">
        <v>292</v>
      </c>
      <c r="C51" t="s">
        <v>344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</row>
    <row r="52" spans="1:13" hidden="1">
      <c r="A52" t="s">
        <v>563</v>
      </c>
      <c r="B52" t="s">
        <v>292</v>
      </c>
      <c r="C52" t="s">
        <v>345</v>
      </c>
      <c r="D52" s="26">
        <v>25922</v>
      </c>
      <c r="E52" s="26">
        <v>41733</v>
      </c>
      <c r="F52" s="26">
        <v>37037</v>
      </c>
      <c r="G52" s="26">
        <v>39510</v>
      </c>
      <c r="H52" s="26">
        <v>53394</v>
      </c>
      <c r="I52" s="26">
        <v>45687</v>
      </c>
      <c r="J52" s="26">
        <v>48351</v>
      </c>
      <c r="K52" s="26">
        <v>61031</v>
      </c>
      <c r="L52" s="26">
        <v>55256</v>
      </c>
      <c r="M52" s="26">
        <v>57411</v>
      </c>
    </row>
    <row r="53" spans="1:13" hidden="1">
      <c r="A53" t="s">
        <v>563</v>
      </c>
      <c r="B53" t="s">
        <v>292</v>
      </c>
      <c r="C53" t="s">
        <v>346</v>
      </c>
      <c r="D53" s="26">
        <v>25922</v>
      </c>
      <c r="E53" s="26">
        <v>41733</v>
      </c>
      <c r="F53" s="26">
        <v>37037</v>
      </c>
      <c r="G53" s="26">
        <v>39510</v>
      </c>
      <c r="H53" s="26">
        <v>53394</v>
      </c>
      <c r="I53" s="26">
        <v>45687</v>
      </c>
      <c r="J53" s="26">
        <v>48351</v>
      </c>
      <c r="K53" s="26">
        <v>59531</v>
      </c>
      <c r="L53" s="26">
        <v>55256</v>
      </c>
      <c r="M53" s="26">
        <v>57411</v>
      </c>
    </row>
    <row r="54" spans="1:13" hidden="1">
      <c r="A54" t="s">
        <v>563</v>
      </c>
      <c r="B54" t="s">
        <v>292</v>
      </c>
      <c r="C54" t="s">
        <v>347</v>
      </c>
      <c r="D54" s="26">
        <v>25879</v>
      </c>
      <c r="E54" s="26">
        <v>26174</v>
      </c>
      <c r="F54" s="26">
        <v>25909</v>
      </c>
      <c r="G54" s="26">
        <v>24342</v>
      </c>
      <c r="H54" s="26">
        <v>23014</v>
      </c>
      <c r="I54" s="26">
        <v>21883</v>
      </c>
      <c r="J54" s="26">
        <v>20869</v>
      </c>
      <c r="K54" s="26">
        <v>19822</v>
      </c>
      <c r="L54" s="26">
        <v>18471</v>
      </c>
      <c r="M54" s="26">
        <v>17352</v>
      </c>
    </row>
    <row r="55" spans="1:13" hidden="1">
      <c r="A55" t="s">
        <v>563</v>
      </c>
      <c r="B55" t="s">
        <v>292</v>
      </c>
      <c r="C55" t="s">
        <v>348</v>
      </c>
      <c r="D55" s="26">
        <v>1</v>
      </c>
      <c r="E55" s="26">
        <v>1.59</v>
      </c>
      <c r="F55" s="26">
        <v>1.43</v>
      </c>
      <c r="G55" s="26">
        <v>1.62</v>
      </c>
      <c r="H55" s="26">
        <v>2.3199999999999998</v>
      </c>
      <c r="I55" s="26">
        <v>2.09</v>
      </c>
      <c r="J55" s="26">
        <v>2.3199999999999998</v>
      </c>
      <c r="K55" s="26">
        <v>3.08</v>
      </c>
      <c r="L55" s="26">
        <v>2.99</v>
      </c>
      <c r="M55" s="26">
        <v>3.31</v>
      </c>
    </row>
    <row r="56" spans="1:13" hidden="1">
      <c r="A56" t="s">
        <v>563</v>
      </c>
      <c r="B56" t="s">
        <v>292</v>
      </c>
      <c r="C56" t="s">
        <v>349</v>
      </c>
      <c r="D56" s="26">
        <v>1</v>
      </c>
      <c r="E56" s="26">
        <v>1.59</v>
      </c>
      <c r="F56" s="26">
        <v>1.43</v>
      </c>
      <c r="G56" s="26">
        <v>1.62</v>
      </c>
      <c r="H56" s="26">
        <v>2.3199999999999998</v>
      </c>
      <c r="I56" s="26">
        <v>2.09</v>
      </c>
      <c r="J56" s="26">
        <v>2.3199999999999998</v>
      </c>
      <c r="K56" s="26">
        <v>3</v>
      </c>
      <c r="L56" s="26">
        <v>2.99</v>
      </c>
      <c r="M56" s="26">
        <v>3.31</v>
      </c>
    </row>
    <row r="57" spans="1:13" hidden="1">
      <c r="A57" t="s">
        <v>563</v>
      </c>
      <c r="B57" t="s">
        <v>292</v>
      </c>
      <c r="C57" t="s">
        <v>350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</row>
    <row r="58" spans="1:13" hidden="1">
      <c r="A58" t="s">
        <v>563</v>
      </c>
      <c r="B58" t="s">
        <v>292</v>
      </c>
      <c r="C58" t="s">
        <v>351</v>
      </c>
      <c r="D58" s="26">
        <v>25922</v>
      </c>
      <c r="E58" s="26">
        <v>41733</v>
      </c>
      <c r="F58" s="26">
        <v>37037</v>
      </c>
      <c r="G58" s="26">
        <v>39510</v>
      </c>
      <c r="H58" s="26">
        <v>53394</v>
      </c>
      <c r="I58" s="26">
        <v>45687</v>
      </c>
      <c r="J58" s="26">
        <v>48351</v>
      </c>
      <c r="K58" s="26">
        <v>59531</v>
      </c>
      <c r="L58" s="26">
        <v>55256</v>
      </c>
      <c r="M58" s="26">
        <v>57411</v>
      </c>
    </row>
    <row r="59" spans="1:13" hidden="1">
      <c r="A59" t="s">
        <v>563</v>
      </c>
      <c r="B59" t="s">
        <v>292</v>
      </c>
      <c r="C59" t="s">
        <v>352</v>
      </c>
      <c r="D59" s="26">
        <v>26226</v>
      </c>
      <c r="E59" s="26">
        <v>26469</v>
      </c>
      <c r="F59" s="26">
        <v>26086</v>
      </c>
      <c r="G59" s="26">
        <v>24491</v>
      </c>
      <c r="H59" s="26">
        <v>23172</v>
      </c>
      <c r="I59" s="26">
        <v>22001</v>
      </c>
      <c r="J59" s="26">
        <v>21007</v>
      </c>
      <c r="K59" s="26">
        <v>20000</v>
      </c>
      <c r="L59" s="26">
        <v>18596</v>
      </c>
      <c r="M59" s="26">
        <v>17528</v>
      </c>
    </row>
    <row r="60" spans="1:13" hidden="1">
      <c r="A60" t="s">
        <v>563</v>
      </c>
      <c r="B60" t="s">
        <v>292</v>
      </c>
      <c r="C60" t="s">
        <v>353</v>
      </c>
      <c r="D60" s="26">
        <v>0.99</v>
      </c>
      <c r="E60" s="26">
        <v>1.58</v>
      </c>
      <c r="F60" s="26">
        <v>1.42</v>
      </c>
      <c r="G60" s="26">
        <v>1.61</v>
      </c>
      <c r="H60" s="26">
        <v>2.2999999999999998</v>
      </c>
      <c r="I60" s="26">
        <v>2.08</v>
      </c>
      <c r="J60" s="26">
        <v>2.2999999999999998</v>
      </c>
      <c r="K60" s="26">
        <v>3.05</v>
      </c>
      <c r="L60" s="26">
        <v>2.97</v>
      </c>
      <c r="M60" s="26">
        <v>3.28</v>
      </c>
    </row>
    <row r="61" spans="1:13" hidden="1">
      <c r="A61" t="s">
        <v>563</v>
      </c>
      <c r="B61" t="s">
        <v>292</v>
      </c>
      <c r="C61" t="s">
        <v>354</v>
      </c>
      <c r="D61" s="26">
        <v>0.99</v>
      </c>
      <c r="E61" s="26">
        <v>1.58</v>
      </c>
      <c r="F61" s="26">
        <v>1.42</v>
      </c>
      <c r="G61" s="26">
        <v>1.61</v>
      </c>
      <c r="H61" s="26">
        <v>2.2999999999999998</v>
      </c>
      <c r="I61" s="26">
        <v>2.08</v>
      </c>
      <c r="J61" s="26">
        <v>2.2999999999999998</v>
      </c>
      <c r="K61" s="26">
        <v>2.98</v>
      </c>
      <c r="L61" s="26">
        <v>2.97</v>
      </c>
      <c r="M61" s="26">
        <v>3.28</v>
      </c>
    </row>
    <row r="62" spans="1:13" hidden="1">
      <c r="A62" t="s">
        <v>563</v>
      </c>
      <c r="B62" t="s">
        <v>292</v>
      </c>
      <c r="C62" t="s">
        <v>479</v>
      </c>
    </row>
    <row r="63" spans="1:13" hidden="1">
      <c r="A63" t="s">
        <v>563</v>
      </c>
      <c r="B63" t="s">
        <v>292</v>
      </c>
      <c r="C63" t="s">
        <v>355</v>
      </c>
      <c r="D63" s="26">
        <v>0</v>
      </c>
      <c r="E63" s="26">
        <v>0.09</v>
      </c>
      <c r="F63" s="26">
        <v>0.41</v>
      </c>
      <c r="G63" s="26">
        <v>0.45</v>
      </c>
      <c r="H63" s="26">
        <v>0.5</v>
      </c>
      <c r="I63" s="26">
        <v>0.55000000000000004</v>
      </c>
      <c r="J63" s="26">
        <v>0.6</v>
      </c>
      <c r="K63" s="26">
        <v>0.68</v>
      </c>
      <c r="L63" s="26">
        <v>0.75</v>
      </c>
      <c r="M63" s="26">
        <v>0.8</v>
      </c>
    </row>
    <row r="64" spans="1:13" hidden="1">
      <c r="A64" t="s">
        <v>563</v>
      </c>
      <c r="B64" t="s">
        <v>292</v>
      </c>
      <c r="C64" t="s">
        <v>356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</row>
    <row r="65" spans="1:13" hidden="1">
      <c r="A65" t="s">
        <v>563</v>
      </c>
      <c r="B65" t="s">
        <v>292</v>
      </c>
      <c r="C65" t="s">
        <v>357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</row>
    <row r="66" spans="1:13" hidden="1">
      <c r="A66" t="s">
        <v>563</v>
      </c>
      <c r="B66" t="s">
        <v>292</v>
      </c>
      <c r="C66" t="s">
        <v>358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</row>
    <row r="67" spans="1:13" hidden="1">
      <c r="A67" t="s">
        <v>563</v>
      </c>
      <c r="B67" t="s">
        <v>292</v>
      </c>
      <c r="C67" t="s">
        <v>359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</row>
    <row r="68" spans="1:13" hidden="1">
      <c r="A68" t="s">
        <v>563</v>
      </c>
      <c r="B68" t="s">
        <v>292</v>
      </c>
      <c r="C68" t="s">
        <v>360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</row>
    <row r="69" spans="1:13" hidden="1">
      <c r="A69" t="s">
        <v>563</v>
      </c>
      <c r="B69" t="s">
        <v>292</v>
      </c>
      <c r="C69" t="s">
        <v>361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</row>
    <row r="70" spans="1:13" hidden="1">
      <c r="A70" t="s">
        <v>563</v>
      </c>
      <c r="B70" t="s">
        <v>292</v>
      </c>
      <c r="C70" t="s">
        <v>362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</row>
    <row r="71" spans="1:13" hidden="1">
      <c r="A71" t="s">
        <v>563</v>
      </c>
      <c r="B71" t="s">
        <v>292</v>
      </c>
      <c r="C71" t="s">
        <v>363</v>
      </c>
      <c r="D71" s="26">
        <v>0</v>
      </c>
      <c r="E71" s="26">
        <v>2500</v>
      </c>
      <c r="F71" s="26">
        <v>10528</v>
      </c>
      <c r="G71" s="26">
        <v>11031</v>
      </c>
      <c r="H71" s="26">
        <v>11431</v>
      </c>
      <c r="I71" s="26">
        <v>11965</v>
      </c>
      <c r="J71" s="26">
        <v>12563</v>
      </c>
      <c r="K71" s="26">
        <v>13735</v>
      </c>
      <c r="L71" s="26">
        <v>14129</v>
      </c>
      <c r="M71" s="26">
        <v>14087</v>
      </c>
    </row>
    <row r="72" spans="1:13" hidden="1">
      <c r="A72" t="s">
        <v>563</v>
      </c>
      <c r="B72" t="s">
        <v>292</v>
      </c>
      <c r="C72" t="s">
        <v>364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</row>
    <row r="73" spans="1:13" hidden="1">
      <c r="A73" t="s">
        <v>563</v>
      </c>
      <c r="B73" t="s">
        <v>292</v>
      </c>
      <c r="C73" t="s">
        <v>365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</row>
    <row r="74" spans="1:13" hidden="1">
      <c r="A74" t="s">
        <v>563</v>
      </c>
      <c r="B74" t="s">
        <v>292</v>
      </c>
      <c r="C74" t="s">
        <v>366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</row>
    <row r="75" spans="1:13" hidden="1">
      <c r="A75" t="s">
        <v>563</v>
      </c>
      <c r="B75" t="s">
        <v>292</v>
      </c>
      <c r="C75" t="s">
        <v>367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</row>
    <row r="76" spans="1:13" hidden="1">
      <c r="A76" t="s">
        <v>563</v>
      </c>
      <c r="B76" t="s">
        <v>292</v>
      </c>
      <c r="C76" t="s">
        <v>368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</row>
    <row r="77" spans="1:13" hidden="1">
      <c r="A77" t="s">
        <v>563</v>
      </c>
      <c r="B77" t="s">
        <v>292</v>
      </c>
      <c r="C77" t="s">
        <v>369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</row>
    <row r="78" spans="1:13" hidden="1">
      <c r="A78" t="s">
        <v>563</v>
      </c>
      <c r="B78" t="s">
        <v>292</v>
      </c>
      <c r="C78" t="s">
        <v>370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</row>
    <row r="79" spans="1:13" hidden="1">
      <c r="A79" t="s">
        <v>563</v>
      </c>
      <c r="B79" t="s">
        <v>292</v>
      </c>
      <c r="C79" t="s">
        <v>371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</row>
    <row r="80" spans="1:13" hidden="1">
      <c r="A80" t="s">
        <v>563</v>
      </c>
      <c r="B80" t="s">
        <v>292</v>
      </c>
      <c r="C80" t="s">
        <v>372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</row>
    <row r="81" spans="1:13" hidden="1">
      <c r="A81" t="s">
        <v>563</v>
      </c>
      <c r="B81" t="s">
        <v>292</v>
      </c>
      <c r="C81" t="s">
        <v>373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</row>
    <row r="82" spans="1:13" hidden="1">
      <c r="A82" t="s">
        <v>563</v>
      </c>
      <c r="B82" t="s">
        <v>292</v>
      </c>
      <c r="C82" t="s">
        <v>374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</row>
    <row r="83" spans="1:13" hidden="1">
      <c r="A83" t="s">
        <v>563</v>
      </c>
      <c r="B83" t="s">
        <v>292</v>
      </c>
      <c r="C83" t="s">
        <v>375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</row>
    <row r="84" spans="1:13" hidden="1">
      <c r="A84" t="s">
        <v>563</v>
      </c>
      <c r="B84" t="s">
        <v>292</v>
      </c>
      <c r="C84" t="s">
        <v>376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</row>
    <row r="85" spans="1:13" hidden="1">
      <c r="A85" t="s">
        <v>563</v>
      </c>
      <c r="B85" t="s">
        <v>292</v>
      </c>
      <c r="C85" t="s">
        <v>377</v>
      </c>
      <c r="D85" s="26">
        <v>34205</v>
      </c>
      <c r="E85" s="26">
        <v>55763</v>
      </c>
      <c r="F85" s="26">
        <v>50155</v>
      </c>
      <c r="G85" s="26">
        <v>53483</v>
      </c>
      <c r="H85" s="26">
        <v>72515</v>
      </c>
      <c r="I85" s="26">
        <v>61372</v>
      </c>
      <c r="J85" s="26">
        <v>64089</v>
      </c>
      <c r="K85" s="26">
        <v>72903</v>
      </c>
      <c r="L85" s="26">
        <v>65737</v>
      </c>
      <c r="M85" s="26">
        <v>67091</v>
      </c>
    </row>
    <row r="86" spans="1:13" hidden="1">
      <c r="A86" t="s">
        <v>563</v>
      </c>
      <c r="B86" t="s">
        <v>292</v>
      </c>
      <c r="C86" t="s">
        <v>378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</row>
    <row r="87" spans="1:13" hidden="1">
      <c r="A87" t="s">
        <v>563</v>
      </c>
      <c r="B87" t="s">
        <v>292</v>
      </c>
      <c r="C87" t="s">
        <v>379</v>
      </c>
      <c r="D87" s="26">
        <v>8283</v>
      </c>
      <c r="E87" s="26">
        <v>14030</v>
      </c>
      <c r="F87" s="26">
        <v>13118</v>
      </c>
      <c r="G87" s="26">
        <v>13973</v>
      </c>
      <c r="H87" s="26">
        <v>19121</v>
      </c>
      <c r="I87" s="26">
        <v>15685</v>
      </c>
      <c r="J87" s="26">
        <v>15738</v>
      </c>
      <c r="K87" s="26">
        <v>11872</v>
      </c>
      <c r="L87" s="26">
        <v>10481</v>
      </c>
      <c r="M87" s="26">
        <v>9680</v>
      </c>
    </row>
    <row r="88" spans="1:13" hidden="1">
      <c r="A88" t="s">
        <v>563</v>
      </c>
      <c r="B88" t="s">
        <v>292</v>
      </c>
      <c r="C88" t="s">
        <v>380</v>
      </c>
      <c r="D88" s="26">
        <v>25922</v>
      </c>
      <c r="E88" s="26">
        <v>41733</v>
      </c>
      <c r="F88" s="26">
        <v>37037</v>
      </c>
      <c r="G88" s="26">
        <v>39510</v>
      </c>
      <c r="H88" s="26">
        <v>53394</v>
      </c>
      <c r="I88" s="26">
        <v>45687</v>
      </c>
      <c r="J88" s="26">
        <v>48351</v>
      </c>
      <c r="K88" s="26">
        <v>61031</v>
      </c>
      <c r="L88" s="26">
        <v>55256</v>
      </c>
      <c r="M88" s="26">
        <v>57411</v>
      </c>
    </row>
    <row r="89" spans="1:13" hidden="1">
      <c r="A89" t="s">
        <v>563</v>
      </c>
      <c r="B89" t="s">
        <v>292</v>
      </c>
      <c r="C89" t="s">
        <v>381</v>
      </c>
      <c r="D89" s="26">
        <v>25922</v>
      </c>
      <c r="E89" s="26">
        <v>41733</v>
      </c>
      <c r="F89" s="26">
        <v>37037</v>
      </c>
      <c r="G89" s="26">
        <v>39510</v>
      </c>
      <c r="H89" s="26">
        <v>53394</v>
      </c>
      <c r="I89" s="26">
        <v>45687</v>
      </c>
      <c r="J89" s="26">
        <v>48351</v>
      </c>
      <c r="K89" s="26">
        <v>61031</v>
      </c>
      <c r="L89" s="26">
        <v>55256</v>
      </c>
      <c r="M89" s="26">
        <v>57411</v>
      </c>
    </row>
    <row r="90" spans="1:13" hidden="1">
      <c r="A90" t="s">
        <v>563</v>
      </c>
      <c r="B90" t="s">
        <v>292</v>
      </c>
      <c r="C90" t="s">
        <v>382</v>
      </c>
      <c r="D90" s="26">
        <v>1</v>
      </c>
      <c r="E90" s="26">
        <v>1.59</v>
      </c>
      <c r="F90" s="26">
        <v>1.43</v>
      </c>
      <c r="G90" s="26">
        <v>1.62</v>
      </c>
      <c r="H90" s="26">
        <v>2.3199999999999998</v>
      </c>
      <c r="I90" s="26">
        <v>2.09</v>
      </c>
      <c r="J90" s="26">
        <v>2.3199999999999998</v>
      </c>
      <c r="K90" s="26">
        <v>3.08</v>
      </c>
      <c r="L90" s="26">
        <v>2.99</v>
      </c>
      <c r="M90" s="26">
        <v>3.31</v>
      </c>
    </row>
    <row r="91" spans="1:13" hidden="1">
      <c r="A91" t="s">
        <v>563</v>
      </c>
      <c r="B91" t="s">
        <v>292</v>
      </c>
      <c r="C91" t="s">
        <v>383</v>
      </c>
      <c r="D91" s="26">
        <v>0.99</v>
      </c>
      <c r="E91" s="26">
        <v>1.58</v>
      </c>
      <c r="F91" s="26">
        <v>1.42</v>
      </c>
      <c r="G91" s="26">
        <v>1.61</v>
      </c>
      <c r="H91" s="26">
        <v>2.2999999999999998</v>
      </c>
      <c r="I91" s="26">
        <v>2.08</v>
      </c>
      <c r="J91" s="26">
        <v>2.2999999999999998</v>
      </c>
      <c r="K91" s="26">
        <v>3.05</v>
      </c>
      <c r="L91" s="26">
        <v>2.97</v>
      </c>
      <c r="M91" s="26">
        <v>3.28</v>
      </c>
    </row>
    <row r="92" spans="1:13" hidden="1">
      <c r="A92" t="s">
        <v>563</v>
      </c>
      <c r="B92" t="s">
        <v>292</v>
      </c>
      <c r="C92" t="s">
        <v>384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</row>
    <row r="93" spans="1:13" hidden="1">
      <c r="A93" t="s">
        <v>563</v>
      </c>
      <c r="B93" t="s">
        <v>292</v>
      </c>
      <c r="C93" t="s">
        <v>385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</row>
    <row r="94" spans="1:13" hidden="1">
      <c r="A94" t="s">
        <v>563</v>
      </c>
      <c r="B94" t="s">
        <v>292</v>
      </c>
      <c r="C94" t="s">
        <v>386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</row>
    <row r="95" spans="1:13" hidden="1">
      <c r="A95" t="s">
        <v>563</v>
      </c>
      <c r="B95" t="s">
        <v>292</v>
      </c>
      <c r="C95" t="s">
        <v>387</v>
      </c>
      <c r="D95" s="26">
        <v>192</v>
      </c>
      <c r="E95" s="26">
        <v>605</v>
      </c>
      <c r="F95" s="26">
        <v>960</v>
      </c>
      <c r="G95" s="26">
        <v>1100</v>
      </c>
      <c r="H95" s="26">
        <v>1300</v>
      </c>
      <c r="I95" s="26">
        <v>1500</v>
      </c>
      <c r="J95" s="26">
        <v>1200</v>
      </c>
      <c r="K95" s="26">
        <v>0</v>
      </c>
      <c r="L95" s="26">
        <v>0</v>
      </c>
      <c r="M95" s="26">
        <v>0</v>
      </c>
    </row>
    <row r="96" spans="1:13" hidden="1">
      <c r="A96" t="s">
        <v>563</v>
      </c>
      <c r="B96" t="s">
        <v>292</v>
      </c>
      <c r="C96" t="s">
        <v>388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</row>
    <row r="97" spans="1:13" hidden="1">
      <c r="A97" t="s">
        <v>563</v>
      </c>
      <c r="B97" t="s">
        <v>292</v>
      </c>
      <c r="C97" t="s">
        <v>389</v>
      </c>
      <c r="D97" s="26">
        <v>1622</v>
      </c>
      <c r="E97" s="26">
        <v>2600</v>
      </c>
      <c r="F97" s="26">
        <v>5800</v>
      </c>
      <c r="G97" s="26">
        <v>6900</v>
      </c>
      <c r="H97" s="26">
        <v>9200</v>
      </c>
      <c r="I97" s="26">
        <v>8300</v>
      </c>
      <c r="J97" s="26">
        <v>8200</v>
      </c>
      <c r="K97" s="26">
        <v>10903</v>
      </c>
      <c r="L97" s="26">
        <v>12547</v>
      </c>
      <c r="M97" s="26">
        <v>11056</v>
      </c>
    </row>
    <row r="98" spans="1:13" hidden="1">
      <c r="A98" t="s">
        <v>563</v>
      </c>
      <c r="B98" t="s">
        <v>292</v>
      </c>
      <c r="C98" t="s">
        <v>390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</row>
    <row r="99" spans="1:13" hidden="1">
      <c r="A99" t="s">
        <v>563</v>
      </c>
      <c r="B99" t="s">
        <v>292</v>
      </c>
      <c r="C99" t="s">
        <v>391</v>
      </c>
      <c r="D99" s="26">
        <v>0</v>
      </c>
      <c r="E99" s="26">
        <v>0</v>
      </c>
      <c r="F99" s="26">
        <v>136</v>
      </c>
      <c r="G99" s="26">
        <v>384</v>
      </c>
      <c r="H99" s="26">
        <v>733</v>
      </c>
      <c r="I99" s="26">
        <v>1456</v>
      </c>
      <c r="J99" s="26">
        <v>2323</v>
      </c>
      <c r="K99" s="26">
        <v>3240</v>
      </c>
      <c r="L99" s="26">
        <v>3576</v>
      </c>
      <c r="M99" s="26">
        <v>2873</v>
      </c>
    </row>
    <row r="100" spans="1:13" hidden="1">
      <c r="A100" t="s">
        <v>563</v>
      </c>
      <c r="B100" t="s">
        <v>292</v>
      </c>
      <c r="C100" t="s">
        <v>392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</row>
    <row r="101" spans="1:13" hidden="1">
      <c r="A101" t="s">
        <v>563</v>
      </c>
      <c r="B101" t="s">
        <v>292</v>
      </c>
      <c r="C101" t="s">
        <v>393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</row>
    <row r="102" spans="1:13" hidden="1">
      <c r="A102" t="s">
        <v>563</v>
      </c>
      <c r="B102" t="s">
        <v>292</v>
      </c>
      <c r="C102" t="s">
        <v>394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</row>
    <row r="103" spans="1:13" hidden="1">
      <c r="A103" t="s">
        <v>563</v>
      </c>
      <c r="B103" t="s">
        <v>292</v>
      </c>
      <c r="C103" t="s">
        <v>395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</row>
    <row r="104" spans="1:13" hidden="1">
      <c r="A104" t="s">
        <v>563</v>
      </c>
      <c r="B104" t="s">
        <v>292</v>
      </c>
      <c r="C104" t="s">
        <v>396</v>
      </c>
      <c r="D104" s="26">
        <v>338</v>
      </c>
      <c r="E104" s="26">
        <v>488</v>
      </c>
      <c r="F104" s="26">
        <v>645</v>
      </c>
      <c r="G104" s="26">
        <v>717</v>
      </c>
      <c r="H104" s="26">
        <v>794</v>
      </c>
      <c r="I104" s="26">
        <v>939</v>
      </c>
      <c r="J104" s="26">
        <v>1100</v>
      </c>
      <c r="K104" s="26">
        <v>1200</v>
      </c>
      <c r="L104" s="26">
        <v>1300</v>
      </c>
      <c r="M104" s="26">
        <v>1500</v>
      </c>
    </row>
    <row r="105" spans="1:13" hidden="1">
      <c r="A105" t="s">
        <v>563</v>
      </c>
      <c r="B105" t="s">
        <v>292</v>
      </c>
      <c r="C105" t="s">
        <v>397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</row>
    <row r="106" spans="1:13" hidden="1">
      <c r="A106" t="s">
        <v>563</v>
      </c>
      <c r="B106" t="s">
        <v>292</v>
      </c>
      <c r="C106" t="s">
        <v>398</v>
      </c>
      <c r="D106" s="26">
        <v>1168</v>
      </c>
      <c r="E106" s="26">
        <v>1740</v>
      </c>
      <c r="F106" s="26">
        <v>2253</v>
      </c>
      <c r="G106" s="26">
        <v>2863</v>
      </c>
      <c r="H106" s="26">
        <v>3586</v>
      </c>
      <c r="I106" s="26">
        <v>4210</v>
      </c>
      <c r="J106" s="26">
        <v>4840</v>
      </c>
      <c r="K106" s="26">
        <v>5340</v>
      </c>
      <c r="L106" s="26">
        <v>6068</v>
      </c>
      <c r="M106" s="26">
        <v>6829</v>
      </c>
    </row>
    <row r="107" spans="1:13" hidden="1">
      <c r="A107" t="s">
        <v>563</v>
      </c>
      <c r="B107" t="s">
        <v>292</v>
      </c>
      <c r="C107" t="s">
        <v>399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</row>
    <row r="108" spans="1:13" hidden="1">
      <c r="A108" t="s">
        <v>563</v>
      </c>
      <c r="B108" t="s">
        <v>292</v>
      </c>
      <c r="C108" t="s">
        <v>400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9300</v>
      </c>
    </row>
    <row r="109" spans="1:13" hidden="1">
      <c r="A109" t="s">
        <v>563</v>
      </c>
      <c r="B109" t="s">
        <v>292</v>
      </c>
      <c r="C109" t="s">
        <v>401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</row>
    <row r="110" spans="1:13" hidden="1">
      <c r="A110" t="s">
        <v>563</v>
      </c>
      <c r="B110" t="s">
        <v>292</v>
      </c>
      <c r="C110" t="s">
        <v>402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</row>
    <row r="111" spans="1:13" hidden="1">
      <c r="A111" t="s">
        <v>563</v>
      </c>
      <c r="B111" t="s">
        <v>292</v>
      </c>
      <c r="C111" t="s">
        <v>403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</row>
    <row r="112" spans="1:13" hidden="1">
      <c r="A112" t="s">
        <v>563</v>
      </c>
      <c r="B112" t="s">
        <v>292</v>
      </c>
      <c r="C112" t="s">
        <v>404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</row>
    <row r="113" spans="1:13" hidden="1">
      <c r="A113" t="s">
        <v>563</v>
      </c>
      <c r="B113" t="s">
        <v>292</v>
      </c>
      <c r="C113" t="s">
        <v>405</v>
      </c>
      <c r="D113" s="26">
        <v>933</v>
      </c>
      <c r="E113" s="26">
        <v>1000</v>
      </c>
      <c r="F113" s="26">
        <v>1100</v>
      </c>
      <c r="G113" s="26">
        <v>1200</v>
      </c>
      <c r="H113" s="26">
        <v>1800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</row>
    <row r="114" spans="1:13" hidden="1">
      <c r="A114" t="s">
        <v>563</v>
      </c>
      <c r="B114" t="s">
        <v>292</v>
      </c>
      <c r="C114" t="s">
        <v>406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</row>
    <row r="115" spans="1:13" hidden="1">
      <c r="A115" t="s">
        <v>563</v>
      </c>
      <c r="B115" t="s">
        <v>292</v>
      </c>
      <c r="C115" t="s">
        <v>407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</row>
    <row r="116" spans="1:13" hidden="1">
      <c r="A116" t="s">
        <v>563</v>
      </c>
      <c r="B116" t="s">
        <v>292</v>
      </c>
      <c r="C116" t="s">
        <v>408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1500</v>
      </c>
      <c r="L116" s="26">
        <v>0</v>
      </c>
      <c r="M116" s="26">
        <v>0</v>
      </c>
    </row>
    <row r="117" spans="1:13" hidden="1">
      <c r="A117" t="s">
        <v>563</v>
      </c>
      <c r="B117" t="s">
        <v>292</v>
      </c>
      <c r="C117" t="s">
        <v>409</v>
      </c>
      <c r="D117" s="26">
        <v>2429</v>
      </c>
      <c r="E117" s="26">
        <v>3381</v>
      </c>
      <c r="F117" s="26">
        <v>4475</v>
      </c>
      <c r="G117" s="26">
        <v>6041</v>
      </c>
      <c r="H117" s="26">
        <v>8067</v>
      </c>
      <c r="I117" s="26">
        <v>10045</v>
      </c>
      <c r="J117" s="26">
        <v>11581</v>
      </c>
      <c r="K117" s="26">
        <v>14236</v>
      </c>
      <c r="L117" s="26">
        <v>16217</v>
      </c>
      <c r="M117" s="26">
        <v>18752</v>
      </c>
    </row>
    <row r="118" spans="1:13" hidden="1">
      <c r="A118" t="s">
        <v>563</v>
      </c>
      <c r="B118" t="s">
        <v>292</v>
      </c>
      <c r="C118" t="s">
        <v>410</v>
      </c>
      <c r="D118" s="26">
        <v>8</v>
      </c>
      <c r="E118" s="26">
        <v>7</v>
      </c>
      <c r="F118" s="26">
        <v>8</v>
      </c>
      <c r="G118" s="26">
        <v>10</v>
      </c>
      <c r="H118" s="26">
        <v>12</v>
      </c>
      <c r="I118" s="26">
        <v>14</v>
      </c>
      <c r="J118" s="26">
        <v>15</v>
      </c>
      <c r="K118" s="26">
        <v>17</v>
      </c>
      <c r="L118" s="26">
        <v>17</v>
      </c>
      <c r="M118" s="26">
        <v>18</v>
      </c>
    </row>
    <row r="119" spans="1:13" hidden="1">
      <c r="A119" t="s">
        <v>563</v>
      </c>
      <c r="B119" t="s">
        <v>292</v>
      </c>
      <c r="C119" t="s">
        <v>411</v>
      </c>
      <c r="D119" s="26">
        <v>0</v>
      </c>
      <c r="E119" s="26">
        <v>0</v>
      </c>
      <c r="F119" s="26">
        <v>0</v>
      </c>
      <c r="G119" s="26">
        <v>0</v>
      </c>
      <c r="H119" s="26">
        <v>1</v>
      </c>
      <c r="I119" s="26">
        <v>1</v>
      </c>
      <c r="J119" s="26">
        <v>1</v>
      </c>
      <c r="K119" s="26">
        <v>1</v>
      </c>
      <c r="L119" s="26">
        <v>1</v>
      </c>
      <c r="M119" s="26">
        <v>1</v>
      </c>
    </row>
    <row r="120" spans="1:13" hidden="1">
      <c r="A120" t="s">
        <v>563</v>
      </c>
      <c r="B120" t="s">
        <v>292</v>
      </c>
      <c r="C120" t="s">
        <v>412</v>
      </c>
      <c r="D120" s="26">
        <v>0</v>
      </c>
      <c r="E120" s="26">
        <v>0</v>
      </c>
      <c r="F120" s="26">
        <v>0</v>
      </c>
      <c r="G120" s="26">
        <v>2</v>
      </c>
      <c r="H120" s="26">
        <v>2</v>
      </c>
      <c r="I120" s="26">
        <v>2</v>
      </c>
      <c r="J120" s="26">
        <v>1</v>
      </c>
      <c r="K120" s="26">
        <v>2</v>
      </c>
      <c r="L120" s="26">
        <v>3</v>
      </c>
      <c r="M120" s="26">
        <v>3</v>
      </c>
    </row>
    <row r="121" spans="1:13" hidden="1">
      <c r="A121" t="s">
        <v>563</v>
      </c>
      <c r="B121" t="s">
        <v>292</v>
      </c>
      <c r="C121" t="s">
        <v>413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</row>
    <row r="122" spans="1:13" hidden="1">
      <c r="A122" t="s">
        <v>563</v>
      </c>
      <c r="B122" t="s">
        <v>292</v>
      </c>
      <c r="C122" t="s">
        <v>414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</row>
    <row r="123" spans="1:13" hidden="1">
      <c r="A123" t="s">
        <v>563</v>
      </c>
      <c r="B123" t="s">
        <v>292</v>
      </c>
      <c r="C123" t="s">
        <v>415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</row>
    <row r="124" spans="1:13" hidden="1">
      <c r="A124" t="s">
        <v>563</v>
      </c>
      <c r="B124" t="s">
        <v>292</v>
      </c>
      <c r="C124" t="s">
        <v>416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</row>
    <row r="125" spans="1:13" hidden="1">
      <c r="A125" t="s">
        <v>563</v>
      </c>
      <c r="B125" t="s">
        <v>292</v>
      </c>
      <c r="C125" t="s">
        <v>417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</row>
    <row r="126" spans="1:13" hidden="1">
      <c r="A126" t="s">
        <v>563</v>
      </c>
      <c r="B126" t="s">
        <v>292</v>
      </c>
      <c r="C126" t="s">
        <v>418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</row>
    <row r="127" spans="1:13" hidden="1">
      <c r="A127" t="s">
        <v>563</v>
      </c>
      <c r="B127" t="s">
        <v>292</v>
      </c>
      <c r="C127" t="s">
        <v>419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</row>
    <row r="128" spans="1:13" hidden="1">
      <c r="A128" t="s">
        <v>563</v>
      </c>
      <c r="B128" t="s">
        <v>292</v>
      </c>
      <c r="C128" t="s">
        <v>420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</row>
    <row r="129" spans="1:13" hidden="1">
      <c r="A129" t="s">
        <v>563</v>
      </c>
      <c r="B129" t="s">
        <v>292</v>
      </c>
      <c r="C129" t="s">
        <v>421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</row>
    <row r="130" spans="1:13" hidden="1">
      <c r="A130" t="s">
        <v>563</v>
      </c>
      <c r="B130" t="s">
        <v>292</v>
      </c>
      <c r="C130" t="s">
        <v>422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</row>
    <row r="131" spans="1:13" hidden="1">
      <c r="A131" t="s">
        <v>563</v>
      </c>
      <c r="B131" t="s">
        <v>292</v>
      </c>
      <c r="C131" t="s">
        <v>423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</row>
    <row r="132" spans="1:13" hidden="1">
      <c r="A132" t="s">
        <v>563</v>
      </c>
      <c r="B132" t="s">
        <v>292</v>
      </c>
      <c r="C132" t="s">
        <v>424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</row>
    <row r="133" spans="1:13" hidden="1">
      <c r="A133" t="s">
        <v>563</v>
      </c>
      <c r="B133" t="s">
        <v>292</v>
      </c>
      <c r="C133" t="s">
        <v>425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</row>
    <row r="134" spans="1:13" hidden="1">
      <c r="A134" t="s">
        <v>563</v>
      </c>
      <c r="B134" t="s">
        <v>292</v>
      </c>
      <c r="C134" t="s">
        <v>426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</row>
    <row r="135" spans="1:13" hidden="1">
      <c r="A135" t="s">
        <v>563</v>
      </c>
      <c r="B135" t="s">
        <v>292</v>
      </c>
      <c r="C135" t="s">
        <v>427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</row>
    <row r="136" spans="1:13" hidden="1">
      <c r="A136" t="s">
        <v>563</v>
      </c>
      <c r="B136" t="s">
        <v>292</v>
      </c>
      <c r="C136" t="s">
        <v>428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</row>
    <row r="137" spans="1:13" hidden="1">
      <c r="A137" t="s">
        <v>563</v>
      </c>
      <c r="B137" t="s">
        <v>292</v>
      </c>
      <c r="C137" t="s">
        <v>429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</row>
    <row r="138" spans="1:13" hidden="1">
      <c r="A138" t="s">
        <v>563</v>
      </c>
      <c r="B138" t="s">
        <v>292</v>
      </c>
      <c r="C138" t="s">
        <v>430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</row>
    <row r="139" spans="1:13" hidden="1">
      <c r="A139" t="s">
        <v>563</v>
      </c>
      <c r="B139" t="s">
        <v>292</v>
      </c>
      <c r="C139" t="s">
        <v>431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</row>
    <row r="140" spans="1:13" hidden="1">
      <c r="A140" t="s">
        <v>563</v>
      </c>
      <c r="B140" t="s">
        <v>292</v>
      </c>
      <c r="C140" t="s">
        <v>432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</row>
    <row r="141" spans="1:13" hidden="1">
      <c r="A141" t="s">
        <v>563</v>
      </c>
      <c r="B141" t="s">
        <v>292</v>
      </c>
      <c r="C141" t="s">
        <v>433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</row>
    <row r="142" spans="1:13" hidden="1">
      <c r="A142" t="s">
        <v>563</v>
      </c>
      <c r="B142" t="s">
        <v>292</v>
      </c>
      <c r="C142" t="s">
        <v>434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</row>
    <row r="143" spans="1:13" hidden="1">
      <c r="A143" t="s">
        <v>563</v>
      </c>
      <c r="B143" t="s">
        <v>292</v>
      </c>
      <c r="C143" t="s">
        <v>435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</row>
    <row r="144" spans="1:13" hidden="1">
      <c r="A144" t="s">
        <v>563</v>
      </c>
      <c r="B144" t="s">
        <v>292</v>
      </c>
      <c r="C144" t="s">
        <v>188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</row>
    <row r="145" spans="1:13" hidden="1">
      <c r="A145" t="s">
        <v>563</v>
      </c>
      <c r="B145" t="s">
        <v>292</v>
      </c>
      <c r="C145" t="s">
        <v>436</v>
      </c>
      <c r="D145" s="26">
        <v>33790</v>
      </c>
      <c r="E145" s="26">
        <v>55241</v>
      </c>
      <c r="F145" s="26">
        <v>48999</v>
      </c>
      <c r="G145" s="26">
        <v>52503</v>
      </c>
      <c r="H145" s="26">
        <v>71230</v>
      </c>
      <c r="I145" s="26">
        <v>60024</v>
      </c>
      <c r="J145" s="26">
        <v>61344</v>
      </c>
      <c r="K145" s="26">
        <v>70898</v>
      </c>
      <c r="L145" s="26">
        <v>63930</v>
      </c>
      <c r="M145" s="26">
        <v>66288</v>
      </c>
    </row>
    <row r="146" spans="1:13" hidden="1">
      <c r="A146" t="s">
        <v>563</v>
      </c>
      <c r="B146" t="s">
        <v>292</v>
      </c>
      <c r="C146" t="s">
        <v>437</v>
      </c>
      <c r="D146" s="26">
        <v>35604</v>
      </c>
      <c r="E146" s="26">
        <v>58446</v>
      </c>
      <c r="F146" s="26">
        <v>55759</v>
      </c>
      <c r="G146" s="26">
        <v>60503</v>
      </c>
      <c r="H146" s="26">
        <v>81730</v>
      </c>
      <c r="I146" s="26">
        <v>69824</v>
      </c>
      <c r="J146" s="26">
        <v>70744</v>
      </c>
      <c r="K146" s="26">
        <v>81801</v>
      </c>
      <c r="L146" s="26">
        <v>76477</v>
      </c>
      <c r="M146" s="26">
        <v>77344</v>
      </c>
    </row>
    <row r="147" spans="1:13" hidden="1">
      <c r="A147" t="s">
        <v>563</v>
      </c>
      <c r="B147" t="s">
        <v>292</v>
      </c>
      <c r="C147" t="s">
        <v>480</v>
      </c>
    </row>
    <row r="148" spans="1:13" hidden="1">
      <c r="A148" t="s">
        <v>563</v>
      </c>
      <c r="B148" t="s">
        <v>292</v>
      </c>
      <c r="C148" t="s">
        <v>439</v>
      </c>
      <c r="D148" s="26">
        <v>5415</v>
      </c>
      <c r="E148" s="26">
        <v>9625</v>
      </c>
      <c r="F148" s="26">
        <v>11977</v>
      </c>
      <c r="G148" s="26">
        <v>11626</v>
      </c>
      <c r="H148" s="26">
        <v>17739</v>
      </c>
      <c r="I148" s="26">
        <v>10747</v>
      </c>
      <c r="J148" s="26">
        <v>9772</v>
      </c>
      <c r="K148" s="26">
        <v>46462</v>
      </c>
      <c r="L148" s="26">
        <v>10821</v>
      </c>
      <c r="M148" s="26">
        <v>9895</v>
      </c>
    </row>
    <row r="149" spans="1:13" hidden="1">
      <c r="A149" t="s">
        <v>563</v>
      </c>
      <c r="B149" t="s">
        <v>292</v>
      </c>
      <c r="C149" t="s">
        <v>481</v>
      </c>
      <c r="D149" s="26">
        <v>3884</v>
      </c>
      <c r="E149" s="26">
        <v>7240</v>
      </c>
      <c r="F149" s="26">
        <v>9334</v>
      </c>
      <c r="G149" s="26">
        <v>8624</v>
      </c>
      <c r="H149" s="26">
        <v>11730</v>
      </c>
      <c r="I149" s="26">
        <v>7652</v>
      </c>
      <c r="J149" s="26">
        <v>7842</v>
      </c>
      <c r="K149" s="26">
        <v>41925</v>
      </c>
      <c r="L149" s="26">
        <v>6384</v>
      </c>
      <c r="M149" s="26">
        <v>6306</v>
      </c>
    </row>
    <row r="150" spans="1:13" hidden="1">
      <c r="A150" t="s">
        <v>563</v>
      </c>
      <c r="B150" t="s">
        <v>292</v>
      </c>
      <c r="C150" t="s">
        <v>482</v>
      </c>
      <c r="D150" s="26">
        <v>769</v>
      </c>
      <c r="E150" s="26">
        <v>1203</v>
      </c>
      <c r="F150" s="26">
        <v>1559</v>
      </c>
      <c r="G150" s="26">
        <v>2147</v>
      </c>
      <c r="H150" s="26">
        <v>4744</v>
      </c>
      <c r="I150" s="26">
        <v>2105</v>
      </c>
      <c r="J150" s="26">
        <v>1671</v>
      </c>
      <c r="K150" s="26">
        <v>3986</v>
      </c>
      <c r="L150" s="26">
        <v>3962</v>
      </c>
      <c r="M150" s="26">
        <v>3134</v>
      </c>
    </row>
    <row r="151" spans="1:13" hidden="1">
      <c r="A151" t="s">
        <v>563</v>
      </c>
      <c r="B151" t="s">
        <v>292</v>
      </c>
      <c r="C151" t="s">
        <v>483</v>
      </c>
      <c r="D151" s="26">
        <v>762</v>
      </c>
      <c r="E151" s="26">
        <v>1182</v>
      </c>
      <c r="F151" s="26">
        <v>1084</v>
      </c>
      <c r="G151" s="26">
        <v>855</v>
      </c>
      <c r="H151" s="26">
        <v>1265</v>
      </c>
      <c r="I151" s="26">
        <v>990</v>
      </c>
      <c r="J151" s="26">
        <v>259</v>
      </c>
      <c r="K151" s="26">
        <v>551</v>
      </c>
      <c r="L151" s="26">
        <v>475</v>
      </c>
      <c r="M151" s="26">
        <v>455</v>
      </c>
    </row>
    <row r="152" spans="1:13" hidden="1">
      <c r="A152" t="s">
        <v>563</v>
      </c>
      <c r="B152" t="s">
        <v>292</v>
      </c>
      <c r="C152" t="s">
        <v>440</v>
      </c>
      <c r="D152" s="26">
        <v>2868</v>
      </c>
      <c r="E152" s="26">
        <v>4405</v>
      </c>
      <c r="F152" s="26">
        <v>1141</v>
      </c>
      <c r="G152" s="26">
        <v>2347</v>
      </c>
      <c r="H152" s="26">
        <v>1382</v>
      </c>
      <c r="I152" s="26">
        <v>4938</v>
      </c>
      <c r="J152" s="26">
        <v>5966</v>
      </c>
      <c r="K152" s="26">
        <v>-34590</v>
      </c>
      <c r="L152" s="26">
        <v>-340</v>
      </c>
      <c r="M152" s="26">
        <v>-215</v>
      </c>
    </row>
    <row r="153" spans="1:13" hidden="1">
      <c r="A153" t="s">
        <v>563</v>
      </c>
      <c r="B153" t="s">
        <v>292</v>
      </c>
      <c r="C153" t="s">
        <v>441</v>
      </c>
      <c r="D153" s="26">
        <v>2998</v>
      </c>
      <c r="E153" s="26">
        <v>5018</v>
      </c>
      <c r="F153" s="26">
        <v>1878</v>
      </c>
      <c r="G153" s="26">
        <v>3183</v>
      </c>
      <c r="H153" s="26">
        <v>3408</v>
      </c>
      <c r="I153" s="26">
        <v>5043</v>
      </c>
      <c r="J153" s="26">
        <v>5980</v>
      </c>
      <c r="K153" s="26">
        <v>-35819</v>
      </c>
      <c r="L153" s="26">
        <v>-2939</v>
      </c>
      <c r="M153" s="26">
        <v>-3619</v>
      </c>
    </row>
    <row r="154" spans="1:13" hidden="1">
      <c r="A154" t="s">
        <v>563</v>
      </c>
      <c r="B154" t="s">
        <v>292</v>
      </c>
      <c r="C154" t="s">
        <v>484</v>
      </c>
      <c r="D154" s="26">
        <v>-167</v>
      </c>
      <c r="E154" s="26">
        <v>-490</v>
      </c>
      <c r="F154" s="26">
        <v>-426</v>
      </c>
      <c r="G154" s="26">
        <v>-658</v>
      </c>
      <c r="H154" s="26">
        <v>-1806</v>
      </c>
      <c r="I154" s="26">
        <v>33</v>
      </c>
      <c r="J154" s="26">
        <v>-16</v>
      </c>
      <c r="K154" s="26">
        <v>1181</v>
      </c>
      <c r="L154" s="26">
        <v>2666</v>
      </c>
      <c r="M154" s="26">
        <v>3383</v>
      </c>
    </row>
    <row r="155" spans="1:13" hidden="1">
      <c r="A155" t="s">
        <v>563</v>
      </c>
      <c r="B155" t="s">
        <v>292</v>
      </c>
      <c r="C155" t="s">
        <v>485</v>
      </c>
      <c r="D155" s="26">
        <v>37</v>
      </c>
      <c r="E155" s="26">
        <v>-123</v>
      </c>
      <c r="F155" s="26">
        <v>-311</v>
      </c>
      <c r="G155" s="26">
        <v>-178</v>
      </c>
      <c r="H155" s="26">
        <v>-220</v>
      </c>
      <c r="I155" s="26">
        <v>-138</v>
      </c>
      <c r="J155" s="26">
        <v>2</v>
      </c>
      <c r="K155" s="26">
        <v>48</v>
      </c>
      <c r="L155" s="26">
        <v>-67</v>
      </c>
      <c r="M155" s="26">
        <v>21</v>
      </c>
    </row>
    <row r="156" spans="1:13" hidden="1">
      <c r="A156" t="s">
        <v>563</v>
      </c>
      <c r="B156" t="s">
        <v>292</v>
      </c>
      <c r="C156" t="s">
        <v>442</v>
      </c>
      <c r="D156" s="26">
        <v>8283</v>
      </c>
      <c r="E156" s="26">
        <v>14030</v>
      </c>
      <c r="F156" s="26">
        <v>13118</v>
      </c>
      <c r="G156" s="26">
        <v>13973</v>
      </c>
      <c r="H156" s="26">
        <v>19121</v>
      </c>
      <c r="I156" s="26">
        <v>15685</v>
      </c>
      <c r="J156" s="26">
        <v>15738</v>
      </c>
      <c r="K156" s="26">
        <v>11872</v>
      </c>
      <c r="L156" s="26">
        <v>10481</v>
      </c>
      <c r="M156" s="26">
        <v>9680</v>
      </c>
    </row>
    <row r="157" spans="1:13" hidden="1">
      <c r="A157" t="s">
        <v>563</v>
      </c>
      <c r="B157" t="s">
        <v>292</v>
      </c>
      <c r="C157" t="s">
        <v>444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</row>
    <row r="158" spans="1:13" hidden="1">
      <c r="A158" t="s">
        <v>563</v>
      </c>
      <c r="B158" t="s">
        <v>292</v>
      </c>
      <c r="C158" t="s">
        <v>445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</row>
    <row r="159" spans="1:13" hidden="1">
      <c r="A159" t="s">
        <v>563</v>
      </c>
      <c r="B159" t="s">
        <v>292</v>
      </c>
      <c r="C159" t="s">
        <v>449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</row>
    <row r="160" spans="1:13" hidden="1">
      <c r="A160" t="s">
        <v>563</v>
      </c>
      <c r="B160" t="s">
        <v>292</v>
      </c>
      <c r="C160" t="s">
        <v>450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</row>
    <row r="161" spans="1:13" hidden="1">
      <c r="A161" t="s">
        <v>563</v>
      </c>
      <c r="B161" t="s">
        <v>292</v>
      </c>
      <c r="C161" t="s">
        <v>451</v>
      </c>
      <c r="D161" s="26">
        <v>90</v>
      </c>
      <c r="E161" s="26">
        <v>114</v>
      </c>
      <c r="F161" s="26">
        <v>135</v>
      </c>
      <c r="G161" s="26">
        <v>163</v>
      </c>
      <c r="H161" s="26">
        <v>200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</row>
    <row r="162" spans="1:13" hidden="1">
      <c r="A162" t="s">
        <v>563</v>
      </c>
      <c r="B162" t="s">
        <v>292</v>
      </c>
      <c r="C162" t="s">
        <v>452</v>
      </c>
      <c r="D162" s="26">
        <v>90</v>
      </c>
      <c r="E162" s="26">
        <v>114</v>
      </c>
      <c r="F162" s="26">
        <v>135</v>
      </c>
      <c r="G162" s="26">
        <v>163</v>
      </c>
      <c r="H162" s="26">
        <v>200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</row>
    <row r="163" spans="1:13" hidden="1">
      <c r="A163" t="s">
        <v>563</v>
      </c>
      <c r="B163" t="s">
        <v>292</v>
      </c>
      <c r="C163" t="s">
        <v>453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</row>
    <row r="164" spans="1:13" hidden="1">
      <c r="A164" t="s">
        <v>563</v>
      </c>
      <c r="B164" t="s">
        <v>292</v>
      </c>
      <c r="C164" t="s">
        <v>454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</row>
    <row r="165" spans="1:13" hidden="1">
      <c r="A165" t="s">
        <v>563</v>
      </c>
      <c r="B165" t="s">
        <v>292</v>
      </c>
      <c r="C165" t="s">
        <v>455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</row>
    <row r="166" spans="1:13" hidden="1">
      <c r="A166" t="s">
        <v>563</v>
      </c>
      <c r="B166" t="s">
        <v>292</v>
      </c>
      <c r="C166" t="s">
        <v>456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</row>
    <row r="167" spans="1:13" hidden="1">
      <c r="A167" t="s">
        <v>563</v>
      </c>
      <c r="B167" t="s">
        <v>292</v>
      </c>
      <c r="C167" t="s">
        <v>457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</row>
    <row r="168" spans="1:13" hidden="1">
      <c r="A168" t="s">
        <v>563</v>
      </c>
      <c r="B168" t="s">
        <v>292</v>
      </c>
      <c r="C168" t="s">
        <v>521</v>
      </c>
    </row>
    <row r="169" spans="1:13" hidden="1">
      <c r="A169" t="s">
        <v>563</v>
      </c>
      <c r="B169" t="s">
        <v>292</v>
      </c>
      <c r="C169" t="s">
        <v>564</v>
      </c>
    </row>
    <row r="170" spans="1:13" s="18" customFormat="1">
      <c r="A170" s="18" t="s">
        <v>563</v>
      </c>
      <c r="B170" s="18" t="s">
        <v>4</v>
      </c>
      <c r="C170" s="18" t="s">
        <v>16</v>
      </c>
      <c r="D170" s="29">
        <v>25952</v>
      </c>
      <c r="E170" s="29">
        <v>29129</v>
      </c>
      <c r="F170" s="29">
        <v>40546</v>
      </c>
      <c r="G170" s="29">
        <v>25077</v>
      </c>
      <c r="H170" s="29">
        <v>41601</v>
      </c>
      <c r="I170" s="29">
        <v>67155</v>
      </c>
      <c r="J170" s="29">
        <v>74181</v>
      </c>
      <c r="K170" s="29">
        <v>66301</v>
      </c>
      <c r="L170" s="29">
        <v>100557</v>
      </c>
      <c r="M170" s="29">
        <v>90943</v>
      </c>
    </row>
    <row r="171" spans="1:13" hidden="1">
      <c r="A171" t="s">
        <v>563</v>
      </c>
      <c r="B171" t="s">
        <v>4</v>
      </c>
      <c r="C171" t="s">
        <v>528</v>
      </c>
      <c r="D171" s="26">
        <v>2903</v>
      </c>
      <c r="E171" s="26">
        <v>3109</v>
      </c>
      <c r="F171" s="26">
        <v>8705</v>
      </c>
      <c r="G171" s="26">
        <v>10232</v>
      </c>
      <c r="H171" s="26">
        <v>11389</v>
      </c>
      <c r="I171" s="26">
        <v>8601</v>
      </c>
      <c r="J171" s="26">
        <v>7982</v>
      </c>
      <c r="K171" s="26">
        <v>11575</v>
      </c>
      <c r="L171" s="26">
        <v>12204</v>
      </c>
      <c r="M171" s="26">
        <v>17773</v>
      </c>
    </row>
    <row r="172" spans="1:13" hidden="1">
      <c r="A172" t="s">
        <v>563</v>
      </c>
      <c r="B172" t="s">
        <v>4</v>
      </c>
      <c r="C172" t="s">
        <v>17</v>
      </c>
      <c r="D172" s="26">
        <v>6912</v>
      </c>
      <c r="E172" s="26">
        <v>7637</v>
      </c>
      <c r="F172" s="26">
        <v>5554</v>
      </c>
      <c r="G172" s="26">
        <v>3612</v>
      </c>
      <c r="H172" s="26">
        <v>9731</v>
      </c>
      <c r="I172" s="26">
        <v>11883</v>
      </c>
      <c r="J172" s="26">
        <v>12307</v>
      </c>
      <c r="K172" s="26">
        <v>14338</v>
      </c>
      <c r="L172" s="26">
        <v>36640</v>
      </c>
      <c r="M172" s="26">
        <v>20243</v>
      </c>
    </row>
    <row r="173" spans="1:13" hidden="1">
      <c r="A173" t="s">
        <v>563</v>
      </c>
      <c r="B173" t="s">
        <v>4</v>
      </c>
      <c r="C173" t="s">
        <v>18</v>
      </c>
      <c r="D173" s="26">
        <v>16137</v>
      </c>
      <c r="E173" s="26">
        <v>18383</v>
      </c>
      <c r="F173" s="26">
        <v>26287</v>
      </c>
      <c r="G173" s="26">
        <v>11233</v>
      </c>
      <c r="H173" s="26">
        <v>20481</v>
      </c>
      <c r="I173" s="26">
        <v>46671</v>
      </c>
      <c r="J173" s="26">
        <v>53892</v>
      </c>
      <c r="K173" s="26">
        <v>40388</v>
      </c>
      <c r="L173" s="26">
        <v>51713</v>
      </c>
      <c r="M173" s="26">
        <v>52927</v>
      </c>
    </row>
    <row r="174" spans="1:13" hidden="1">
      <c r="A174" t="s">
        <v>563</v>
      </c>
      <c r="B174" t="s">
        <v>4</v>
      </c>
      <c r="C174" t="s">
        <v>19</v>
      </c>
      <c r="D174" s="26">
        <v>5369</v>
      </c>
      <c r="E174" s="26">
        <v>10930</v>
      </c>
      <c r="F174" s="26">
        <v>13102</v>
      </c>
      <c r="G174" s="26">
        <v>17460</v>
      </c>
      <c r="H174" s="26">
        <v>16849</v>
      </c>
      <c r="I174" s="26">
        <v>15754</v>
      </c>
      <c r="J174" s="26">
        <v>17874</v>
      </c>
      <c r="K174" s="26">
        <v>23186</v>
      </c>
      <c r="L174" s="26">
        <v>22926</v>
      </c>
      <c r="M174" s="26">
        <v>16120</v>
      </c>
    </row>
    <row r="175" spans="1:13" hidden="1">
      <c r="A175" t="s">
        <v>563</v>
      </c>
      <c r="B175" t="s">
        <v>4</v>
      </c>
      <c r="C175" t="s">
        <v>20</v>
      </c>
      <c r="D175" s="26">
        <v>5422</v>
      </c>
      <c r="E175" s="26">
        <v>11028</v>
      </c>
      <c r="F175" s="26">
        <v>13201</v>
      </c>
      <c r="G175" s="26">
        <v>17546</v>
      </c>
      <c r="H175" s="26">
        <v>16912</v>
      </c>
      <c r="I175" s="26">
        <v>15807</v>
      </c>
      <c r="J175" s="26">
        <v>0</v>
      </c>
      <c r="K175" s="26">
        <v>0</v>
      </c>
      <c r="L175" s="26">
        <v>0</v>
      </c>
      <c r="M175" s="26">
        <v>0</v>
      </c>
    </row>
    <row r="176" spans="1:13" hidden="1">
      <c r="A176" t="s">
        <v>563</v>
      </c>
      <c r="B176" t="s">
        <v>4</v>
      </c>
      <c r="C176" t="s">
        <v>21</v>
      </c>
      <c r="D176" s="26">
        <v>-53</v>
      </c>
      <c r="E176" s="26">
        <v>-98</v>
      </c>
      <c r="F176" s="26">
        <v>-99</v>
      </c>
      <c r="G176" s="26">
        <v>-86</v>
      </c>
      <c r="H176" s="26">
        <v>-63</v>
      </c>
      <c r="I176" s="26">
        <v>-53</v>
      </c>
      <c r="J176" s="26">
        <v>0</v>
      </c>
      <c r="K176" s="26">
        <v>0</v>
      </c>
      <c r="L176" s="26">
        <v>0</v>
      </c>
      <c r="M176" s="26">
        <v>0</v>
      </c>
    </row>
    <row r="177" spans="1:13" s="18" customFormat="1">
      <c r="A177" s="18" t="s">
        <v>563</v>
      </c>
      <c r="B177" s="18" t="s">
        <v>4</v>
      </c>
      <c r="C177" s="18" t="s">
        <v>22</v>
      </c>
      <c r="D177" s="29">
        <v>11717</v>
      </c>
      <c r="E177" s="29">
        <v>18692</v>
      </c>
      <c r="F177" s="29">
        <v>20641</v>
      </c>
      <c r="G177" s="29">
        <v>27219</v>
      </c>
      <c r="H177" s="29">
        <v>30343</v>
      </c>
      <c r="I177" s="29">
        <v>29299</v>
      </c>
      <c r="J177" s="29">
        <v>35673</v>
      </c>
      <c r="K177" s="29">
        <v>48995</v>
      </c>
      <c r="L177" s="29">
        <v>45804</v>
      </c>
      <c r="M177" s="29">
        <v>37445</v>
      </c>
    </row>
    <row r="178" spans="1:13" hidden="1">
      <c r="A178" t="s">
        <v>563</v>
      </c>
      <c r="B178" t="s">
        <v>4</v>
      </c>
      <c r="C178" t="s">
        <v>25</v>
      </c>
      <c r="D178" s="26">
        <v>6348</v>
      </c>
      <c r="E178" s="26">
        <v>7762</v>
      </c>
      <c r="F178" s="26">
        <v>7539</v>
      </c>
      <c r="G178" s="26">
        <v>9759</v>
      </c>
      <c r="H178" s="26">
        <v>13494</v>
      </c>
      <c r="I178" s="26">
        <v>13545</v>
      </c>
      <c r="J178" s="26">
        <v>17799</v>
      </c>
      <c r="K178" s="26">
        <v>25809</v>
      </c>
      <c r="L178" s="26">
        <v>22878</v>
      </c>
      <c r="M178" s="26">
        <v>21325</v>
      </c>
    </row>
    <row r="179" spans="1:13" s="18" customFormat="1">
      <c r="A179" s="18" t="s">
        <v>563</v>
      </c>
      <c r="B179" s="18" t="s">
        <v>4</v>
      </c>
      <c r="C179" s="18" t="s">
        <v>26</v>
      </c>
      <c r="D179" s="29">
        <v>776</v>
      </c>
      <c r="E179" s="29">
        <v>791</v>
      </c>
      <c r="F179" s="29">
        <v>1764</v>
      </c>
      <c r="G179" s="29">
        <v>2111</v>
      </c>
      <c r="H179" s="29">
        <v>2349</v>
      </c>
      <c r="I179" s="29">
        <v>2132</v>
      </c>
      <c r="J179" s="29">
        <v>4855</v>
      </c>
      <c r="K179" s="29">
        <v>3956</v>
      </c>
      <c r="L179" s="29">
        <v>4106</v>
      </c>
      <c r="M179" s="29">
        <v>4061</v>
      </c>
    </row>
    <row r="180" spans="1:13" hidden="1">
      <c r="A180" t="s">
        <v>563</v>
      </c>
      <c r="B180" t="s">
        <v>4</v>
      </c>
      <c r="C180" t="s">
        <v>27</v>
      </c>
      <c r="D180" s="26">
        <v>0</v>
      </c>
      <c r="E180" s="26">
        <v>0</v>
      </c>
      <c r="F180" s="26">
        <v>1081</v>
      </c>
      <c r="G180" s="26">
        <v>1640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</row>
    <row r="181" spans="1:13" hidden="1">
      <c r="A181" t="s">
        <v>563</v>
      </c>
      <c r="B181" t="s">
        <v>4</v>
      </c>
      <c r="C181" t="s">
        <v>28</v>
      </c>
      <c r="D181" s="26">
        <v>0</v>
      </c>
      <c r="E181" s="26">
        <v>0</v>
      </c>
      <c r="F181" s="26">
        <v>683</v>
      </c>
      <c r="G181" s="26">
        <v>471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</row>
    <row r="182" spans="1:13" s="18" customFormat="1">
      <c r="A182" s="18" t="s">
        <v>563</v>
      </c>
      <c r="B182" s="18" t="s">
        <v>4</v>
      </c>
      <c r="C182" s="18" t="s">
        <v>31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</row>
    <row r="183" spans="1:13" s="18" customFormat="1">
      <c r="A183" s="18" t="s">
        <v>563</v>
      </c>
      <c r="B183" s="18" t="s">
        <v>4</v>
      </c>
      <c r="C183" s="18" t="s">
        <v>32</v>
      </c>
      <c r="D183" s="29">
        <v>6543</v>
      </c>
      <c r="E183" s="29">
        <v>9041</v>
      </c>
      <c r="F183" s="29">
        <v>10335</v>
      </c>
      <c r="G183" s="29">
        <v>14124</v>
      </c>
      <c r="H183" s="29">
        <v>15085</v>
      </c>
      <c r="I183" s="29">
        <v>8283</v>
      </c>
      <c r="J183" s="29">
        <v>13936</v>
      </c>
      <c r="K183" s="29">
        <v>12087</v>
      </c>
      <c r="L183" s="29">
        <v>12352</v>
      </c>
      <c r="M183" s="29">
        <v>11264</v>
      </c>
    </row>
    <row r="184" spans="1:13" hidden="1">
      <c r="A184" t="s">
        <v>563</v>
      </c>
      <c r="B184" t="s">
        <v>4</v>
      </c>
      <c r="C184" t="s">
        <v>511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23</v>
      </c>
      <c r="M184" s="26">
        <v>36</v>
      </c>
    </row>
    <row r="185" spans="1:13" hidden="1">
      <c r="A185" t="s">
        <v>563</v>
      </c>
      <c r="B185" t="s">
        <v>4</v>
      </c>
      <c r="C185" t="s">
        <v>468</v>
      </c>
      <c r="D185" s="26">
        <v>2014</v>
      </c>
      <c r="E185" s="26">
        <v>2583</v>
      </c>
      <c r="F185" s="26">
        <v>3453</v>
      </c>
      <c r="G185" s="26">
        <v>4318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</row>
    <row r="186" spans="1:13" hidden="1">
      <c r="A186" t="s">
        <v>563</v>
      </c>
      <c r="B186" t="s">
        <v>4</v>
      </c>
      <c r="C186" t="s">
        <v>34</v>
      </c>
      <c r="D186" s="26">
        <v>4529</v>
      </c>
      <c r="E186" s="26">
        <v>6458</v>
      </c>
      <c r="F186" s="26">
        <v>6882</v>
      </c>
      <c r="G186" s="26">
        <v>9806</v>
      </c>
      <c r="H186" s="26">
        <v>15085</v>
      </c>
      <c r="I186" s="26">
        <v>8283</v>
      </c>
      <c r="J186" s="26">
        <v>13936</v>
      </c>
      <c r="K186" s="26">
        <v>12087</v>
      </c>
      <c r="L186" s="26">
        <v>12329</v>
      </c>
      <c r="M186" s="26">
        <v>11228</v>
      </c>
    </row>
    <row r="187" spans="1:13" hidden="1">
      <c r="D187" s="26">
        <f>D188-(D170+D177+D179+D182+D183)</f>
        <v>0</v>
      </c>
      <c r="E187" s="26">
        <f>E188-(E170+E177+E179+E182+E183)</f>
        <v>0</v>
      </c>
      <c r="F187" s="26">
        <f>F188-(F170+F177+F179+F182+F183)</f>
        <v>0</v>
      </c>
      <c r="G187" s="26">
        <f>G188-(G170+G177+G179+G182+G183)</f>
        <v>0</v>
      </c>
      <c r="H187" s="26">
        <f t="shared" ref="H187" si="4">H188-(H170+H177+H179+H182+H183)</f>
        <v>0</v>
      </c>
      <c r="I187" s="26">
        <f>I188-(I170+I177+I179+I182+I183)</f>
        <v>0</v>
      </c>
      <c r="J187" s="26">
        <f>J188-(J170+J177+J179+J182+J183)</f>
        <v>0</v>
      </c>
      <c r="K187" s="26">
        <f>K188-(K170+K177+K179+K182+K183)</f>
        <v>0</v>
      </c>
      <c r="L187" s="26">
        <f>L188-(L170+L177+L179+L182+L183)</f>
        <v>0</v>
      </c>
      <c r="M187" s="26">
        <f>M188-(M170+M177+M179+M182+M183)</f>
        <v>0</v>
      </c>
    </row>
    <row r="188" spans="1:13" s="18" customFormat="1">
      <c r="A188" s="18" t="s">
        <v>563</v>
      </c>
      <c r="B188" s="18" t="s">
        <v>4</v>
      </c>
      <c r="C188" s="18" t="s">
        <v>35</v>
      </c>
      <c r="D188" s="29">
        <v>44988</v>
      </c>
      <c r="E188" s="29">
        <v>57653</v>
      </c>
      <c r="F188" s="29">
        <v>73286</v>
      </c>
      <c r="G188" s="29">
        <v>68531</v>
      </c>
      <c r="H188" s="29">
        <v>89378</v>
      </c>
      <c r="I188" s="29">
        <v>106869</v>
      </c>
      <c r="J188" s="29">
        <v>128645</v>
      </c>
      <c r="K188" s="29">
        <v>131339</v>
      </c>
      <c r="L188" s="29">
        <v>162819</v>
      </c>
      <c r="M188" s="29">
        <v>143713</v>
      </c>
    </row>
    <row r="189" spans="1:13" hidden="1">
      <c r="A189" t="s">
        <v>563</v>
      </c>
      <c r="B189" t="s">
        <v>4</v>
      </c>
    </row>
    <row r="190" spans="1:13" hidden="1">
      <c r="A190" t="s">
        <v>563</v>
      </c>
      <c r="B190" t="s">
        <v>4</v>
      </c>
      <c r="C190" t="s">
        <v>36</v>
      </c>
      <c r="D190" s="26">
        <v>11768</v>
      </c>
      <c r="E190" s="26">
        <v>21887</v>
      </c>
      <c r="F190" s="26">
        <v>28519</v>
      </c>
      <c r="G190" s="26">
        <v>39015</v>
      </c>
      <c r="H190" s="26">
        <v>49257</v>
      </c>
      <c r="I190" s="26">
        <v>61245</v>
      </c>
      <c r="J190" s="26">
        <v>75076</v>
      </c>
      <c r="K190" s="26">
        <v>90403</v>
      </c>
      <c r="L190" s="26">
        <v>95957</v>
      </c>
      <c r="M190" s="26">
        <v>112096</v>
      </c>
    </row>
    <row r="191" spans="1:13" hidden="1">
      <c r="A191" t="s">
        <v>563</v>
      </c>
      <c r="B191" t="s">
        <v>4</v>
      </c>
      <c r="C191" t="s">
        <v>469</v>
      </c>
      <c r="D191" s="26">
        <v>2599</v>
      </c>
      <c r="E191" s="26">
        <v>3464</v>
      </c>
      <c r="F191" s="26">
        <v>3968</v>
      </c>
      <c r="G191" s="26">
        <v>4513</v>
      </c>
      <c r="H191" s="26">
        <v>5263</v>
      </c>
      <c r="I191" s="26">
        <v>6517</v>
      </c>
      <c r="J191" s="26">
        <v>7279</v>
      </c>
      <c r="K191" s="26">
        <v>8205</v>
      </c>
      <c r="L191" s="26">
        <v>9075</v>
      </c>
      <c r="M191" s="26">
        <v>10283</v>
      </c>
    </row>
    <row r="192" spans="1:13" hidden="1">
      <c r="A192" t="s">
        <v>563</v>
      </c>
      <c r="B192" t="s">
        <v>4</v>
      </c>
      <c r="C192" t="s">
        <v>37</v>
      </c>
      <c r="D192" s="26">
        <v>2059</v>
      </c>
      <c r="E192" s="26">
        <v>2439</v>
      </c>
      <c r="F192" s="26">
        <v>3309</v>
      </c>
      <c r="G192" s="26">
        <v>4863</v>
      </c>
      <c r="H192" s="26">
        <v>6956</v>
      </c>
      <c r="I192" s="26">
        <v>10185</v>
      </c>
      <c r="J192" s="26">
        <v>13587</v>
      </c>
      <c r="K192" s="26">
        <v>16216</v>
      </c>
      <c r="L192" s="26">
        <v>17085</v>
      </c>
      <c r="M192" s="26">
        <v>17952</v>
      </c>
    </row>
    <row r="193" spans="1:13" hidden="1">
      <c r="A193" t="s">
        <v>563</v>
      </c>
      <c r="B193" t="s">
        <v>4</v>
      </c>
      <c r="C193" t="s">
        <v>38</v>
      </c>
      <c r="D193" s="26">
        <v>7110</v>
      </c>
      <c r="E193" s="26">
        <v>15984</v>
      </c>
      <c r="F193" s="26">
        <v>21242</v>
      </c>
      <c r="G193" s="26">
        <v>29639</v>
      </c>
      <c r="H193" s="26">
        <v>37038</v>
      </c>
      <c r="I193" s="26">
        <v>44543</v>
      </c>
      <c r="J193" s="26">
        <v>54210</v>
      </c>
      <c r="K193" s="26">
        <v>65982</v>
      </c>
      <c r="L193" s="26">
        <v>69797</v>
      </c>
      <c r="M193" s="26">
        <v>75291</v>
      </c>
    </row>
    <row r="194" spans="1:13" hidden="1">
      <c r="A194" t="s">
        <v>563</v>
      </c>
      <c r="B194" t="s">
        <v>4</v>
      </c>
      <c r="C194" t="s">
        <v>40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8570</v>
      </c>
    </row>
    <row r="195" spans="1:13" s="18" customFormat="1">
      <c r="A195" s="18" t="s">
        <v>563</v>
      </c>
      <c r="B195" s="18" t="s">
        <v>4</v>
      </c>
      <c r="C195" s="18" t="s">
        <v>41</v>
      </c>
      <c r="D195" s="29">
        <v>7777</v>
      </c>
      <c r="E195" s="29">
        <v>15452</v>
      </c>
      <c r="F195" s="29">
        <v>16597</v>
      </c>
      <c r="G195" s="29">
        <v>20624</v>
      </c>
      <c r="H195" s="29">
        <v>22471</v>
      </c>
      <c r="I195" s="29">
        <v>27010</v>
      </c>
      <c r="J195" s="29">
        <v>33783</v>
      </c>
      <c r="K195" s="29">
        <v>41304</v>
      </c>
      <c r="L195" s="29">
        <v>37378</v>
      </c>
      <c r="M195" s="29">
        <v>45336</v>
      </c>
    </row>
    <row r="196" spans="1:13" hidden="1">
      <c r="A196" t="s">
        <v>563</v>
      </c>
      <c r="B196" t="s">
        <v>4</v>
      </c>
      <c r="C196" t="s">
        <v>42</v>
      </c>
      <c r="D196" s="26">
        <v>-3991</v>
      </c>
      <c r="E196" s="26">
        <v>-6435</v>
      </c>
      <c r="F196" s="26">
        <v>-11922</v>
      </c>
      <c r="G196" s="26">
        <v>-18391</v>
      </c>
      <c r="H196" s="26">
        <v>-26786</v>
      </c>
      <c r="I196" s="26">
        <v>-34235</v>
      </c>
      <c r="J196" s="26">
        <v>-41293</v>
      </c>
      <c r="K196" s="26">
        <v>-49099</v>
      </c>
      <c r="L196" s="26">
        <v>-58579</v>
      </c>
      <c r="M196" s="26">
        <v>-66760</v>
      </c>
    </row>
    <row r="197" spans="1:13" s="18" customFormat="1">
      <c r="A197" s="18" t="s">
        <v>563</v>
      </c>
      <c r="B197" s="18" t="s">
        <v>4</v>
      </c>
      <c r="C197" s="18" t="s">
        <v>43</v>
      </c>
      <c r="D197" s="29">
        <v>896</v>
      </c>
      <c r="E197" s="29">
        <v>1135</v>
      </c>
      <c r="F197" s="29">
        <v>1577</v>
      </c>
      <c r="G197" s="29">
        <v>4616</v>
      </c>
      <c r="H197" s="29">
        <v>5116</v>
      </c>
      <c r="I197" s="29">
        <v>5414</v>
      </c>
      <c r="J197" s="29">
        <v>0</v>
      </c>
      <c r="K197" s="29">
        <v>0</v>
      </c>
      <c r="L197" s="29">
        <v>0</v>
      </c>
      <c r="M197" s="29">
        <v>0</v>
      </c>
    </row>
    <row r="198" spans="1:13" s="18" customFormat="1">
      <c r="A198" s="18" t="s">
        <v>563</v>
      </c>
      <c r="B198" s="18" t="s">
        <v>4</v>
      </c>
      <c r="C198" s="18" t="s">
        <v>46</v>
      </c>
      <c r="D198" s="29">
        <v>3536</v>
      </c>
      <c r="E198" s="29">
        <v>4224</v>
      </c>
      <c r="F198" s="29">
        <v>4179</v>
      </c>
      <c r="G198" s="29">
        <v>4142</v>
      </c>
      <c r="H198" s="29">
        <v>3893</v>
      </c>
      <c r="I198" s="29">
        <v>3206</v>
      </c>
      <c r="J198" s="29">
        <v>0</v>
      </c>
      <c r="K198" s="29">
        <v>0</v>
      </c>
      <c r="L198" s="29">
        <v>0</v>
      </c>
      <c r="M198" s="29">
        <v>0</v>
      </c>
    </row>
    <row r="199" spans="1:13" hidden="1">
      <c r="A199" t="s">
        <v>563</v>
      </c>
      <c r="B199" t="s">
        <v>4</v>
      </c>
      <c r="C199" t="s">
        <v>47</v>
      </c>
      <c r="D199" s="26">
        <v>3973</v>
      </c>
      <c r="E199" s="26">
        <v>5266</v>
      </c>
      <c r="F199" s="26">
        <v>6181</v>
      </c>
      <c r="G199" s="26">
        <v>7227</v>
      </c>
      <c r="H199" s="26">
        <v>8225</v>
      </c>
      <c r="I199" s="26">
        <v>9012</v>
      </c>
      <c r="J199" s="26">
        <v>0</v>
      </c>
      <c r="K199" s="26">
        <v>0</v>
      </c>
      <c r="L199" s="26">
        <v>0</v>
      </c>
      <c r="M199" s="26">
        <v>0</v>
      </c>
    </row>
    <row r="200" spans="1:13" hidden="1">
      <c r="A200" t="s">
        <v>563</v>
      </c>
      <c r="B200" t="s">
        <v>4</v>
      </c>
      <c r="C200" t="s">
        <v>48</v>
      </c>
      <c r="D200" s="26">
        <v>-437</v>
      </c>
      <c r="E200" s="26">
        <v>-1042</v>
      </c>
      <c r="F200" s="26">
        <v>-2002</v>
      </c>
      <c r="G200" s="26">
        <v>-3085</v>
      </c>
      <c r="H200" s="26">
        <v>-4332</v>
      </c>
      <c r="I200" s="26">
        <v>-5806</v>
      </c>
      <c r="J200" s="26">
        <v>0</v>
      </c>
      <c r="K200" s="26">
        <v>0</v>
      </c>
      <c r="L200" s="26">
        <v>0</v>
      </c>
      <c r="M200" s="26">
        <v>0</v>
      </c>
    </row>
    <row r="201" spans="1:13" s="18" customFormat="1">
      <c r="A201" s="18" t="s">
        <v>563</v>
      </c>
      <c r="B201" s="18" t="s">
        <v>4</v>
      </c>
      <c r="C201" s="18" t="s">
        <v>49</v>
      </c>
      <c r="D201" s="29">
        <v>55618</v>
      </c>
      <c r="E201" s="29">
        <v>92122</v>
      </c>
      <c r="F201" s="29">
        <v>106215</v>
      </c>
      <c r="G201" s="29">
        <v>130162</v>
      </c>
      <c r="H201" s="29">
        <v>164065</v>
      </c>
      <c r="I201" s="29">
        <v>170430</v>
      </c>
      <c r="J201" s="29">
        <v>194714</v>
      </c>
      <c r="K201" s="29">
        <v>170799</v>
      </c>
      <c r="L201" s="29">
        <v>105341</v>
      </c>
      <c r="M201" s="29">
        <v>100887</v>
      </c>
    </row>
    <row r="202" spans="1:13" hidden="1">
      <c r="A202" t="s">
        <v>563</v>
      </c>
      <c r="B202" t="s">
        <v>4</v>
      </c>
      <c r="C202" t="s">
        <v>50</v>
      </c>
      <c r="D202" s="26">
        <v>55618</v>
      </c>
      <c r="E202" s="26">
        <v>92122</v>
      </c>
      <c r="F202" s="26">
        <v>106215</v>
      </c>
      <c r="G202" s="26">
        <v>130162</v>
      </c>
      <c r="H202" s="26">
        <v>164065</v>
      </c>
      <c r="I202" s="26">
        <v>170430</v>
      </c>
      <c r="J202" s="26">
        <v>194714</v>
      </c>
      <c r="K202" s="26">
        <v>170799</v>
      </c>
      <c r="L202" s="26">
        <v>105341</v>
      </c>
      <c r="M202" s="26">
        <v>100887</v>
      </c>
    </row>
    <row r="203" spans="1:13" hidden="1">
      <c r="A203" t="s">
        <v>563</v>
      </c>
      <c r="B203" t="s">
        <v>4</v>
      </c>
      <c r="C203" t="s">
        <v>51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</row>
    <row r="204" spans="1:13" s="18" customFormat="1">
      <c r="A204" s="18" t="s">
        <v>563</v>
      </c>
      <c r="B204" s="18" t="s">
        <v>4</v>
      </c>
      <c r="C204" s="18" t="s">
        <v>52</v>
      </c>
      <c r="D204" s="29">
        <v>3556</v>
      </c>
      <c r="E204" s="29">
        <v>5478</v>
      </c>
      <c r="F204" s="29">
        <v>5146</v>
      </c>
      <c r="G204" s="29">
        <v>3764</v>
      </c>
      <c r="H204" s="29">
        <v>5422</v>
      </c>
      <c r="I204" s="29">
        <v>8757</v>
      </c>
      <c r="J204" s="29">
        <v>18177</v>
      </c>
      <c r="K204" s="29">
        <v>22283</v>
      </c>
      <c r="L204" s="29">
        <v>32978</v>
      </c>
      <c r="M204" s="29">
        <v>33952</v>
      </c>
    </row>
    <row r="205" spans="1:13" hidden="1">
      <c r="A205" t="s">
        <v>563</v>
      </c>
      <c r="B205" t="s">
        <v>4</v>
      </c>
      <c r="C205" t="s">
        <v>54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</row>
    <row r="206" spans="1:13" hidden="1">
      <c r="A206" t="s">
        <v>563</v>
      </c>
      <c r="B206" t="s">
        <v>4</v>
      </c>
      <c r="C206" t="s">
        <v>513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1357</v>
      </c>
      <c r="M206" s="26">
        <v>1737</v>
      </c>
    </row>
    <row r="207" spans="1:13" hidden="1">
      <c r="A207" t="s">
        <v>563</v>
      </c>
      <c r="B207" t="s">
        <v>4</v>
      </c>
      <c r="C207" t="s">
        <v>55</v>
      </c>
      <c r="D207" s="26">
        <v>3556</v>
      </c>
      <c r="E207" s="26">
        <v>5478</v>
      </c>
      <c r="F207" s="26">
        <v>5146</v>
      </c>
      <c r="G207" s="26">
        <v>3764</v>
      </c>
      <c r="H207" s="26">
        <v>5422</v>
      </c>
      <c r="I207" s="26">
        <v>8757</v>
      </c>
      <c r="J207" s="26">
        <v>18177</v>
      </c>
      <c r="K207" s="26">
        <v>22283</v>
      </c>
      <c r="L207" s="26">
        <v>31621</v>
      </c>
      <c r="M207" s="26">
        <v>32215</v>
      </c>
    </row>
    <row r="208" spans="1:13" hidden="1">
      <c r="D208" s="26">
        <f>D209-(D188+D195+D197+D198+D201+D204)</f>
        <v>0</v>
      </c>
      <c r="E208" s="26">
        <f>E209-(E188+E195+E197+E198+E201+E204)</f>
        <v>0</v>
      </c>
      <c r="F208" s="26">
        <f>F209-(F188+F195+F197+F198+F201+F204)</f>
        <v>0</v>
      </c>
      <c r="G208" s="26">
        <f>G209-(G188+G195+G197+G198+G201+G204)</f>
        <v>0</v>
      </c>
      <c r="H208" s="26">
        <f t="shared" ref="H208" si="5">H209-(H188+H195+H197+H198+H201+H204)</f>
        <v>0</v>
      </c>
      <c r="I208" s="26">
        <f>I209-(I188+I195+I197+I198+I201+I204)</f>
        <v>0</v>
      </c>
      <c r="J208" s="26">
        <f>J209-(J188+J195+J197+J198+J201+J204)</f>
        <v>0</v>
      </c>
      <c r="K208" s="26">
        <f>K209-(K188+K195+K197+K198+K201+K204)</f>
        <v>0</v>
      </c>
      <c r="L208" s="26">
        <f>L209-(L188+L195+L197+L198+L201+L204)</f>
        <v>0</v>
      </c>
      <c r="M208" s="26">
        <f>M209-(M188+M195+M197+M198+M201+M204)</f>
        <v>0</v>
      </c>
    </row>
    <row r="209" spans="1:13" s="18" customFormat="1">
      <c r="A209" s="18" t="s">
        <v>563</v>
      </c>
      <c r="B209" s="18" t="s">
        <v>4</v>
      </c>
      <c r="C209" s="18" t="s">
        <v>56</v>
      </c>
      <c r="D209" s="29">
        <v>116371</v>
      </c>
      <c r="E209" s="29">
        <v>176064</v>
      </c>
      <c r="F209" s="29">
        <v>207000</v>
      </c>
      <c r="G209" s="29">
        <v>231839</v>
      </c>
      <c r="H209" s="29">
        <v>290345</v>
      </c>
      <c r="I209" s="29">
        <v>321686</v>
      </c>
      <c r="J209" s="29">
        <v>375319</v>
      </c>
      <c r="K209" s="29">
        <v>365725</v>
      </c>
      <c r="L209" s="29">
        <v>338516</v>
      </c>
      <c r="M209" s="29">
        <v>323888</v>
      </c>
    </row>
    <row r="210" spans="1:13" s="18" customFormat="1">
      <c r="A210" s="18" t="s">
        <v>563</v>
      </c>
      <c r="B210" s="18" t="s">
        <v>4</v>
      </c>
      <c r="C210" s="18" t="s">
        <v>57</v>
      </c>
      <c r="D210" s="29">
        <v>14632</v>
      </c>
      <c r="E210" s="29">
        <v>21175</v>
      </c>
      <c r="F210" s="29">
        <v>22367</v>
      </c>
      <c r="G210" s="29">
        <v>30196</v>
      </c>
      <c r="H210" s="29">
        <v>35490</v>
      </c>
      <c r="I210" s="29">
        <v>37294</v>
      </c>
      <c r="J210" s="29">
        <v>44242</v>
      </c>
      <c r="K210" s="29">
        <v>55888</v>
      </c>
      <c r="L210" s="29">
        <v>46236</v>
      </c>
      <c r="M210" s="29">
        <v>42296</v>
      </c>
    </row>
    <row r="211" spans="1:13" s="18" customFormat="1">
      <c r="A211" s="18" t="s">
        <v>563</v>
      </c>
      <c r="B211" s="18" t="s">
        <v>4</v>
      </c>
      <c r="C211" s="18" t="s">
        <v>58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</row>
    <row r="212" spans="1:13" s="18" customFormat="1">
      <c r="A212" s="18" t="s">
        <v>563</v>
      </c>
      <c r="B212" s="18" t="s">
        <v>4</v>
      </c>
      <c r="C212" s="18" t="s">
        <v>59</v>
      </c>
      <c r="D212" s="29">
        <v>2428</v>
      </c>
      <c r="E212" s="29">
        <v>3283</v>
      </c>
      <c r="F212" s="29">
        <v>4782</v>
      </c>
      <c r="G212" s="29">
        <v>7689</v>
      </c>
      <c r="H212" s="29">
        <v>24169</v>
      </c>
      <c r="I212" s="29">
        <v>20951</v>
      </c>
      <c r="J212" s="29">
        <v>0</v>
      </c>
      <c r="K212" s="29">
        <v>0</v>
      </c>
      <c r="L212" s="29">
        <v>0</v>
      </c>
      <c r="M212" s="29">
        <v>1436</v>
      </c>
    </row>
    <row r="213" spans="1:13" s="18" customFormat="1">
      <c r="A213" s="18" t="s">
        <v>563</v>
      </c>
      <c r="B213" s="18" t="s">
        <v>4</v>
      </c>
      <c r="C213" s="18" t="s">
        <v>60</v>
      </c>
      <c r="D213" s="29">
        <v>0</v>
      </c>
      <c r="E213" s="29">
        <v>0</v>
      </c>
      <c r="F213" s="29">
        <v>0</v>
      </c>
      <c r="G213" s="29">
        <v>6308</v>
      </c>
      <c r="H213" s="29">
        <v>8499</v>
      </c>
      <c r="I213" s="29">
        <v>8105</v>
      </c>
      <c r="J213" s="29">
        <v>11977</v>
      </c>
      <c r="K213" s="29">
        <v>11964</v>
      </c>
      <c r="L213" s="29">
        <v>5980</v>
      </c>
      <c r="M213" s="29">
        <v>4996</v>
      </c>
    </row>
    <row r="214" spans="1:13" s="18" customFormat="1">
      <c r="A214" s="18" t="s">
        <v>563</v>
      </c>
      <c r="B214" s="18" t="s">
        <v>4</v>
      </c>
      <c r="C214" s="18" t="s">
        <v>61</v>
      </c>
      <c r="D214" s="29">
        <v>0</v>
      </c>
      <c r="E214" s="29">
        <v>0</v>
      </c>
      <c r="F214" s="29">
        <v>0</v>
      </c>
      <c r="G214" s="29">
        <v>0</v>
      </c>
      <c r="H214" s="29">
        <v>2500</v>
      </c>
      <c r="I214" s="29">
        <v>3500</v>
      </c>
      <c r="J214" s="29">
        <v>6496</v>
      </c>
      <c r="K214" s="29">
        <v>8784</v>
      </c>
      <c r="L214" s="29">
        <v>10260</v>
      </c>
      <c r="M214" s="29">
        <v>8797</v>
      </c>
    </row>
    <row r="215" spans="1:13" s="18" customFormat="1">
      <c r="A215" s="18" t="s">
        <v>563</v>
      </c>
      <c r="B215" s="18" t="s">
        <v>4</v>
      </c>
      <c r="C215" s="18" t="s">
        <v>62</v>
      </c>
      <c r="D215" s="29">
        <v>10910</v>
      </c>
      <c r="E215" s="29">
        <v>14084</v>
      </c>
      <c r="F215" s="29">
        <v>16509</v>
      </c>
      <c r="G215" s="29">
        <v>19255</v>
      </c>
      <c r="H215" s="29">
        <v>9952</v>
      </c>
      <c r="I215" s="29">
        <v>9156</v>
      </c>
      <c r="J215" s="29">
        <v>38099</v>
      </c>
      <c r="K215" s="29">
        <v>39293</v>
      </c>
      <c r="L215" s="29">
        <v>43242</v>
      </c>
      <c r="M215" s="29">
        <v>47867</v>
      </c>
    </row>
    <row r="216" spans="1:13" hidden="1">
      <c r="A216" t="s">
        <v>563</v>
      </c>
      <c r="B216" t="s">
        <v>4</v>
      </c>
      <c r="C216" t="s">
        <v>63</v>
      </c>
      <c r="D216" s="26">
        <v>6129</v>
      </c>
      <c r="E216" s="26">
        <v>7445</v>
      </c>
      <c r="F216" s="26">
        <v>8697</v>
      </c>
      <c r="G216" s="26">
        <v>9548</v>
      </c>
      <c r="H216" s="26">
        <v>8940</v>
      </c>
      <c r="I216" s="26">
        <v>8080</v>
      </c>
      <c r="J216" s="26">
        <v>7548</v>
      </c>
      <c r="K216" s="26">
        <v>5966</v>
      </c>
      <c r="L216" s="26">
        <v>5522</v>
      </c>
      <c r="M216" s="26">
        <v>6643</v>
      </c>
    </row>
    <row r="217" spans="1:13" hidden="1">
      <c r="A217" t="s">
        <v>563</v>
      </c>
      <c r="B217" t="s">
        <v>4</v>
      </c>
      <c r="C217" t="s">
        <v>64</v>
      </c>
      <c r="D217" s="26">
        <v>1140</v>
      </c>
      <c r="E217" s="26">
        <v>1535</v>
      </c>
      <c r="F217" s="26">
        <v>1200</v>
      </c>
      <c r="G217" s="26">
        <v>1209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</row>
    <row r="218" spans="1:13" hidden="1">
      <c r="A218" t="s">
        <v>563</v>
      </c>
      <c r="B218" t="s">
        <v>4</v>
      </c>
      <c r="C218" t="s">
        <v>66</v>
      </c>
      <c r="D218" s="26">
        <v>3641</v>
      </c>
      <c r="E218" s="26">
        <v>5104</v>
      </c>
      <c r="F218" s="26">
        <v>6612</v>
      </c>
      <c r="G218" s="26">
        <v>8498</v>
      </c>
      <c r="H218" s="26">
        <v>1012</v>
      </c>
      <c r="I218" s="26">
        <v>1076</v>
      </c>
      <c r="J218" s="26">
        <v>30551</v>
      </c>
      <c r="K218" s="26">
        <v>33327</v>
      </c>
      <c r="L218" s="26">
        <v>37720</v>
      </c>
      <c r="M218" s="26">
        <v>41224</v>
      </c>
    </row>
    <row r="219" spans="1:13" hidden="1">
      <c r="D219" s="26">
        <f>D220-(D210+D212+D211+D213+D214+D215)</f>
        <v>0</v>
      </c>
      <c r="E219" s="26">
        <f>E220-(E210+E212+E211+E213+E214+E215)</f>
        <v>0</v>
      </c>
      <c r="F219" s="26">
        <f>F220-(F210+F212+F211+F213+F214+F215)</f>
        <v>0</v>
      </c>
      <c r="G219" s="26">
        <f>G220-(G210+G212+G211+G213+G214+G215)</f>
        <v>0</v>
      </c>
      <c r="H219" s="26">
        <f t="shared" ref="H219" si="6">H220-(H210+H212+H211+H213+H214+H215)</f>
        <v>0</v>
      </c>
      <c r="I219" s="26">
        <f>I220-(I210+I212+I211+I213+I214+I215)</f>
        <v>0</v>
      </c>
      <c r="J219" s="26">
        <f>J220-(J210+J212+J211+J213+J214+J215)</f>
        <v>0</v>
      </c>
      <c r="K219" s="26">
        <f>K220-(K210+K212+K211+K213+K214+K215)</f>
        <v>0</v>
      </c>
      <c r="L219" s="26">
        <f>L220-(L210+L212+L211+L213+L214+L215)</f>
        <v>0</v>
      </c>
      <c r="M219" s="26">
        <f>M220-(M210+M212+M211+M213+M214+M215)</f>
        <v>0</v>
      </c>
    </row>
    <row r="220" spans="1:13" s="18" customFormat="1">
      <c r="A220" s="18" t="s">
        <v>563</v>
      </c>
      <c r="B220" s="18" t="s">
        <v>4</v>
      </c>
      <c r="C220" s="18" t="s">
        <v>67</v>
      </c>
      <c r="D220" s="29">
        <v>27970</v>
      </c>
      <c r="E220" s="29">
        <v>38542</v>
      </c>
      <c r="F220" s="29">
        <v>43658</v>
      </c>
      <c r="G220" s="29">
        <v>63448</v>
      </c>
      <c r="H220" s="29">
        <v>80610</v>
      </c>
      <c r="I220" s="29">
        <v>79006</v>
      </c>
      <c r="J220" s="29">
        <v>100814</v>
      </c>
      <c r="K220" s="29">
        <v>115929</v>
      </c>
      <c r="L220" s="29">
        <v>105718</v>
      </c>
      <c r="M220" s="29">
        <v>105392</v>
      </c>
    </row>
    <row r="221" spans="1:13" s="18" customFormat="1">
      <c r="A221" s="18" t="s">
        <v>563</v>
      </c>
      <c r="B221" s="18" t="s">
        <v>4</v>
      </c>
      <c r="C221" s="18" t="s">
        <v>68</v>
      </c>
      <c r="D221" s="29">
        <v>0</v>
      </c>
      <c r="E221" s="29">
        <v>0</v>
      </c>
      <c r="F221" s="29">
        <v>16960</v>
      </c>
      <c r="G221" s="29">
        <v>28987</v>
      </c>
      <c r="H221" s="29">
        <v>53329</v>
      </c>
      <c r="I221" s="29">
        <v>75427</v>
      </c>
      <c r="J221" s="29">
        <v>97207</v>
      </c>
      <c r="K221" s="29">
        <v>93735</v>
      </c>
      <c r="L221" s="29">
        <v>91807</v>
      </c>
      <c r="M221" s="29">
        <v>99304</v>
      </c>
    </row>
    <row r="222" spans="1:13" hidden="1">
      <c r="A222" t="s">
        <v>563</v>
      </c>
      <c r="B222" t="s">
        <v>4</v>
      </c>
      <c r="C222" t="s">
        <v>69</v>
      </c>
      <c r="D222" s="26">
        <v>0</v>
      </c>
      <c r="E222" s="26">
        <v>0</v>
      </c>
      <c r="F222" s="26">
        <v>16960</v>
      </c>
      <c r="G222" s="26">
        <v>28987</v>
      </c>
      <c r="H222" s="26">
        <v>53329</v>
      </c>
      <c r="I222" s="26">
        <v>75427</v>
      </c>
      <c r="J222" s="26">
        <v>97207</v>
      </c>
      <c r="K222" s="26">
        <v>93735</v>
      </c>
      <c r="L222" s="26">
        <v>91807</v>
      </c>
      <c r="M222" s="26">
        <v>98667</v>
      </c>
    </row>
    <row r="223" spans="1:13" hidden="1">
      <c r="A223" t="s">
        <v>563</v>
      </c>
      <c r="B223" t="s">
        <v>4</v>
      </c>
      <c r="C223" t="s">
        <v>70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0</v>
      </c>
      <c r="M223" s="26">
        <v>637</v>
      </c>
    </row>
    <row r="224" spans="1:13" hidden="1">
      <c r="A224" t="s">
        <v>563</v>
      </c>
      <c r="B224" t="s">
        <v>4</v>
      </c>
      <c r="C224" t="s">
        <v>71</v>
      </c>
      <c r="D224" s="26">
        <v>0</v>
      </c>
      <c r="E224" s="26">
        <v>0</v>
      </c>
      <c r="F224" s="26">
        <v>16960</v>
      </c>
      <c r="G224" s="26">
        <v>35295</v>
      </c>
      <c r="H224" s="26">
        <v>64328</v>
      </c>
      <c r="I224" s="26">
        <v>87032</v>
      </c>
      <c r="J224" s="26">
        <v>115680</v>
      </c>
      <c r="K224" s="26">
        <v>114483</v>
      </c>
      <c r="L224" s="26">
        <v>108047</v>
      </c>
      <c r="M224" s="26">
        <v>113097</v>
      </c>
    </row>
    <row r="225" spans="1:13" s="18" customFormat="1">
      <c r="A225" s="18" t="s">
        <v>563</v>
      </c>
      <c r="B225" s="18" t="s">
        <v>4</v>
      </c>
      <c r="C225" s="18" t="s">
        <v>72</v>
      </c>
      <c r="D225" s="29">
        <v>8159</v>
      </c>
      <c r="E225" s="29">
        <v>13847</v>
      </c>
      <c r="F225" s="29">
        <v>16489</v>
      </c>
      <c r="G225" s="29">
        <v>20259</v>
      </c>
      <c r="H225" s="29">
        <v>24062</v>
      </c>
      <c r="I225" s="29">
        <v>26019</v>
      </c>
      <c r="J225" s="29">
        <v>31504</v>
      </c>
      <c r="K225" s="29">
        <v>0</v>
      </c>
      <c r="L225" s="29">
        <v>0</v>
      </c>
      <c r="M225" s="29">
        <v>0</v>
      </c>
    </row>
    <row r="226" spans="1:13" hidden="1">
      <c r="A226" t="s">
        <v>563</v>
      </c>
      <c r="B226" t="s">
        <v>4</v>
      </c>
      <c r="C226" t="s">
        <v>73</v>
      </c>
      <c r="D226" s="26">
        <v>8159</v>
      </c>
      <c r="E226" s="26">
        <v>13847</v>
      </c>
      <c r="F226" s="26">
        <v>16489</v>
      </c>
      <c r="G226" s="26">
        <v>20259</v>
      </c>
      <c r="H226" s="26">
        <v>24062</v>
      </c>
      <c r="I226" s="26">
        <v>26019</v>
      </c>
      <c r="J226" s="26">
        <v>31504</v>
      </c>
      <c r="K226" s="26">
        <v>0</v>
      </c>
      <c r="L226" s="26">
        <v>0</v>
      </c>
      <c r="M226" s="26">
        <v>0</v>
      </c>
    </row>
    <row r="227" spans="1:13" s="18" customFormat="1">
      <c r="A227" s="18" t="s">
        <v>563</v>
      </c>
      <c r="B227" s="18" t="s">
        <v>4</v>
      </c>
      <c r="C227" s="18" t="s">
        <v>74</v>
      </c>
      <c r="D227" s="29">
        <v>0</v>
      </c>
      <c r="E227" s="29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</row>
    <row r="228" spans="1:13" s="18" customFormat="1">
      <c r="A228" s="18" t="s">
        <v>563</v>
      </c>
      <c r="B228" s="18" t="s">
        <v>4</v>
      </c>
      <c r="C228" s="18" t="s">
        <v>75</v>
      </c>
      <c r="D228" s="29">
        <v>3627</v>
      </c>
      <c r="E228" s="29">
        <v>5465</v>
      </c>
      <c r="F228" s="29">
        <v>6344</v>
      </c>
      <c r="G228" s="29">
        <v>7598</v>
      </c>
      <c r="H228" s="29">
        <v>12989</v>
      </c>
      <c r="I228" s="29">
        <v>12985</v>
      </c>
      <c r="J228" s="29">
        <v>11747</v>
      </c>
      <c r="K228" s="29">
        <v>48914</v>
      </c>
      <c r="L228" s="29">
        <v>50503</v>
      </c>
      <c r="M228" s="29">
        <v>53853</v>
      </c>
    </row>
    <row r="229" spans="1:13" hidden="1">
      <c r="A229" t="s">
        <v>563</v>
      </c>
      <c r="B229" t="s">
        <v>4</v>
      </c>
      <c r="C229" t="s">
        <v>78</v>
      </c>
      <c r="D229" s="26">
        <v>3627</v>
      </c>
      <c r="E229" s="26">
        <v>5465</v>
      </c>
      <c r="F229" s="26">
        <v>6344</v>
      </c>
      <c r="G229" s="26">
        <v>7598</v>
      </c>
      <c r="H229" s="26">
        <v>12989</v>
      </c>
      <c r="I229" s="26">
        <v>12985</v>
      </c>
      <c r="J229" s="26">
        <v>11747</v>
      </c>
      <c r="K229" s="26">
        <v>48914</v>
      </c>
      <c r="L229" s="26">
        <v>50503</v>
      </c>
      <c r="M229" s="26">
        <v>53853</v>
      </c>
    </row>
    <row r="230" spans="1:13" hidden="1">
      <c r="D230" s="26">
        <f>D231-(D220+D221+D225+D227+D228)</f>
        <v>0</v>
      </c>
      <c r="E230" s="26">
        <f>E231-(E220+E221+E225+E227+E228)</f>
        <v>0</v>
      </c>
      <c r="F230" s="26">
        <f>F231-(F220+F221+F225+F227+F228)</f>
        <v>0</v>
      </c>
      <c r="G230" s="26">
        <f>G231-(G220+G221+G225+G227+G228)</f>
        <v>0</v>
      </c>
      <c r="H230" s="26">
        <f t="shared" ref="H230" si="7">H231-(H220+H221+H225+H227+H228)</f>
        <v>0</v>
      </c>
      <c r="I230" s="26">
        <f>I231-(I220+I221+I225+I227+I228)</f>
        <v>0</v>
      </c>
      <c r="J230" s="26">
        <f>J231-(J220+J221+J225+J227+J228)</f>
        <v>0</v>
      </c>
      <c r="K230" s="26">
        <f>K231-(K220+K221+K225+K227+K228)</f>
        <v>0</v>
      </c>
      <c r="L230" s="26">
        <f>L231-(L220+L221+L225+L227+L228)</f>
        <v>0</v>
      </c>
      <c r="M230" s="26">
        <f>M231-(M220+M221+M225+M227+M228)</f>
        <v>0</v>
      </c>
    </row>
    <row r="231" spans="1:13" s="18" customFormat="1">
      <c r="A231" s="18" t="s">
        <v>563</v>
      </c>
      <c r="B231" s="18" t="s">
        <v>4</v>
      </c>
      <c r="C231" s="18" t="s">
        <v>79</v>
      </c>
      <c r="D231" s="29">
        <v>39756</v>
      </c>
      <c r="E231" s="29">
        <v>57854</v>
      </c>
      <c r="F231" s="29">
        <v>83451</v>
      </c>
      <c r="G231" s="29">
        <v>120292</v>
      </c>
      <c r="H231" s="29">
        <v>170990</v>
      </c>
      <c r="I231" s="29">
        <v>193437</v>
      </c>
      <c r="J231" s="29">
        <v>241272</v>
      </c>
      <c r="K231" s="29">
        <v>258578</v>
      </c>
      <c r="L231" s="29">
        <v>248028</v>
      </c>
      <c r="M231" s="29">
        <v>258549</v>
      </c>
    </row>
    <row r="232" spans="1:13" hidden="1">
      <c r="A232" t="s">
        <v>563</v>
      </c>
      <c r="B232" t="s">
        <v>4</v>
      </c>
      <c r="C232" t="s">
        <v>471</v>
      </c>
    </row>
    <row r="233" spans="1:13" hidden="1">
      <c r="A233" t="s">
        <v>563</v>
      </c>
      <c r="B233" t="s">
        <v>4</v>
      </c>
      <c r="C233" t="s">
        <v>80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</row>
    <row r="234" spans="1:13" hidden="1">
      <c r="A234" t="s">
        <v>563</v>
      </c>
      <c r="B234" t="s">
        <v>4</v>
      </c>
      <c r="C234" t="s">
        <v>81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</row>
    <row r="235" spans="1:13" s="18" customFormat="1">
      <c r="A235" s="18" t="s">
        <v>563</v>
      </c>
      <c r="B235" s="18" t="s">
        <v>4</v>
      </c>
      <c r="C235" s="18" t="s">
        <v>82</v>
      </c>
      <c r="D235" s="29">
        <v>13331</v>
      </c>
      <c r="E235" s="29">
        <v>16422</v>
      </c>
      <c r="F235" s="29">
        <v>19764</v>
      </c>
      <c r="G235" s="29">
        <v>23313</v>
      </c>
      <c r="H235" s="29">
        <v>27416</v>
      </c>
      <c r="I235" s="29">
        <v>31251</v>
      </c>
      <c r="J235" s="29">
        <v>35867</v>
      </c>
      <c r="K235" s="29">
        <v>40201</v>
      </c>
      <c r="L235" s="29">
        <v>45174</v>
      </c>
      <c r="M235" s="29">
        <v>50779</v>
      </c>
    </row>
    <row r="236" spans="1:13" hidden="1">
      <c r="A236" t="s">
        <v>563</v>
      </c>
      <c r="B236" t="s">
        <v>4</v>
      </c>
      <c r="C236" t="s">
        <v>83</v>
      </c>
      <c r="D236" s="32">
        <v>13331</v>
      </c>
      <c r="E236" s="32">
        <v>16422</v>
      </c>
      <c r="F236" s="32">
        <v>19764</v>
      </c>
      <c r="G236" s="32">
        <v>23313</v>
      </c>
      <c r="H236" s="32">
        <v>27416</v>
      </c>
      <c r="I236" s="32">
        <v>31251</v>
      </c>
      <c r="J236" s="32">
        <v>35867</v>
      </c>
      <c r="K236" s="32">
        <v>40201</v>
      </c>
      <c r="L236" s="32">
        <v>45174</v>
      </c>
      <c r="M236" s="32">
        <v>50779</v>
      </c>
    </row>
    <row r="237" spans="1:13" hidden="1">
      <c r="A237" t="s">
        <v>563</v>
      </c>
      <c r="B237" t="s">
        <v>4</v>
      </c>
      <c r="C237" t="s">
        <v>84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</row>
    <row r="238" spans="1:13" s="18" customFormat="1">
      <c r="A238" s="18" t="s">
        <v>563</v>
      </c>
      <c r="B238" s="18" t="s">
        <v>4</v>
      </c>
      <c r="C238" s="18" t="s">
        <v>85</v>
      </c>
      <c r="D238" s="29">
        <v>62841</v>
      </c>
      <c r="E238" s="29">
        <v>101289</v>
      </c>
      <c r="F238" s="29">
        <v>104256</v>
      </c>
      <c r="G238" s="29">
        <v>87152</v>
      </c>
      <c r="H238" s="29">
        <v>92284</v>
      </c>
      <c r="I238" s="29">
        <v>96364</v>
      </c>
      <c r="J238" s="29">
        <v>98330</v>
      </c>
      <c r="K238" s="29">
        <v>70400</v>
      </c>
      <c r="L238" s="29">
        <v>45898</v>
      </c>
      <c r="M238" s="29">
        <v>14966</v>
      </c>
    </row>
    <row r="239" spans="1:13" hidden="1">
      <c r="A239" t="s">
        <v>563</v>
      </c>
      <c r="B239" t="s">
        <v>4</v>
      </c>
      <c r="C239" t="s">
        <v>86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</row>
    <row r="240" spans="1:13" hidden="1">
      <c r="A240" t="s">
        <v>563</v>
      </c>
      <c r="B240" t="s">
        <v>4</v>
      </c>
      <c r="C240" t="s">
        <v>87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</row>
    <row r="241" spans="1:13" s="18" customFormat="1">
      <c r="A241" s="18" t="s">
        <v>563</v>
      </c>
      <c r="B241" s="18" t="s">
        <v>4</v>
      </c>
      <c r="C241" s="18" t="s">
        <v>88</v>
      </c>
      <c r="D241" s="29">
        <v>23</v>
      </c>
      <c r="E241" s="29">
        <v>8</v>
      </c>
      <c r="F241" s="29">
        <v>-105</v>
      </c>
      <c r="G241" s="29">
        <v>-242</v>
      </c>
      <c r="H241" s="29">
        <v>-653</v>
      </c>
      <c r="I241" s="29">
        <v>1174</v>
      </c>
      <c r="J241" s="29">
        <v>328</v>
      </c>
      <c r="K241" s="29">
        <v>-3209</v>
      </c>
      <c r="L241" s="29">
        <v>707</v>
      </c>
      <c r="M241" s="29">
        <v>1846</v>
      </c>
    </row>
    <row r="242" spans="1:13" s="18" customFormat="1">
      <c r="A242" s="18" t="s">
        <v>563</v>
      </c>
      <c r="B242" s="18" t="s">
        <v>4</v>
      </c>
      <c r="C242" s="18" t="s">
        <v>89</v>
      </c>
      <c r="D242" s="29">
        <v>420</v>
      </c>
      <c r="E242" s="29">
        <v>491</v>
      </c>
      <c r="F242" s="29">
        <v>-366</v>
      </c>
      <c r="G242" s="29">
        <v>1324</v>
      </c>
      <c r="H242" s="29">
        <v>308</v>
      </c>
      <c r="I242" s="29">
        <v>-540</v>
      </c>
      <c r="J242" s="29">
        <v>-478</v>
      </c>
      <c r="K242" s="29">
        <v>-245</v>
      </c>
      <c r="L242" s="29">
        <v>-1291</v>
      </c>
      <c r="M242" s="29">
        <v>-2252</v>
      </c>
    </row>
    <row r="243" spans="1:13" hidden="1">
      <c r="A243" t="s">
        <v>563</v>
      </c>
      <c r="B243" t="s">
        <v>4</v>
      </c>
      <c r="C243" t="s">
        <v>90</v>
      </c>
      <c r="D243" s="26">
        <v>130</v>
      </c>
      <c r="E243" s="26">
        <v>731</v>
      </c>
      <c r="F243" s="26">
        <v>-191</v>
      </c>
      <c r="G243" s="26">
        <v>-40</v>
      </c>
      <c r="H243" s="26">
        <v>-464</v>
      </c>
      <c r="I243" s="26">
        <v>-578</v>
      </c>
      <c r="J243" s="26">
        <v>-354</v>
      </c>
      <c r="K243" s="26">
        <v>-1055</v>
      </c>
      <c r="L243" s="26">
        <v>-1463</v>
      </c>
      <c r="M243" s="26">
        <v>-1375</v>
      </c>
    </row>
    <row r="244" spans="1:13" hidden="1">
      <c r="A244" t="s">
        <v>563</v>
      </c>
      <c r="B244" t="s">
        <v>4</v>
      </c>
      <c r="C244" t="s">
        <v>92</v>
      </c>
      <c r="D244" s="26">
        <v>290</v>
      </c>
      <c r="E244" s="26">
        <v>-240</v>
      </c>
      <c r="F244" s="26">
        <v>-175</v>
      </c>
      <c r="G244" s="26">
        <v>1364</v>
      </c>
      <c r="H244" s="26">
        <v>772</v>
      </c>
      <c r="I244" s="26">
        <v>38</v>
      </c>
      <c r="J244" s="26">
        <v>-124</v>
      </c>
      <c r="K244" s="26">
        <v>810</v>
      </c>
      <c r="L244" s="26">
        <v>172</v>
      </c>
      <c r="M244" s="26">
        <v>-877</v>
      </c>
    </row>
    <row r="245" spans="1:13" hidden="1">
      <c r="D245" s="26">
        <f>D246-(D235+D238+D241+D242)</f>
        <v>0</v>
      </c>
      <c r="E245" s="26">
        <f>E246-(E235+E238+E241+E242)</f>
        <v>0</v>
      </c>
      <c r="F245" s="26">
        <f>F246-(F235+F238+F241+F242)</f>
        <v>0</v>
      </c>
      <c r="G245" s="26">
        <f>G246-(G235+G238+G241+G242)</f>
        <v>0</v>
      </c>
      <c r="H245" s="26">
        <f t="shared" ref="H245" si="8">H246-(H235+H238+H241+H242)</f>
        <v>0</v>
      </c>
      <c r="I245" s="26">
        <f>I246-(I235+I238+I241+I242)</f>
        <v>0</v>
      </c>
      <c r="J245" s="26">
        <f>J246-(J235+J238+J241+J242)</f>
        <v>0</v>
      </c>
      <c r="K245" s="26">
        <f>K246-(K235+K238+K241+K242)</f>
        <v>0</v>
      </c>
      <c r="L245" s="26">
        <f>L246-(L235+L238+L241+L242)</f>
        <v>0</v>
      </c>
      <c r="M245" s="26">
        <f>M246-(M235+M238+M241+M242)</f>
        <v>0</v>
      </c>
    </row>
    <row r="246" spans="1:13" s="18" customFormat="1">
      <c r="A246" s="18" t="s">
        <v>563</v>
      </c>
      <c r="B246" s="18" t="s">
        <v>4</v>
      </c>
      <c r="C246" s="18" t="s">
        <v>93</v>
      </c>
      <c r="D246" s="29">
        <v>76615</v>
      </c>
      <c r="E246" s="29">
        <v>118210</v>
      </c>
      <c r="F246" s="29">
        <v>123549</v>
      </c>
      <c r="G246" s="29">
        <v>111547</v>
      </c>
      <c r="H246" s="29">
        <v>119355</v>
      </c>
      <c r="I246" s="29">
        <v>128249</v>
      </c>
      <c r="J246" s="29">
        <v>134047</v>
      </c>
      <c r="K246" s="29">
        <v>107147</v>
      </c>
      <c r="L246" s="29">
        <v>90488</v>
      </c>
      <c r="M246" s="29">
        <v>65339</v>
      </c>
    </row>
    <row r="247" spans="1:13" s="18" customFormat="1">
      <c r="A247" s="18" t="s">
        <v>563</v>
      </c>
      <c r="B247" s="18" t="s">
        <v>4</v>
      </c>
      <c r="C247" s="18" t="s">
        <v>94</v>
      </c>
      <c r="D247" s="29">
        <v>116371</v>
      </c>
      <c r="E247" s="29">
        <v>176064</v>
      </c>
      <c r="F247" s="29">
        <v>207000</v>
      </c>
      <c r="G247" s="29">
        <v>231839</v>
      </c>
      <c r="H247" s="29">
        <v>290345</v>
      </c>
      <c r="I247" s="29">
        <v>321686</v>
      </c>
      <c r="J247" s="29">
        <v>375319</v>
      </c>
      <c r="K247" s="29">
        <v>365725</v>
      </c>
      <c r="L247" s="29">
        <v>338516</v>
      </c>
      <c r="M247" s="29">
        <v>323888</v>
      </c>
    </row>
    <row r="248" spans="1:13" hidden="1">
      <c r="A248" t="s">
        <v>563</v>
      </c>
      <c r="B248" t="s">
        <v>4</v>
      </c>
    </row>
    <row r="249" spans="1:13" hidden="1">
      <c r="A249" t="s">
        <v>563</v>
      </c>
      <c r="B249" t="s">
        <v>4</v>
      </c>
      <c r="C249" t="s">
        <v>479</v>
      </c>
    </row>
    <row r="250" spans="1:13" hidden="1">
      <c r="A250" t="s">
        <v>563</v>
      </c>
      <c r="B250" t="s">
        <v>4</v>
      </c>
      <c r="C250" t="s">
        <v>96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26">
        <v>0</v>
      </c>
      <c r="M250" s="26">
        <v>0</v>
      </c>
    </row>
    <row r="251" spans="1:13" hidden="1">
      <c r="A251" t="s">
        <v>563</v>
      </c>
      <c r="B251" t="s">
        <v>4</v>
      </c>
      <c r="C251" t="s">
        <v>97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</row>
    <row r="252" spans="1:13" hidden="1">
      <c r="A252" t="s">
        <v>563</v>
      </c>
      <c r="B252" t="s">
        <v>4</v>
      </c>
      <c r="C252" t="s">
        <v>98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0</v>
      </c>
    </row>
    <row r="253" spans="1:13" hidden="1">
      <c r="A253" t="s">
        <v>563</v>
      </c>
      <c r="B253" t="s">
        <v>4</v>
      </c>
      <c r="C253" t="s">
        <v>99</v>
      </c>
      <c r="D253" s="26">
        <v>26020</v>
      </c>
      <c r="E253" s="26">
        <v>26298</v>
      </c>
      <c r="F253" s="26">
        <v>25177</v>
      </c>
      <c r="G253" s="26">
        <v>23465</v>
      </c>
      <c r="H253" s="26">
        <v>22315</v>
      </c>
      <c r="I253" s="26">
        <v>21345</v>
      </c>
      <c r="J253" s="26">
        <v>20505</v>
      </c>
      <c r="K253" s="26">
        <v>19020</v>
      </c>
      <c r="L253" s="26">
        <v>17773</v>
      </c>
      <c r="M253" s="26">
        <v>16977</v>
      </c>
    </row>
    <row r="254" spans="1:13" hidden="1">
      <c r="A254" t="s">
        <v>563</v>
      </c>
      <c r="B254" t="s">
        <v>4</v>
      </c>
      <c r="C254" t="s">
        <v>100</v>
      </c>
      <c r="D254" s="26">
        <v>26020</v>
      </c>
      <c r="E254" s="26">
        <v>26298</v>
      </c>
      <c r="F254" s="26">
        <v>25177</v>
      </c>
      <c r="G254" s="26">
        <v>23465</v>
      </c>
      <c r="H254" s="26">
        <v>22315</v>
      </c>
      <c r="I254" s="26">
        <v>21345</v>
      </c>
      <c r="J254" s="26">
        <v>20505</v>
      </c>
      <c r="K254" s="26">
        <v>19020</v>
      </c>
      <c r="L254" s="26">
        <v>17773</v>
      </c>
      <c r="M254" s="26">
        <v>16977</v>
      </c>
    </row>
    <row r="255" spans="1:13" hidden="1">
      <c r="A255" t="s">
        <v>563</v>
      </c>
      <c r="B255" t="s">
        <v>4</v>
      </c>
      <c r="C255" t="s">
        <v>101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</row>
    <row r="256" spans="1:13" hidden="1">
      <c r="A256" t="s">
        <v>563</v>
      </c>
      <c r="B256" t="s">
        <v>4</v>
      </c>
      <c r="C256" t="s">
        <v>102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</row>
    <row r="257" spans="1:13" hidden="1">
      <c r="A257" t="s">
        <v>563</v>
      </c>
      <c r="B257" t="s">
        <v>4</v>
      </c>
      <c r="C257" t="s">
        <v>103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</row>
    <row r="258" spans="1:13" hidden="1">
      <c r="A258" t="s">
        <v>563</v>
      </c>
      <c r="B258" t="s">
        <v>4</v>
      </c>
      <c r="C258" t="s">
        <v>104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</row>
    <row r="259" spans="1:13" hidden="1">
      <c r="A259" t="s">
        <v>563</v>
      </c>
      <c r="B259" t="s">
        <v>4</v>
      </c>
      <c r="C259" t="s">
        <v>105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</row>
    <row r="260" spans="1:13" hidden="1">
      <c r="A260" t="s">
        <v>563</v>
      </c>
      <c r="B260" t="s">
        <v>4</v>
      </c>
      <c r="C260" t="s">
        <v>106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0</v>
      </c>
      <c r="M260" s="26">
        <v>0</v>
      </c>
    </row>
    <row r="261" spans="1:13" hidden="1">
      <c r="A261" t="s">
        <v>563</v>
      </c>
      <c r="B261" t="s">
        <v>4</v>
      </c>
      <c r="C261" t="s">
        <v>107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</row>
    <row r="262" spans="1:13" hidden="1">
      <c r="A262" t="s">
        <v>563</v>
      </c>
      <c r="B262" t="s">
        <v>4</v>
      </c>
      <c r="C262" t="s">
        <v>108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</row>
    <row r="263" spans="1:13" hidden="1">
      <c r="A263" t="s">
        <v>563</v>
      </c>
      <c r="B263" t="s">
        <v>4</v>
      </c>
      <c r="C263" t="s">
        <v>109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</row>
    <row r="264" spans="1:13" hidden="1">
      <c r="A264" t="s">
        <v>563</v>
      </c>
      <c r="B264" t="s">
        <v>4</v>
      </c>
      <c r="C264" t="s">
        <v>110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</row>
    <row r="265" spans="1:13" hidden="1">
      <c r="A265" t="s">
        <v>563</v>
      </c>
      <c r="B265" t="s">
        <v>4</v>
      </c>
      <c r="C265" t="s">
        <v>111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</row>
    <row r="266" spans="1:13" hidden="1">
      <c r="A266" t="s">
        <v>563</v>
      </c>
      <c r="B266" t="s">
        <v>4</v>
      </c>
      <c r="C266" t="s">
        <v>112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0</v>
      </c>
    </row>
    <row r="267" spans="1:13" hidden="1">
      <c r="A267" t="s">
        <v>563</v>
      </c>
      <c r="B267" t="s">
        <v>4</v>
      </c>
      <c r="C267" t="s">
        <v>113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</row>
    <row r="268" spans="1:13" hidden="1">
      <c r="A268" t="s">
        <v>563</v>
      </c>
      <c r="B268" t="s">
        <v>4</v>
      </c>
      <c r="C268" t="s">
        <v>114</v>
      </c>
      <c r="D268" s="26">
        <v>76615</v>
      </c>
      <c r="E268" s="26">
        <v>118210</v>
      </c>
      <c r="F268" s="26">
        <v>123549</v>
      </c>
      <c r="G268" s="26">
        <v>111547</v>
      </c>
      <c r="H268" s="26">
        <v>119355</v>
      </c>
      <c r="I268" s="26">
        <v>128249</v>
      </c>
      <c r="J268" s="26">
        <v>134047</v>
      </c>
      <c r="K268" s="26">
        <v>107147</v>
      </c>
      <c r="L268" s="26">
        <v>90488</v>
      </c>
      <c r="M268" s="26">
        <v>65339</v>
      </c>
    </row>
    <row r="269" spans="1:13" hidden="1">
      <c r="A269" t="s">
        <v>563</v>
      </c>
      <c r="B269" t="s">
        <v>4</v>
      </c>
      <c r="C269" t="s">
        <v>115</v>
      </c>
      <c r="D269" s="26">
        <v>60400</v>
      </c>
      <c r="E269" s="26">
        <v>72800</v>
      </c>
      <c r="F269" s="26">
        <v>80300</v>
      </c>
      <c r="G269" s="26">
        <v>92600</v>
      </c>
      <c r="H269" s="26">
        <v>110000</v>
      </c>
      <c r="I269" s="26">
        <v>116000</v>
      </c>
      <c r="J269" s="26">
        <v>123000</v>
      </c>
      <c r="K269" s="26">
        <v>132000</v>
      </c>
      <c r="L269" s="26">
        <v>137000</v>
      </c>
      <c r="M269" s="26">
        <v>147000</v>
      </c>
    </row>
    <row r="270" spans="1:13" hidden="1">
      <c r="A270" t="s">
        <v>563</v>
      </c>
      <c r="B270" t="s">
        <v>4</v>
      </c>
      <c r="C270" t="s">
        <v>116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</row>
    <row r="271" spans="1:13" hidden="1">
      <c r="A271" t="s">
        <v>563</v>
      </c>
      <c r="B271" t="s">
        <v>4</v>
      </c>
      <c r="C271" t="s">
        <v>117</v>
      </c>
      <c r="D271" s="26">
        <v>28543</v>
      </c>
      <c r="E271" s="26">
        <v>27696</v>
      </c>
      <c r="F271" s="26">
        <v>24710</v>
      </c>
      <c r="G271" s="26">
        <v>26112</v>
      </c>
      <c r="H271" s="26">
        <v>25924</v>
      </c>
      <c r="I271" s="26">
        <v>25641</v>
      </c>
      <c r="J271" s="26">
        <v>25333</v>
      </c>
      <c r="K271" s="26">
        <v>23712</v>
      </c>
      <c r="L271" s="26">
        <v>23233</v>
      </c>
      <c r="M271" s="26">
        <v>22797</v>
      </c>
    </row>
    <row r="272" spans="1:13" hidden="1">
      <c r="A272" t="s">
        <v>563</v>
      </c>
      <c r="B272" t="s">
        <v>4</v>
      </c>
      <c r="C272" t="s">
        <v>118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>
        <v>0</v>
      </c>
      <c r="L272" s="26">
        <v>0</v>
      </c>
      <c r="M272" s="26">
        <v>0</v>
      </c>
    </row>
    <row r="273" spans="1:13" hidden="1">
      <c r="A273" t="s">
        <v>563</v>
      </c>
      <c r="B273" t="s">
        <v>4</v>
      </c>
      <c r="C273" t="s">
        <v>119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</row>
    <row r="274" spans="1:13" hidden="1">
      <c r="A274" t="s">
        <v>563</v>
      </c>
      <c r="B274" t="s">
        <v>4</v>
      </c>
      <c r="C274" t="s">
        <v>120</v>
      </c>
      <c r="D274" s="26">
        <v>896</v>
      </c>
      <c r="E274" s="26">
        <v>1135</v>
      </c>
      <c r="F274" s="26">
        <v>1577</v>
      </c>
      <c r="G274" s="26">
        <v>4616</v>
      </c>
      <c r="H274" s="26">
        <v>5116</v>
      </c>
      <c r="I274" s="26">
        <v>5414</v>
      </c>
      <c r="J274" s="26">
        <v>0</v>
      </c>
      <c r="K274" s="26">
        <v>0</v>
      </c>
      <c r="L274" s="26">
        <v>0</v>
      </c>
      <c r="M274" s="26">
        <v>0</v>
      </c>
    </row>
    <row r="275" spans="1:13" hidden="1">
      <c r="A275" t="s">
        <v>563</v>
      </c>
      <c r="B275" t="s">
        <v>4</v>
      </c>
      <c r="C275" t="s">
        <v>121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</row>
    <row r="276" spans="1:13" hidden="1">
      <c r="A276" t="s">
        <v>563</v>
      </c>
      <c r="B276" t="s">
        <v>4</v>
      </c>
      <c r="C276" t="s">
        <v>122</v>
      </c>
      <c r="D276" s="26">
        <v>437</v>
      </c>
      <c r="E276" s="26">
        <v>1042</v>
      </c>
      <c r="F276" s="26">
        <v>2002</v>
      </c>
      <c r="G276" s="26">
        <v>3085</v>
      </c>
      <c r="H276" s="26">
        <v>4332</v>
      </c>
      <c r="I276" s="26">
        <v>5806</v>
      </c>
      <c r="J276" s="26">
        <v>0</v>
      </c>
      <c r="K276" s="26">
        <v>0</v>
      </c>
      <c r="L276" s="26">
        <v>0</v>
      </c>
      <c r="M276" s="26">
        <v>0</v>
      </c>
    </row>
    <row r="277" spans="1:13" hidden="1">
      <c r="A277" t="s">
        <v>563</v>
      </c>
      <c r="B277" t="s">
        <v>4</v>
      </c>
      <c r="C277" t="s">
        <v>123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10</v>
      </c>
    </row>
    <row r="278" spans="1:13" hidden="1">
      <c r="A278" t="s">
        <v>563</v>
      </c>
      <c r="B278" t="s">
        <v>4</v>
      </c>
      <c r="C278" t="s">
        <v>124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</row>
    <row r="279" spans="1:13" hidden="1">
      <c r="A279" t="s">
        <v>563</v>
      </c>
      <c r="B279" t="s">
        <v>4</v>
      </c>
      <c r="C279" t="s">
        <v>125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0</v>
      </c>
      <c r="L279" s="26">
        <v>0</v>
      </c>
      <c r="M279" s="26">
        <v>2</v>
      </c>
    </row>
    <row r="280" spans="1:13" hidden="1">
      <c r="A280" t="s">
        <v>563</v>
      </c>
      <c r="B280" t="s">
        <v>4</v>
      </c>
      <c r="C280" t="s">
        <v>126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</row>
    <row r="281" spans="1:13" hidden="1">
      <c r="A281" t="s">
        <v>563</v>
      </c>
      <c r="B281" t="s">
        <v>4</v>
      </c>
      <c r="C281" t="s">
        <v>127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629</v>
      </c>
    </row>
    <row r="282" spans="1:13" hidden="1">
      <c r="A282" t="s">
        <v>563</v>
      </c>
      <c r="B282" t="s">
        <v>4</v>
      </c>
      <c r="C282" t="s">
        <v>128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629</v>
      </c>
    </row>
    <row r="283" spans="1:13" hidden="1">
      <c r="A283" t="s">
        <v>563</v>
      </c>
      <c r="B283" t="s">
        <v>4</v>
      </c>
      <c r="C283" t="s">
        <v>129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</row>
    <row r="284" spans="1:13" hidden="1">
      <c r="A284" t="s">
        <v>563</v>
      </c>
      <c r="B284" t="s">
        <v>4</v>
      </c>
      <c r="C284" t="s">
        <v>130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8570</v>
      </c>
    </row>
    <row r="285" spans="1:13" hidden="1">
      <c r="A285" t="s">
        <v>563</v>
      </c>
      <c r="B285" t="s">
        <v>4</v>
      </c>
      <c r="C285" t="s">
        <v>131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8570</v>
      </c>
    </row>
    <row r="286" spans="1:13" hidden="1">
      <c r="A286" t="s">
        <v>563</v>
      </c>
      <c r="B286" t="s">
        <v>4</v>
      </c>
      <c r="C286" t="s">
        <v>132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26">
        <v>0</v>
      </c>
      <c r="L286" s="26">
        <v>0</v>
      </c>
      <c r="M286" s="26">
        <v>0</v>
      </c>
    </row>
    <row r="287" spans="1:13" hidden="1">
      <c r="A287" t="s">
        <v>563</v>
      </c>
      <c r="B287" t="s">
        <v>4</v>
      </c>
      <c r="C287" t="s">
        <v>133</v>
      </c>
      <c r="D287" s="26">
        <v>0</v>
      </c>
      <c r="E287" s="26">
        <v>0</v>
      </c>
      <c r="F287" s="26">
        <v>106215</v>
      </c>
      <c r="G287" s="26">
        <v>130162</v>
      </c>
      <c r="H287" s="26">
        <v>164065</v>
      </c>
      <c r="I287" s="26">
        <v>170430</v>
      </c>
      <c r="J287" s="26">
        <v>194714</v>
      </c>
      <c r="K287" s="26">
        <v>170799</v>
      </c>
      <c r="L287" s="26">
        <v>105341</v>
      </c>
      <c r="M287" s="26">
        <v>100887</v>
      </c>
    </row>
    <row r="288" spans="1:13" hidden="1">
      <c r="A288" t="s">
        <v>563</v>
      </c>
      <c r="B288" t="s">
        <v>4</v>
      </c>
      <c r="C288" t="s">
        <v>134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</v>
      </c>
      <c r="M288" s="26">
        <v>0</v>
      </c>
    </row>
    <row r="289" spans="1:13" hidden="1">
      <c r="A289" t="s">
        <v>563</v>
      </c>
      <c r="B289" t="s">
        <v>4</v>
      </c>
      <c r="C289" t="s">
        <v>135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</row>
    <row r="290" spans="1:13" hidden="1">
      <c r="A290" t="s">
        <v>563</v>
      </c>
      <c r="B290" t="s">
        <v>4</v>
      </c>
      <c r="C290" t="s">
        <v>136</v>
      </c>
      <c r="D290" s="26">
        <v>6129</v>
      </c>
      <c r="E290" s="26">
        <v>7445</v>
      </c>
      <c r="F290" s="26">
        <v>8697</v>
      </c>
      <c r="G290" s="26">
        <v>9548</v>
      </c>
      <c r="H290" s="26">
        <v>8940</v>
      </c>
      <c r="I290" s="26">
        <v>8080</v>
      </c>
      <c r="J290" s="26">
        <v>7548</v>
      </c>
      <c r="K290" s="26">
        <v>5966</v>
      </c>
      <c r="L290" s="26">
        <v>5522</v>
      </c>
      <c r="M290" s="26">
        <v>6643</v>
      </c>
    </row>
    <row r="291" spans="1:13" hidden="1">
      <c r="A291" t="s">
        <v>563</v>
      </c>
      <c r="B291" t="s">
        <v>4</v>
      </c>
      <c r="C291" t="s">
        <v>137</v>
      </c>
      <c r="D291" s="26">
        <v>1686</v>
      </c>
      <c r="E291" s="26">
        <v>2648</v>
      </c>
      <c r="F291" s="26">
        <v>2625</v>
      </c>
      <c r="G291" s="26">
        <v>3031</v>
      </c>
      <c r="H291" s="26">
        <v>3624</v>
      </c>
      <c r="I291" s="26">
        <v>2930</v>
      </c>
      <c r="J291" s="26">
        <v>2836</v>
      </c>
      <c r="K291" s="26">
        <v>0</v>
      </c>
      <c r="L291" s="26">
        <v>0</v>
      </c>
      <c r="M291" s="26">
        <v>0</v>
      </c>
    </row>
    <row r="292" spans="1:13" hidden="1">
      <c r="A292" t="s">
        <v>563</v>
      </c>
      <c r="B292" t="s">
        <v>4</v>
      </c>
      <c r="C292" t="s">
        <v>138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</row>
    <row r="293" spans="1:13" hidden="1">
      <c r="A293" t="s">
        <v>563</v>
      </c>
      <c r="B293" t="s">
        <v>4</v>
      </c>
      <c r="C293" t="s">
        <v>139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</row>
    <row r="294" spans="1:13" hidden="1">
      <c r="A294" t="s">
        <v>563</v>
      </c>
      <c r="B294" t="s">
        <v>4</v>
      </c>
      <c r="C294" t="s">
        <v>140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</row>
    <row r="295" spans="1:13" hidden="1">
      <c r="A295" t="s">
        <v>563</v>
      </c>
      <c r="B295" t="s">
        <v>4</v>
      </c>
      <c r="C295" t="s">
        <v>141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</row>
    <row r="296" spans="1:13" hidden="1">
      <c r="A296" t="s">
        <v>563</v>
      </c>
      <c r="B296" t="s">
        <v>4</v>
      </c>
      <c r="C296" t="s">
        <v>142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24</v>
      </c>
    </row>
    <row r="297" spans="1:13" hidden="1">
      <c r="A297" t="s">
        <v>563</v>
      </c>
      <c r="B297" t="s">
        <v>4</v>
      </c>
      <c r="C297" t="s">
        <v>143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1436</v>
      </c>
    </row>
    <row r="298" spans="1:13" hidden="1">
      <c r="A298" t="s">
        <v>563</v>
      </c>
      <c r="B298" t="s">
        <v>4</v>
      </c>
      <c r="C298" t="s">
        <v>144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7745</v>
      </c>
    </row>
    <row r="299" spans="1:13" hidden="1">
      <c r="A299" t="s">
        <v>563</v>
      </c>
      <c r="B299" t="s">
        <v>4</v>
      </c>
      <c r="C299" t="s">
        <v>145</v>
      </c>
      <c r="D299" s="26">
        <v>0</v>
      </c>
      <c r="E299" s="26">
        <v>0</v>
      </c>
      <c r="F299" s="26">
        <v>389</v>
      </c>
      <c r="G299" s="26">
        <v>41</v>
      </c>
      <c r="H299" s="26">
        <v>918</v>
      </c>
      <c r="I299" s="26">
        <v>942</v>
      </c>
      <c r="J299" s="26">
        <v>0</v>
      </c>
      <c r="K299" s="26">
        <v>0</v>
      </c>
      <c r="L299" s="26">
        <v>0</v>
      </c>
      <c r="M299" s="26">
        <v>0</v>
      </c>
    </row>
    <row r="300" spans="1:13" hidden="1">
      <c r="A300" t="s">
        <v>563</v>
      </c>
      <c r="B300" t="s">
        <v>4</v>
      </c>
      <c r="C300" t="s">
        <v>146</v>
      </c>
      <c r="D300" s="26">
        <v>0</v>
      </c>
      <c r="E300" s="26">
        <v>0</v>
      </c>
      <c r="F300" s="26">
        <v>46</v>
      </c>
      <c r="G300" s="26">
        <v>40</v>
      </c>
      <c r="H300" s="26">
        <v>94</v>
      </c>
      <c r="I300" s="26">
        <v>134</v>
      </c>
      <c r="J300" s="26">
        <v>0</v>
      </c>
      <c r="K300" s="26">
        <v>0</v>
      </c>
      <c r="L300" s="26">
        <v>0</v>
      </c>
      <c r="M300" s="26">
        <v>0</v>
      </c>
    </row>
    <row r="301" spans="1:13" hidden="1">
      <c r="A301" t="s">
        <v>563</v>
      </c>
      <c r="B301" t="s">
        <v>4</v>
      </c>
      <c r="C301" t="s">
        <v>147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</row>
    <row r="302" spans="1:13" hidden="1">
      <c r="A302" t="s">
        <v>563</v>
      </c>
      <c r="B302" t="s">
        <v>4</v>
      </c>
      <c r="C302" t="s">
        <v>148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</row>
    <row r="303" spans="1:13" hidden="1">
      <c r="A303" t="s">
        <v>563</v>
      </c>
      <c r="B303" t="s">
        <v>4</v>
      </c>
      <c r="C303" t="s">
        <v>149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</row>
    <row r="304" spans="1:13" hidden="1">
      <c r="A304" t="s">
        <v>563</v>
      </c>
      <c r="B304" t="s">
        <v>4</v>
      </c>
      <c r="C304" t="s">
        <v>150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</row>
    <row r="305" spans="1:13" hidden="1">
      <c r="A305" t="s">
        <v>563</v>
      </c>
      <c r="B305" t="s">
        <v>4</v>
      </c>
      <c r="C305" t="s">
        <v>151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</row>
    <row r="306" spans="1:13" hidden="1">
      <c r="A306" t="s">
        <v>563</v>
      </c>
      <c r="B306" t="s">
        <v>4</v>
      </c>
      <c r="C306" t="s">
        <v>152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</row>
    <row r="307" spans="1:13" hidden="1">
      <c r="A307" t="s">
        <v>563</v>
      </c>
      <c r="B307" t="s">
        <v>4</v>
      </c>
      <c r="C307" t="s">
        <v>153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</row>
    <row r="308" spans="1:13" hidden="1">
      <c r="A308" t="s">
        <v>563</v>
      </c>
      <c r="B308" t="s">
        <v>4</v>
      </c>
      <c r="C308" t="s">
        <v>154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</row>
    <row r="309" spans="1:13" hidden="1">
      <c r="A309" t="s">
        <v>563</v>
      </c>
      <c r="B309" t="s">
        <v>4</v>
      </c>
      <c r="C309" t="s">
        <v>155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</row>
    <row r="310" spans="1:13" hidden="1">
      <c r="A310" t="s">
        <v>563</v>
      </c>
      <c r="B310" t="s">
        <v>4</v>
      </c>
      <c r="C310" t="s">
        <v>156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</row>
    <row r="311" spans="1:13" hidden="1">
      <c r="A311" t="s">
        <v>563</v>
      </c>
      <c r="B311" t="s">
        <v>4</v>
      </c>
      <c r="C311" t="s">
        <v>157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</row>
    <row r="312" spans="1:13" hidden="1">
      <c r="A312" t="s">
        <v>563</v>
      </c>
      <c r="B312" t="s">
        <v>4</v>
      </c>
      <c r="C312" t="s">
        <v>158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</row>
    <row r="313" spans="1:13" hidden="1">
      <c r="A313" t="s">
        <v>563</v>
      </c>
      <c r="B313" t="s">
        <v>4</v>
      </c>
      <c r="C313" t="s">
        <v>159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</row>
    <row r="314" spans="1:13" hidden="1">
      <c r="A314" t="s">
        <v>563</v>
      </c>
      <c r="B314" t="s">
        <v>4</v>
      </c>
      <c r="C314" t="s">
        <v>160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</row>
    <row r="315" spans="1:13" hidden="1">
      <c r="A315" t="s">
        <v>563</v>
      </c>
      <c r="B315" t="s">
        <v>4</v>
      </c>
      <c r="C315" t="s">
        <v>161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</row>
    <row r="316" spans="1:13" hidden="1">
      <c r="A316" t="s">
        <v>563</v>
      </c>
      <c r="B316" t="s">
        <v>4</v>
      </c>
      <c r="C316" t="s">
        <v>162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</row>
    <row r="317" spans="1:13" hidden="1">
      <c r="A317" t="s">
        <v>563</v>
      </c>
      <c r="B317" t="s">
        <v>4</v>
      </c>
      <c r="C317" t="s">
        <v>163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</row>
    <row r="318" spans="1:13" hidden="1">
      <c r="A318" t="s">
        <v>563</v>
      </c>
      <c r="B318" t="s">
        <v>4</v>
      </c>
      <c r="C318" t="s">
        <v>164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</row>
    <row r="319" spans="1:13" hidden="1">
      <c r="A319" t="s">
        <v>563</v>
      </c>
      <c r="B319" t="s">
        <v>4</v>
      </c>
      <c r="C319" t="s">
        <v>165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</row>
    <row r="320" spans="1:13" hidden="1">
      <c r="A320" t="s">
        <v>563</v>
      </c>
      <c r="B320" t="s">
        <v>4</v>
      </c>
      <c r="C320" t="s">
        <v>166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</row>
    <row r="321" spans="1:13" hidden="1">
      <c r="A321" t="s">
        <v>563</v>
      </c>
      <c r="B321" t="s">
        <v>4</v>
      </c>
      <c r="C321" t="s">
        <v>167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</row>
    <row r="322" spans="1:13" hidden="1">
      <c r="A322" t="s">
        <v>563</v>
      </c>
      <c r="B322" t="s">
        <v>4</v>
      </c>
      <c r="C322" t="s">
        <v>168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</row>
    <row r="323" spans="1:13" hidden="1">
      <c r="A323" t="s">
        <v>563</v>
      </c>
      <c r="B323" t="s">
        <v>4</v>
      </c>
      <c r="C323" t="s">
        <v>169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</row>
    <row r="324" spans="1:13" hidden="1">
      <c r="A324" t="s">
        <v>563</v>
      </c>
      <c r="B324" t="s">
        <v>4</v>
      </c>
      <c r="C324" t="s">
        <v>170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</row>
    <row r="325" spans="1:13" hidden="1">
      <c r="A325" t="s">
        <v>563</v>
      </c>
      <c r="B325" t="s">
        <v>4</v>
      </c>
      <c r="C325" t="s">
        <v>171</v>
      </c>
      <c r="D325" s="26">
        <v>44212</v>
      </c>
      <c r="E325" s="26">
        <v>56862</v>
      </c>
      <c r="F325" s="26">
        <v>71522</v>
      </c>
      <c r="G325" s="26">
        <v>66420</v>
      </c>
      <c r="H325" s="26">
        <v>87029</v>
      </c>
      <c r="I325" s="26">
        <v>104737</v>
      </c>
      <c r="J325" s="26">
        <v>123790</v>
      </c>
      <c r="K325" s="26">
        <v>127383</v>
      </c>
      <c r="L325" s="26">
        <v>158713</v>
      </c>
      <c r="M325" s="26">
        <v>139652</v>
      </c>
    </row>
    <row r="326" spans="1:13" hidden="1">
      <c r="A326" t="s">
        <v>563</v>
      </c>
      <c r="B326" t="s">
        <v>4</v>
      </c>
      <c r="C326" t="s">
        <v>172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</row>
    <row r="327" spans="1:13" hidden="1">
      <c r="A327" t="s">
        <v>563</v>
      </c>
      <c r="B327" t="s">
        <v>4</v>
      </c>
      <c r="C327" t="s">
        <v>173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</row>
    <row r="328" spans="1:13" hidden="1">
      <c r="A328" t="s">
        <v>563</v>
      </c>
      <c r="B328" t="s">
        <v>4</v>
      </c>
      <c r="C328" t="s">
        <v>174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</v>
      </c>
      <c r="L328" s="26">
        <v>0</v>
      </c>
      <c r="M328" s="26">
        <v>0</v>
      </c>
    </row>
    <row r="329" spans="1:13" hidden="1">
      <c r="A329" t="s">
        <v>563</v>
      </c>
      <c r="B329" t="s">
        <v>4</v>
      </c>
      <c r="C329" t="s">
        <v>175</v>
      </c>
      <c r="D329" s="26">
        <v>-25952</v>
      </c>
      <c r="E329" s="26">
        <v>-29129</v>
      </c>
      <c r="F329" s="26">
        <v>-23586</v>
      </c>
      <c r="G329" s="26">
        <v>10218</v>
      </c>
      <c r="H329" s="26">
        <v>22727</v>
      </c>
      <c r="I329" s="26">
        <v>19877</v>
      </c>
      <c r="J329" s="26">
        <v>41499</v>
      </c>
      <c r="K329" s="26">
        <v>48182</v>
      </c>
      <c r="L329" s="26">
        <v>7490</v>
      </c>
      <c r="M329" s="26">
        <v>22154</v>
      </c>
    </row>
    <row r="330" spans="1:13" hidden="1">
      <c r="A330" t="s">
        <v>563</v>
      </c>
      <c r="B330" t="s">
        <v>4</v>
      </c>
      <c r="C330" t="s">
        <v>176</v>
      </c>
      <c r="D330" s="26">
        <v>72183</v>
      </c>
      <c r="E330" s="26">
        <v>112851</v>
      </c>
      <c r="F330" s="26">
        <v>117793</v>
      </c>
      <c r="G330" s="26">
        <v>102789</v>
      </c>
      <c r="H330" s="26">
        <v>110346</v>
      </c>
      <c r="I330" s="26">
        <v>119629</v>
      </c>
      <c r="J330" s="26">
        <v>134047</v>
      </c>
      <c r="K330" s="26">
        <v>107147</v>
      </c>
      <c r="L330" s="26">
        <v>90488</v>
      </c>
      <c r="M330" s="26">
        <v>65339</v>
      </c>
    </row>
    <row r="331" spans="1:13" hidden="1">
      <c r="A331" t="s">
        <v>563</v>
      </c>
      <c r="B331" t="s">
        <v>4</v>
      </c>
      <c r="C331" t="s">
        <v>177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</row>
    <row r="332" spans="1:13" hidden="1">
      <c r="A332" t="s">
        <v>563</v>
      </c>
      <c r="B332" t="s">
        <v>4</v>
      </c>
      <c r="C332" t="s">
        <v>178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</row>
    <row r="333" spans="1:13" hidden="1">
      <c r="A333" t="s">
        <v>563</v>
      </c>
      <c r="B333" t="s">
        <v>4</v>
      </c>
      <c r="C333" t="s">
        <v>179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</row>
    <row r="334" spans="1:13" hidden="1">
      <c r="A334" t="s">
        <v>563</v>
      </c>
      <c r="B334" t="s">
        <v>4</v>
      </c>
      <c r="C334" t="s">
        <v>180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</row>
    <row r="335" spans="1:13" hidden="1">
      <c r="A335" t="s">
        <v>563</v>
      </c>
      <c r="B335" t="s">
        <v>4</v>
      </c>
      <c r="C335" t="s">
        <v>181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</row>
    <row r="336" spans="1:13" hidden="1">
      <c r="A336" t="s">
        <v>563</v>
      </c>
      <c r="B336" t="s">
        <v>4</v>
      </c>
      <c r="C336" t="s">
        <v>182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</row>
    <row r="337" spans="1:13" hidden="1">
      <c r="A337" t="s">
        <v>563</v>
      </c>
      <c r="B337" t="s">
        <v>4</v>
      </c>
      <c r="C337" t="s">
        <v>183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</row>
    <row r="338" spans="1:13" hidden="1">
      <c r="A338" t="s">
        <v>563</v>
      </c>
      <c r="B338" t="s">
        <v>4</v>
      </c>
      <c r="C338" t="s">
        <v>184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</row>
    <row r="339" spans="1:13" hidden="1">
      <c r="A339" t="s">
        <v>563</v>
      </c>
      <c r="B339" t="s">
        <v>4</v>
      </c>
      <c r="C339" t="s">
        <v>185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</row>
    <row r="340" spans="1:13" hidden="1">
      <c r="A340" t="s">
        <v>563</v>
      </c>
      <c r="B340" t="s">
        <v>4</v>
      </c>
      <c r="C340" t="s">
        <v>186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</row>
    <row r="341" spans="1:13" hidden="1">
      <c r="A341" t="s">
        <v>563</v>
      </c>
      <c r="B341" t="s">
        <v>4</v>
      </c>
      <c r="C341" t="s">
        <v>187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</row>
    <row r="342" spans="1:13" hidden="1">
      <c r="A342" t="s">
        <v>563</v>
      </c>
      <c r="B342" t="s">
        <v>4</v>
      </c>
      <c r="C342" t="s">
        <v>188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</row>
    <row r="343" spans="1:13" hidden="1">
      <c r="A343" t="s">
        <v>563</v>
      </c>
      <c r="B343" t="s">
        <v>4</v>
      </c>
      <c r="C343" t="s">
        <v>473</v>
      </c>
    </row>
    <row r="344" spans="1:13" hidden="1">
      <c r="A344" t="s">
        <v>563</v>
      </c>
      <c r="B344" t="s">
        <v>4</v>
      </c>
      <c r="C344" t="s">
        <v>189</v>
      </c>
      <c r="D344" s="26">
        <v>0</v>
      </c>
      <c r="E344" s="26">
        <v>0</v>
      </c>
      <c r="F344" s="26">
        <v>17000</v>
      </c>
      <c r="G344" s="26">
        <v>29000</v>
      </c>
      <c r="H344" s="26">
        <v>0</v>
      </c>
      <c r="I344" s="26">
        <v>78384</v>
      </c>
      <c r="J344" s="26">
        <v>104021</v>
      </c>
      <c r="K344" s="26">
        <v>104193</v>
      </c>
      <c r="L344" s="26">
        <v>101679</v>
      </c>
      <c r="M344" s="26">
        <v>106078</v>
      </c>
    </row>
    <row r="345" spans="1:13" hidden="1">
      <c r="A345" t="s">
        <v>563</v>
      </c>
      <c r="B345" t="s">
        <v>4</v>
      </c>
      <c r="C345" t="s">
        <v>190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3500</v>
      </c>
      <c r="J345" s="26">
        <v>6500</v>
      </c>
      <c r="K345" s="26">
        <v>8797</v>
      </c>
      <c r="L345" s="26">
        <v>10270</v>
      </c>
      <c r="M345" s="26">
        <v>8750</v>
      </c>
    </row>
    <row r="346" spans="1:13" hidden="1">
      <c r="A346" t="s">
        <v>563</v>
      </c>
      <c r="B346" t="s">
        <v>4</v>
      </c>
      <c r="C346" t="s">
        <v>191</v>
      </c>
      <c r="D346" s="26">
        <v>0</v>
      </c>
      <c r="E346" s="26">
        <v>0</v>
      </c>
      <c r="F346" s="26">
        <v>0</v>
      </c>
      <c r="G346" s="26">
        <v>2500</v>
      </c>
      <c r="H346" s="26">
        <v>0</v>
      </c>
      <c r="I346" s="26">
        <v>6500</v>
      </c>
      <c r="J346" s="26">
        <v>8863</v>
      </c>
      <c r="K346" s="26">
        <v>10183</v>
      </c>
      <c r="L346" s="26">
        <v>8750</v>
      </c>
      <c r="M346" s="26">
        <v>9569</v>
      </c>
    </row>
    <row r="347" spans="1:13" hidden="1">
      <c r="A347" t="s">
        <v>563</v>
      </c>
      <c r="B347" t="s">
        <v>4</v>
      </c>
      <c r="C347" t="s">
        <v>192</v>
      </c>
      <c r="D347" s="26">
        <v>0</v>
      </c>
      <c r="E347" s="26">
        <v>0</v>
      </c>
      <c r="F347" s="26">
        <v>2500</v>
      </c>
      <c r="G347" s="26">
        <v>2500</v>
      </c>
      <c r="H347" s="26">
        <v>0</v>
      </c>
      <c r="I347" s="26">
        <v>6834</v>
      </c>
      <c r="J347" s="26">
        <v>9220</v>
      </c>
      <c r="K347" s="26">
        <v>8750</v>
      </c>
      <c r="L347" s="26">
        <v>9528</v>
      </c>
      <c r="M347" s="26">
        <v>11389</v>
      </c>
    </row>
    <row r="348" spans="1:13" hidden="1">
      <c r="A348" t="s">
        <v>563</v>
      </c>
      <c r="B348" t="s">
        <v>4</v>
      </c>
      <c r="C348" t="s">
        <v>193</v>
      </c>
      <c r="D348" s="26">
        <v>0</v>
      </c>
      <c r="E348" s="26">
        <v>0</v>
      </c>
      <c r="F348" s="26">
        <v>0</v>
      </c>
      <c r="G348" s="26">
        <v>6000</v>
      </c>
      <c r="H348" s="26">
        <v>0</v>
      </c>
      <c r="I348" s="26">
        <v>6454</v>
      </c>
      <c r="J348" s="26">
        <v>7750</v>
      </c>
      <c r="K348" s="26">
        <v>8583</v>
      </c>
      <c r="L348" s="26">
        <v>9290</v>
      </c>
      <c r="M348" s="26">
        <v>10115</v>
      </c>
    </row>
    <row r="349" spans="1:13" hidden="1">
      <c r="A349" t="s">
        <v>563</v>
      </c>
      <c r="B349" t="s">
        <v>4</v>
      </c>
      <c r="C349" t="s">
        <v>194</v>
      </c>
      <c r="D349" s="26">
        <v>0</v>
      </c>
      <c r="E349" s="26">
        <v>0</v>
      </c>
      <c r="F349" s="26">
        <v>6000</v>
      </c>
      <c r="G349" s="26">
        <v>3000</v>
      </c>
      <c r="H349" s="26">
        <v>0</v>
      </c>
      <c r="I349" s="26">
        <v>7750</v>
      </c>
      <c r="J349" s="26">
        <v>10297</v>
      </c>
      <c r="K349" s="26">
        <v>9395</v>
      </c>
      <c r="L349" s="26">
        <v>10039</v>
      </c>
      <c r="M349" s="26">
        <v>10914</v>
      </c>
    </row>
    <row r="350" spans="1:13" hidden="1">
      <c r="A350" t="s">
        <v>563</v>
      </c>
      <c r="B350" t="s">
        <v>4</v>
      </c>
      <c r="C350" t="s">
        <v>195</v>
      </c>
      <c r="D350" s="26">
        <v>0</v>
      </c>
      <c r="E350" s="26">
        <v>0</v>
      </c>
      <c r="F350" s="26">
        <v>2500</v>
      </c>
      <c r="G350" s="26">
        <v>5000</v>
      </c>
      <c r="H350" s="26">
        <v>0</v>
      </c>
      <c r="I350" s="26">
        <v>13334</v>
      </c>
      <c r="J350" s="26">
        <v>18083</v>
      </c>
      <c r="K350" s="26">
        <v>18933</v>
      </c>
      <c r="L350" s="26">
        <v>18278</v>
      </c>
      <c r="M350" s="26">
        <v>20958</v>
      </c>
    </row>
    <row r="351" spans="1:13" hidden="1">
      <c r="A351" t="s">
        <v>563</v>
      </c>
      <c r="B351" t="s">
        <v>4</v>
      </c>
      <c r="C351" t="s">
        <v>196</v>
      </c>
      <c r="D351" s="26">
        <v>0</v>
      </c>
      <c r="E351" s="26">
        <v>0</v>
      </c>
      <c r="F351" s="26">
        <v>6000</v>
      </c>
      <c r="G351" s="26">
        <v>9000</v>
      </c>
      <c r="H351" s="26">
        <v>0</v>
      </c>
      <c r="I351" s="26">
        <v>14204</v>
      </c>
      <c r="J351" s="26">
        <v>18047</v>
      </c>
      <c r="K351" s="26">
        <v>17978</v>
      </c>
      <c r="L351" s="26">
        <v>19329</v>
      </c>
      <c r="M351" s="26">
        <v>21029</v>
      </c>
    </row>
    <row r="352" spans="1:13" hidden="1">
      <c r="A352" t="s">
        <v>563</v>
      </c>
      <c r="B352" t="s">
        <v>4</v>
      </c>
      <c r="C352" t="s">
        <v>197</v>
      </c>
      <c r="D352" s="26">
        <v>0</v>
      </c>
      <c r="E352" s="26">
        <v>0</v>
      </c>
      <c r="F352" s="26">
        <v>8500</v>
      </c>
      <c r="G352" s="26">
        <v>15000</v>
      </c>
      <c r="H352" s="26">
        <v>0</v>
      </c>
      <c r="I352" s="26">
        <v>47346</v>
      </c>
      <c r="J352" s="26">
        <v>61391</v>
      </c>
      <c r="K352" s="26">
        <v>58485</v>
      </c>
      <c r="L352" s="26">
        <v>53802</v>
      </c>
      <c r="M352" s="26">
        <v>55341</v>
      </c>
    </row>
    <row r="353" spans="1:13" hidden="1">
      <c r="A353" t="s">
        <v>563</v>
      </c>
      <c r="B353" t="s">
        <v>4</v>
      </c>
      <c r="C353" t="s">
        <v>198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661</v>
      </c>
    </row>
    <row r="354" spans="1:13" hidden="1">
      <c r="A354" t="s">
        <v>563</v>
      </c>
      <c r="B354" t="s">
        <v>4</v>
      </c>
      <c r="C354" t="s">
        <v>490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-429</v>
      </c>
    </row>
    <row r="355" spans="1:13" hidden="1">
      <c r="A355" t="s">
        <v>563</v>
      </c>
      <c r="B355" t="s">
        <v>4</v>
      </c>
      <c r="C355" t="s">
        <v>199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43</v>
      </c>
    </row>
    <row r="356" spans="1:13" hidden="1">
      <c r="A356" t="s">
        <v>563</v>
      </c>
      <c r="B356" t="s">
        <v>4</v>
      </c>
      <c r="C356" t="s">
        <v>200</v>
      </c>
      <c r="D356" s="26">
        <v>0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6">
        <v>0</v>
      </c>
      <c r="L356" s="26">
        <v>0</v>
      </c>
      <c r="M356" s="26">
        <v>43</v>
      </c>
    </row>
    <row r="357" spans="1:13" hidden="1">
      <c r="A357" t="s">
        <v>563</v>
      </c>
      <c r="B357" t="s">
        <v>4</v>
      </c>
      <c r="C357" t="s">
        <v>201</v>
      </c>
      <c r="D357" s="26">
        <v>0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K357" s="26">
        <v>0</v>
      </c>
      <c r="L357" s="26">
        <v>0</v>
      </c>
      <c r="M357" s="26">
        <v>54</v>
      </c>
    </row>
    <row r="358" spans="1:13" hidden="1">
      <c r="A358" t="s">
        <v>563</v>
      </c>
      <c r="B358" t="s">
        <v>4</v>
      </c>
      <c r="C358" t="s">
        <v>202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K358" s="26">
        <v>0</v>
      </c>
      <c r="L358" s="26">
        <v>0</v>
      </c>
      <c r="M358" s="26">
        <v>30</v>
      </c>
    </row>
    <row r="359" spans="1:13" hidden="1">
      <c r="A359" t="s">
        <v>563</v>
      </c>
      <c r="B359" t="s">
        <v>4</v>
      </c>
      <c r="C359" t="s">
        <v>203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</v>
      </c>
      <c r="M359" s="26">
        <v>25</v>
      </c>
    </row>
    <row r="360" spans="1:13" hidden="1">
      <c r="A360" t="s">
        <v>563</v>
      </c>
      <c r="B360" t="s">
        <v>4</v>
      </c>
      <c r="C360" t="s">
        <v>204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K360" s="26">
        <v>0</v>
      </c>
      <c r="L360" s="26">
        <v>0</v>
      </c>
      <c r="M360" s="26">
        <v>97</v>
      </c>
    </row>
    <row r="361" spans="1:13" hidden="1">
      <c r="A361" t="s">
        <v>563</v>
      </c>
      <c r="B361" t="s">
        <v>4</v>
      </c>
      <c r="C361" t="s">
        <v>205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55</v>
      </c>
    </row>
    <row r="362" spans="1:13" hidden="1">
      <c r="A362" t="s">
        <v>563</v>
      </c>
      <c r="B362" t="s">
        <v>4</v>
      </c>
      <c r="C362" t="s">
        <v>206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895</v>
      </c>
    </row>
    <row r="363" spans="1:13" hidden="1">
      <c r="A363" t="s">
        <v>563</v>
      </c>
      <c r="B363" t="s">
        <v>4</v>
      </c>
      <c r="C363" t="s">
        <v>207</v>
      </c>
      <c r="D363" s="26">
        <v>3032</v>
      </c>
      <c r="E363" s="26">
        <v>3032</v>
      </c>
      <c r="F363" s="26">
        <v>4721</v>
      </c>
      <c r="G363" s="26">
        <v>4987</v>
      </c>
      <c r="H363" s="26">
        <v>0</v>
      </c>
      <c r="I363" s="26">
        <v>7627</v>
      </c>
      <c r="J363" s="26">
        <v>9545</v>
      </c>
      <c r="K363" s="26">
        <v>9627</v>
      </c>
      <c r="L363" s="26">
        <v>10838</v>
      </c>
      <c r="M363" s="26">
        <v>9181</v>
      </c>
    </row>
    <row r="364" spans="1:13" hidden="1">
      <c r="A364" t="s">
        <v>563</v>
      </c>
      <c r="B364" t="s">
        <v>4</v>
      </c>
      <c r="C364" t="s">
        <v>208</v>
      </c>
      <c r="D364" s="26">
        <v>338</v>
      </c>
      <c r="E364" s="26">
        <v>338</v>
      </c>
      <c r="F364" s="26">
        <v>610</v>
      </c>
      <c r="G364" s="26">
        <v>662</v>
      </c>
      <c r="H364" s="26">
        <v>0</v>
      </c>
      <c r="I364" s="26">
        <v>929</v>
      </c>
      <c r="J364" s="26">
        <v>1223</v>
      </c>
      <c r="K364" s="26">
        <v>1298</v>
      </c>
      <c r="L364" s="26">
        <v>1306</v>
      </c>
      <c r="M364" s="26">
        <v>1493</v>
      </c>
    </row>
    <row r="365" spans="1:13" hidden="1">
      <c r="A365" t="s">
        <v>563</v>
      </c>
      <c r="B365" t="s">
        <v>4</v>
      </c>
      <c r="C365" t="s">
        <v>209</v>
      </c>
      <c r="D365" s="26">
        <v>365</v>
      </c>
      <c r="E365" s="26">
        <v>365</v>
      </c>
      <c r="F365" s="26">
        <v>613</v>
      </c>
      <c r="G365" s="26">
        <v>676</v>
      </c>
      <c r="H365" s="26">
        <v>0</v>
      </c>
      <c r="I365" s="26">
        <v>919</v>
      </c>
      <c r="J365" s="26">
        <v>1187</v>
      </c>
      <c r="K365" s="26">
        <v>1289</v>
      </c>
      <c r="L365" s="26">
        <v>1276</v>
      </c>
      <c r="M365" s="26">
        <v>1461</v>
      </c>
    </row>
    <row r="366" spans="1:13" hidden="1">
      <c r="A366" t="s">
        <v>563</v>
      </c>
      <c r="B366" t="s">
        <v>4</v>
      </c>
      <c r="C366" t="s">
        <v>210</v>
      </c>
      <c r="D366" s="26">
        <v>362</v>
      </c>
      <c r="E366" s="26">
        <v>362</v>
      </c>
      <c r="F366" s="26">
        <v>587</v>
      </c>
      <c r="G366" s="26">
        <v>645</v>
      </c>
      <c r="H366" s="26">
        <v>0</v>
      </c>
      <c r="I366" s="26">
        <v>915</v>
      </c>
      <c r="J366" s="26">
        <v>1108</v>
      </c>
      <c r="K366" s="26">
        <v>1218</v>
      </c>
      <c r="L366" s="26">
        <v>1137</v>
      </c>
      <c r="M366" s="26">
        <v>1317</v>
      </c>
    </row>
    <row r="367" spans="1:13" hidden="1">
      <c r="A367" t="s">
        <v>563</v>
      </c>
      <c r="B367" t="s">
        <v>4</v>
      </c>
      <c r="C367" t="s">
        <v>211</v>
      </c>
      <c r="D367" s="26">
        <v>345</v>
      </c>
      <c r="E367" s="26">
        <v>345</v>
      </c>
      <c r="F367" s="26">
        <v>551</v>
      </c>
      <c r="G367" s="26">
        <v>593</v>
      </c>
      <c r="H367" s="26">
        <v>0</v>
      </c>
      <c r="I367" s="26">
        <v>889</v>
      </c>
      <c r="J367" s="26">
        <v>1033</v>
      </c>
      <c r="K367" s="26">
        <v>1038</v>
      </c>
      <c r="L367" s="26">
        <v>912</v>
      </c>
      <c r="M367" s="26">
        <v>1068</v>
      </c>
    </row>
    <row r="368" spans="1:13" hidden="1">
      <c r="A368" t="s">
        <v>563</v>
      </c>
      <c r="B368" t="s">
        <v>4</v>
      </c>
      <c r="C368" t="s">
        <v>212</v>
      </c>
      <c r="D368" s="26">
        <v>320</v>
      </c>
      <c r="E368" s="26">
        <v>320</v>
      </c>
      <c r="F368" s="26">
        <v>505</v>
      </c>
      <c r="G368" s="26">
        <v>534</v>
      </c>
      <c r="H368" s="26">
        <v>0</v>
      </c>
      <c r="I368" s="26">
        <v>836</v>
      </c>
      <c r="J368" s="26">
        <v>871</v>
      </c>
      <c r="K368" s="26">
        <v>800</v>
      </c>
      <c r="L368" s="26">
        <v>834</v>
      </c>
      <c r="M368" s="26">
        <v>960</v>
      </c>
    </row>
    <row r="369" spans="1:13" hidden="1">
      <c r="A369" t="s">
        <v>563</v>
      </c>
      <c r="B369" t="s">
        <v>4</v>
      </c>
      <c r="C369" t="s">
        <v>213</v>
      </c>
      <c r="D369" s="26">
        <v>727</v>
      </c>
      <c r="E369" s="26">
        <v>727</v>
      </c>
      <c r="F369" s="26">
        <v>1200</v>
      </c>
      <c r="G369" s="26">
        <v>1321</v>
      </c>
      <c r="H369" s="26">
        <v>0</v>
      </c>
      <c r="I369" s="26">
        <v>1834</v>
      </c>
      <c r="J369" s="26">
        <v>2295</v>
      </c>
      <c r="K369" s="26">
        <v>2507</v>
      </c>
      <c r="L369" s="26">
        <v>2413</v>
      </c>
      <c r="M369" s="26">
        <v>2778</v>
      </c>
    </row>
    <row r="370" spans="1:13" hidden="1">
      <c r="A370" t="s">
        <v>563</v>
      </c>
      <c r="B370" t="s">
        <v>4</v>
      </c>
      <c r="C370" t="s">
        <v>214</v>
      </c>
      <c r="D370" s="26">
        <v>665</v>
      </c>
      <c r="E370" s="26">
        <v>665</v>
      </c>
      <c r="F370" s="26">
        <v>1056</v>
      </c>
      <c r="G370" s="26">
        <v>1127</v>
      </c>
      <c r="H370" s="26">
        <v>0</v>
      </c>
      <c r="I370" s="26">
        <v>1725</v>
      </c>
      <c r="J370" s="26">
        <v>1904</v>
      </c>
      <c r="K370" s="26">
        <v>1838</v>
      </c>
      <c r="L370" s="26">
        <v>1746</v>
      </c>
      <c r="M370" s="26">
        <v>2028</v>
      </c>
    </row>
    <row r="371" spans="1:13" hidden="1">
      <c r="A371" t="s">
        <v>563</v>
      </c>
      <c r="B371" t="s">
        <v>4</v>
      </c>
      <c r="C371" t="s">
        <v>215</v>
      </c>
      <c r="D371" s="26">
        <v>1302</v>
      </c>
      <c r="E371" s="26">
        <v>1302</v>
      </c>
      <c r="F371" s="26">
        <v>1855</v>
      </c>
      <c r="G371" s="26">
        <v>1877</v>
      </c>
      <c r="H371" s="26">
        <v>0</v>
      </c>
      <c r="I371" s="26">
        <v>3139</v>
      </c>
      <c r="J371" s="26">
        <v>4123</v>
      </c>
      <c r="K371" s="26">
        <v>3984</v>
      </c>
      <c r="L371" s="26">
        <v>5373</v>
      </c>
      <c r="M371" s="26">
        <v>2882</v>
      </c>
    </row>
    <row r="372" spans="1:13" hidden="1">
      <c r="A372" t="s">
        <v>563</v>
      </c>
      <c r="B372" t="s">
        <v>4</v>
      </c>
      <c r="C372" t="s">
        <v>216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-963</v>
      </c>
    </row>
    <row r="373" spans="1:13" hidden="1">
      <c r="A373" t="s">
        <v>563</v>
      </c>
      <c r="B373" t="s">
        <v>4</v>
      </c>
      <c r="C373" t="s">
        <v>217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K373" s="26">
        <v>0</v>
      </c>
      <c r="L373" s="26">
        <v>0</v>
      </c>
      <c r="M373" s="26">
        <v>0</v>
      </c>
    </row>
    <row r="374" spans="1:13" hidden="1">
      <c r="A374" t="s">
        <v>563</v>
      </c>
      <c r="B374" t="s">
        <v>4</v>
      </c>
      <c r="C374" t="s">
        <v>222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</row>
    <row r="375" spans="1:13" hidden="1">
      <c r="A375" t="s">
        <v>563</v>
      </c>
      <c r="B375" t="s">
        <v>4</v>
      </c>
      <c r="C375" t="s">
        <v>227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</row>
    <row r="376" spans="1:13" hidden="1">
      <c r="A376" t="s">
        <v>563</v>
      </c>
      <c r="B376" t="s">
        <v>4</v>
      </c>
      <c r="C376" t="s">
        <v>230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</row>
    <row r="377" spans="1:13" hidden="1">
      <c r="A377" t="s">
        <v>563</v>
      </c>
      <c r="B377" t="s">
        <v>4</v>
      </c>
      <c r="C377" t="s">
        <v>236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0</v>
      </c>
    </row>
    <row r="378" spans="1:13" hidden="1">
      <c r="A378" t="s">
        <v>563</v>
      </c>
      <c r="B378" t="s">
        <v>4</v>
      </c>
      <c r="C378" t="s">
        <v>237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</row>
    <row r="379" spans="1:13" s="18" customFormat="1">
      <c r="A379" s="18" t="s">
        <v>563</v>
      </c>
      <c r="B379" s="18" t="s">
        <v>238</v>
      </c>
      <c r="C379" s="18" t="s">
        <v>239</v>
      </c>
      <c r="D379" s="29">
        <v>25922</v>
      </c>
      <c r="E379" s="29">
        <v>41733</v>
      </c>
      <c r="F379" s="29">
        <v>37037</v>
      </c>
      <c r="G379" s="29">
        <v>39510</v>
      </c>
      <c r="H379" s="29">
        <v>53394</v>
      </c>
      <c r="I379" s="29">
        <v>45687</v>
      </c>
      <c r="J379" s="29">
        <v>48351</v>
      </c>
      <c r="K379" s="29">
        <v>59531</v>
      </c>
      <c r="L379" s="29">
        <v>55256</v>
      </c>
      <c r="M379" s="29">
        <v>57411</v>
      </c>
    </row>
    <row r="380" spans="1:13" s="18" customFormat="1">
      <c r="A380" s="18" t="s">
        <v>563</v>
      </c>
      <c r="B380" s="18" t="s">
        <v>238</v>
      </c>
      <c r="C380" s="18" t="s">
        <v>240</v>
      </c>
      <c r="D380" s="29">
        <v>1814</v>
      </c>
      <c r="E380" s="29">
        <v>3277</v>
      </c>
      <c r="F380" s="29">
        <v>6757</v>
      </c>
      <c r="G380" s="29">
        <v>7946</v>
      </c>
      <c r="H380" s="29">
        <v>11257</v>
      </c>
      <c r="I380" s="29">
        <v>10505</v>
      </c>
      <c r="J380" s="29">
        <v>10157</v>
      </c>
      <c r="K380" s="29">
        <v>10903</v>
      </c>
      <c r="L380" s="29">
        <v>12547</v>
      </c>
      <c r="M380" s="29">
        <v>11056</v>
      </c>
    </row>
    <row r="381" spans="1:13" hidden="1">
      <c r="A381" t="s">
        <v>563</v>
      </c>
      <c r="B381" t="s">
        <v>238</v>
      </c>
      <c r="C381" t="s">
        <v>241</v>
      </c>
      <c r="D381" s="26">
        <v>1814</v>
      </c>
      <c r="E381" s="26">
        <v>3277</v>
      </c>
      <c r="F381" s="26">
        <v>6757</v>
      </c>
      <c r="G381" s="26">
        <v>7946</v>
      </c>
      <c r="H381" s="26">
        <v>11257</v>
      </c>
      <c r="I381" s="26">
        <v>10505</v>
      </c>
      <c r="J381" s="26">
        <v>10157</v>
      </c>
      <c r="K381" s="26">
        <v>10903</v>
      </c>
      <c r="L381" s="26">
        <v>12547</v>
      </c>
      <c r="M381" s="26">
        <v>11056</v>
      </c>
    </row>
    <row r="382" spans="1:13" hidden="1">
      <c r="A382" t="s">
        <v>563</v>
      </c>
      <c r="B382" t="s">
        <v>238</v>
      </c>
      <c r="C382" t="s">
        <v>242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</row>
    <row r="383" spans="1:13" s="18" customFormat="1">
      <c r="A383" s="18" t="s">
        <v>563</v>
      </c>
      <c r="B383" s="18" t="s">
        <v>238</v>
      </c>
      <c r="C383" s="18" t="s">
        <v>243</v>
      </c>
      <c r="D383" s="29">
        <v>2868</v>
      </c>
      <c r="E383" s="29">
        <v>4405</v>
      </c>
      <c r="F383" s="29">
        <v>1141</v>
      </c>
      <c r="G383" s="29">
        <v>2347</v>
      </c>
      <c r="H383" s="29">
        <v>1382</v>
      </c>
      <c r="I383" s="29">
        <v>4938</v>
      </c>
      <c r="J383" s="29">
        <v>5966</v>
      </c>
      <c r="K383" s="29">
        <v>-32590</v>
      </c>
      <c r="L383" s="29">
        <v>-340</v>
      </c>
      <c r="M383" s="29">
        <v>-215</v>
      </c>
    </row>
    <row r="384" spans="1:13" s="18" customFormat="1">
      <c r="A384" s="18" t="s">
        <v>563</v>
      </c>
      <c r="B384" s="18" t="s">
        <v>238</v>
      </c>
      <c r="C384" s="18" t="s">
        <v>244</v>
      </c>
      <c r="D384" s="29">
        <v>1168</v>
      </c>
      <c r="E384" s="29">
        <v>1740</v>
      </c>
      <c r="F384" s="29">
        <v>2253</v>
      </c>
      <c r="G384" s="29">
        <v>2863</v>
      </c>
      <c r="H384" s="29">
        <v>3586</v>
      </c>
      <c r="I384" s="29">
        <v>4696</v>
      </c>
      <c r="J384" s="29">
        <v>4674</v>
      </c>
      <c r="K384" s="29">
        <v>4896</v>
      </c>
      <c r="L384" s="29">
        <v>5416</v>
      </c>
      <c r="M384" s="29">
        <v>6732</v>
      </c>
    </row>
    <row r="385" spans="1:13" hidden="1">
      <c r="A385" t="s">
        <v>563</v>
      </c>
      <c r="B385" t="s">
        <v>238</v>
      </c>
      <c r="C385" t="s">
        <v>246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</row>
    <row r="386" spans="1:13" hidden="1">
      <c r="A386" t="s">
        <v>563</v>
      </c>
      <c r="B386" t="s">
        <v>238</v>
      </c>
      <c r="C386" t="s">
        <v>247</v>
      </c>
      <c r="D386" s="26">
        <v>1168</v>
      </c>
      <c r="E386" s="26">
        <v>1740</v>
      </c>
      <c r="F386" s="26">
        <v>2253</v>
      </c>
      <c r="G386" s="26">
        <v>2863</v>
      </c>
      <c r="H386" s="26">
        <v>3586</v>
      </c>
      <c r="I386" s="26">
        <v>4696</v>
      </c>
      <c r="J386" s="26">
        <v>4674</v>
      </c>
      <c r="K386" s="26">
        <v>4896</v>
      </c>
      <c r="L386" s="26">
        <v>5416</v>
      </c>
      <c r="M386" s="26">
        <v>6732</v>
      </c>
    </row>
    <row r="387" spans="1:13" s="18" customFormat="1">
      <c r="A387" s="18" t="s">
        <v>563</v>
      </c>
      <c r="B387" s="18" t="s">
        <v>238</v>
      </c>
      <c r="C387" s="18" t="s">
        <v>248</v>
      </c>
      <c r="D387" s="29">
        <v>5757</v>
      </c>
      <c r="E387" s="29">
        <v>-299</v>
      </c>
      <c r="F387" s="29">
        <v>6478</v>
      </c>
      <c r="G387" s="29">
        <v>7047</v>
      </c>
      <c r="H387" s="29">
        <v>11647</v>
      </c>
      <c r="I387" s="29">
        <v>405</v>
      </c>
      <c r="J387" s="29">
        <v>-4923</v>
      </c>
      <c r="K387" s="29">
        <v>34694</v>
      </c>
      <c r="L387" s="29">
        <v>-3488</v>
      </c>
      <c r="M387" s="29">
        <v>5690</v>
      </c>
    </row>
    <row r="388" spans="1:13" hidden="1">
      <c r="A388" t="s">
        <v>563</v>
      </c>
      <c r="B388" t="s">
        <v>238</v>
      </c>
      <c r="C388" t="s">
        <v>249</v>
      </c>
      <c r="D388" s="26">
        <v>-1791</v>
      </c>
      <c r="E388" s="26">
        <v>-6965</v>
      </c>
      <c r="F388" s="26">
        <v>-1949</v>
      </c>
      <c r="G388" s="26">
        <v>-6452</v>
      </c>
      <c r="H388" s="26">
        <v>-3124</v>
      </c>
      <c r="I388" s="26">
        <v>476</v>
      </c>
      <c r="J388" s="26">
        <v>-6347</v>
      </c>
      <c r="K388" s="26">
        <v>-13332</v>
      </c>
      <c r="L388" s="26">
        <v>3176</v>
      </c>
      <c r="M388" s="26">
        <v>8470</v>
      </c>
    </row>
    <row r="389" spans="1:13" hidden="1">
      <c r="A389" t="s">
        <v>563</v>
      </c>
      <c r="B389" t="s">
        <v>238</v>
      </c>
      <c r="C389" t="s">
        <v>250</v>
      </c>
      <c r="D389" s="26">
        <v>275</v>
      </c>
      <c r="E389" s="26">
        <v>-15</v>
      </c>
      <c r="F389" s="26">
        <v>-973</v>
      </c>
      <c r="G389" s="26">
        <v>-76</v>
      </c>
      <c r="H389" s="26">
        <v>-238</v>
      </c>
      <c r="I389" s="26">
        <v>217</v>
      </c>
      <c r="J389" s="26">
        <v>-2723</v>
      </c>
      <c r="K389" s="26">
        <v>828</v>
      </c>
      <c r="L389" s="26">
        <v>-289</v>
      </c>
      <c r="M389" s="26">
        <v>-127</v>
      </c>
    </row>
    <row r="390" spans="1:13" hidden="1">
      <c r="A390" t="s">
        <v>563</v>
      </c>
      <c r="B390" t="s">
        <v>238</v>
      </c>
      <c r="C390" t="s">
        <v>492</v>
      </c>
      <c r="D390" s="26">
        <v>-1391</v>
      </c>
      <c r="E390" s="26">
        <v>-3162</v>
      </c>
      <c r="F390" s="26">
        <v>1080</v>
      </c>
      <c r="G390" s="26">
        <v>167</v>
      </c>
      <c r="H390" s="26">
        <v>-179</v>
      </c>
      <c r="I390" s="26">
        <v>1055</v>
      </c>
      <c r="J390" s="26">
        <v>-5318</v>
      </c>
      <c r="K390" s="26">
        <v>-423</v>
      </c>
      <c r="L390" s="26">
        <v>873</v>
      </c>
      <c r="M390" s="26">
        <v>-9588</v>
      </c>
    </row>
    <row r="391" spans="1:13" hidden="1">
      <c r="A391" t="s">
        <v>563</v>
      </c>
      <c r="B391" t="s">
        <v>238</v>
      </c>
      <c r="C391" t="s">
        <v>57</v>
      </c>
      <c r="D391" s="26">
        <v>2515</v>
      </c>
      <c r="E391" s="26">
        <v>4467</v>
      </c>
      <c r="F391" s="26">
        <v>2340</v>
      </c>
      <c r="G391" s="26">
        <v>5938</v>
      </c>
      <c r="H391" s="26">
        <v>5400</v>
      </c>
      <c r="I391" s="26">
        <v>2117</v>
      </c>
      <c r="J391" s="26">
        <v>8966</v>
      </c>
      <c r="K391" s="26">
        <v>9175</v>
      </c>
      <c r="L391" s="26">
        <v>-1923</v>
      </c>
      <c r="M391" s="26">
        <v>-4062</v>
      </c>
    </row>
    <row r="392" spans="1:13" hidden="1">
      <c r="A392" t="s">
        <v>563</v>
      </c>
      <c r="B392" t="s">
        <v>238</v>
      </c>
      <c r="C392" t="s">
        <v>493</v>
      </c>
      <c r="D392" s="26">
        <v>6149</v>
      </c>
      <c r="E392" s="26">
        <v>5376</v>
      </c>
      <c r="F392" s="26">
        <v>5980</v>
      </c>
      <c r="G392" s="26">
        <v>7470</v>
      </c>
      <c r="H392" s="26">
        <v>9788</v>
      </c>
      <c r="I392" s="26">
        <v>-3460</v>
      </c>
      <c r="J392" s="26">
        <v>499</v>
      </c>
      <c r="K392" s="26">
        <v>38446</v>
      </c>
      <c r="L392" s="26">
        <v>-5325</v>
      </c>
      <c r="M392" s="26">
        <v>10997</v>
      </c>
    </row>
    <row r="393" spans="1:13" hidden="1">
      <c r="D393" s="26">
        <f>D394-(D379+D380+D383+D384+D387)</f>
        <v>0</v>
      </c>
      <c r="E393" s="26">
        <f>E394-(E379+E380+E383+E384+E387)</f>
        <v>0</v>
      </c>
      <c r="F393" s="26">
        <f>F394-(F379+F380+F383+F384+F387)</f>
        <v>0</v>
      </c>
      <c r="G393" s="26">
        <f>G394-(G379+G380+G383+G384+G387)</f>
        <v>0</v>
      </c>
      <c r="H393" s="26">
        <f t="shared" ref="H393" si="9">H394-(H379+H380+H383+H384+H387)</f>
        <v>0</v>
      </c>
      <c r="I393" s="26">
        <f>I394-(I379+I380+I383+I384+I387)</f>
        <v>0</v>
      </c>
      <c r="J393" s="26">
        <f>J394-(J379+J380+J383+J384+J387)</f>
        <v>0</v>
      </c>
      <c r="K393" s="26">
        <f>K394-(K379+K380+K383+K384+K387)</f>
        <v>0</v>
      </c>
      <c r="L393" s="26">
        <f>L394-(L379+L380+L383+L384+L387)</f>
        <v>0</v>
      </c>
      <c r="M393" s="26">
        <f>M394-(M379+M380+M383+M384+M387)</f>
        <v>0</v>
      </c>
    </row>
    <row r="394" spans="1:13" s="18" customFormat="1">
      <c r="A394" s="18" t="s">
        <v>563</v>
      </c>
      <c r="B394" s="18" t="s">
        <v>238</v>
      </c>
      <c r="C394" s="18" t="s">
        <v>252</v>
      </c>
      <c r="D394" s="29">
        <v>37529</v>
      </c>
      <c r="E394" s="29">
        <v>50856</v>
      </c>
      <c r="F394" s="29">
        <v>53666</v>
      </c>
      <c r="G394" s="29">
        <v>59713</v>
      </c>
      <c r="H394" s="29">
        <v>81266</v>
      </c>
      <c r="I394" s="29">
        <v>66231</v>
      </c>
      <c r="J394" s="29">
        <v>64225</v>
      </c>
      <c r="K394" s="29">
        <v>77434</v>
      </c>
      <c r="L394" s="29">
        <v>69391</v>
      </c>
      <c r="M394" s="29">
        <v>80674</v>
      </c>
    </row>
    <row r="395" spans="1:13" s="18" customFormat="1">
      <c r="A395" s="18" t="s">
        <v>563</v>
      </c>
      <c r="B395" s="18" t="s">
        <v>238</v>
      </c>
      <c r="C395" s="18" t="s">
        <v>253</v>
      </c>
      <c r="D395" s="29">
        <v>-7452</v>
      </c>
      <c r="E395" s="29">
        <v>-9402</v>
      </c>
      <c r="F395" s="29">
        <v>-9076</v>
      </c>
      <c r="G395" s="29">
        <v>-9813</v>
      </c>
      <c r="H395" s="29">
        <v>-11488</v>
      </c>
      <c r="I395" s="29">
        <v>-12734</v>
      </c>
      <c r="J395" s="29">
        <v>-12451</v>
      </c>
      <c r="K395" s="29">
        <v>-13313</v>
      </c>
      <c r="L395" s="29">
        <v>-10495</v>
      </c>
      <c r="M395" s="29">
        <v>-7309</v>
      </c>
    </row>
    <row r="396" spans="1:13" hidden="1">
      <c r="A396" t="s">
        <v>563</v>
      </c>
      <c r="B396" t="s">
        <v>238</v>
      </c>
      <c r="C396" t="s">
        <v>254</v>
      </c>
      <c r="D396" s="26">
        <v>-4260</v>
      </c>
      <c r="E396" s="26">
        <v>-8295</v>
      </c>
      <c r="F396" s="26">
        <v>-8165</v>
      </c>
      <c r="G396" s="26">
        <v>-9571</v>
      </c>
      <c r="H396" s="26">
        <v>-11247</v>
      </c>
      <c r="I396" s="26">
        <v>-12734</v>
      </c>
      <c r="J396" s="26">
        <v>-12451</v>
      </c>
      <c r="K396" s="26">
        <v>-13313</v>
      </c>
      <c r="L396" s="26">
        <v>-10495</v>
      </c>
      <c r="M396" s="26">
        <v>-7309</v>
      </c>
    </row>
    <row r="397" spans="1:13" hidden="1">
      <c r="A397" t="s">
        <v>563</v>
      </c>
      <c r="B397" t="s">
        <v>238</v>
      </c>
      <c r="C397" t="s">
        <v>255</v>
      </c>
      <c r="D397" s="26">
        <v>-3192</v>
      </c>
      <c r="E397" s="26">
        <v>-1107</v>
      </c>
      <c r="F397" s="26">
        <v>-911</v>
      </c>
      <c r="G397" s="26">
        <v>-242</v>
      </c>
      <c r="H397" s="26">
        <v>-241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</row>
    <row r="398" spans="1:13" s="18" customFormat="1">
      <c r="A398" s="18" t="s">
        <v>563</v>
      </c>
      <c r="B398" s="18" t="s">
        <v>238</v>
      </c>
      <c r="C398" s="18" t="s">
        <v>256</v>
      </c>
      <c r="D398" s="29">
        <v>-32967</v>
      </c>
      <c r="E398" s="29">
        <v>-38825</v>
      </c>
      <c r="F398" s="29">
        <v>-24698</v>
      </c>
      <c r="G398" s="29">
        <v>-12766</v>
      </c>
      <c r="H398" s="29">
        <v>-44786</v>
      </c>
      <c r="I398" s="29">
        <v>-33243</v>
      </c>
      <c r="J398" s="29">
        <v>-33995</v>
      </c>
      <c r="K398" s="29">
        <v>29379</v>
      </c>
      <c r="L398" s="29">
        <v>56391</v>
      </c>
      <c r="M398" s="29">
        <v>3020</v>
      </c>
    </row>
    <row r="399" spans="1:13" hidden="1">
      <c r="A399" t="s">
        <v>563</v>
      </c>
      <c r="B399" t="s">
        <v>238</v>
      </c>
      <c r="C399" t="s">
        <v>257</v>
      </c>
      <c r="D399" s="26">
        <v>-244</v>
      </c>
      <c r="E399" s="26">
        <v>-350</v>
      </c>
      <c r="F399" s="26">
        <v>-496</v>
      </c>
      <c r="G399" s="26">
        <v>-3765</v>
      </c>
      <c r="H399" s="26">
        <v>-343</v>
      </c>
      <c r="I399" s="26">
        <v>-297</v>
      </c>
      <c r="J399" s="26">
        <v>-329</v>
      </c>
      <c r="K399" s="26">
        <v>-721</v>
      </c>
      <c r="L399" s="26">
        <v>-624</v>
      </c>
      <c r="M399" s="26">
        <v>-1524</v>
      </c>
    </row>
    <row r="400" spans="1:13" hidden="1">
      <c r="A400" t="s">
        <v>563</v>
      </c>
      <c r="B400" t="s">
        <v>238</v>
      </c>
      <c r="C400" t="s">
        <v>260</v>
      </c>
      <c r="D400" s="26">
        <v>69853</v>
      </c>
      <c r="E400" s="26">
        <v>112805</v>
      </c>
      <c r="F400" s="26">
        <v>124447</v>
      </c>
      <c r="G400" s="26">
        <v>208111</v>
      </c>
      <c r="H400" s="26">
        <v>121985</v>
      </c>
      <c r="I400" s="26">
        <v>111794</v>
      </c>
      <c r="J400" s="26">
        <v>126465</v>
      </c>
      <c r="K400" s="26">
        <v>104072</v>
      </c>
      <c r="L400" s="26">
        <v>98724</v>
      </c>
      <c r="M400" s="26">
        <v>120483</v>
      </c>
    </row>
    <row r="401" spans="1:13" hidden="1">
      <c r="A401" t="s">
        <v>563</v>
      </c>
      <c r="B401" t="s">
        <v>238</v>
      </c>
      <c r="C401" t="s">
        <v>262</v>
      </c>
      <c r="D401" s="26">
        <v>-102317</v>
      </c>
      <c r="E401" s="26">
        <v>-151232</v>
      </c>
      <c r="F401" s="26">
        <v>-148489</v>
      </c>
      <c r="G401" s="26">
        <v>-217128</v>
      </c>
      <c r="H401" s="26">
        <v>-166402</v>
      </c>
      <c r="I401" s="26">
        <v>-143816</v>
      </c>
      <c r="J401" s="26">
        <v>-160007</v>
      </c>
      <c r="K401" s="26">
        <v>-73227</v>
      </c>
      <c r="L401" s="26">
        <v>-40631</v>
      </c>
      <c r="M401" s="26">
        <v>-115148</v>
      </c>
    </row>
    <row r="402" spans="1:13" hidden="1">
      <c r="A402" t="s">
        <v>563</v>
      </c>
      <c r="B402" t="s">
        <v>238</v>
      </c>
      <c r="C402" t="s">
        <v>264</v>
      </c>
      <c r="D402" s="26">
        <v>-259</v>
      </c>
      <c r="E402" s="26">
        <v>-48</v>
      </c>
      <c r="F402" s="26">
        <v>-160</v>
      </c>
      <c r="G402" s="26">
        <v>16</v>
      </c>
      <c r="H402" s="26">
        <v>-26</v>
      </c>
      <c r="I402" s="26">
        <v>-924</v>
      </c>
      <c r="J402" s="26">
        <v>-124</v>
      </c>
      <c r="K402" s="26">
        <v>-745</v>
      </c>
      <c r="L402" s="26">
        <v>-1078</v>
      </c>
      <c r="M402" s="26">
        <v>-791</v>
      </c>
    </row>
    <row r="403" spans="1:13" hidden="1">
      <c r="D403" s="26">
        <f>D404-(D395+D398)</f>
        <v>0</v>
      </c>
      <c r="E403" s="26">
        <f>E404-(E395+E398)</f>
        <v>0</v>
      </c>
      <c r="F403" s="26">
        <f>F404-(F395+F398)</f>
        <v>0</v>
      </c>
      <c r="G403" s="26">
        <f>G404-(G395+G398)</f>
        <v>0</v>
      </c>
      <c r="H403" s="26">
        <f t="shared" ref="H403" si="10">H404-(H395+H398)</f>
        <v>0</v>
      </c>
      <c r="I403" s="26">
        <f>I404-(I395+I398)</f>
        <v>0</v>
      </c>
      <c r="J403" s="26">
        <f>J404-(J395+J398)</f>
        <v>0</v>
      </c>
      <c r="K403" s="26">
        <f>K404-(K395+K398)</f>
        <v>0</v>
      </c>
      <c r="L403" s="26">
        <f>L404-(L395+L398)</f>
        <v>0</v>
      </c>
      <c r="M403" s="26">
        <f>M404-(M395+M398)</f>
        <v>0</v>
      </c>
    </row>
    <row r="404" spans="1:13" s="18" customFormat="1">
      <c r="A404" s="18" t="s">
        <v>563</v>
      </c>
      <c r="B404" s="18" t="s">
        <v>238</v>
      </c>
      <c r="C404" s="18" t="s">
        <v>265</v>
      </c>
      <c r="D404" s="29">
        <v>-40419</v>
      </c>
      <c r="E404" s="29">
        <v>-48227</v>
      </c>
      <c r="F404" s="29">
        <v>-33774</v>
      </c>
      <c r="G404" s="29">
        <v>-22579</v>
      </c>
      <c r="H404" s="29">
        <v>-56274</v>
      </c>
      <c r="I404" s="29">
        <v>-45977</v>
      </c>
      <c r="J404" s="29">
        <v>-46446</v>
      </c>
      <c r="K404" s="29">
        <v>16066</v>
      </c>
      <c r="L404" s="29">
        <v>45896</v>
      </c>
      <c r="M404" s="29">
        <v>-4289</v>
      </c>
    </row>
    <row r="405" spans="1:13" s="18" customFormat="1">
      <c r="A405" s="18" t="s">
        <v>563</v>
      </c>
      <c r="B405" s="18" t="s">
        <v>238</v>
      </c>
      <c r="C405" s="18" t="s">
        <v>266</v>
      </c>
      <c r="D405" s="29">
        <v>613</v>
      </c>
      <c r="E405" s="29">
        <v>125</v>
      </c>
      <c r="F405" s="29">
        <v>-381</v>
      </c>
      <c r="G405" s="29">
        <v>-419</v>
      </c>
      <c r="H405" s="29">
        <v>-750</v>
      </c>
      <c r="I405" s="29">
        <v>-1570</v>
      </c>
      <c r="J405" s="29">
        <v>-1874</v>
      </c>
      <c r="K405" s="29">
        <v>-2527</v>
      </c>
      <c r="L405" s="29">
        <v>-2922</v>
      </c>
      <c r="M405" s="29">
        <v>-3760</v>
      </c>
    </row>
    <row r="406" spans="1:13" hidden="1">
      <c r="A406" t="s">
        <v>563</v>
      </c>
      <c r="B406" t="s">
        <v>238</v>
      </c>
      <c r="C406" t="s">
        <v>267</v>
      </c>
      <c r="D406" s="26">
        <v>613</v>
      </c>
      <c r="E406" s="26">
        <v>125</v>
      </c>
      <c r="F406" s="26">
        <v>-381</v>
      </c>
      <c r="G406" s="26">
        <v>-419</v>
      </c>
      <c r="H406" s="26">
        <v>-750</v>
      </c>
      <c r="I406" s="26">
        <v>-1570</v>
      </c>
      <c r="J406" s="26">
        <v>-1874</v>
      </c>
      <c r="K406" s="26">
        <v>-2527</v>
      </c>
      <c r="L406" s="26">
        <v>-2922</v>
      </c>
      <c r="M406" s="26">
        <v>-3760</v>
      </c>
    </row>
    <row r="407" spans="1:13" s="18" customFormat="1">
      <c r="A407" s="18" t="s">
        <v>563</v>
      </c>
      <c r="B407" s="18" t="s">
        <v>238</v>
      </c>
      <c r="C407" s="18" t="s">
        <v>268</v>
      </c>
      <c r="D407" s="29">
        <v>0</v>
      </c>
      <c r="E407" s="29">
        <v>-2488</v>
      </c>
      <c r="F407" s="29">
        <v>-10564</v>
      </c>
      <c r="G407" s="29">
        <v>-11126</v>
      </c>
      <c r="H407" s="29">
        <v>-11561</v>
      </c>
      <c r="I407" s="29">
        <v>-12150</v>
      </c>
      <c r="J407" s="29">
        <v>-12769</v>
      </c>
      <c r="K407" s="29">
        <v>-13712</v>
      </c>
      <c r="L407" s="29">
        <v>-14119</v>
      </c>
      <c r="M407" s="29">
        <v>-14081</v>
      </c>
    </row>
    <row r="408" spans="1:13" hidden="1">
      <c r="A408" t="s">
        <v>563</v>
      </c>
      <c r="B408" t="s">
        <v>238</v>
      </c>
      <c r="C408" t="s">
        <v>269</v>
      </c>
      <c r="D408" s="26">
        <v>0</v>
      </c>
      <c r="E408" s="26">
        <v>-2488</v>
      </c>
      <c r="F408" s="26">
        <v>-10564</v>
      </c>
      <c r="G408" s="26">
        <v>-11126</v>
      </c>
      <c r="H408" s="26">
        <v>-11561</v>
      </c>
      <c r="I408" s="26">
        <v>-12150</v>
      </c>
      <c r="J408" s="26">
        <v>-12769</v>
      </c>
      <c r="K408" s="26">
        <v>-13712</v>
      </c>
      <c r="L408" s="26">
        <v>-14119</v>
      </c>
      <c r="M408" s="26">
        <v>-14081</v>
      </c>
    </row>
    <row r="409" spans="1:13" s="18" customFormat="1">
      <c r="A409" s="18" t="s">
        <v>563</v>
      </c>
      <c r="B409" s="18" t="s">
        <v>238</v>
      </c>
      <c r="C409" s="18" t="s">
        <v>270</v>
      </c>
      <c r="D409" s="29">
        <v>831</v>
      </c>
      <c r="E409" s="29">
        <v>665</v>
      </c>
      <c r="F409" s="29">
        <v>-22330</v>
      </c>
      <c r="G409" s="29">
        <v>-44270</v>
      </c>
      <c r="H409" s="29">
        <v>-34710</v>
      </c>
      <c r="I409" s="29">
        <v>-29227</v>
      </c>
      <c r="J409" s="29">
        <v>-32345</v>
      </c>
      <c r="K409" s="29">
        <v>-72069</v>
      </c>
      <c r="L409" s="29">
        <v>-66116</v>
      </c>
      <c r="M409" s="29">
        <v>-71478</v>
      </c>
    </row>
    <row r="410" spans="1:13" hidden="1">
      <c r="A410" t="s">
        <v>563</v>
      </c>
      <c r="B410" t="s">
        <v>238</v>
      </c>
      <c r="C410" t="s">
        <v>271</v>
      </c>
      <c r="D410" s="26">
        <v>831</v>
      </c>
      <c r="E410" s="26">
        <v>665</v>
      </c>
      <c r="F410" s="26">
        <v>530</v>
      </c>
      <c r="G410" s="26">
        <v>730</v>
      </c>
      <c r="H410" s="26">
        <v>543</v>
      </c>
      <c r="I410" s="26">
        <v>495</v>
      </c>
      <c r="J410" s="26">
        <v>555</v>
      </c>
      <c r="K410" s="26">
        <v>669</v>
      </c>
      <c r="L410" s="26">
        <v>781</v>
      </c>
      <c r="M410" s="26">
        <v>880</v>
      </c>
    </row>
    <row r="411" spans="1:13" hidden="1">
      <c r="A411" t="s">
        <v>563</v>
      </c>
      <c r="B411" t="s">
        <v>238</v>
      </c>
      <c r="C411" t="s">
        <v>272</v>
      </c>
      <c r="D411" s="26">
        <v>0</v>
      </c>
      <c r="E411" s="26">
        <v>0</v>
      </c>
      <c r="F411" s="26">
        <v>-22860</v>
      </c>
      <c r="G411" s="26">
        <v>-45000</v>
      </c>
      <c r="H411" s="26">
        <v>-35253</v>
      </c>
      <c r="I411" s="26">
        <v>-29722</v>
      </c>
      <c r="J411" s="26">
        <v>-32900</v>
      </c>
      <c r="K411" s="26">
        <v>-72738</v>
      </c>
      <c r="L411" s="26">
        <v>-66897</v>
      </c>
      <c r="M411" s="26">
        <v>-72358</v>
      </c>
    </row>
    <row r="412" spans="1:13" hidden="1">
      <c r="A412" t="s">
        <v>563</v>
      </c>
      <c r="B412" t="s">
        <v>238</v>
      </c>
      <c r="C412" t="s">
        <v>273</v>
      </c>
      <c r="D412" s="26">
        <v>831</v>
      </c>
      <c r="E412" s="26">
        <v>665</v>
      </c>
      <c r="F412" s="26">
        <v>-22330</v>
      </c>
      <c r="G412" s="26">
        <v>-44270</v>
      </c>
      <c r="H412" s="26">
        <v>-34710</v>
      </c>
      <c r="I412" s="26">
        <v>-29227</v>
      </c>
      <c r="J412" s="26">
        <v>-32345</v>
      </c>
      <c r="K412" s="26">
        <v>-72069</v>
      </c>
      <c r="L412" s="26">
        <v>-66116</v>
      </c>
      <c r="M412" s="26">
        <v>-71478</v>
      </c>
    </row>
    <row r="413" spans="1:13" s="18" customFormat="1">
      <c r="A413" s="18" t="s">
        <v>563</v>
      </c>
      <c r="B413" s="18" t="s">
        <v>238</v>
      </c>
      <c r="C413" s="18" t="s">
        <v>274</v>
      </c>
      <c r="D413" s="29">
        <v>0</v>
      </c>
      <c r="E413" s="29">
        <v>0</v>
      </c>
      <c r="F413" s="29">
        <v>16896</v>
      </c>
      <c r="G413" s="29">
        <v>18266</v>
      </c>
      <c r="H413" s="29">
        <v>29305</v>
      </c>
      <c r="I413" s="29">
        <v>22057</v>
      </c>
      <c r="J413" s="29">
        <v>29014</v>
      </c>
      <c r="K413" s="29">
        <v>432</v>
      </c>
      <c r="L413" s="29">
        <v>-7819</v>
      </c>
      <c r="M413" s="29">
        <v>2499</v>
      </c>
    </row>
    <row r="414" spans="1:13" hidden="1">
      <c r="A414" t="s">
        <v>563</v>
      </c>
      <c r="B414" t="s">
        <v>238</v>
      </c>
      <c r="C414" t="s">
        <v>276</v>
      </c>
      <c r="D414" s="26">
        <v>0</v>
      </c>
      <c r="E414" s="26">
        <v>0</v>
      </c>
      <c r="F414" s="26">
        <v>0</v>
      </c>
      <c r="G414" s="26">
        <v>6306</v>
      </c>
      <c r="H414" s="26">
        <v>2191</v>
      </c>
      <c r="I414" s="26">
        <v>-397</v>
      </c>
      <c r="J414" s="26">
        <v>3852</v>
      </c>
      <c r="K414" s="26">
        <v>-37</v>
      </c>
      <c r="L414" s="26">
        <v>-5977</v>
      </c>
      <c r="M414" s="26">
        <v>-963</v>
      </c>
    </row>
    <row r="415" spans="1:13" hidden="1">
      <c r="A415" t="s">
        <v>563</v>
      </c>
      <c r="B415" t="s">
        <v>238</v>
      </c>
      <c r="C415" t="s">
        <v>279</v>
      </c>
      <c r="D415" s="26">
        <v>0</v>
      </c>
      <c r="E415" s="26">
        <v>0</v>
      </c>
      <c r="F415" s="26">
        <v>16896</v>
      </c>
      <c r="G415" s="26">
        <v>11960</v>
      </c>
      <c r="H415" s="26">
        <v>27114</v>
      </c>
      <c r="I415" s="26">
        <v>24954</v>
      </c>
      <c r="J415" s="26">
        <v>28662</v>
      </c>
      <c r="K415" s="26">
        <v>6969</v>
      </c>
      <c r="L415" s="26">
        <v>6963</v>
      </c>
      <c r="M415" s="26">
        <v>16091</v>
      </c>
    </row>
    <row r="416" spans="1:13" hidden="1">
      <c r="A416" t="s">
        <v>563</v>
      </c>
      <c r="B416" t="s">
        <v>238</v>
      </c>
      <c r="C416" t="s">
        <v>506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-2500</v>
      </c>
      <c r="J416" s="26">
        <v>-3500</v>
      </c>
      <c r="K416" s="26">
        <v>-6500</v>
      </c>
      <c r="L416" s="26">
        <v>-8805</v>
      </c>
      <c r="M416" s="26">
        <v>-12629</v>
      </c>
    </row>
    <row r="417" spans="1:13" hidden="1">
      <c r="D417" s="26">
        <f>D418-(D405+D407+D409+D413)</f>
        <v>0</v>
      </c>
      <c r="E417" s="26">
        <f>E418-(E405+E407+E409+E413)</f>
        <v>0</v>
      </c>
      <c r="F417" s="26">
        <f>F418-(F405+F407+F409+F413)</f>
        <v>0</v>
      </c>
      <c r="G417" s="26">
        <f>G418-(G405+G407+G409+G413)</f>
        <v>0</v>
      </c>
      <c r="H417" s="26">
        <f t="shared" ref="H417" si="11">H418-(H405+H407+H409+H413)</f>
        <v>0</v>
      </c>
      <c r="I417" s="26">
        <f>I418-(I405+I407+I409+I413)</f>
        <v>0</v>
      </c>
      <c r="J417" s="26">
        <f>J418-(J405+J407+J409+J413)</f>
        <v>0</v>
      </c>
      <c r="K417" s="26">
        <f>K418-(K405+K407+K409+K413)</f>
        <v>0</v>
      </c>
      <c r="L417" s="26">
        <f>L418-(L405+L407+L409+L413)</f>
        <v>0</v>
      </c>
      <c r="M417" s="26">
        <f>M418-(M405+M407+M409+M413)</f>
        <v>0</v>
      </c>
    </row>
    <row r="418" spans="1:13" s="18" customFormat="1">
      <c r="A418" s="18" t="s">
        <v>563</v>
      </c>
      <c r="B418" s="18" t="s">
        <v>238</v>
      </c>
      <c r="C418" s="18" t="s">
        <v>280</v>
      </c>
      <c r="D418" s="29">
        <v>1444</v>
      </c>
      <c r="E418" s="29">
        <v>-1698</v>
      </c>
      <c r="F418" s="29">
        <v>-16379</v>
      </c>
      <c r="G418" s="29">
        <v>-37549</v>
      </c>
      <c r="H418" s="29">
        <v>-17716</v>
      </c>
      <c r="I418" s="29">
        <v>-20890</v>
      </c>
      <c r="J418" s="29">
        <v>-17974</v>
      </c>
      <c r="K418" s="29">
        <v>-87876</v>
      </c>
      <c r="L418" s="29">
        <v>-90976</v>
      </c>
      <c r="M418" s="29">
        <v>-86820</v>
      </c>
    </row>
    <row r="419" spans="1:13" hidden="1">
      <c r="A419" t="s">
        <v>563</v>
      </c>
      <c r="B419" t="s">
        <v>238</v>
      </c>
      <c r="C419" t="s">
        <v>281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K419" s="26">
        <v>0</v>
      </c>
      <c r="L419" s="26">
        <v>0</v>
      </c>
      <c r="M419" s="26">
        <v>0</v>
      </c>
    </row>
    <row r="420" spans="1:13" s="18" customFormat="1">
      <c r="A420" s="18" t="s">
        <v>563</v>
      </c>
      <c r="B420" s="18" t="s">
        <v>238</v>
      </c>
      <c r="C420" s="18" t="s">
        <v>282</v>
      </c>
      <c r="D420" s="29">
        <v>-1446</v>
      </c>
      <c r="E420" s="29">
        <v>931</v>
      </c>
      <c r="F420" s="29">
        <v>3513</v>
      </c>
      <c r="G420" s="29">
        <v>-415</v>
      </c>
      <c r="H420" s="29">
        <v>7276</v>
      </c>
      <c r="I420" s="29">
        <v>-636</v>
      </c>
      <c r="J420" s="29">
        <v>-195</v>
      </c>
      <c r="K420" s="29">
        <v>5624</v>
      </c>
      <c r="L420" s="29">
        <v>24311</v>
      </c>
      <c r="M420" s="29">
        <v>-10435</v>
      </c>
    </row>
    <row r="421" spans="1:13" s="18" customFormat="1">
      <c r="A421" s="18" t="s">
        <v>563</v>
      </c>
      <c r="B421" s="18" t="s">
        <v>238</v>
      </c>
      <c r="C421" s="18" t="s">
        <v>283</v>
      </c>
      <c r="D421" s="29">
        <v>11261</v>
      </c>
      <c r="E421" s="29">
        <v>9815</v>
      </c>
      <c r="F421" s="29">
        <v>10746</v>
      </c>
      <c r="G421" s="29">
        <v>14259</v>
      </c>
      <c r="H421" s="29">
        <v>13844</v>
      </c>
      <c r="I421" s="29">
        <v>21120</v>
      </c>
      <c r="J421" s="29">
        <v>20484</v>
      </c>
      <c r="K421" s="29">
        <v>20289</v>
      </c>
      <c r="L421" s="29">
        <v>25913</v>
      </c>
      <c r="M421" s="29">
        <v>50224</v>
      </c>
    </row>
    <row r="422" spans="1:13" s="18" customFormat="1">
      <c r="A422" s="18" t="s">
        <v>563</v>
      </c>
      <c r="B422" s="18" t="s">
        <v>238</v>
      </c>
      <c r="C422" s="18" t="s">
        <v>284</v>
      </c>
      <c r="D422" s="29">
        <v>9815</v>
      </c>
      <c r="E422" s="29">
        <v>10746</v>
      </c>
      <c r="F422" s="29">
        <v>14259</v>
      </c>
      <c r="G422" s="29">
        <v>13844</v>
      </c>
      <c r="H422" s="29">
        <v>21120</v>
      </c>
      <c r="I422" s="29">
        <v>20484</v>
      </c>
      <c r="J422" s="29">
        <v>20289</v>
      </c>
      <c r="K422" s="29">
        <v>25913</v>
      </c>
      <c r="L422" s="29">
        <v>50224</v>
      </c>
      <c r="M422" s="29">
        <v>39789</v>
      </c>
    </row>
    <row r="423" spans="1:13" hidden="1">
      <c r="A423" t="s">
        <v>563</v>
      </c>
      <c r="B423" t="s">
        <v>238</v>
      </c>
      <c r="C423" t="s">
        <v>285</v>
      </c>
      <c r="D423" s="26">
        <v>0</v>
      </c>
      <c r="E423" s="26">
        <v>0</v>
      </c>
      <c r="F423" s="26">
        <v>0</v>
      </c>
      <c r="G423" s="26">
        <v>339</v>
      </c>
      <c r="H423" s="26">
        <v>514</v>
      </c>
      <c r="I423" s="26">
        <v>1316</v>
      </c>
      <c r="J423" s="26">
        <v>2092</v>
      </c>
      <c r="K423" s="26">
        <v>3022</v>
      </c>
      <c r="L423" s="26">
        <v>3423</v>
      </c>
      <c r="M423" s="26">
        <v>3002</v>
      </c>
    </row>
    <row r="424" spans="1:13" hidden="1">
      <c r="A424" t="s">
        <v>563</v>
      </c>
      <c r="B424" t="s">
        <v>238</v>
      </c>
      <c r="C424" t="s">
        <v>286</v>
      </c>
      <c r="D424" s="26">
        <v>3338</v>
      </c>
      <c r="E424" s="26">
        <v>7682</v>
      </c>
      <c r="F424" s="26">
        <v>9128</v>
      </c>
      <c r="G424" s="26">
        <v>10026</v>
      </c>
      <c r="H424" s="26">
        <v>13252</v>
      </c>
      <c r="I424" s="26">
        <v>10444</v>
      </c>
      <c r="J424" s="26">
        <v>11591</v>
      </c>
      <c r="K424" s="26">
        <v>10417</v>
      </c>
      <c r="L424" s="26">
        <v>15263</v>
      </c>
      <c r="M424" s="26">
        <v>9501</v>
      </c>
    </row>
    <row r="425" spans="1:13" hidden="1">
      <c r="A425" t="s">
        <v>563</v>
      </c>
      <c r="B425" t="s">
        <v>238</v>
      </c>
      <c r="C425" t="s">
        <v>287</v>
      </c>
      <c r="D425" s="26">
        <v>5757</v>
      </c>
      <c r="E425" s="26">
        <v>-299</v>
      </c>
      <c r="F425" s="26">
        <v>6478</v>
      </c>
      <c r="G425" s="26">
        <v>7047</v>
      </c>
      <c r="H425" s="26">
        <v>11647</v>
      </c>
      <c r="I425" s="26">
        <v>405</v>
      </c>
      <c r="J425" s="26">
        <v>-4923</v>
      </c>
      <c r="K425" s="26">
        <v>34694</v>
      </c>
      <c r="L425" s="26">
        <v>-3488</v>
      </c>
      <c r="M425" s="26">
        <v>5690</v>
      </c>
    </row>
    <row r="426" spans="1:13" hidden="1">
      <c r="A426" t="s">
        <v>563</v>
      </c>
      <c r="B426" t="s">
        <v>238</v>
      </c>
      <c r="C426" t="s">
        <v>288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</row>
    <row r="427" spans="1:13" hidden="1">
      <c r="A427" t="s">
        <v>563</v>
      </c>
      <c r="B427" t="s">
        <v>238</v>
      </c>
      <c r="C427" t="s">
        <v>289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0</v>
      </c>
    </row>
    <row r="428" spans="1:13" hidden="1">
      <c r="A428" t="s">
        <v>563</v>
      </c>
      <c r="B428" t="s">
        <v>238</v>
      </c>
      <c r="C428" t="s">
        <v>290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0</v>
      </c>
    </row>
    <row r="429" spans="1:13" s="18" customFormat="1">
      <c r="A429" s="18" t="s">
        <v>563</v>
      </c>
      <c r="B429" s="18" t="s">
        <v>238</v>
      </c>
      <c r="C429" s="18" t="s">
        <v>291</v>
      </c>
      <c r="D429" s="29">
        <v>30077</v>
      </c>
      <c r="E429" s="29">
        <v>41454</v>
      </c>
      <c r="F429" s="29">
        <v>44590</v>
      </c>
      <c r="G429" s="29">
        <v>49900</v>
      </c>
      <c r="H429" s="29">
        <v>69778</v>
      </c>
      <c r="I429" s="29">
        <v>53497</v>
      </c>
      <c r="J429" s="29">
        <v>51774</v>
      </c>
      <c r="K429" s="29">
        <v>64121</v>
      </c>
      <c r="L429" s="29">
        <v>58896</v>
      </c>
      <c r="M429" s="29">
        <v>73365</v>
      </c>
    </row>
  </sheetData>
  <autoFilter ref="A1:M429" xr:uid="{00000000-0009-0000-0000-00000A000000}">
    <filterColumn colId="0">
      <colorFilter dxfId="0"/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N782"/>
  <sheetViews>
    <sheetView tabSelected="1" workbookViewId="0">
      <selection activeCell="C314" sqref="C314"/>
    </sheetView>
  </sheetViews>
  <sheetFormatPr defaultRowHeight="15"/>
  <cols>
    <col min="1" max="1" width="10" bestFit="1" customWidth="1"/>
    <col min="2" max="2" width="18.85546875" bestFit="1" customWidth="1"/>
    <col min="3" max="3" width="38.7109375" bestFit="1" customWidth="1"/>
    <col min="4" max="13" width="12.140625" bestFit="1" customWidth="1"/>
    <col min="14" max="14" width="11" bestFit="1" customWidth="1"/>
  </cols>
  <sheetData>
    <row r="1" spans="1:14" s="13" customFormat="1">
      <c r="A1" s="13" t="s">
        <v>507</v>
      </c>
      <c r="B1" s="13" t="s">
        <v>508</v>
      </c>
      <c r="C1" s="13" t="s">
        <v>509</v>
      </c>
      <c r="D1" s="13">
        <v>40908</v>
      </c>
      <c r="E1" s="13">
        <v>41274</v>
      </c>
      <c r="F1" s="13">
        <v>41639</v>
      </c>
      <c r="G1" s="13">
        <v>42004</v>
      </c>
      <c r="H1" s="13">
        <v>42369</v>
      </c>
      <c r="I1" s="13">
        <v>42735</v>
      </c>
      <c r="J1" s="13">
        <v>43100</v>
      </c>
      <c r="K1" s="13">
        <v>43465</v>
      </c>
      <c r="L1" s="13">
        <v>43830</v>
      </c>
      <c r="M1" s="13">
        <v>44196</v>
      </c>
      <c r="N1" s="13" t="s">
        <v>565</v>
      </c>
    </row>
    <row r="2" spans="1:14" hidden="1">
      <c r="A2" s="5" t="s">
        <v>3</v>
      </c>
      <c r="B2" s="5" t="s">
        <v>4</v>
      </c>
      <c r="C2" s="5" t="s">
        <v>17</v>
      </c>
      <c r="D2" s="5">
        <v>906</v>
      </c>
      <c r="E2" s="6">
        <v>1670</v>
      </c>
      <c r="F2" s="6">
        <v>1587</v>
      </c>
      <c r="G2" s="6">
        <v>1683</v>
      </c>
      <c r="H2" s="6">
        <v>1365</v>
      </c>
      <c r="I2" s="6">
        <v>1510</v>
      </c>
      <c r="J2" s="6">
        <v>1598</v>
      </c>
      <c r="K2" s="6">
        <v>2629</v>
      </c>
      <c r="L2" s="6">
        <v>2220</v>
      </c>
      <c r="M2" s="6">
        <v>3994</v>
      </c>
      <c r="N2" t="s">
        <v>566</v>
      </c>
    </row>
    <row r="3" spans="1:14" hidden="1">
      <c r="A3" s="5" t="s">
        <v>3</v>
      </c>
      <c r="B3" s="5" t="s">
        <v>4</v>
      </c>
      <c r="C3" s="5" t="s">
        <v>18</v>
      </c>
      <c r="D3" s="5">
        <v>591</v>
      </c>
      <c r="E3" s="5">
        <v>396</v>
      </c>
      <c r="F3" s="5">
        <v>171</v>
      </c>
      <c r="G3" s="5">
        <v>133</v>
      </c>
      <c r="H3" s="5">
        <v>165</v>
      </c>
      <c r="I3" s="5">
        <v>366</v>
      </c>
      <c r="J3" s="5">
        <v>288</v>
      </c>
      <c r="K3" s="5">
        <v>148</v>
      </c>
      <c r="L3" s="5">
        <v>501</v>
      </c>
      <c r="M3" s="5">
        <v>410</v>
      </c>
      <c r="N3" t="s">
        <v>566</v>
      </c>
    </row>
    <row r="4" spans="1:14" hidden="1">
      <c r="A4" s="5" t="s">
        <v>3</v>
      </c>
      <c r="B4" s="5" t="s">
        <v>4</v>
      </c>
      <c r="C4" s="5" t="s">
        <v>22</v>
      </c>
      <c r="D4" s="6">
        <v>1823</v>
      </c>
      <c r="E4" s="6">
        <v>1900</v>
      </c>
      <c r="F4" s="6">
        <v>2028</v>
      </c>
      <c r="G4" s="6">
        <v>2167</v>
      </c>
      <c r="H4" s="6">
        <v>2320</v>
      </c>
      <c r="I4" s="6">
        <v>2478</v>
      </c>
      <c r="J4" s="6">
        <v>2524</v>
      </c>
      <c r="K4" s="6">
        <v>2781</v>
      </c>
      <c r="L4" s="6">
        <v>3278</v>
      </c>
      <c r="M4" s="6">
        <v>2645</v>
      </c>
      <c r="N4" t="s">
        <v>566</v>
      </c>
    </row>
    <row r="5" spans="1:14" hidden="1">
      <c r="A5" s="5" t="s">
        <v>3</v>
      </c>
      <c r="B5" s="5" t="s">
        <v>4</v>
      </c>
      <c r="C5" s="5" t="s">
        <v>26</v>
      </c>
      <c r="D5" s="6">
        <v>2502</v>
      </c>
      <c r="E5" s="6">
        <v>2486</v>
      </c>
      <c r="F5" s="6">
        <v>2634</v>
      </c>
      <c r="G5" s="6">
        <v>2526</v>
      </c>
      <c r="H5" s="6">
        <v>3113</v>
      </c>
      <c r="I5" s="6">
        <v>3763</v>
      </c>
      <c r="J5" s="6">
        <v>3692</v>
      </c>
      <c r="K5" s="6">
        <v>3445</v>
      </c>
      <c r="L5" s="6">
        <v>4085</v>
      </c>
      <c r="M5" s="6">
        <v>4397</v>
      </c>
      <c r="N5" t="s">
        <v>566</v>
      </c>
    </row>
    <row r="6" spans="1:14" hidden="1">
      <c r="A6" s="5" t="s">
        <v>3</v>
      </c>
      <c r="B6" s="5" t="s">
        <v>4</v>
      </c>
      <c r="C6" s="5" t="s">
        <v>31</v>
      </c>
      <c r="D6" s="5">
        <v>232</v>
      </c>
      <c r="E6" s="5">
        <v>231</v>
      </c>
      <c r="F6" s="5">
        <v>236</v>
      </c>
      <c r="G6" s="5">
        <v>194</v>
      </c>
      <c r="H6" s="5">
        <v>218</v>
      </c>
      <c r="I6" s="5">
        <v>311</v>
      </c>
      <c r="J6" s="5">
        <v>261</v>
      </c>
      <c r="K6" s="5">
        <v>242</v>
      </c>
      <c r="L6" s="5">
        <v>290</v>
      </c>
      <c r="M6" s="5">
        <v>204</v>
      </c>
      <c r="N6" t="s">
        <v>566</v>
      </c>
    </row>
    <row r="7" spans="1:14" hidden="1">
      <c r="A7" s="5" t="s">
        <v>3</v>
      </c>
      <c r="B7" s="5" t="s">
        <v>4</v>
      </c>
      <c r="C7" s="5" t="s">
        <v>33</v>
      </c>
      <c r="D7" s="5">
        <v>25</v>
      </c>
      <c r="E7" s="5">
        <v>11</v>
      </c>
      <c r="F7" s="5">
        <v>11</v>
      </c>
      <c r="G7" s="5">
        <v>272</v>
      </c>
      <c r="H7" s="5">
        <v>12</v>
      </c>
      <c r="I7" s="5">
        <v>0</v>
      </c>
      <c r="J7" s="5">
        <v>72</v>
      </c>
      <c r="K7" s="5">
        <v>0</v>
      </c>
      <c r="L7" s="5">
        <v>0</v>
      </c>
      <c r="M7" s="5">
        <v>0</v>
      </c>
      <c r="N7" t="s">
        <v>566</v>
      </c>
    </row>
    <row r="8" spans="1:14" hidden="1">
      <c r="A8" s="5" t="s">
        <v>3</v>
      </c>
      <c r="B8" s="5" t="s">
        <v>4</v>
      </c>
      <c r="C8" s="5" t="s">
        <v>34</v>
      </c>
      <c r="D8" s="5">
        <v>249</v>
      </c>
      <c r="E8" s="5">
        <v>183</v>
      </c>
      <c r="F8" s="5">
        <v>190</v>
      </c>
      <c r="G8" s="5">
        <v>372</v>
      </c>
      <c r="H8" s="5">
        <v>304</v>
      </c>
      <c r="I8" s="5">
        <v>458</v>
      </c>
      <c r="J8" s="5">
        <v>210</v>
      </c>
      <c r="K8" s="5">
        <v>568</v>
      </c>
      <c r="L8" s="5">
        <v>560</v>
      </c>
      <c r="M8" s="5">
        <v>504</v>
      </c>
      <c r="N8" t="s">
        <v>566</v>
      </c>
    </row>
    <row r="9" spans="1:14" hidden="1">
      <c r="A9" s="7" t="s">
        <v>3</v>
      </c>
      <c r="B9" s="7" t="s">
        <v>4</v>
      </c>
      <c r="C9" s="7" t="s">
        <v>35</v>
      </c>
      <c r="D9" s="8">
        <v>6328</v>
      </c>
      <c r="E9" s="8">
        <v>6877</v>
      </c>
      <c r="F9" s="8">
        <v>6857</v>
      </c>
      <c r="G9" s="8">
        <v>7347</v>
      </c>
      <c r="H9" s="8">
        <v>7497</v>
      </c>
      <c r="I9" s="8">
        <v>8886</v>
      </c>
      <c r="J9" s="8">
        <v>8645</v>
      </c>
      <c r="K9" s="8">
        <v>9813</v>
      </c>
      <c r="L9" s="8">
        <v>10934</v>
      </c>
      <c r="M9" s="8">
        <v>12154</v>
      </c>
      <c r="N9" t="s">
        <v>566</v>
      </c>
    </row>
    <row r="10" spans="1:14" hidden="1">
      <c r="A10" s="5" t="s">
        <v>3</v>
      </c>
      <c r="B10" s="5" t="s">
        <v>4</v>
      </c>
      <c r="C10" s="5" t="s">
        <v>41</v>
      </c>
      <c r="D10" s="5">
        <v>963</v>
      </c>
      <c r="E10" s="6">
        <v>1095</v>
      </c>
      <c r="F10" s="6">
        <v>1238</v>
      </c>
      <c r="G10" s="6">
        <v>1454</v>
      </c>
      <c r="H10" s="6">
        <v>1638</v>
      </c>
      <c r="I10" s="6">
        <v>1915</v>
      </c>
      <c r="J10" s="6">
        <v>2000</v>
      </c>
      <c r="K10" s="6">
        <v>2237</v>
      </c>
      <c r="L10" s="6">
        <v>5311</v>
      </c>
      <c r="M10" s="6">
        <v>4587</v>
      </c>
      <c r="N10" t="s">
        <v>566</v>
      </c>
    </row>
    <row r="11" spans="1:14" hidden="1">
      <c r="A11" s="5" t="s">
        <v>3</v>
      </c>
      <c r="B11" s="5" t="s">
        <v>4</v>
      </c>
      <c r="C11" s="5" t="s">
        <v>43</v>
      </c>
      <c r="D11" s="6">
        <v>1553</v>
      </c>
      <c r="E11" s="6">
        <v>1281</v>
      </c>
      <c r="F11" s="6">
        <v>1204</v>
      </c>
      <c r="G11" s="6">
        <v>1169</v>
      </c>
      <c r="H11" s="6">
        <v>1392</v>
      </c>
      <c r="I11" s="6">
        <v>1412</v>
      </c>
      <c r="J11" s="6">
        <v>1220</v>
      </c>
      <c r="K11" s="6">
        <v>1245</v>
      </c>
      <c r="L11" s="6">
        <v>1257</v>
      </c>
      <c r="M11" s="6">
        <v>1208</v>
      </c>
      <c r="N11" t="s">
        <v>566</v>
      </c>
    </row>
    <row r="12" spans="1:14" hidden="1">
      <c r="A12" s="5" t="s">
        <v>3</v>
      </c>
      <c r="B12" s="5" t="s">
        <v>4</v>
      </c>
      <c r="C12" s="5" t="s">
        <v>46</v>
      </c>
      <c r="D12" s="6">
        <v>1663</v>
      </c>
      <c r="E12" s="6">
        <v>1651</v>
      </c>
      <c r="F12" s="6">
        <v>1583</v>
      </c>
      <c r="G12" s="6">
        <v>1594</v>
      </c>
      <c r="H12" s="6">
        <v>1816</v>
      </c>
      <c r="I12" s="6">
        <v>1847</v>
      </c>
      <c r="J12" s="5">
        <v>960</v>
      </c>
      <c r="K12" s="6">
        <v>1040</v>
      </c>
      <c r="L12" s="6">
        <v>1164</v>
      </c>
      <c r="M12" s="6">
        <v>1002</v>
      </c>
      <c r="N12" t="s">
        <v>566</v>
      </c>
    </row>
    <row r="13" spans="1:14" hidden="1">
      <c r="A13" s="5" t="s">
        <v>3</v>
      </c>
      <c r="B13" s="5" t="s">
        <v>4</v>
      </c>
      <c r="C13" s="5" t="s">
        <v>49</v>
      </c>
      <c r="D13" s="5">
        <v>121</v>
      </c>
      <c r="E13" s="5">
        <v>133</v>
      </c>
      <c r="F13" s="5">
        <v>144</v>
      </c>
      <c r="G13" s="5">
        <v>156</v>
      </c>
      <c r="H13" s="5">
        <v>217</v>
      </c>
      <c r="I13" s="5">
        <v>259</v>
      </c>
      <c r="J13" s="5">
        <v>322</v>
      </c>
      <c r="K13" s="5">
        <v>370</v>
      </c>
      <c r="L13" s="5">
        <v>510</v>
      </c>
      <c r="M13" s="5">
        <v>478</v>
      </c>
      <c r="N13" t="s">
        <v>566</v>
      </c>
    </row>
    <row r="14" spans="1:14" hidden="1">
      <c r="A14" s="5" t="s">
        <v>3</v>
      </c>
      <c r="B14" s="5" t="s">
        <v>4</v>
      </c>
      <c r="C14" s="5" t="s">
        <v>51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118</v>
      </c>
      <c r="K14" s="5">
        <v>123</v>
      </c>
      <c r="L14" s="5">
        <v>150</v>
      </c>
      <c r="M14" s="5">
        <v>166</v>
      </c>
      <c r="N14" t="s">
        <v>566</v>
      </c>
    </row>
    <row r="15" spans="1:14" hidden="1">
      <c r="A15" s="5" t="s">
        <v>3</v>
      </c>
      <c r="B15" s="5" t="s">
        <v>4</v>
      </c>
      <c r="C15" s="5" t="s">
        <v>52</v>
      </c>
      <c r="D15" s="5">
        <v>609</v>
      </c>
      <c r="E15" s="5">
        <v>614</v>
      </c>
      <c r="F15" s="5">
        <v>573</v>
      </c>
      <c r="G15" s="5">
        <v>697</v>
      </c>
      <c r="H15" s="5">
        <v>783</v>
      </c>
      <c r="I15" s="5">
        <v>857</v>
      </c>
      <c r="J15" s="5">
        <v>754</v>
      </c>
      <c r="K15" s="5">
        <v>784</v>
      </c>
      <c r="L15" s="6">
        <v>1354</v>
      </c>
      <c r="M15" s="6">
        <v>1458</v>
      </c>
      <c r="N15" t="s">
        <v>566</v>
      </c>
    </row>
    <row r="16" spans="1:14" hidden="1">
      <c r="A16" s="7" t="s">
        <v>3</v>
      </c>
      <c r="B16" s="7" t="s">
        <v>4</v>
      </c>
      <c r="C16" s="7" t="s">
        <v>56</v>
      </c>
      <c r="D16" s="8">
        <v>11237</v>
      </c>
      <c r="E16" s="8">
        <v>11651</v>
      </c>
      <c r="F16" s="8">
        <v>11599</v>
      </c>
      <c r="G16" s="8">
        <v>12417</v>
      </c>
      <c r="H16" s="8">
        <v>13343</v>
      </c>
      <c r="I16" s="8">
        <v>15176</v>
      </c>
      <c r="J16" s="8">
        <v>14019</v>
      </c>
      <c r="K16" s="8">
        <v>15612</v>
      </c>
      <c r="L16" s="8">
        <v>20680</v>
      </c>
      <c r="M16" s="8">
        <v>21053</v>
      </c>
      <c r="N16" t="s">
        <v>566</v>
      </c>
    </row>
    <row r="17" spans="1:14" hidden="1">
      <c r="A17" s="5" t="s">
        <v>3</v>
      </c>
      <c r="B17" s="5" t="s">
        <v>4</v>
      </c>
      <c r="C17" s="5" t="s">
        <v>57</v>
      </c>
      <c r="D17" s="6">
        <v>1887</v>
      </c>
      <c r="E17" s="6">
        <v>1790</v>
      </c>
      <c r="F17" s="6">
        <v>1825</v>
      </c>
      <c r="G17" s="6">
        <v>1652</v>
      </c>
      <c r="H17" s="6">
        <v>2024</v>
      </c>
      <c r="I17" s="6">
        <v>2496</v>
      </c>
      <c r="J17" s="6">
        <v>1975</v>
      </c>
      <c r="K17" s="6">
        <v>2300</v>
      </c>
      <c r="L17" s="6">
        <v>2703</v>
      </c>
      <c r="M17" s="6">
        <v>2390</v>
      </c>
      <c r="N17" t="s">
        <v>566</v>
      </c>
    </row>
    <row r="18" spans="1:14" hidden="1">
      <c r="A18" s="5" t="s">
        <v>3</v>
      </c>
      <c r="B18" s="5" t="s">
        <v>4</v>
      </c>
      <c r="C18" s="5" t="s">
        <v>59</v>
      </c>
      <c r="D18" s="6">
        <v>1222</v>
      </c>
      <c r="E18" s="6">
        <v>1344</v>
      </c>
      <c r="F18" s="6">
        <v>1373</v>
      </c>
      <c r="G18" s="6">
        <v>1534</v>
      </c>
      <c r="H18" s="6">
        <v>1960</v>
      </c>
      <c r="I18" s="6">
        <v>2382</v>
      </c>
      <c r="J18" s="6">
        <v>2551</v>
      </c>
      <c r="K18" s="6">
        <v>2665</v>
      </c>
      <c r="L18" s="6">
        <v>3037</v>
      </c>
      <c r="M18" s="6">
        <v>2694</v>
      </c>
      <c r="N18" t="s">
        <v>566</v>
      </c>
    </row>
    <row r="19" spans="1:14" hidden="1">
      <c r="A19" s="5" t="s">
        <v>3</v>
      </c>
      <c r="B19" s="5" t="s">
        <v>4</v>
      </c>
      <c r="C19" s="5" t="s">
        <v>61</v>
      </c>
      <c r="D19" s="5">
        <v>292</v>
      </c>
      <c r="E19" s="5">
        <v>285</v>
      </c>
      <c r="F19" s="5">
        <v>685</v>
      </c>
      <c r="G19" s="5">
        <v>291</v>
      </c>
      <c r="H19" s="5">
        <v>369</v>
      </c>
      <c r="I19" s="5">
        <v>639</v>
      </c>
      <c r="J19" s="5">
        <v>137</v>
      </c>
      <c r="K19" s="5">
        <v>76</v>
      </c>
      <c r="L19" s="5">
        <v>776</v>
      </c>
      <c r="M19" s="6">
        <v>1249</v>
      </c>
      <c r="N19" t="s">
        <v>566</v>
      </c>
    </row>
    <row r="20" spans="1:14" hidden="1">
      <c r="A20" s="5" t="s">
        <v>3</v>
      </c>
      <c r="B20" s="5" t="s">
        <v>4</v>
      </c>
      <c r="C20" s="5" t="s">
        <v>62</v>
      </c>
      <c r="D20" s="5">
        <v>937</v>
      </c>
      <c r="E20" s="5">
        <v>955</v>
      </c>
      <c r="F20" s="5">
        <v>849</v>
      </c>
      <c r="G20" s="5">
        <v>901</v>
      </c>
      <c r="H20" s="6">
        <v>1011</v>
      </c>
      <c r="I20" s="6">
        <v>1248</v>
      </c>
      <c r="J20" s="6">
        <v>1628</v>
      </c>
      <c r="K20" s="6">
        <v>1793</v>
      </c>
      <c r="L20" s="6">
        <v>2238</v>
      </c>
      <c r="M20" s="6">
        <v>2494</v>
      </c>
      <c r="N20" t="s">
        <v>566</v>
      </c>
    </row>
    <row r="21" spans="1:14" hidden="1">
      <c r="A21" s="7" t="s">
        <v>3</v>
      </c>
      <c r="B21" s="7" t="s">
        <v>4</v>
      </c>
      <c r="C21" s="7" t="s">
        <v>67</v>
      </c>
      <c r="D21" s="8">
        <v>4338</v>
      </c>
      <c r="E21" s="8">
        <v>4374</v>
      </c>
      <c r="F21" s="8">
        <v>4732</v>
      </c>
      <c r="G21" s="8">
        <v>4378</v>
      </c>
      <c r="H21" s="8">
        <v>5364</v>
      </c>
      <c r="I21" s="8">
        <v>6765</v>
      </c>
      <c r="J21" s="8">
        <v>6291</v>
      </c>
      <c r="K21" s="8">
        <v>6834</v>
      </c>
      <c r="L21" s="8">
        <v>8754</v>
      </c>
      <c r="M21" s="8">
        <v>8827</v>
      </c>
      <c r="N21" t="s">
        <v>566</v>
      </c>
    </row>
    <row r="22" spans="1:14" hidden="1">
      <c r="A22" s="5" t="s">
        <v>3</v>
      </c>
      <c r="B22" s="5" t="s">
        <v>4</v>
      </c>
      <c r="C22" s="5" t="s">
        <v>68</v>
      </c>
      <c r="D22" s="5">
        <v>995</v>
      </c>
      <c r="E22" s="6">
        <v>1220</v>
      </c>
      <c r="F22" s="5">
        <v>662</v>
      </c>
      <c r="G22" s="6">
        <v>1591</v>
      </c>
      <c r="H22" s="6">
        <v>1469</v>
      </c>
      <c r="I22" s="5">
        <v>986</v>
      </c>
      <c r="J22" s="5">
        <v>986</v>
      </c>
      <c r="K22" s="6">
        <v>1690</v>
      </c>
      <c r="L22" s="6">
        <v>3994</v>
      </c>
      <c r="M22" s="6">
        <v>4650</v>
      </c>
      <c r="N22" t="s">
        <v>566</v>
      </c>
    </row>
    <row r="23" spans="1:14" hidden="1">
      <c r="A23" s="5" t="s">
        <v>3</v>
      </c>
      <c r="B23" s="5" t="s">
        <v>4</v>
      </c>
      <c r="C23" s="5" t="s">
        <v>72</v>
      </c>
      <c r="D23" s="5">
        <v>430</v>
      </c>
      <c r="E23" s="5">
        <v>368</v>
      </c>
      <c r="F23" s="5">
        <v>338</v>
      </c>
      <c r="G23" s="5">
        <v>390</v>
      </c>
      <c r="H23" s="5">
        <v>368</v>
      </c>
      <c r="I23" s="5">
        <v>387</v>
      </c>
      <c r="J23" s="5">
        <v>190</v>
      </c>
      <c r="K23" s="5">
        <v>241</v>
      </c>
      <c r="L23" s="5">
        <v>280</v>
      </c>
      <c r="M23" s="5">
        <v>241</v>
      </c>
      <c r="N23" t="s">
        <v>566</v>
      </c>
    </row>
    <row r="24" spans="1:14" hidden="1">
      <c r="A24" s="5" t="s">
        <v>3</v>
      </c>
      <c r="B24" s="5" t="s">
        <v>4</v>
      </c>
      <c r="C24" s="5" t="s">
        <v>74</v>
      </c>
      <c r="D24" s="5">
        <v>-9</v>
      </c>
      <c r="E24" s="5">
        <v>-13</v>
      </c>
      <c r="F24" s="5">
        <v>-8</v>
      </c>
      <c r="G24" s="5">
        <v>-7</v>
      </c>
      <c r="H24" s="5">
        <v>-18</v>
      </c>
      <c r="I24" s="5">
        <v>-17</v>
      </c>
      <c r="J24" s="5">
        <v>-15</v>
      </c>
      <c r="K24" s="5">
        <v>-13</v>
      </c>
      <c r="L24" s="5">
        <v>261</v>
      </c>
      <c r="M24" s="5">
        <v>237</v>
      </c>
      <c r="N24" t="s">
        <v>566</v>
      </c>
    </row>
    <row r="25" spans="1:14" hidden="1">
      <c r="A25" s="5" t="s">
        <v>3</v>
      </c>
      <c r="B25" s="5" t="s">
        <v>4</v>
      </c>
      <c r="C25" s="5" t="s">
        <v>76</v>
      </c>
      <c r="D25" s="5">
        <v>55</v>
      </c>
      <c r="E25" s="5">
        <v>69</v>
      </c>
      <c r="F25" s="5">
        <v>17</v>
      </c>
      <c r="G25" s="5">
        <v>30</v>
      </c>
      <c r="H25" s="5">
        <v>45</v>
      </c>
      <c r="I25" s="5">
        <v>41</v>
      </c>
      <c r="J25" s="5">
        <v>47</v>
      </c>
      <c r="K25" s="5">
        <v>50</v>
      </c>
      <c r="L25" s="5">
        <v>75</v>
      </c>
      <c r="M25" s="5">
        <v>78</v>
      </c>
      <c r="N25" t="s">
        <v>566</v>
      </c>
    </row>
    <row r="26" spans="1:14" hidden="1">
      <c r="A26" s="5" t="s">
        <v>3</v>
      </c>
      <c r="B26" s="5" t="s">
        <v>4</v>
      </c>
      <c r="C26" s="5" t="s">
        <v>77</v>
      </c>
      <c r="D26" s="5">
        <v>205</v>
      </c>
      <c r="E26" s="5">
        <v>251</v>
      </c>
      <c r="F26" s="5">
        <v>255</v>
      </c>
      <c r="G26" s="5">
        <v>284</v>
      </c>
      <c r="H26" s="5">
        <v>273</v>
      </c>
      <c r="I26" s="5">
        <v>355</v>
      </c>
      <c r="J26" s="5">
        <v>298</v>
      </c>
      <c r="K26" s="5">
        <v>246</v>
      </c>
      <c r="L26" s="5">
        <v>229</v>
      </c>
      <c r="M26" s="5">
        <v>284</v>
      </c>
      <c r="N26" t="s">
        <v>566</v>
      </c>
    </row>
    <row r="27" spans="1:14" hidden="1">
      <c r="A27" s="5" t="s">
        <v>3</v>
      </c>
      <c r="B27" s="5" t="s">
        <v>4</v>
      </c>
      <c r="C27" s="5" t="s">
        <v>78</v>
      </c>
      <c r="D27" s="5">
        <v>86</v>
      </c>
      <c r="E27" s="5">
        <v>78</v>
      </c>
      <c r="F27" s="5">
        <v>114</v>
      </c>
      <c r="G27" s="5">
        <v>126</v>
      </c>
      <c r="H27" s="5">
        <v>176</v>
      </c>
      <c r="I27" s="5">
        <v>187</v>
      </c>
      <c r="J27" s="5">
        <v>190</v>
      </c>
      <c r="K27" s="5">
        <v>187</v>
      </c>
      <c r="L27" s="5">
        <v>290</v>
      </c>
      <c r="M27" s="5">
        <v>282</v>
      </c>
      <c r="N27" t="s">
        <v>566</v>
      </c>
    </row>
    <row r="28" spans="1:14" hidden="1">
      <c r="A28" s="7" t="s">
        <v>3</v>
      </c>
      <c r="B28" s="7" t="s">
        <v>4</v>
      </c>
      <c r="C28" s="7" t="s">
        <v>79</v>
      </c>
      <c r="D28" s="8">
        <v>6100</v>
      </c>
      <c r="E28" s="8">
        <v>6347</v>
      </c>
      <c r="F28" s="8">
        <v>6110</v>
      </c>
      <c r="G28" s="8">
        <v>6792</v>
      </c>
      <c r="H28" s="8">
        <v>7677</v>
      </c>
      <c r="I28" s="8">
        <v>8704</v>
      </c>
      <c r="J28" s="8">
        <v>7987</v>
      </c>
      <c r="K28" s="8">
        <v>9235</v>
      </c>
      <c r="L28" s="8">
        <v>13883</v>
      </c>
      <c r="M28" s="8">
        <v>14599</v>
      </c>
      <c r="N28" t="s">
        <v>566</v>
      </c>
    </row>
    <row r="29" spans="1:14" hidden="1">
      <c r="A29" s="5" t="s">
        <v>3</v>
      </c>
      <c r="B29" s="5" t="s">
        <v>4</v>
      </c>
      <c r="C29" s="5" t="s">
        <v>82</v>
      </c>
      <c r="D29" s="5">
        <v>209</v>
      </c>
      <c r="E29" s="5">
        <v>209</v>
      </c>
      <c r="F29" s="5">
        <v>209</v>
      </c>
      <c r="G29" s="5">
        <v>204</v>
      </c>
      <c r="H29" s="5">
        <v>200</v>
      </c>
      <c r="I29" s="5">
        <v>201</v>
      </c>
      <c r="J29" s="5">
        <v>204</v>
      </c>
      <c r="K29" s="5">
        <v>199</v>
      </c>
      <c r="L29" s="5">
        <v>196</v>
      </c>
      <c r="M29" s="5">
        <v>195</v>
      </c>
      <c r="N29" t="s">
        <v>566</v>
      </c>
    </row>
    <row r="30" spans="1:14" hidden="1">
      <c r="A30" s="5" t="s">
        <v>3</v>
      </c>
      <c r="B30" s="5" t="s">
        <v>4</v>
      </c>
      <c r="C30" s="5" t="s">
        <v>85</v>
      </c>
      <c r="D30" s="6">
        <v>4821</v>
      </c>
      <c r="E30" s="6">
        <v>5167</v>
      </c>
      <c r="F30" s="6">
        <v>5677</v>
      </c>
      <c r="G30" s="6">
        <v>5501</v>
      </c>
      <c r="H30" s="6">
        <v>5530</v>
      </c>
      <c r="I30" s="6">
        <v>6176</v>
      </c>
      <c r="J30" s="6">
        <v>6578</v>
      </c>
      <c r="K30" s="6">
        <v>6762</v>
      </c>
      <c r="L30" s="6">
        <v>7224</v>
      </c>
      <c r="M30" s="6">
        <v>7385</v>
      </c>
      <c r="N30" t="s">
        <v>566</v>
      </c>
    </row>
    <row r="31" spans="1:14" hidden="1">
      <c r="A31" s="5" t="s">
        <v>3</v>
      </c>
      <c r="B31" s="5" t="s">
        <v>4</v>
      </c>
      <c r="C31" s="5" t="s">
        <v>89</v>
      </c>
      <c r="D31" s="5">
        <v>107</v>
      </c>
      <c r="E31" s="5">
        <v>-72</v>
      </c>
      <c r="F31" s="5">
        <v>-397</v>
      </c>
      <c r="G31" s="5">
        <v>-80</v>
      </c>
      <c r="H31" s="5">
        <v>-64</v>
      </c>
      <c r="I31" s="5">
        <v>95</v>
      </c>
      <c r="J31" s="5">
        <v>-750</v>
      </c>
      <c r="K31" s="5">
        <v>-584</v>
      </c>
      <c r="L31" s="5">
        <v>-623</v>
      </c>
      <c r="M31" s="6">
        <v>-1126</v>
      </c>
      <c r="N31" t="s">
        <v>566</v>
      </c>
    </row>
    <row r="32" spans="1:14" hidden="1">
      <c r="A32" s="7" t="s">
        <v>3</v>
      </c>
      <c r="B32" s="7" t="s">
        <v>4</v>
      </c>
      <c r="C32" s="7" t="s">
        <v>93</v>
      </c>
      <c r="D32" s="8">
        <v>5137</v>
      </c>
      <c r="E32" s="8">
        <v>5304</v>
      </c>
      <c r="F32" s="8">
        <v>5489</v>
      </c>
      <c r="G32" s="8">
        <v>5625</v>
      </c>
      <c r="H32" s="8">
        <v>5666</v>
      </c>
      <c r="I32" s="8">
        <v>6472</v>
      </c>
      <c r="J32" s="8">
        <v>6032</v>
      </c>
      <c r="K32" s="8">
        <v>6377</v>
      </c>
      <c r="L32" s="8">
        <v>6797</v>
      </c>
      <c r="M32" s="8">
        <v>6454</v>
      </c>
      <c r="N32" t="s">
        <v>566</v>
      </c>
    </row>
    <row r="33" spans="1:14" hidden="1">
      <c r="A33" s="5" t="s">
        <v>3</v>
      </c>
      <c r="B33" s="5" t="s">
        <v>4</v>
      </c>
      <c r="C33" s="5" t="s">
        <v>94</v>
      </c>
      <c r="D33" s="6">
        <v>11237</v>
      </c>
      <c r="E33" s="6">
        <v>11651</v>
      </c>
      <c r="F33" s="6">
        <v>11599</v>
      </c>
      <c r="G33" s="6">
        <v>12417</v>
      </c>
      <c r="H33" s="6">
        <v>13343</v>
      </c>
      <c r="I33" s="6">
        <v>15176</v>
      </c>
      <c r="J33" s="6">
        <v>14019</v>
      </c>
      <c r="K33" s="6">
        <v>15612</v>
      </c>
      <c r="L33" s="6">
        <v>20680</v>
      </c>
      <c r="M33" s="6">
        <v>21053</v>
      </c>
      <c r="N33" t="s">
        <v>566</v>
      </c>
    </row>
    <row r="34" spans="1:14" hidden="1">
      <c r="A34" s="5" t="s">
        <v>3</v>
      </c>
      <c r="B34" s="5" t="s">
        <v>238</v>
      </c>
      <c r="C34" s="5" t="s">
        <v>239</v>
      </c>
      <c r="D34" s="5">
        <v>869</v>
      </c>
      <c r="E34" s="5">
        <v>851</v>
      </c>
      <c r="F34" s="10">
        <v>1113</v>
      </c>
      <c r="G34" s="5">
        <v>835</v>
      </c>
      <c r="H34" s="10">
        <v>1039</v>
      </c>
      <c r="I34" s="10">
        <v>1536</v>
      </c>
      <c r="J34" s="10">
        <v>2023</v>
      </c>
      <c r="K34" s="10">
        <v>2378</v>
      </c>
      <c r="L34" s="10">
        <v>2558</v>
      </c>
      <c r="M34" s="5">
        <v>575</v>
      </c>
      <c r="N34" t="s">
        <v>566</v>
      </c>
    </row>
    <row r="35" spans="1:14" hidden="1">
      <c r="A35" s="5" t="s">
        <v>3</v>
      </c>
      <c r="B35" s="5" t="s">
        <v>238</v>
      </c>
      <c r="C35" s="5" t="s">
        <v>241</v>
      </c>
      <c r="D35" s="5">
        <v>253</v>
      </c>
      <c r="E35" s="5">
        <v>536</v>
      </c>
      <c r="F35" s="5">
        <v>340</v>
      </c>
      <c r="G35" s="5">
        <v>405</v>
      </c>
      <c r="H35" s="5">
        <v>393</v>
      </c>
      <c r="I35" s="5">
        <v>376</v>
      </c>
      <c r="J35" s="5">
        <v>484</v>
      </c>
      <c r="K35" s="5">
        <v>490</v>
      </c>
      <c r="L35" s="10">
        <v>1214</v>
      </c>
      <c r="M35" s="10">
        <v>1370</v>
      </c>
      <c r="N35" t="s">
        <v>566</v>
      </c>
    </row>
    <row r="36" spans="1:14" hidden="1">
      <c r="A36" s="5" t="s">
        <v>3</v>
      </c>
      <c r="B36" s="5" t="s">
        <v>238</v>
      </c>
      <c r="C36" s="5" t="s">
        <v>245</v>
      </c>
      <c r="D36" s="5">
        <v>0</v>
      </c>
      <c r="E36" s="5">
        <v>0</v>
      </c>
      <c r="F36" s="5">
        <v>26</v>
      </c>
      <c r="G36" s="5">
        <v>7</v>
      </c>
      <c r="H36" s="5">
        <v>3</v>
      </c>
      <c r="I36" s="5">
        <v>39</v>
      </c>
      <c r="J36" s="5">
        <v>6</v>
      </c>
      <c r="K36" s="5">
        <v>-20</v>
      </c>
      <c r="L36" s="5">
        <v>-9</v>
      </c>
      <c r="M36" s="5">
        <v>-3</v>
      </c>
      <c r="N36" t="s">
        <v>566</v>
      </c>
    </row>
    <row r="37" spans="1:14" hidden="1">
      <c r="A37" s="5" t="s">
        <v>3</v>
      </c>
      <c r="B37" s="5" t="s">
        <v>238</v>
      </c>
      <c r="C37" s="5" t="s">
        <v>246</v>
      </c>
      <c r="D37" s="5">
        <v>10</v>
      </c>
      <c r="E37" s="5">
        <v>10</v>
      </c>
      <c r="F37" s="5">
        <v>4</v>
      </c>
      <c r="G37" s="5">
        <v>15</v>
      </c>
      <c r="H37" s="5">
        <v>14</v>
      </c>
      <c r="I37" s="5">
        <v>-26</v>
      </c>
      <c r="J37" s="5">
        <v>16</v>
      </c>
      <c r="K37" s="5">
        <v>6</v>
      </c>
      <c r="L37" s="5">
        <v>3</v>
      </c>
      <c r="M37" s="5">
        <v>22</v>
      </c>
      <c r="N37" t="s">
        <v>566</v>
      </c>
    </row>
    <row r="38" spans="1:14" hidden="1">
      <c r="A38" s="5" t="s">
        <v>3</v>
      </c>
      <c r="B38" s="5" t="s">
        <v>238</v>
      </c>
      <c r="C38" s="5" t="s">
        <v>247</v>
      </c>
      <c r="D38" s="5">
        <v>47</v>
      </c>
      <c r="E38" s="5">
        <v>33</v>
      </c>
      <c r="F38" s="5">
        <v>57</v>
      </c>
      <c r="G38" s="5">
        <v>11</v>
      </c>
      <c r="H38" s="5">
        <v>80</v>
      </c>
      <c r="I38" s="5">
        <v>42</v>
      </c>
      <c r="J38" s="5">
        <v>11</v>
      </c>
      <c r="K38" s="5">
        <v>-65</v>
      </c>
      <c r="L38" s="5">
        <v>-8</v>
      </c>
      <c r="M38" s="5">
        <v>176</v>
      </c>
      <c r="N38" t="s">
        <v>566</v>
      </c>
    </row>
    <row r="39" spans="1:14" hidden="1">
      <c r="A39" s="5" t="s">
        <v>3</v>
      </c>
      <c r="B39" s="5" t="s">
        <v>238</v>
      </c>
      <c r="C39" s="5" t="s">
        <v>249</v>
      </c>
      <c r="D39" s="5">
        <v>-41</v>
      </c>
      <c r="E39" s="5">
        <v>-135</v>
      </c>
      <c r="F39" s="5">
        <v>-302</v>
      </c>
      <c r="G39" s="5">
        <v>-36</v>
      </c>
      <c r="H39" s="5">
        <v>-183</v>
      </c>
      <c r="I39" s="5">
        <v>-462</v>
      </c>
      <c r="J39" s="5">
        <v>-477</v>
      </c>
      <c r="K39" s="5">
        <v>-209</v>
      </c>
      <c r="L39" s="5">
        <v>-694</v>
      </c>
      <c r="M39" s="5">
        <v>394</v>
      </c>
      <c r="N39" t="s">
        <v>566</v>
      </c>
    </row>
    <row r="40" spans="1:14" hidden="1">
      <c r="A40" s="5" t="s">
        <v>3</v>
      </c>
      <c r="B40" s="5" t="s">
        <v>238</v>
      </c>
      <c r="C40" s="5" t="s">
        <v>250</v>
      </c>
      <c r="D40" s="5">
        <v>-353</v>
      </c>
      <c r="E40" s="5">
        <v>23</v>
      </c>
      <c r="F40" s="5">
        <v>-299</v>
      </c>
      <c r="G40" s="5">
        <v>-76</v>
      </c>
      <c r="H40" s="5">
        <v>-639</v>
      </c>
      <c r="I40" s="5">
        <v>-656</v>
      </c>
      <c r="J40" s="5">
        <v>-216</v>
      </c>
      <c r="K40" s="5">
        <v>180</v>
      </c>
      <c r="L40" s="5">
        <v>-505</v>
      </c>
      <c r="M40" s="5">
        <v>-503</v>
      </c>
      <c r="N40" t="s">
        <v>566</v>
      </c>
    </row>
    <row r="41" spans="1:14" hidden="1">
      <c r="A41" s="5" t="s">
        <v>3</v>
      </c>
      <c r="B41" s="5" t="s">
        <v>238</v>
      </c>
      <c r="C41" s="5" t="s">
        <v>57</v>
      </c>
      <c r="D41" s="5">
        <v>449</v>
      </c>
      <c r="E41" s="5">
        <v>94</v>
      </c>
      <c r="F41" s="5">
        <v>151</v>
      </c>
      <c r="G41" s="5">
        <v>-117</v>
      </c>
      <c r="H41" s="5">
        <v>823</v>
      </c>
      <c r="I41" s="5">
        <v>973</v>
      </c>
      <c r="J41" s="5">
        <v>422</v>
      </c>
      <c r="K41" s="5">
        <v>741</v>
      </c>
      <c r="L41" s="5">
        <v>951</v>
      </c>
      <c r="M41" s="5">
        <v>-141</v>
      </c>
      <c r="N41" t="s">
        <v>566</v>
      </c>
    </row>
    <row r="42" spans="1:14" hidden="1">
      <c r="A42" s="5" t="s">
        <v>3</v>
      </c>
      <c r="B42" s="5" t="s">
        <v>238</v>
      </c>
      <c r="C42" s="5" t="s">
        <v>251</v>
      </c>
      <c r="D42" s="5">
        <v>-427</v>
      </c>
      <c r="E42" s="5">
        <v>-470</v>
      </c>
      <c r="F42" s="5">
        <v>-456</v>
      </c>
      <c r="G42" s="5">
        <v>-343</v>
      </c>
      <c r="H42" s="5">
        <v>-440</v>
      </c>
      <c r="I42" s="5">
        <v>-475</v>
      </c>
      <c r="J42" s="5">
        <v>-621</v>
      </c>
      <c r="K42" s="5">
        <v>-814</v>
      </c>
      <c r="L42" s="5">
        <v>-692</v>
      </c>
      <c r="M42" s="5">
        <v>-405</v>
      </c>
      <c r="N42" t="s">
        <v>566</v>
      </c>
    </row>
    <row r="43" spans="1:14" hidden="1">
      <c r="A43" s="7" t="s">
        <v>3</v>
      </c>
      <c r="B43" s="7" t="s">
        <v>238</v>
      </c>
      <c r="C43" s="7" t="s">
        <v>252</v>
      </c>
      <c r="D43" s="7">
        <v>807</v>
      </c>
      <c r="E43" s="7">
        <v>942</v>
      </c>
      <c r="F43" s="7">
        <v>634</v>
      </c>
      <c r="G43" s="7">
        <v>701</v>
      </c>
      <c r="H43" s="9">
        <v>1090</v>
      </c>
      <c r="I43" s="9">
        <v>1347</v>
      </c>
      <c r="J43" s="9">
        <v>1648</v>
      </c>
      <c r="K43" s="9">
        <v>2687</v>
      </c>
      <c r="L43" s="9">
        <v>2818</v>
      </c>
      <c r="M43" s="9">
        <v>1485</v>
      </c>
      <c r="N43" t="s">
        <v>566</v>
      </c>
    </row>
    <row r="44" spans="1:14" hidden="1">
      <c r="A44" s="7" t="s">
        <v>3</v>
      </c>
      <c r="B44" s="7" t="s">
        <v>238</v>
      </c>
      <c r="C44" s="7" t="s">
        <v>253</v>
      </c>
      <c r="D44" s="7">
        <v>-376</v>
      </c>
      <c r="E44" s="7">
        <v>-434</v>
      </c>
      <c r="F44" s="7">
        <v>-474</v>
      </c>
      <c r="G44" s="7">
        <v>-548</v>
      </c>
      <c r="H44" s="7">
        <v>-513</v>
      </c>
      <c r="I44" s="7">
        <v>-642</v>
      </c>
      <c r="J44" s="7">
        <v>-752</v>
      </c>
      <c r="K44" s="7">
        <v>-707</v>
      </c>
      <c r="L44" s="7">
        <v>-708</v>
      </c>
      <c r="M44" s="7">
        <v>-443</v>
      </c>
      <c r="N44" t="s">
        <v>566</v>
      </c>
    </row>
    <row r="45" spans="1:14" hidden="1">
      <c r="A45" s="5" t="s">
        <v>3</v>
      </c>
      <c r="B45" s="5" t="s">
        <v>238</v>
      </c>
      <c r="C45" s="5" t="s">
        <v>254</v>
      </c>
      <c r="D45" s="5">
        <v>-318</v>
      </c>
      <c r="E45" s="5">
        <v>-376</v>
      </c>
      <c r="F45" s="5">
        <v>-422</v>
      </c>
      <c r="G45" s="5">
        <v>-499</v>
      </c>
      <c r="H45" s="5">
        <v>-464</v>
      </c>
      <c r="I45" s="5">
        <v>-578</v>
      </c>
      <c r="J45" s="5">
        <v>-678</v>
      </c>
      <c r="K45" s="5">
        <v>-611</v>
      </c>
      <c r="L45" s="5">
        <v>-598</v>
      </c>
      <c r="M45" s="5">
        <v>-379</v>
      </c>
      <c r="N45" t="s">
        <v>566</v>
      </c>
    </row>
    <row r="46" spans="1:14" hidden="1">
      <c r="A46" s="5" t="s">
        <v>3</v>
      </c>
      <c r="B46" s="5" t="s">
        <v>238</v>
      </c>
      <c r="C46" s="5" t="s">
        <v>255</v>
      </c>
      <c r="D46" s="5">
        <v>-58</v>
      </c>
      <c r="E46" s="5">
        <v>-58</v>
      </c>
      <c r="F46" s="5">
        <v>-52</v>
      </c>
      <c r="G46" s="5">
        <v>-49</v>
      </c>
      <c r="H46" s="5">
        <v>-49</v>
      </c>
      <c r="I46" s="5">
        <v>-64</v>
      </c>
      <c r="J46" s="5">
        <v>-74</v>
      </c>
      <c r="K46" s="5">
        <v>-96</v>
      </c>
      <c r="L46" s="5">
        <v>-110</v>
      </c>
      <c r="M46" s="5">
        <v>-64</v>
      </c>
      <c r="N46" t="s">
        <v>566</v>
      </c>
    </row>
    <row r="47" spans="1:14" hidden="1">
      <c r="A47" s="5" t="s">
        <v>3</v>
      </c>
      <c r="B47" s="5" t="s">
        <v>238</v>
      </c>
      <c r="C47" s="5" t="s">
        <v>257</v>
      </c>
      <c r="D47" s="5">
        <v>-20</v>
      </c>
      <c r="E47" s="5">
        <v>-57</v>
      </c>
      <c r="F47" s="5">
        <v>0</v>
      </c>
      <c r="G47" s="5">
        <v>-6</v>
      </c>
      <c r="H47" s="5">
        <v>-214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t="s">
        <v>566</v>
      </c>
    </row>
    <row r="48" spans="1:14" hidden="1">
      <c r="A48" s="5" t="s">
        <v>3</v>
      </c>
      <c r="B48" s="5" t="s">
        <v>238</v>
      </c>
      <c r="C48" s="5" t="s">
        <v>258</v>
      </c>
      <c r="D48" s="5">
        <v>0</v>
      </c>
      <c r="E48" s="5">
        <v>14</v>
      </c>
      <c r="F48" s="5">
        <v>0</v>
      </c>
      <c r="G48" s="5">
        <v>0</v>
      </c>
      <c r="H48" s="5">
        <v>0</v>
      </c>
      <c r="I48" s="5">
        <v>29</v>
      </c>
      <c r="J48" s="5">
        <v>6</v>
      </c>
      <c r="K48" s="5">
        <v>18</v>
      </c>
      <c r="L48" s="5">
        <v>62</v>
      </c>
      <c r="M48" s="5">
        <v>1</v>
      </c>
      <c r="N48" t="s">
        <v>566</v>
      </c>
    </row>
    <row r="49" spans="1:14" hidden="1">
      <c r="A49" s="5" t="s">
        <v>3</v>
      </c>
      <c r="B49" s="5" t="s">
        <v>238</v>
      </c>
      <c r="C49" s="5" t="s">
        <v>259</v>
      </c>
      <c r="D49" s="5">
        <v>2</v>
      </c>
      <c r="E49" s="5">
        <v>19</v>
      </c>
      <c r="F49" s="5">
        <v>4</v>
      </c>
      <c r="G49" s="5">
        <v>4</v>
      </c>
      <c r="H49" s="5">
        <v>170</v>
      </c>
      <c r="I49" s="5">
        <v>19</v>
      </c>
      <c r="J49" s="5">
        <v>176</v>
      </c>
      <c r="K49" s="5">
        <v>84</v>
      </c>
      <c r="L49" s="5">
        <v>33</v>
      </c>
      <c r="M49" s="5">
        <v>58</v>
      </c>
      <c r="N49" t="s">
        <v>566</v>
      </c>
    </row>
    <row r="50" spans="1:14" hidden="1">
      <c r="A50" s="5" t="s">
        <v>3</v>
      </c>
      <c r="B50" s="5" t="s">
        <v>238</v>
      </c>
      <c r="C50" s="5" t="s">
        <v>260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289</v>
      </c>
      <c r="N50" t="s">
        <v>566</v>
      </c>
    </row>
    <row r="51" spans="1:14" hidden="1">
      <c r="A51" s="5" t="s">
        <v>3</v>
      </c>
      <c r="B51" s="5" t="s">
        <v>238</v>
      </c>
      <c r="C51" s="5" t="s">
        <v>261</v>
      </c>
      <c r="D51" s="5">
        <v>-202</v>
      </c>
      <c r="E51" s="5">
        <v>205</v>
      </c>
      <c r="F51" s="5">
        <v>206</v>
      </c>
      <c r="G51" s="5">
        <v>1</v>
      </c>
      <c r="H51" s="5">
        <v>-48</v>
      </c>
      <c r="I51" s="5">
        <v>-33</v>
      </c>
      <c r="J51" s="5">
        <v>-132</v>
      </c>
      <c r="K51" s="5">
        <v>-56</v>
      </c>
      <c r="L51" s="5">
        <v>-80</v>
      </c>
      <c r="M51" s="5">
        <v>-49</v>
      </c>
      <c r="N51" t="s">
        <v>566</v>
      </c>
    </row>
    <row r="52" spans="1:14" hidden="1">
      <c r="A52" s="5" t="s">
        <v>3</v>
      </c>
      <c r="B52" s="5" t="s">
        <v>238</v>
      </c>
      <c r="C52" s="5" t="s">
        <v>262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-284</v>
      </c>
      <c r="M52" s="5">
        <v>0</v>
      </c>
      <c r="N52" t="s">
        <v>566</v>
      </c>
    </row>
    <row r="53" spans="1:14" hidden="1">
      <c r="A53" s="5" t="s">
        <v>3</v>
      </c>
      <c r="B53" s="5" t="s">
        <v>238</v>
      </c>
      <c r="C53" s="5" t="s">
        <v>263</v>
      </c>
      <c r="D53" s="5">
        <v>0</v>
      </c>
      <c r="E53" s="5">
        <v>1</v>
      </c>
      <c r="F53" s="5">
        <v>1</v>
      </c>
      <c r="G53" s="5">
        <v>1</v>
      </c>
      <c r="H53" s="5">
        <v>0</v>
      </c>
      <c r="I53" s="5">
        <v>0</v>
      </c>
      <c r="J53" s="5">
        <v>0</v>
      </c>
      <c r="K53" s="5">
        <v>2</v>
      </c>
      <c r="L53" s="5">
        <v>0</v>
      </c>
      <c r="M53" s="5">
        <v>4</v>
      </c>
      <c r="N53" t="s">
        <v>566</v>
      </c>
    </row>
    <row r="54" spans="1:14" hidden="1">
      <c r="A54" s="5" t="s">
        <v>3</v>
      </c>
      <c r="B54" s="5" t="s">
        <v>238</v>
      </c>
      <c r="C54" s="5" t="s">
        <v>264</v>
      </c>
      <c r="D54" s="5">
        <v>30</v>
      </c>
      <c r="E54" s="5">
        <v>35</v>
      </c>
      <c r="F54" s="5">
        <v>20</v>
      </c>
      <c r="G54" s="5">
        <v>11</v>
      </c>
      <c r="H54" s="5">
        <v>14</v>
      </c>
      <c r="I54" s="5">
        <v>13</v>
      </c>
      <c r="J54" s="5">
        <v>22</v>
      </c>
      <c r="K54" s="5">
        <v>23</v>
      </c>
      <c r="L54" s="5">
        <v>52</v>
      </c>
      <c r="M54" s="5">
        <v>25</v>
      </c>
      <c r="N54" t="s">
        <v>566</v>
      </c>
    </row>
    <row r="55" spans="1:14" hidden="1">
      <c r="A55" s="7" t="s">
        <v>3</v>
      </c>
      <c r="B55" s="7" t="s">
        <v>238</v>
      </c>
      <c r="C55" s="7" t="s">
        <v>265</v>
      </c>
      <c r="D55" s="7">
        <v>-566</v>
      </c>
      <c r="E55" s="7">
        <v>-217</v>
      </c>
      <c r="F55" s="7">
        <v>-243</v>
      </c>
      <c r="G55" s="7">
        <v>-537</v>
      </c>
      <c r="H55" s="7">
        <v>-591</v>
      </c>
      <c r="I55" s="7">
        <v>-614</v>
      </c>
      <c r="J55" s="7">
        <v>-680</v>
      </c>
      <c r="K55" s="7">
        <v>-636</v>
      </c>
      <c r="L55" s="7">
        <v>-925</v>
      </c>
      <c r="M55" s="7">
        <v>-115</v>
      </c>
      <c r="N55" t="s">
        <v>566</v>
      </c>
    </row>
    <row r="56" spans="1:14" hidden="1">
      <c r="A56" s="5" t="s">
        <v>3</v>
      </c>
      <c r="B56" s="5" t="s">
        <v>238</v>
      </c>
      <c r="C56" s="5" t="s">
        <v>267</v>
      </c>
      <c r="D56" s="5">
        <v>-3</v>
      </c>
      <c r="E56" s="5">
        <v>-11</v>
      </c>
      <c r="F56" s="5">
        <v>-1</v>
      </c>
      <c r="G56" s="5">
        <v>-4</v>
      </c>
      <c r="H56" s="5">
        <v>-7</v>
      </c>
      <c r="I56" s="5">
        <v>-33</v>
      </c>
      <c r="J56" s="5">
        <v>-2</v>
      </c>
      <c r="K56" s="5">
        <v>-77</v>
      </c>
      <c r="L56" s="5">
        <v>-157</v>
      </c>
      <c r="M56" s="5">
        <v>-163</v>
      </c>
      <c r="N56" t="s">
        <v>566</v>
      </c>
    </row>
    <row r="57" spans="1:14" hidden="1">
      <c r="A57" s="5" t="s">
        <v>3</v>
      </c>
      <c r="B57" s="5" t="s">
        <v>238</v>
      </c>
      <c r="C57" s="5" t="s">
        <v>268</v>
      </c>
      <c r="D57" s="5">
        <v>-167</v>
      </c>
      <c r="E57" s="5">
        <v>-209</v>
      </c>
      <c r="F57" s="5">
        <v>-282</v>
      </c>
      <c r="G57" s="5">
        <v>-314</v>
      </c>
      <c r="H57" s="5">
        <v>-303</v>
      </c>
      <c r="I57" s="5">
        <v>-320</v>
      </c>
      <c r="J57" s="5">
        <v>-405</v>
      </c>
      <c r="K57" s="5">
        <v>-528</v>
      </c>
      <c r="L57" s="5">
        <v>-664</v>
      </c>
      <c r="M57" s="5">
        <v>0</v>
      </c>
      <c r="N57" t="s">
        <v>566</v>
      </c>
    </row>
    <row r="58" spans="1:14" hidden="1">
      <c r="A58" s="5" t="s">
        <v>3</v>
      </c>
      <c r="B58" s="5" t="s">
        <v>238</v>
      </c>
      <c r="C58" s="5" t="s">
        <v>271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13</v>
      </c>
      <c r="K58" s="5">
        <v>19</v>
      </c>
      <c r="L58" s="5">
        <v>24</v>
      </c>
      <c r="M58" s="5">
        <v>25</v>
      </c>
      <c r="N58" t="s">
        <v>566</v>
      </c>
    </row>
    <row r="59" spans="1:14" hidden="1">
      <c r="A59" s="5" t="s">
        <v>3</v>
      </c>
      <c r="B59" s="5" t="s">
        <v>238</v>
      </c>
      <c r="C59" s="5" t="s">
        <v>272</v>
      </c>
      <c r="D59" s="5">
        <v>0</v>
      </c>
      <c r="E59" s="5">
        <v>0</v>
      </c>
      <c r="F59" s="5">
        <v>0</v>
      </c>
      <c r="G59" s="5">
        <v>-300</v>
      </c>
      <c r="H59" s="5">
        <v>-301</v>
      </c>
      <c r="I59" s="5">
        <v>-218</v>
      </c>
      <c r="J59" s="5">
        <v>-100</v>
      </c>
      <c r="K59" s="10">
        <v>-1022</v>
      </c>
      <c r="L59" s="5">
        <v>-837</v>
      </c>
      <c r="M59" s="5">
        <v>-286</v>
      </c>
      <c r="N59" t="s">
        <v>566</v>
      </c>
    </row>
    <row r="60" spans="1:14" hidden="1">
      <c r="A60" s="5" t="s">
        <v>3</v>
      </c>
      <c r="B60" s="5" t="s">
        <v>238</v>
      </c>
      <c r="C60" s="5" t="s">
        <v>274</v>
      </c>
      <c r="D60" s="5">
        <v>-330</v>
      </c>
      <c r="E60" s="5">
        <v>262</v>
      </c>
      <c r="F60" s="5">
        <v>-156</v>
      </c>
      <c r="G60" s="5">
        <v>500</v>
      </c>
      <c r="H60" s="5">
        <v>-80</v>
      </c>
      <c r="I60" s="5">
        <v>18</v>
      </c>
      <c r="J60" s="5">
        <v>-275</v>
      </c>
      <c r="K60" s="5">
        <v>617</v>
      </c>
      <c r="L60" s="5">
        <v>-639</v>
      </c>
      <c r="M60" s="5">
        <v>903</v>
      </c>
      <c r="N60" t="s">
        <v>566</v>
      </c>
    </row>
    <row r="61" spans="1:14" hidden="1">
      <c r="A61" s="7" t="s">
        <v>3</v>
      </c>
      <c r="B61" s="7" t="s">
        <v>238</v>
      </c>
      <c r="C61" s="7" t="s">
        <v>280</v>
      </c>
      <c r="D61" s="7">
        <v>-500</v>
      </c>
      <c r="E61" s="7">
        <v>42</v>
      </c>
      <c r="F61" s="7">
        <v>-439</v>
      </c>
      <c r="G61" s="7">
        <v>-118</v>
      </c>
      <c r="H61" s="7">
        <v>-691</v>
      </c>
      <c r="I61" s="7">
        <v>-553</v>
      </c>
      <c r="J61" s="7">
        <v>-769</v>
      </c>
      <c r="K61" s="7">
        <v>-991</v>
      </c>
      <c r="L61" s="9">
        <v>-2273</v>
      </c>
      <c r="M61" s="7">
        <v>479</v>
      </c>
      <c r="N61" t="s">
        <v>566</v>
      </c>
    </row>
    <row r="62" spans="1:14" hidden="1">
      <c r="A62" s="5" t="s">
        <v>3</v>
      </c>
      <c r="B62" s="5" t="s">
        <v>238</v>
      </c>
      <c r="C62" s="5" t="s">
        <v>281</v>
      </c>
      <c r="D62" s="5">
        <v>15</v>
      </c>
      <c r="E62" s="5">
        <v>-3</v>
      </c>
      <c r="F62" s="5">
        <v>-35</v>
      </c>
      <c r="G62" s="5">
        <v>50</v>
      </c>
      <c r="H62" s="5">
        <v>-126</v>
      </c>
      <c r="I62" s="5">
        <v>-35</v>
      </c>
      <c r="J62" s="5">
        <v>-111</v>
      </c>
      <c r="K62" s="5">
        <v>-29</v>
      </c>
      <c r="L62" s="5">
        <v>-30</v>
      </c>
      <c r="M62" s="5">
        <v>-75</v>
      </c>
      <c r="N62" t="s">
        <v>566</v>
      </c>
    </row>
    <row r="63" spans="1:14" hidden="1">
      <c r="A63" s="5" t="s">
        <v>3</v>
      </c>
      <c r="B63" s="5" t="s">
        <v>238</v>
      </c>
      <c r="C63" s="5" t="s">
        <v>282</v>
      </c>
      <c r="D63" s="5">
        <v>-244</v>
      </c>
      <c r="E63" s="5">
        <v>764</v>
      </c>
      <c r="F63" s="5">
        <v>-83</v>
      </c>
      <c r="G63" s="5">
        <v>96</v>
      </c>
      <c r="H63" s="5">
        <v>-318</v>
      </c>
      <c r="I63" s="5">
        <v>145</v>
      </c>
      <c r="J63" s="5">
        <v>88</v>
      </c>
      <c r="K63" s="10">
        <v>1031</v>
      </c>
      <c r="L63" s="5">
        <v>-410</v>
      </c>
      <c r="M63" s="10">
        <v>1774</v>
      </c>
      <c r="N63" t="s">
        <v>566</v>
      </c>
    </row>
    <row r="64" spans="1:14" hidden="1">
      <c r="A64" s="5" t="s">
        <v>3</v>
      </c>
      <c r="B64" s="5" t="s">
        <v>238</v>
      </c>
      <c r="C64" s="5" t="s">
        <v>285</v>
      </c>
      <c r="D64" s="5">
        <v>113</v>
      </c>
      <c r="E64" s="5">
        <v>90</v>
      </c>
      <c r="F64" s="5">
        <v>68</v>
      </c>
      <c r="G64" s="5">
        <v>59</v>
      </c>
      <c r="H64" s="5">
        <v>55</v>
      </c>
      <c r="I64" s="5">
        <v>46</v>
      </c>
      <c r="J64" s="5">
        <v>65</v>
      </c>
      <c r="K64" s="5">
        <v>40</v>
      </c>
      <c r="L64" s="5">
        <v>156</v>
      </c>
      <c r="M64" s="5">
        <v>157</v>
      </c>
      <c r="N64" t="s">
        <v>566</v>
      </c>
    </row>
    <row r="65" spans="1:14" hidden="1">
      <c r="A65" s="5" t="s">
        <v>3</v>
      </c>
      <c r="B65" s="5" t="s">
        <v>238</v>
      </c>
      <c r="C65" s="5" t="s">
        <v>286</v>
      </c>
      <c r="D65" s="5">
        <v>314</v>
      </c>
      <c r="E65" s="5">
        <v>380</v>
      </c>
      <c r="F65" s="5">
        <v>390</v>
      </c>
      <c r="G65" s="5">
        <v>284</v>
      </c>
      <c r="H65" s="5">
        <v>386</v>
      </c>
      <c r="I65" s="5">
        <v>427</v>
      </c>
      <c r="J65" s="5">
        <v>556</v>
      </c>
      <c r="K65" s="5">
        <v>815</v>
      </c>
      <c r="L65" s="5">
        <v>692</v>
      </c>
      <c r="M65" s="5">
        <v>404</v>
      </c>
      <c r="N65" t="s">
        <v>566</v>
      </c>
    </row>
    <row r="66" spans="1:14" hidden="1">
      <c r="A66" s="7" t="s">
        <v>3</v>
      </c>
      <c r="B66" s="7" t="s">
        <v>238</v>
      </c>
      <c r="C66" s="7" t="s">
        <v>291</v>
      </c>
      <c r="D66" s="7">
        <v>431</v>
      </c>
      <c r="E66" s="7">
        <v>508</v>
      </c>
      <c r="F66" s="7">
        <v>160</v>
      </c>
      <c r="G66" s="7">
        <v>153</v>
      </c>
      <c r="H66" s="7">
        <v>577</v>
      </c>
      <c r="I66" s="7">
        <v>705</v>
      </c>
      <c r="J66" s="7">
        <v>896</v>
      </c>
      <c r="K66" s="9">
        <v>1980</v>
      </c>
      <c r="L66" s="9">
        <v>2110</v>
      </c>
      <c r="M66" s="9">
        <v>1042</v>
      </c>
      <c r="N66" t="s">
        <v>566</v>
      </c>
    </row>
    <row r="67" spans="1:14" hidden="1">
      <c r="A67" s="5" t="s">
        <v>3</v>
      </c>
      <c r="B67" s="5" t="s">
        <v>292</v>
      </c>
      <c r="C67" s="5" t="s">
        <v>296</v>
      </c>
      <c r="D67" s="6">
        <v>13322</v>
      </c>
      <c r="E67" s="6">
        <v>14883</v>
      </c>
      <c r="F67" s="6">
        <v>14203</v>
      </c>
      <c r="G67" s="6">
        <v>14534</v>
      </c>
      <c r="H67" s="6">
        <v>16915</v>
      </c>
      <c r="I67" s="6">
        <v>18483</v>
      </c>
      <c r="J67" s="6">
        <v>21218</v>
      </c>
      <c r="K67" s="6">
        <v>21915</v>
      </c>
      <c r="L67" s="6">
        <v>23640</v>
      </c>
      <c r="M67" s="6">
        <v>19844</v>
      </c>
      <c r="N67" t="s">
        <v>566</v>
      </c>
    </row>
    <row r="68" spans="1:14" hidden="1">
      <c r="A68" s="5" t="s">
        <v>3</v>
      </c>
      <c r="B68" s="5" t="s">
        <v>292</v>
      </c>
      <c r="C68" s="5" t="s">
        <v>298</v>
      </c>
      <c r="D68" s="6">
        <v>6993</v>
      </c>
      <c r="E68" s="6">
        <v>7780</v>
      </c>
      <c r="F68" s="6">
        <v>7202</v>
      </c>
      <c r="G68" s="6">
        <v>7610</v>
      </c>
      <c r="H68" s="6">
        <v>8748</v>
      </c>
      <c r="I68" s="6">
        <v>9383</v>
      </c>
      <c r="J68" s="6">
        <v>10514</v>
      </c>
      <c r="K68" s="6">
        <v>10552</v>
      </c>
      <c r="L68" s="6">
        <v>11347</v>
      </c>
      <c r="M68" s="6">
        <v>9990</v>
      </c>
      <c r="N68" t="s">
        <v>566</v>
      </c>
    </row>
    <row r="69" spans="1:14" hidden="1">
      <c r="A69" s="7" t="s">
        <v>3</v>
      </c>
      <c r="B69" s="7" t="s">
        <v>292</v>
      </c>
      <c r="C69" s="7" t="s">
        <v>299</v>
      </c>
      <c r="D69" s="8">
        <v>6329</v>
      </c>
      <c r="E69" s="8">
        <v>7103</v>
      </c>
      <c r="F69" s="8">
        <v>7001</v>
      </c>
      <c r="G69" s="8">
        <v>6924</v>
      </c>
      <c r="H69" s="8">
        <v>8167</v>
      </c>
      <c r="I69" s="8">
        <v>9100</v>
      </c>
      <c r="J69" s="8">
        <v>10704</v>
      </c>
      <c r="K69" s="8">
        <v>11363</v>
      </c>
      <c r="L69" s="8">
        <v>12293</v>
      </c>
      <c r="M69" s="8">
        <v>9854</v>
      </c>
      <c r="N69" t="s">
        <v>566</v>
      </c>
    </row>
    <row r="70" spans="1:14" hidden="1">
      <c r="A70" s="5" t="s">
        <v>3</v>
      </c>
      <c r="B70" s="5" t="s">
        <v>292</v>
      </c>
      <c r="C70" s="5" t="s">
        <v>301</v>
      </c>
      <c r="D70" s="6">
        <v>5199</v>
      </c>
      <c r="E70" s="6">
        <v>5755</v>
      </c>
      <c r="F70" s="6">
        <v>4153</v>
      </c>
      <c r="G70" s="6">
        <v>4203</v>
      </c>
      <c r="H70" s="6">
        <v>4906</v>
      </c>
      <c r="I70" s="6">
        <v>5475</v>
      </c>
      <c r="J70" s="6">
        <v>6101</v>
      </c>
      <c r="K70" s="6">
        <v>8431</v>
      </c>
      <c r="L70" s="6">
        <v>9557</v>
      </c>
      <c r="M70" s="6">
        <v>8980</v>
      </c>
      <c r="N70" t="s">
        <v>566</v>
      </c>
    </row>
    <row r="71" spans="1:14" hidden="1">
      <c r="A71" s="5" t="s">
        <v>3</v>
      </c>
      <c r="B71" s="5" t="s">
        <v>292</v>
      </c>
      <c r="C71" s="5" t="s">
        <v>302</v>
      </c>
      <c r="D71" s="5">
        <v>0</v>
      </c>
      <c r="E71" s="5">
        <v>0</v>
      </c>
      <c r="F71" s="6">
        <v>1451</v>
      </c>
      <c r="G71" s="6">
        <v>1548</v>
      </c>
      <c r="H71" s="6">
        <v>1886</v>
      </c>
      <c r="I71" s="6">
        <v>1889</v>
      </c>
      <c r="J71" s="6">
        <v>2141</v>
      </c>
      <c r="K71" s="5">
        <v>0</v>
      </c>
      <c r="L71" s="5">
        <v>0</v>
      </c>
      <c r="M71" s="5">
        <v>0</v>
      </c>
      <c r="N71" t="s">
        <v>566</v>
      </c>
    </row>
    <row r="72" spans="1:14" hidden="1">
      <c r="A72" s="5" t="s">
        <v>3</v>
      </c>
      <c r="B72" s="5" t="s">
        <v>292</v>
      </c>
      <c r="C72" s="5" t="s">
        <v>303</v>
      </c>
      <c r="D72" s="5">
        <v>115</v>
      </c>
      <c r="E72" s="5">
        <v>128</v>
      </c>
      <c r="F72" s="5">
        <v>124</v>
      </c>
      <c r="G72" s="5">
        <v>126</v>
      </c>
      <c r="H72" s="5">
        <v>139</v>
      </c>
      <c r="I72" s="5">
        <v>149</v>
      </c>
      <c r="J72" s="5">
        <v>187</v>
      </c>
      <c r="K72" s="5">
        <v>153</v>
      </c>
      <c r="L72" s="5">
        <v>152</v>
      </c>
      <c r="M72" s="5">
        <v>130</v>
      </c>
      <c r="N72" t="s">
        <v>566</v>
      </c>
    </row>
    <row r="73" spans="1:14" hidden="1">
      <c r="A73" s="5" t="s">
        <v>3</v>
      </c>
      <c r="B73" s="5" t="s">
        <v>292</v>
      </c>
      <c r="C73" s="5" t="s">
        <v>304</v>
      </c>
      <c r="D73" s="5">
        <v>249</v>
      </c>
      <c r="E73" s="5">
        <v>263</v>
      </c>
      <c r="F73" s="5">
        <v>282</v>
      </c>
      <c r="G73" s="5">
        <v>323</v>
      </c>
      <c r="H73" s="5">
        <v>354</v>
      </c>
      <c r="I73" s="5">
        <v>369</v>
      </c>
      <c r="J73" s="5">
        <v>451</v>
      </c>
      <c r="K73" s="5">
        <v>483</v>
      </c>
      <c r="L73" s="5">
        <v>0</v>
      </c>
      <c r="M73" s="5">
        <v>0</v>
      </c>
      <c r="N73" t="s">
        <v>566</v>
      </c>
    </row>
    <row r="74" spans="1:14" hidden="1">
      <c r="A74" s="5" t="s">
        <v>3</v>
      </c>
      <c r="B74" s="5" t="s">
        <v>292</v>
      </c>
      <c r="C74" s="5" t="s">
        <v>309</v>
      </c>
      <c r="D74" s="5">
        <v>-1</v>
      </c>
      <c r="E74" s="5">
        <v>262</v>
      </c>
      <c r="F74" s="5">
        <v>52</v>
      </c>
      <c r="G74" s="5">
        <v>77</v>
      </c>
      <c r="H74" s="5">
        <v>33</v>
      </c>
      <c r="I74" s="5">
        <v>-40</v>
      </c>
      <c r="J74" s="5">
        <v>27</v>
      </c>
      <c r="K74" s="5">
        <v>95</v>
      </c>
      <c r="L74" s="5">
        <v>129</v>
      </c>
      <c r="M74" s="5">
        <v>116</v>
      </c>
      <c r="N74" t="s">
        <v>566</v>
      </c>
    </row>
    <row r="75" spans="1:14" hidden="1">
      <c r="A75" s="5" t="s">
        <v>3</v>
      </c>
      <c r="B75" s="5" t="s">
        <v>292</v>
      </c>
      <c r="C75" s="5" t="s">
        <v>314</v>
      </c>
      <c r="D75" s="5">
        <v>-186</v>
      </c>
      <c r="E75" s="5">
        <v>-225</v>
      </c>
      <c r="F75" s="5">
        <v>-239</v>
      </c>
      <c r="G75" s="5">
        <v>-234</v>
      </c>
      <c r="H75" s="5">
        <v>-209</v>
      </c>
      <c r="I75" s="5">
        <v>-320</v>
      </c>
      <c r="J75" s="5">
        <v>-242</v>
      </c>
      <c r="K75" s="5">
        <v>-167</v>
      </c>
      <c r="L75" s="5">
        <v>-205</v>
      </c>
      <c r="M75" s="5">
        <v>-123</v>
      </c>
      <c r="N75" t="s">
        <v>566</v>
      </c>
    </row>
    <row r="76" spans="1:14" hidden="1">
      <c r="A76" s="7" t="s">
        <v>3</v>
      </c>
      <c r="B76" s="7" t="s">
        <v>292</v>
      </c>
      <c r="C76" s="7" t="s">
        <v>318</v>
      </c>
      <c r="D76" s="7">
        <v>953</v>
      </c>
      <c r="E76" s="7">
        <v>920</v>
      </c>
      <c r="F76" s="8">
        <v>1178</v>
      </c>
      <c r="G76" s="7">
        <v>881</v>
      </c>
      <c r="H76" s="8">
        <v>1058</v>
      </c>
      <c r="I76" s="8">
        <v>1578</v>
      </c>
      <c r="J76" s="8">
        <v>2039</v>
      </c>
      <c r="K76" s="8">
        <v>2368</v>
      </c>
      <c r="L76" s="8">
        <v>2660</v>
      </c>
      <c r="M76" s="7">
        <v>751</v>
      </c>
      <c r="N76" t="s">
        <v>566</v>
      </c>
    </row>
    <row r="77" spans="1:14" hidden="1">
      <c r="A77" s="5" t="s">
        <v>3</v>
      </c>
      <c r="B77" s="5" t="s">
        <v>292</v>
      </c>
      <c r="C77" s="5" t="s">
        <v>316</v>
      </c>
      <c r="D77" s="5">
        <v>1</v>
      </c>
      <c r="E77" s="5">
        <v>0</v>
      </c>
      <c r="F77" s="5">
        <v>1</v>
      </c>
      <c r="G77" s="5">
        <v>0</v>
      </c>
      <c r="H77" s="5">
        <v>2</v>
      </c>
      <c r="I77" s="5">
        <v>1</v>
      </c>
      <c r="J77" s="5">
        <v>1</v>
      </c>
      <c r="K77" s="5">
        <v>2</v>
      </c>
      <c r="L77" s="5">
        <v>13</v>
      </c>
      <c r="M77" s="5">
        <v>0</v>
      </c>
      <c r="N77" t="s">
        <v>566</v>
      </c>
    </row>
    <row r="78" spans="1:14" hidden="1">
      <c r="A78" s="7" t="s">
        <v>3</v>
      </c>
      <c r="B78" s="7" t="s">
        <v>292</v>
      </c>
      <c r="C78" s="7" t="s">
        <v>328</v>
      </c>
      <c r="D78" s="7">
        <v>869</v>
      </c>
      <c r="E78" s="7">
        <v>851</v>
      </c>
      <c r="F78" s="8">
        <v>1113</v>
      </c>
      <c r="G78" s="7">
        <v>835</v>
      </c>
      <c r="H78" s="8">
        <v>1039</v>
      </c>
      <c r="I78" s="8">
        <v>1536</v>
      </c>
      <c r="J78" s="8">
        <v>2023</v>
      </c>
      <c r="K78" s="8">
        <v>2378</v>
      </c>
      <c r="L78" s="8">
        <v>2558</v>
      </c>
      <c r="M78" s="7">
        <v>575</v>
      </c>
      <c r="N78" t="s">
        <v>566</v>
      </c>
    </row>
    <row r="79" spans="1:14" hidden="1">
      <c r="A79" s="5" t="s">
        <v>3</v>
      </c>
      <c r="B79" s="5" t="s">
        <v>292</v>
      </c>
      <c r="C79" s="5" t="s">
        <v>329</v>
      </c>
      <c r="D79" s="5">
        <v>261</v>
      </c>
      <c r="E79" s="5">
        <v>327</v>
      </c>
      <c r="F79" s="5">
        <v>340</v>
      </c>
      <c r="G79" s="5">
        <v>271</v>
      </c>
      <c r="H79" s="5">
        <v>353</v>
      </c>
      <c r="I79" s="5">
        <v>454</v>
      </c>
      <c r="J79" s="5">
        <v>668</v>
      </c>
      <c r="K79" s="5">
        <v>669</v>
      </c>
      <c r="L79" s="5">
        <v>640</v>
      </c>
      <c r="M79" s="5">
        <v>146</v>
      </c>
      <c r="N79" t="s">
        <v>566</v>
      </c>
    </row>
    <row r="80" spans="1:14" hidden="1">
      <c r="A80" s="5" t="s">
        <v>3</v>
      </c>
      <c r="B80" s="5" t="s">
        <v>292</v>
      </c>
      <c r="C80" s="5" t="s">
        <v>74</v>
      </c>
      <c r="D80" s="5">
        <v>5</v>
      </c>
      <c r="E80" s="5">
        <v>2</v>
      </c>
      <c r="F80" s="5">
        <v>-3</v>
      </c>
      <c r="G80" s="5">
        <v>-6</v>
      </c>
      <c r="H80" s="5">
        <v>-6</v>
      </c>
      <c r="I80" s="5">
        <v>-2</v>
      </c>
      <c r="J80" s="5">
        <v>-3</v>
      </c>
      <c r="K80" s="5">
        <v>-3</v>
      </c>
      <c r="L80" s="5">
        <v>-2</v>
      </c>
      <c r="M80" s="5">
        <v>-11</v>
      </c>
      <c r="N80" t="s">
        <v>566</v>
      </c>
    </row>
    <row r="81" spans="1:14" hidden="1">
      <c r="A81" s="5" t="s">
        <v>3</v>
      </c>
      <c r="B81" s="5" t="s">
        <v>292</v>
      </c>
      <c r="C81" s="5" t="s">
        <v>337</v>
      </c>
      <c r="D81" s="5">
        <v>0</v>
      </c>
      <c r="E81" s="5">
        <v>0</v>
      </c>
      <c r="F81" s="5">
        <v>17</v>
      </c>
      <c r="G81" s="5">
        <v>-68</v>
      </c>
      <c r="H81" s="5">
        <v>-46</v>
      </c>
      <c r="I81" s="5">
        <v>-62</v>
      </c>
      <c r="J81" s="5">
        <v>-254</v>
      </c>
      <c r="K81" s="5">
        <v>-5</v>
      </c>
      <c r="L81" s="5">
        <v>59</v>
      </c>
      <c r="M81" s="5">
        <v>13</v>
      </c>
      <c r="N81" t="s">
        <v>566</v>
      </c>
    </row>
    <row r="82" spans="1:14" hidden="1">
      <c r="A82" s="7" t="s">
        <v>3</v>
      </c>
      <c r="B82" s="7" t="s">
        <v>292</v>
      </c>
      <c r="C82" s="7" t="s">
        <v>338</v>
      </c>
      <c r="D82" s="7">
        <v>613</v>
      </c>
      <c r="E82" s="7">
        <v>526</v>
      </c>
      <c r="F82" s="7">
        <v>787</v>
      </c>
      <c r="G82" s="7">
        <v>490</v>
      </c>
      <c r="H82" s="7">
        <v>634</v>
      </c>
      <c r="I82" s="8">
        <v>1018</v>
      </c>
      <c r="J82" s="8">
        <v>1098</v>
      </c>
      <c r="K82" s="8">
        <v>1701</v>
      </c>
      <c r="L82" s="8">
        <v>1975</v>
      </c>
      <c r="M82" s="7">
        <v>431</v>
      </c>
      <c r="N82" t="s">
        <v>566</v>
      </c>
    </row>
    <row r="83" spans="1:14" hidden="1">
      <c r="A83" s="5" t="s">
        <v>486</v>
      </c>
      <c r="B83" s="5" t="s">
        <v>4</v>
      </c>
      <c r="C83" s="5" t="s">
        <v>17</v>
      </c>
      <c r="D83" s="5">
        <v>448.2</v>
      </c>
      <c r="E83" s="5">
        <v>407.3</v>
      </c>
      <c r="F83" s="5">
        <v>390.1</v>
      </c>
      <c r="G83" s="5">
        <v>401.5</v>
      </c>
      <c r="H83" s="5">
        <v>338.8</v>
      </c>
      <c r="I83" s="5">
        <v>326.7</v>
      </c>
      <c r="J83" s="5">
        <v>415</v>
      </c>
      <c r="K83" s="5">
        <v>463.7</v>
      </c>
      <c r="L83" s="5">
        <v>518.1</v>
      </c>
      <c r="M83" s="5">
        <v>655.9</v>
      </c>
      <c r="N83" t="s">
        <v>566</v>
      </c>
    </row>
    <row r="84" spans="1:14" hidden="1">
      <c r="A84" s="5" t="s">
        <v>486</v>
      </c>
      <c r="B84" s="5" t="s">
        <v>4</v>
      </c>
      <c r="C84" s="5" t="s">
        <v>18</v>
      </c>
      <c r="D84" s="5">
        <v>16.100000000000001</v>
      </c>
      <c r="E84" s="5">
        <v>24.5</v>
      </c>
      <c r="F84" s="5">
        <v>26.8</v>
      </c>
      <c r="G84" s="5">
        <v>35.6</v>
      </c>
      <c r="H84" s="5">
        <v>25.8</v>
      </c>
      <c r="I84" s="5">
        <v>35.299999999999997</v>
      </c>
      <c r="J84" s="5">
        <v>43.2</v>
      </c>
      <c r="K84" s="5">
        <v>38.6</v>
      </c>
      <c r="L84" s="5">
        <v>31.4</v>
      </c>
      <c r="M84" s="5">
        <v>29.3</v>
      </c>
      <c r="N84" t="s">
        <v>566</v>
      </c>
    </row>
    <row r="85" spans="1:14" hidden="1">
      <c r="A85" s="5" t="s">
        <v>486</v>
      </c>
      <c r="B85" s="5" t="s">
        <v>4</v>
      </c>
      <c r="C85" s="5" t="s">
        <v>22</v>
      </c>
      <c r="D85" s="5">
        <v>652.1</v>
      </c>
      <c r="E85" s="5">
        <v>565.1</v>
      </c>
      <c r="F85" s="5">
        <v>534.29999999999995</v>
      </c>
      <c r="G85" s="5">
        <v>580.1</v>
      </c>
      <c r="H85" s="5">
        <v>576.70000000000005</v>
      </c>
      <c r="I85" s="5">
        <v>574.20000000000005</v>
      </c>
      <c r="J85" s="5">
        <v>581.79999999999995</v>
      </c>
      <c r="K85" s="5">
        <v>653.1</v>
      </c>
      <c r="L85" s="5">
        <v>713.3</v>
      </c>
      <c r="M85" s="5">
        <v>715.9</v>
      </c>
      <c r="N85" t="s">
        <v>566</v>
      </c>
    </row>
    <row r="86" spans="1:14" hidden="1">
      <c r="A86" s="5" t="s">
        <v>486</v>
      </c>
      <c r="B86" s="5" t="s">
        <v>4</v>
      </c>
      <c r="C86" s="5" t="s">
        <v>26</v>
      </c>
      <c r="D86" s="5">
        <v>536.79999999999995</v>
      </c>
      <c r="E86" s="5">
        <v>552.5</v>
      </c>
      <c r="F86" s="5">
        <v>521.29999999999995</v>
      </c>
      <c r="G86" s="5">
        <v>571.5</v>
      </c>
      <c r="H86" s="5">
        <v>657</v>
      </c>
      <c r="I86" s="5">
        <v>718.9</v>
      </c>
      <c r="J86" s="5">
        <v>778.5</v>
      </c>
      <c r="K86" s="5">
        <v>915.1</v>
      </c>
      <c r="L86" s="10">
        <v>1110.2</v>
      </c>
      <c r="M86" s="10">
        <v>1138</v>
      </c>
      <c r="N86" t="s">
        <v>566</v>
      </c>
    </row>
    <row r="87" spans="1:14" hidden="1">
      <c r="A87" s="5" t="s">
        <v>486</v>
      </c>
      <c r="B87" s="5" t="s">
        <v>4</v>
      </c>
      <c r="C87" s="5" t="s">
        <v>31</v>
      </c>
      <c r="D87" s="5">
        <v>32.6</v>
      </c>
      <c r="E87" s="5">
        <v>0</v>
      </c>
      <c r="F87" s="5">
        <v>30</v>
      </c>
      <c r="G87" s="5">
        <v>35.9</v>
      </c>
      <c r="H87" s="5">
        <v>35.5</v>
      </c>
      <c r="I87" s="5">
        <v>31.6</v>
      </c>
      <c r="J87" s="5">
        <v>42.8</v>
      </c>
      <c r="K87" s="5">
        <v>49.7</v>
      </c>
      <c r="L87" s="5">
        <v>63.1</v>
      </c>
      <c r="M87" s="5">
        <v>50.4</v>
      </c>
      <c r="N87" t="s">
        <v>566</v>
      </c>
    </row>
    <row r="88" spans="1:14" hidden="1">
      <c r="A88" s="5" t="s">
        <v>486</v>
      </c>
      <c r="B88" s="5" t="s">
        <v>4</v>
      </c>
      <c r="C88" s="5" t="s">
        <v>32</v>
      </c>
      <c r="D88" s="5">
        <v>28.7</v>
      </c>
      <c r="E88" s="5">
        <v>93.2</v>
      </c>
      <c r="F88" s="5">
        <v>11.7</v>
      </c>
      <c r="G88" s="5">
        <v>57.9</v>
      </c>
      <c r="H88" s="5">
        <v>51</v>
      </c>
      <c r="I88" s="5">
        <v>78.7</v>
      </c>
      <c r="J88" s="5">
        <v>23.5</v>
      </c>
      <c r="K88" s="5">
        <v>72.599999999999994</v>
      </c>
      <c r="L88" s="5">
        <v>45.1</v>
      </c>
      <c r="M88" s="5">
        <v>23.5</v>
      </c>
      <c r="N88" t="s">
        <v>566</v>
      </c>
    </row>
    <row r="89" spans="1:14" hidden="1">
      <c r="A89" s="7" t="s">
        <v>486</v>
      </c>
      <c r="B89" s="7" t="s">
        <v>4</v>
      </c>
      <c r="C89" s="7" t="s">
        <v>35</v>
      </c>
      <c r="D89" s="9">
        <v>1714.5</v>
      </c>
      <c r="E89" s="9">
        <v>1642.6</v>
      </c>
      <c r="F89" s="9">
        <v>1514.2</v>
      </c>
      <c r="G89" s="9">
        <v>1682.5</v>
      </c>
      <c r="H89" s="9">
        <v>1684.8</v>
      </c>
      <c r="I89" s="9">
        <v>1765.4</v>
      </c>
      <c r="J89" s="9">
        <v>1884.8</v>
      </c>
      <c r="K89" s="9">
        <v>2192.8000000000002</v>
      </c>
      <c r="L89" s="9">
        <v>2481.1999999999998</v>
      </c>
      <c r="M89" s="9">
        <v>2613</v>
      </c>
      <c r="N89" t="s">
        <v>566</v>
      </c>
    </row>
    <row r="90" spans="1:14" hidden="1">
      <c r="A90" s="5" t="s">
        <v>486</v>
      </c>
      <c r="B90" s="5" t="s">
        <v>4</v>
      </c>
      <c r="C90" s="5" t="s">
        <v>41</v>
      </c>
      <c r="D90" s="5">
        <v>235</v>
      </c>
      <c r="E90" s="5">
        <v>226.8</v>
      </c>
      <c r="F90" s="5">
        <v>212.8</v>
      </c>
      <c r="G90" s="5">
        <v>224</v>
      </c>
      <c r="H90" s="5">
        <v>232.6</v>
      </c>
      <c r="I90" s="5">
        <v>252.1</v>
      </c>
      <c r="J90" s="5">
        <v>260.10000000000002</v>
      </c>
      <c r="K90" s="5">
        <v>294.60000000000002</v>
      </c>
      <c r="L90" s="10">
        <v>1113.8</v>
      </c>
      <c r="M90" s="10">
        <v>1284.5</v>
      </c>
      <c r="N90" t="s">
        <v>566</v>
      </c>
    </row>
    <row r="91" spans="1:14" hidden="1">
      <c r="A91" s="5" t="s">
        <v>486</v>
      </c>
      <c r="B91" s="5" t="s">
        <v>4</v>
      </c>
      <c r="C91" s="5" t="s">
        <v>43</v>
      </c>
      <c r="D91" s="5">
        <v>299</v>
      </c>
      <c r="E91" s="5">
        <v>289.39999999999998</v>
      </c>
      <c r="F91" s="5">
        <v>243</v>
      </c>
      <c r="G91" s="5">
        <v>241.7</v>
      </c>
      <c r="H91" s="5">
        <v>240.3</v>
      </c>
      <c r="I91" s="5">
        <v>250.4</v>
      </c>
      <c r="J91" s="5">
        <v>241.9</v>
      </c>
      <c r="K91" s="5">
        <v>245.7</v>
      </c>
      <c r="L91" s="5">
        <v>249.7</v>
      </c>
      <c r="M91" s="5">
        <v>241.4</v>
      </c>
      <c r="N91" t="s">
        <v>566</v>
      </c>
    </row>
    <row r="92" spans="1:14" hidden="1">
      <c r="A92" s="5" t="s">
        <v>486</v>
      </c>
      <c r="B92" s="5" t="s">
        <v>4</v>
      </c>
      <c r="C92" s="5" t="s">
        <v>46</v>
      </c>
      <c r="D92" s="5">
        <v>153.19999999999999</v>
      </c>
      <c r="E92" s="5">
        <v>174</v>
      </c>
      <c r="F92" s="5">
        <v>131.1</v>
      </c>
      <c r="G92" s="5">
        <v>149.69999999999999</v>
      </c>
      <c r="H92" s="5">
        <v>163</v>
      </c>
      <c r="I92" s="5">
        <v>172.7</v>
      </c>
      <c r="J92" s="5">
        <v>171</v>
      </c>
      <c r="K92" s="5">
        <v>191.8</v>
      </c>
      <c r="L92" s="5">
        <v>204.9</v>
      </c>
      <c r="M92" s="5">
        <v>202.1</v>
      </c>
      <c r="N92" t="s">
        <v>566</v>
      </c>
    </row>
    <row r="93" spans="1:14" hidden="1">
      <c r="A93" s="5" t="s">
        <v>486</v>
      </c>
      <c r="B93" s="5" t="s">
        <v>4</v>
      </c>
      <c r="C93" s="5" t="s">
        <v>49</v>
      </c>
      <c r="D93" s="5">
        <v>43.7</v>
      </c>
      <c r="E93" s="5">
        <v>40.9</v>
      </c>
      <c r="F93" s="5">
        <v>29.1</v>
      </c>
      <c r="G93" s="5">
        <v>49.8</v>
      </c>
      <c r="H93" s="5">
        <v>54.5</v>
      </c>
      <c r="I93" s="5">
        <v>76.3</v>
      </c>
      <c r="J93" s="5">
        <v>68.3</v>
      </c>
      <c r="K93" s="5">
        <v>62.3</v>
      </c>
      <c r="L93" s="5">
        <v>70.2</v>
      </c>
      <c r="M93" s="5">
        <v>56.3</v>
      </c>
      <c r="N93" t="s">
        <v>566</v>
      </c>
    </row>
    <row r="94" spans="1:14" hidden="1">
      <c r="A94" s="5" t="s">
        <v>486</v>
      </c>
      <c r="B94" s="5" t="s">
        <v>4</v>
      </c>
      <c r="C94" s="5" t="s">
        <v>52</v>
      </c>
      <c r="D94" s="5">
        <v>136.4</v>
      </c>
      <c r="E94" s="5">
        <v>156.6</v>
      </c>
      <c r="F94" s="5">
        <v>178.3</v>
      </c>
      <c r="G94" s="5">
        <v>202.2</v>
      </c>
      <c r="H94" s="5">
        <v>245.1</v>
      </c>
      <c r="I94" s="5">
        <v>248.2</v>
      </c>
      <c r="J94" s="5">
        <v>227.7</v>
      </c>
      <c r="K94" s="5">
        <v>220</v>
      </c>
      <c r="L94" s="5">
        <v>258.39999999999998</v>
      </c>
      <c r="M94" s="5">
        <v>286.8</v>
      </c>
      <c r="N94" t="s">
        <v>566</v>
      </c>
    </row>
    <row r="95" spans="1:14" hidden="1">
      <c r="A95" s="7" t="s">
        <v>486</v>
      </c>
      <c r="B95" s="7" t="s">
        <v>4</v>
      </c>
      <c r="C95" s="7" t="s">
        <v>56</v>
      </c>
      <c r="D95" s="9">
        <v>2581.8000000000002</v>
      </c>
      <c r="E95" s="9">
        <v>2530.3000000000002</v>
      </c>
      <c r="F95" s="9">
        <v>2308.5</v>
      </c>
      <c r="G95" s="9">
        <v>2549.9</v>
      </c>
      <c r="H95" s="9">
        <v>2620.3000000000002</v>
      </c>
      <c r="I95" s="9">
        <v>2765.1</v>
      </c>
      <c r="J95" s="9">
        <v>2853.8</v>
      </c>
      <c r="K95" s="9">
        <v>3207.2</v>
      </c>
      <c r="L95" s="9">
        <v>4378.2</v>
      </c>
      <c r="M95" s="9">
        <v>4684.1000000000004</v>
      </c>
      <c r="N95" t="s">
        <v>566</v>
      </c>
    </row>
    <row r="96" spans="1:14" hidden="1">
      <c r="A96" s="5" t="s">
        <v>486</v>
      </c>
      <c r="B96" s="5" t="s">
        <v>4</v>
      </c>
      <c r="C96" s="5" t="s">
        <v>57</v>
      </c>
      <c r="D96" s="5">
        <v>431.4</v>
      </c>
      <c r="E96" s="5">
        <v>376.1</v>
      </c>
      <c r="F96" s="5">
        <v>373.1</v>
      </c>
      <c r="G96" s="5">
        <v>515.20000000000005</v>
      </c>
      <c r="H96" s="5">
        <v>519.70000000000005</v>
      </c>
      <c r="I96" s="5">
        <v>580.6</v>
      </c>
      <c r="J96" s="5">
        <v>646.1</v>
      </c>
      <c r="K96" s="5">
        <v>705.3</v>
      </c>
      <c r="L96" s="5">
        <v>843.7</v>
      </c>
      <c r="M96" s="5">
        <v>941.5</v>
      </c>
      <c r="N96" t="s">
        <v>566</v>
      </c>
    </row>
    <row r="97" spans="1:14" hidden="1">
      <c r="A97" s="5" t="s">
        <v>486</v>
      </c>
      <c r="B97" s="5" t="s">
        <v>4</v>
      </c>
      <c r="C97" s="5" t="s">
        <v>59</v>
      </c>
      <c r="D97" s="5">
        <v>0</v>
      </c>
      <c r="E97" s="5">
        <v>83.6</v>
      </c>
      <c r="F97" s="5">
        <v>75.5</v>
      </c>
      <c r="G97" s="5">
        <v>95.2</v>
      </c>
      <c r="H97" s="5">
        <v>110.9</v>
      </c>
      <c r="I97" s="5">
        <v>114.8</v>
      </c>
      <c r="J97" s="5">
        <v>138.80000000000001</v>
      </c>
      <c r="K97" s="5">
        <v>143.19999999999999</v>
      </c>
      <c r="L97" s="5">
        <v>160.69999999999999</v>
      </c>
      <c r="M97" s="5">
        <v>139.4</v>
      </c>
      <c r="N97" t="s">
        <v>566</v>
      </c>
    </row>
    <row r="98" spans="1:14" hidden="1">
      <c r="A98" s="5" t="s">
        <v>486</v>
      </c>
      <c r="B98" s="5" t="s">
        <v>4</v>
      </c>
      <c r="C98" s="5" t="s">
        <v>61</v>
      </c>
      <c r="D98" s="5">
        <v>35.1</v>
      </c>
      <c r="E98" s="5">
        <v>44.3</v>
      </c>
      <c r="F98" s="5">
        <v>25.2</v>
      </c>
      <c r="G98" s="5">
        <v>20.2</v>
      </c>
      <c r="H98" s="5">
        <v>14.5</v>
      </c>
      <c r="I98" s="5">
        <v>25.7</v>
      </c>
      <c r="J98" s="5">
        <v>29.3</v>
      </c>
      <c r="K98" s="5">
        <v>21.3</v>
      </c>
      <c r="L98" s="5">
        <v>155</v>
      </c>
      <c r="M98" s="5">
        <v>277.89999999999998</v>
      </c>
      <c r="N98" t="s">
        <v>566</v>
      </c>
    </row>
    <row r="99" spans="1:14" hidden="1">
      <c r="A99" s="5" t="s">
        <v>486</v>
      </c>
      <c r="B99" s="5" t="s">
        <v>4</v>
      </c>
      <c r="C99" s="5" t="s">
        <v>62</v>
      </c>
      <c r="D99" s="5">
        <v>372.8</v>
      </c>
      <c r="E99" s="5">
        <v>299.5</v>
      </c>
      <c r="F99" s="5">
        <v>217</v>
      </c>
      <c r="G99" s="5">
        <v>192</v>
      </c>
      <c r="H99" s="5">
        <v>234.9</v>
      </c>
      <c r="I99" s="5">
        <v>173.8</v>
      </c>
      <c r="J99" s="5">
        <v>242.3</v>
      </c>
      <c r="K99" s="5">
        <v>325.39999999999998</v>
      </c>
      <c r="L99" s="5">
        <v>399.5</v>
      </c>
      <c r="M99" s="5">
        <v>514</v>
      </c>
      <c r="N99" t="s">
        <v>566</v>
      </c>
    </row>
    <row r="100" spans="1:14" hidden="1">
      <c r="A100" s="7" t="s">
        <v>486</v>
      </c>
      <c r="B100" s="7" t="s">
        <v>4</v>
      </c>
      <c r="C100" s="7" t="s">
        <v>67</v>
      </c>
      <c r="D100" s="7">
        <v>839.3</v>
      </c>
      <c r="E100" s="7">
        <v>803.5</v>
      </c>
      <c r="F100" s="7">
        <v>690.8</v>
      </c>
      <c r="G100" s="7">
        <v>822.6</v>
      </c>
      <c r="H100" s="7">
        <v>880</v>
      </c>
      <c r="I100" s="7">
        <v>894.9</v>
      </c>
      <c r="J100" s="9">
        <v>1056.5</v>
      </c>
      <c r="K100" s="9">
        <v>1195.2</v>
      </c>
      <c r="L100" s="9">
        <v>1558.9</v>
      </c>
      <c r="M100" s="9">
        <v>1872.8</v>
      </c>
      <c r="N100" t="s">
        <v>566</v>
      </c>
    </row>
    <row r="101" spans="1:14" hidden="1">
      <c r="A101" s="5" t="s">
        <v>486</v>
      </c>
      <c r="B101" s="5" t="s">
        <v>4</v>
      </c>
      <c r="C101" s="5" t="s">
        <v>68</v>
      </c>
      <c r="D101" s="5">
        <v>0.3</v>
      </c>
      <c r="E101" s="5">
        <v>0.2</v>
      </c>
      <c r="F101" s="5">
        <v>3.9</v>
      </c>
      <c r="G101" s="5">
        <v>0</v>
      </c>
      <c r="H101" s="5">
        <v>7.2</v>
      </c>
      <c r="I101" s="5">
        <v>16.2</v>
      </c>
      <c r="J101" s="5">
        <v>31</v>
      </c>
      <c r="K101" s="5">
        <v>180.7</v>
      </c>
      <c r="L101" s="5">
        <v>764.3</v>
      </c>
      <c r="M101" s="5">
        <v>928.9</v>
      </c>
      <c r="N101" t="s">
        <v>566</v>
      </c>
    </row>
    <row r="102" spans="1:14" hidden="1">
      <c r="A102" s="5" t="s">
        <v>486</v>
      </c>
      <c r="B102" s="5" t="s">
        <v>4</v>
      </c>
      <c r="C102" s="5" t="s">
        <v>72</v>
      </c>
      <c r="D102" s="5">
        <v>63.6</v>
      </c>
      <c r="E102" s="5">
        <v>54.1</v>
      </c>
      <c r="F102" s="5">
        <v>50.3</v>
      </c>
      <c r="G102" s="5">
        <v>54.6</v>
      </c>
      <c r="H102" s="5">
        <v>64.2</v>
      </c>
      <c r="I102" s="5">
        <v>63.1</v>
      </c>
      <c r="J102" s="5">
        <v>37.6</v>
      </c>
      <c r="K102" s="5">
        <v>47.7</v>
      </c>
      <c r="L102" s="5">
        <v>53</v>
      </c>
      <c r="M102" s="5">
        <v>40.6</v>
      </c>
      <c r="N102" t="s">
        <v>566</v>
      </c>
    </row>
    <row r="103" spans="1:14" hidden="1">
      <c r="A103" s="5" t="s">
        <v>486</v>
      </c>
      <c r="B103" s="5" t="s">
        <v>4</v>
      </c>
      <c r="C103" s="5" t="s">
        <v>74</v>
      </c>
      <c r="D103" s="5">
        <v>0.7</v>
      </c>
      <c r="E103" s="5">
        <v>8.9</v>
      </c>
      <c r="F103" s="5">
        <v>15.7</v>
      </c>
      <c r="G103" s="5">
        <v>23.1</v>
      </c>
      <c r="H103" s="5">
        <v>8</v>
      </c>
      <c r="I103" s="5">
        <v>15.3</v>
      </c>
      <c r="J103" s="5">
        <v>31.2</v>
      </c>
      <c r="K103" s="5">
        <v>18.899999999999999</v>
      </c>
      <c r="L103" s="5">
        <v>46.7</v>
      </c>
      <c r="M103" s="5">
        <v>41.5</v>
      </c>
      <c r="N103" t="s">
        <v>566</v>
      </c>
    </row>
    <row r="104" spans="1:14" hidden="1">
      <c r="A104" s="5" t="s">
        <v>486</v>
      </c>
      <c r="B104" s="5" t="s">
        <v>4</v>
      </c>
      <c r="C104" s="5" t="s">
        <v>75</v>
      </c>
      <c r="D104" s="5">
        <v>73.400000000000006</v>
      </c>
      <c r="E104" s="5">
        <v>75.099999999999994</v>
      </c>
      <c r="F104" s="5">
        <v>66.2</v>
      </c>
      <c r="G104" s="5">
        <v>54.4</v>
      </c>
      <c r="H104" s="5">
        <v>49.6</v>
      </c>
      <c r="I104" s="5">
        <v>68.7</v>
      </c>
      <c r="J104" s="5">
        <v>72</v>
      </c>
      <c r="K104" s="5">
        <v>61.4</v>
      </c>
      <c r="L104" s="5">
        <v>81.7</v>
      </c>
      <c r="M104" s="5">
        <v>77.900000000000006</v>
      </c>
      <c r="N104" t="s">
        <v>566</v>
      </c>
    </row>
    <row r="105" spans="1:14" hidden="1">
      <c r="A105" s="7" t="s">
        <v>486</v>
      </c>
      <c r="B105" s="7" t="s">
        <v>4</v>
      </c>
      <c r="C105" s="7" t="s">
        <v>79</v>
      </c>
      <c r="D105" s="7">
        <v>977.3</v>
      </c>
      <c r="E105" s="7">
        <v>941.8</v>
      </c>
      <c r="F105" s="7">
        <v>826.9</v>
      </c>
      <c r="G105" s="7">
        <v>954.7</v>
      </c>
      <c r="H105" s="9">
        <v>1009</v>
      </c>
      <c r="I105" s="9">
        <v>1058.2</v>
      </c>
      <c r="J105" s="9">
        <v>1228.3</v>
      </c>
      <c r="K105" s="9">
        <v>1503.9</v>
      </c>
      <c r="L105" s="9">
        <v>2504.6</v>
      </c>
      <c r="M105" s="9">
        <v>2961.7</v>
      </c>
      <c r="N105" t="s">
        <v>566</v>
      </c>
    </row>
    <row r="106" spans="1:14" hidden="1">
      <c r="A106" s="5" t="s">
        <v>486</v>
      </c>
      <c r="B106" s="5" t="s">
        <v>4</v>
      </c>
      <c r="C106" s="5" t="s">
        <v>82</v>
      </c>
      <c r="D106" s="5">
        <v>38.6</v>
      </c>
      <c r="E106" s="5">
        <v>38.6</v>
      </c>
      <c r="F106" s="5">
        <v>38.6</v>
      </c>
      <c r="G106" s="5">
        <v>38.6</v>
      </c>
      <c r="H106" s="5">
        <v>38.6</v>
      </c>
      <c r="I106" s="5">
        <v>38.6</v>
      </c>
      <c r="J106" s="5">
        <v>38.6</v>
      </c>
      <c r="K106" s="5">
        <v>38.6</v>
      </c>
      <c r="L106" s="5">
        <v>150.80000000000001</v>
      </c>
      <c r="M106" s="5">
        <v>150.80000000000001</v>
      </c>
      <c r="N106" t="s">
        <v>566</v>
      </c>
    </row>
    <row r="107" spans="1:14" hidden="1">
      <c r="A107" s="5" t="s">
        <v>486</v>
      </c>
      <c r="B107" s="5" t="s">
        <v>4</v>
      </c>
      <c r="C107" s="5" t="s">
        <v>85</v>
      </c>
      <c r="D107" s="10">
        <v>1598.5</v>
      </c>
      <c r="E107" s="10">
        <v>1612.5</v>
      </c>
      <c r="F107" s="10">
        <v>1614.8</v>
      </c>
      <c r="G107" s="10">
        <v>1663.5</v>
      </c>
      <c r="H107" s="10">
        <v>1695.2</v>
      </c>
      <c r="I107" s="10">
        <v>1745.9</v>
      </c>
      <c r="J107" s="10">
        <v>1874</v>
      </c>
      <c r="K107" s="10">
        <v>1885</v>
      </c>
      <c r="L107" s="10">
        <v>1984</v>
      </c>
      <c r="M107" s="10">
        <v>2046.6</v>
      </c>
      <c r="N107" t="s">
        <v>566</v>
      </c>
    </row>
    <row r="108" spans="1:14" hidden="1">
      <c r="A108" s="5" t="s">
        <v>486</v>
      </c>
      <c r="B108" s="5" t="s">
        <v>4</v>
      </c>
      <c r="C108" s="5" t="s">
        <v>86</v>
      </c>
      <c r="D108" s="5">
        <v>-32.6</v>
      </c>
      <c r="E108" s="5">
        <v>-31.6</v>
      </c>
      <c r="F108" s="5">
        <v>-31.4</v>
      </c>
      <c r="G108" s="5">
        <v>-31.4</v>
      </c>
      <c r="H108" s="5">
        <v>-31.4</v>
      </c>
      <c r="I108" s="5">
        <v>-31.4</v>
      </c>
      <c r="J108" s="5">
        <v>-30</v>
      </c>
      <c r="K108" s="5">
        <v>-28.9</v>
      </c>
      <c r="L108" s="5">
        <v>-28.1</v>
      </c>
      <c r="M108" s="5">
        <v>-27.4</v>
      </c>
      <c r="N108" t="s">
        <v>566</v>
      </c>
    </row>
    <row r="109" spans="1:14" hidden="1">
      <c r="A109" s="5" t="s">
        <v>486</v>
      </c>
      <c r="B109" s="5" t="s">
        <v>4</v>
      </c>
      <c r="C109" s="5" t="s">
        <v>89</v>
      </c>
      <c r="D109" s="5">
        <v>0</v>
      </c>
      <c r="E109" s="5">
        <v>-31</v>
      </c>
      <c r="F109" s="5">
        <v>-140.4</v>
      </c>
      <c r="G109" s="5">
        <v>-75.5</v>
      </c>
      <c r="H109" s="5">
        <v>-91.1</v>
      </c>
      <c r="I109" s="5">
        <v>-46.2</v>
      </c>
      <c r="J109" s="5">
        <v>-257.10000000000002</v>
      </c>
      <c r="K109" s="5">
        <v>-191.4</v>
      </c>
      <c r="L109" s="5">
        <v>-233.1</v>
      </c>
      <c r="M109" s="5">
        <v>-447.6</v>
      </c>
      <c r="N109" t="s">
        <v>566</v>
      </c>
    </row>
    <row r="110" spans="1:14" hidden="1">
      <c r="A110" s="7" t="s">
        <v>486</v>
      </c>
      <c r="B110" s="7" t="s">
        <v>4</v>
      </c>
      <c r="C110" s="7" t="s">
        <v>93</v>
      </c>
      <c r="D110" s="9">
        <v>1604.5</v>
      </c>
      <c r="E110" s="9">
        <v>1588.5</v>
      </c>
      <c r="F110" s="9">
        <v>1481.6</v>
      </c>
      <c r="G110" s="9">
        <v>1595.2</v>
      </c>
      <c r="H110" s="9">
        <v>1611.3</v>
      </c>
      <c r="I110" s="9">
        <v>1706.9</v>
      </c>
      <c r="J110" s="9">
        <v>1625.5</v>
      </c>
      <c r="K110" s="9">
        <v>1703.3</v>
      </c>
      <c r="L110" s="9">
        <v>1873.6</v>
      </c>
      <c r="M110" s="9">
        <v>1722.4</v>
      </c>
      <c r="N110" t="s">
        <v>566</v>
      </c>
    </row>
    <row r="111" spans="1:14" hidden="1">
      <c r="A111" s="5" t="s">
        <v>486</v>
      </c>
      <c r="B111" s="5" t="s">
        <v>238</v>
      </c>
      <c r="C111" s="5" t="s">
        <v>239</v>
      </c>
      <c r="D111" s="5">
        <v>320.39999999999998</v>
      </c>
      <c r="E111" s="5">
        <v>112.3</v>
      </c>
      <c r="F111" s="5">
        <v>53.7</v>
      </c>
      <c r="G111" s="5">
        <v>121.8</v>
      </c>
      <c r="H111" s="5">
        <v>85</v>
      </c>
      <c r="I111" s="5">
        <v>118.9</v>
      </c>
      <c r="J111" s="5">
        <v>231.2</v>
      </c>
      <c r="K111" s="5">
        <v>313.39999999999998</v>
      </c>
      <c r="L111" s="5">
        <v>417.6</v>
      </c>
      <c r="M111" s="5">
        <v>162.30000000000001</v>
      </c>
      <c r="N111" t="s">
        <v>566</v>
      </c>
    </row>
    <row r="112" spans="1:14" hidden="1">
      <c r="A112" s="5" t="s">
        <v>486</v>
      </c>
      <c r="B112" s="5" t="s">
        <v>238</v>
      </c>
      <c r="C112" s="5" t="s">
        <v>241</v>
      </c>
      <c r="D112" s="5">
        <v>63.4</v>
      </c>
      <c r="E112" s="5">
        <v>76.099999999999994</v>
      </c>
      <c r="F112" s="5">
        <v>53.8</v>
      </c>
      <c r="G112" s="5">
        <v>50.5</v>
      </c>
      <c r="H112" s="5">
        <v>57.5</v>
      </c>
      <c r="I112" s="5">
        <v>59.9</v>
      </c>
      <c r="J112" s="5">
        <v>70.400000000000006</v>
      </c>
      <c r="K112" s="5">
        <v>81.5</v>
      </c>
      <c r="L112" s="5">
        <v>246.4</v>
      </c>
      <c r="M112" s="5">
        <v>293.8</v>
      </c>
      <c r="N112" t="s">
        <v>566</v>
      </c>
    </row>
    <row r="113" spans="1:14" hidden="1">
      <c r="A113" s="5" t="s">
        <v>486</v>
      </c>
      <c r="B113" s="5" t="s">
        <v>238</v>
      </c>
      <c r="C113" s="5" t="s">
        <v>244</v>
      </c>
      <c r="D113" s="5">
        <v>-0.6</v>
      </c>
      <c r="E113" s="5">
        <v>141.6</v>
      </c>
      <c r="F113" s="5">
        <v>124.9</v>
      </c>
      <c r="G113" s="5">
        <v>7.1</v>
      </c>
      <c r="H113" s="5">
        <v>-7.5</v>
      </c>
      <c r="I113" s="5">
        <v>7.3</v>
      </c>
      <c r="J113" s="5">
        <v>29.8</v>
      </c>
      <c r="K113" s="5">
        <v>3.8</v>
      </c>
      <c r="L113" s="5">
        <v>42.1</v>
      </c>
      <c r="M113" s="5">
        <v>67.7</v>
      </c>
      <c r="N113" t="s">
        <v>566</v>
      </c>
    </row>
    <row r="114" spans="1:14" hidden="1">
      <c r="A114" s="5" t="s">
        <v>486</v>
      </c>
      <c r="B114" s="5" t="s">
        <v>238</v>
      </c>
      <c r="C114" s="5" t="s">
        <v>249</v>
      </c>
      <c r="D114" s="5">
        <v>-96.7</v>
      </c>
      <c r="E114" s="5">
        <v>-5.7</v>
      </c>
      <c r="F114" s="5">
        <v>32.9</v>
      </c>
      <c r="G114" s="5">
        <v>-45.3</v>
      </c>
      <c r="H114" s="5">
        <v>-8.8000000000000007</v>
      </c>
      <c r="I114" s="5">
        <v>-16.8</v>
      </c>
      <c r="J114" s="5">
        <v>-92.8</v>
      </c>
      <c r="K114" s="5">
        <v>-61.2</v>
      </c>
      <c r="L114" s="5">
        <v>-69.8</v>
      </c>
      <c r="M114" s="5">
        <v>-50</v>
      </c>
      <c r="N114" t="s">
        <v>566</v>
      </c>
    </row>
    <row r="115" spans="1:14" hidden="1">
      <c r="A115" s="5" t="s">
        <v>486</v>
      </c>
      <c r="B115" s="5" t="s">
        <v>238</v>
      </c>
      <c r="C115" s="5" t="s">
        <v>250</v>
      </c>
      <c r="D115" s="5">
        <v>-97.2</v>
      </c>
      <c r="E115" s="5">
        <v>-24</v>
      </c>
      <c r="F115" s="5">
        <v>-9</v>
      </c>
      <c r="G115" s="5">
        <v>-35.9</v>
      </c>
      <c r="H115" s="5">
        <v>-92.2</v>
      </c>
      <c r="I115" s="5">
        <v>-57.7</v>
      </c>
      <c r="J115" s="5">
        <v>-117.2</v>
      </c>
      <c r="K115" s="5">
        <v>-122.8</v>
      </c>
      <c r="L115" s="5">
        <v>-188.8</v>
      </c>
      <c r="M115" s="5">
        <v>-109.7</v>
      </c>
      <c r="N115" t="s">
        <v>566</v>
      </c>
    </row>
    <row r="116" spans="1:14" hidden="1">
      <c r="A116" s="5" t="s">
        <v>486</v>
      </c>
      <c r="B116" s="5" t="s">
        <v>238</v>
      </c>
      <c r="C116" s="5" t="s">
        <v>492</v>
      </c>
      <c r="D116" s="5">
        <v>0</v>
      </c>
      <c r="E116" s="5">
        <v>0</v>
      </c>
      <c r="F116" s="5">
        <v>0.1</v>
      </c>
      <c r="G116" s="5">
        <v>-0.1</v>
      </c>
      <c r="H116" s="5">
        <v>0</v>
      </c>
      <c r="I116" s="5">
        <v>0</v>
      </c>
      <c r="J116" s="5">
        <v>-0.1</v>
      </c>
      <c r="K116" s="5">
        <v>-0.1</v>
      </c>
      <c r="L116" s="5">
        <v>-0.1</v>
      </c>
      <c r="M116" s="5">
        <v>0</v>
      </c>
      <c r="N116" t="s">
        <v>566</v>
      </c>
    </row>
    <row r="117" spans="1:14" hidden="1">
      <c r="A117" s="5" t="s">
        <v>486</v>
      </c>
      <c r="B117" s="5" t="s">
        <v>238</v>
      </c>
      <c r="C117" s="5" t="s">
        <v>57</v>
      </c>
      <c r="D117" s="5">
        <v>88</v>
      </c>
      <c r="E117" s="5">
        <v>-61.8</v>
      </c>
      <c r="F117" s="5">
        <v>-68.900000000000006</v>
      </c>
      <c r="G117" s="5">
        <v>98</v>
      </c>
      <c r="H117" s="5">
        <v>-24.1</v>
      </c>
      <c r="I117" s="5">
        <v>74.2</v>
      </c>
      <c r="J117" s="5">
        <v>159.4</v>
      </c>
      <c r="K117" s="5">
        <v>146</v>
      </c>
      <c r="L117" s="5">
        <v>214.1</v>
      </c>
      <c r="M117" s="5">
        <v>147.69999999999999</v>
      </c>
      <c r="N117" t="s">
        <v>566</v>
      </c>
    </row>
    <row r="118" spans="1:14" hidden="1">
      <c r="A118" s="5" t="s">
        <v>486</v>
      </c>
      <c r="B118" s="5" t="s">
        <v>238</v>
      </c>
      <c r="C118" s="5" t="s">
        <v>493</v>
      </c>
      <c r="D118" s="5">
        <v>-1.5</v>
      </c>
      <c r="E118" s="5">
        <v>-2.2999999999999998</v>
      </c>
      <c r="F118" s="5">
        <v>-1.9</v>
      </c>
      <c r="G118" s="5">
        <v>-7.1</v>
      </c>
      <c r="H118" s="5">
        <v>-0.5</v>
      </c>
      <c r="I118" s="5">
        <v>-3.2</v>
      </c>
      <c r="J118" s="5">
        <v>-0.4</v>
      </c>
      <c r="K118" s="5">
        <v>-0.6</v>
      </c>
      <c r="L118" s="5">
        <v>-1.2</v>
      </c>
      <c r="M118" s="5">
        <v>-1</v>
      </c>
      <c r="N118" t="s">
        <v>566</v>
      </c>
    </row>
    <row r="119" spans="1:14" hidden="1">
      <c r="A119" s="5" t="s">
        <v>486</v>
      </c>
      <c r="B119" s="5" t="s">
        <v>238</v>
      </c>
      <c r="C119" s="5" t="s">
        <v>251</v>
      </c>
      <c r="D119" s="5">
        <v>-149</v>
      </c>
      <c r="E119" s="5">
        <v>-79.400000000000006</v>
      </c>
      <c r="F119" s="5">
        <v>-76.3</v>
      </c>
      <c r="G119" s="5">
        <v>-62.6</v>
      </c>
      <c r="H119" s="5">
        <v>-46.6</v>
      </c>
      <c r="I119" s="5">
        <v>-51.5</v>
      </c>
      <c r="J119" s="5">
        <v>-41.5</v>
      </c>
      <c r="K119" s="5">
        <v>-81.900000000000006</v>
      </c>
      <c r="L119" s="5">
        <v>-111.6</v>
      </c>
      <c r="M119" s="5">
        <v>-89.4</v>
      </c>
      <c r="N119" t="s">
        <v>566</v>
      </c>
    </row>
    <row r="120" spans="1:14" hidden="1">
      <c r="A120" s="7" t="s">
        <v>486</v>
      </c>
      <c r="B120" s="7" t="s">
        <v>238</v>
      </c>
      <c r="C120" s="7" t="s">
        <v>252</v>
      </c>
      <c r="D120" s="7">
        <v>126.8</v>
      </c>
      <c r="E120" s="7">
        <v>156.80000000000001</v>
      </c>
      <c r="F120" s="7">
        <v>109.3</v>
      </c>
      <c r="G120" s="7">
        <v>126.4</v>
      </c>
      <c r="H120" s="7">
        <v>-37.200000000000003</v>
      </c>
      <c r="I120" s="7">
        <v>131.1</v>
      </c>
      <c r="J120" s="7">
        <v>238.8</v>
      </c>
      <c r="K120" s="7">
        <v>278.10000000000002</v>
      </c>
      <c r="L120" s="7">
        <v>548.70000000000005</v>
      </c>
      <c r="M120" s="7">
        <v>421.4</v>
      </c>
      <c r="N120" t="s">
        <v>566</v>
      </c>
    </row>
    <row r="121" spans="1:14" hidden="1">
      <c r="A121" s="7" t="s">
        <v>486</v>
      </c>
      <c r="B121" s="7" t="s">
        <v>238</v>
      </c>
      <c r="C121" s="7" t="s">
        <v>253</v>
      </c>
      <c r="D121" s="7">
        <v>-71.099999999999994</v>
      </c>
      <c r="E121" s="7">
        <v>-81.2</v>
      </c>
      <c r="F121" s="7">
        <v>-55.7</v>
      </c>
      <c r="G121" s="7">
        <v>-72.599999999999994</v>
      </c>
      <c r="H121" s="7">
        <v>-79</v>
      </c>
      <c r="I121" s="7">
        <v>-84.3</v>
      </c>
      <c r="J121" s="7">
        <v>-122.9</v>
      </c>
      <c r="K121" s="7">
        <v>-130.19999999999999</v>
      </c>
      <c r="L121" s="7">
        <v>-218.4</v>
      </c>
      <c r="M121" s="7">
        <v>-151</v>
      </c>
      <c r="N121" t="s">
        <v>566</v>
      </c>
    </row>
    <row r="122" spans="1:14" hidden="1">
      <c r="A122" s="5" t="s">
        <v>486</v>
      </c>
      <c r="B122" s="5" t="s">
        <v>238</v>
      </c>
      <c r="C122" s="5" t="s">
        <v>256</v>
      </c>
      <c r="D122" s="5">
        <v>-39</v>
      </c>
      <c r="E122" s="5">
        <v>-83.7</v>
      </c>
      <c r="F122" s="5">
        <v>-24.4</v>
      </c>
      <c r="G122" s="5">
        <v>-14.4</v>
      </c>
      <c r="H122" s="5">
        <v>17.3</v>
      </c>
      <c r="I122" s="5">
        <v>2.9</v>
      </c>
      <c r="J122" s="5">
        <v>12.6</v>
      </c>
      <c r="K122" s="5">
        <v>24.9</v>
      </c>
      <c r="L122" s="5">
        <v>-0.3</v>
      </c>
      <c r="M122" s="5">
        <v>5.5</v>
      </c>
      <c r="N122" t="s">
        <v>566</v>
      </c>
    </row>
    <row r="123" spans="1:14" hidden="1">
      <c r="A123" s="7" t="s">
        <v>486</v>
      </c>
      <c r="B123" s="7" t="s">
        <v>238</v>
      </c>
      <c r="C123" s="7" t="s">
        <v>265</v>
      </c>
      <c r="D123" s="7">
        <v>-110.1</v>
      </c>
      <c r="E123" s="7">
        <v>-164.9</v>
      </c>
      <c r="F123" s="7">
        <v>-80.099999999999994</v>
      </c>
      <c r="G123" s="7">
        <v>-87</v>
      </c>
      <c r="H123" s="7">
        <v>-61.7</v>
      </c>
      <c r="I123" s="7">
        <v>-81.400000000000006</v>
      </c>
      <c r="J123" s="7">
        <v>-110.3</v>
      </c>
      <c r="K123" s="7">
        <v>-105.3</v>
      </c>
      <c r="L123" s="7">
        <v>-218.7</v>
      </c>
      <c r="M123" s="7">
        <v>-145.5</v>
      </c>
      <c r="N123" t="s">
        <v>566</v>
      </c>
    </row>
    <row r="124" spans="1:14" hidden="1">
      <c r="A124" s="5" t="s">
        <v>486</v>
      </c>
      <c r="B124" s="5" t="s">
        <v>238</v>
      </c>
      <c r="C124" s="5" t="s">
        <v>266</v>
      </c>
      <c r="D124" s="5">
        <v>0</v>
      </c>
      <c r="E124" s="5">
        <v>-1.2</v>
      </c>
      <c r="F124" s="5">
        <v>-8.4</v>
      </c>
      <c r="G124" s="5">
        <v>-18.7</v>
      </c>
      <c r="H124" s="5">
        <v>-42</v>
      </c>
      <c r="I124" s="5">
        <v>-19.3</v>
      </c>
      <c r="J124" s="5">
        <v>-26.8</v>
      </c>
      <c r="K124" s="5">
        <v>-68.3</v>
      </c>
      <c r="L124" s="5">
        <v>-62.3</v>
      </c>
      <c r="M124" s="5">
        <v>-88.4</v>
      </c>
      <c r="N124" t="s">
        <v>566</v>
      </c>
    </row>
    <row r="125" spans="1:14" hidden="1">
      <c r="A125" s="5" t="s">
        <v>486</v>
      </c>
      <c r="B125" s="5" t="s">
        <v>238</v>
      </c>
      <c r="C125" s="5" t="s">
        <v>268</v>
      </c>
      <c r="D125" s="5">
        <v>-26.8</v>
      </c>
      <c r="E125" s="5">
        <v>-29.9</v>
      </c>
      <c r="F125" s="5">
        <v>-7.5</v>
      </c>
      <c r="G125" s="5">
        <v>-7.5</v>
      </c>
      <c r="H125" s="5">
        <v>-7.5</v>
      </c>
      <c r="I125" s="5">
        <v>-7.5</v>
      </c>
      <c r="J125" s="5">
        <v>-11.2</v>
      </c>
      <c r="K125" s="5">
        <v>-186.8</v>
      </c>
      <c r="L125" s="5">
        <v>-52.3</v>
      </c>
      <c r="M125" s="5">
        <v>0</v>
      </c>
      <c r="N125" t="s">
        <v>566</v>
      </c>
    </row>
    <row r="126" spans="1:14" hidden="1">
      <c r="A126" s="5" t="s">
        <v>486</v>
      </c>
      <c r="B126" s="5" t="s">
        <v>238</v>
      </c>
      <c r="C126" s="5" t="s">
        <v>273</v>
      </c>
      <c r="D126" s="5">
        <v>-26.6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t="s">
        <v>566</v>
      </c>
    </row>
    <row r="127" spans="1:14" hidden="1">
      <c r="A127" s="5" t="s">
        <v>486</v>
      </c>
      <c r="B127" s="5" t="s">
        <v>238</v>
      </c>
      <c r="C127" s="5" t="s">
        <v>274</v>
      </c>
      <c r="D127" s="5">
        <v>-5.4</v>
      </c>
      <c r="E127" s="5">
        <v>9.9</v>
      </c>
      <c r="F127" s="5">
        <v>-8.9</v>
      </c>
      <c r="G127" s="5">
        <v>-10</v>
      </c>
      <c r="H127" s="5">
        <v>78.400000000000006</v>
      </c>
      <c r="I127" s="5">
        <v>-34.299999999999997</v>
      </c>
      <c r="J127" s="5">
        <v>3.1</v>
      </c>
      <c r="K127" s="5">
        <v>126.8</v>
      </c>
      <c r="L127" s="5">
        <v>-158.30000000000001</v>
      </c>
      <c r="M127" s="5">
        <v>-40.799999999999997</v>
      </c>
      <c r="N127" t="s">
        <v>566</v>
      </c>
    </row>
    <row r="128" spans="1:14" hidden="1">
      <c r="A128" s="7" t="s">
        <v>486</v>
      </c>
      <c r="B128" s="7" t="s">
        <v>238</v>
      </c>
      <c r="C128" s="7" t="s">
        <v>280</v>
      </c>
      <c r="D128" s="7">
        <v>-58.8</v>
      </c>
      <c r="E128" s="7">
        <v>-21.2</v>
      </c>
      <c r="F128" s="7">
        <v>-24.8</v>
      </c>
      <c r="G128" s="7">
        <v>-36.200000000000003</v>
      </c>
      <c r="H128" s="7">
        <v>28.9</v>
      </c>
      <c r="I128" s="7">
        <v>-61.1</v>
      </c>
      <c r="J128" s="7">
        <v>-34.9</v>
      </c>
      <c r="K128" s="7">
        <v>-128.30000000000001</v>
      </c>
      <c r="L128" s="7">
        <v>-272.89999999999998</v>
      </c>
      <c r="M128" s="7">
        <v>-129.19999999999999</v>
      </c>
      <c r="N128" t="s">
        <v>566</v>
      </c>
    </row>
    <row r="129" spans="1:14" hidden="1">
      <c r="A129" s="5" t="s">
        <v>486</v>
      </c>
      <c r="B129" s="5" t="s">
        <v>238</v>
      </c>
      <c r="C129" s="5" t="s">
        <v>281</v>
      </c>
      <c r="D129" s="5">
        <v>10.7</v>
      </c>
      <c r="E129" s="5">
        <v>-11.7</v>
      </c>
      <c r="F129" s="5">
        <v>-21.6</v>
      </c>
      <c r="G129" s="5">
        <v>8.1999999999999993</v>
      </c>
      <c r="H129" s="5">
        <v>7.3</v>
      </c>
      <c r="I129" s="5">
        <v>-0.7</v>
      </c>
      <c r="J129" s="5">
        <v>-5.3</v>
      </c>
      <c r="K129" s="5">
        <v>4.2</v>
      </c>
      <c r="L129" s="5">
        <v>-2.8</v>
      </c>
      <c r="M129" s="5">
        <v>-8.9</v>
      </c>
      <c r="N129" t="s">
        <v>566</v>
      </c>
    </row>
    <row r="130" spans="1:14" hidden="1">
      <c r="A130" s="5" t="s">
        <v>486</v>
      </c>
      <c r="B130" s="5" t="s">
        <v>238</v>
      </c>
      <c r="C130" s="5" t="s">
        <v>282</v>
      </c>
      <c r="D130" s="5">
        <v>-31.4</v>
      </c>
      <c r="E130" s="5">
        <v>-41</v>
      </c>
      <c r="F130" s="5">
        <v>-17.2</v>
      </c>
      <c r="G130" s="5">
        <v>11.4</v>
      </c>
      <c r="H130" s="5">
        <v>-62.7</v>
      </c>
      <c r="I130" s="5">
        <v>-12.1</v>
      </c>
      <c r="J130" s="5">
        <v>88.3</v>
      </c>
      <c r="K130" s="5">
        <v>48.7</v>
      </c>
      <c r="L130" s="5">
        <v>54.3</v>
      </c>
      <c r="M130" s="5">
        <v>137.80000000000001</v>
      </c>
      <c r="N130" t="s">
        <v>566</v>
      </c>
    </row>
    <row r="131" spans="1:14" hidden="1">
      <c r="A131" s="5" t="s">
        <v>486</v>
      </c>
      <c r="B131" s="5" t="s">
        <v>238</v>
      </c>
      <c r="C131" s="5" t="s">
        <v>285</v>
      </c>
      <c r="D131" s="5">
        <v>7.2</v>
      </c>
      <c r="E131" s="5">
        <v>6.4</v>
      </c>
      <c r="F131" s="5">
        <v>6.6</v>
      </c>
      <c r="G131" s="5">
        <v>9.8000000000000007</v>
      </c>
      <c r="H131" s="5">
        <v>9.1</v>
      </c>
      <c r="I131" s="5">
        <v>11.6</v>
      </c>
      <c r="J131" s="5">
        <v>11.6</v>
      </c>
      <c r="K131" s="5">
        <v>12.6</v>
      </c>
      <c r="L131" s="5">
        <v>43.6</v>
      </c>
      <c r="M131" s="5">
        <v>43</v>
      </c>
      <c r="N131" t="s">
        <v>566</v>
      </c>
    </row>
    <row r="132" spans="1:14" hidden="1">
      <c r="A132" s="5" t="s">
        <v>486</v>
      </c>
      <c r="B132" s="5" t="s">
        <v>238</v>
      </c>
      <c r="C132" s="5" t="s">
        <v>286</v>
      </c>
      <c r="D132" s="5">
        <v>141.6</v>
      </c>
      <c r="E132" s="5">
        <v>73</v>
      </c>
      <c r="F132" s="5">
        <v>69.7</v>
      </c>
      <c r="G132" s="5">
        <v>53.2</v>
      </c>
      <c r="H132" s="5">
        <v>38.4</v>
      </c>
      <c r="I132" s="5">
        <v>41</v>
      </c>
      <c r="J132" s="5">
        <v>42.6</v>
      </c>
      <c r="K132" s="5">
        <v>82.9</v>
      </c>
      <c r="L132" s="5">
        <v>111.8</v>
      </c>
      <c r="M132" s="5">
        <v>89.3</v>
      </c>
      <c r="N132" t="s">
        <v>566</v>
      </c>
    </row>
    <row r="133" spans="1:14" hidden="1">
      <c r="A133" s="7" t="s">
        <v>486</v>
      </c>
      <c r="B133" s="7" t="s">
        <v>238</v>
      </c>
      <c r="C133" s="7" t="s">
        <v>291</v>
      </c>
      <c r="D133" s="7">
        <v>55.7</v>
      </c>
      <c r="E133" s="7">
        <v>75.599999999999994</v>
      </c>
      <c r="F133" s="7">
        <v>53.6</v>
      </c>
      <c r="G133" s="7">
        <v>53.8</v>
      </c>
      <c r="H133" s="7">
        <v>-116.2</v>
      </c>
      <c r="I133" s="7">
        <v>46.8</v>
      </c>
      <c r="J133" s="7">
        <v>115.9</v>
      </c>
      <c r="K133" s="7">
        <v>147.9</v>
      </c>
      <c r="L133" s="7">
        <v>330.3</v>
      </c>
      <c r="M133" s="7">
        <v>270.39999999999998</v>
      </c>
      <c r="N133" t="s">
        <v>566</v>
      </c>
    </row>
    <row r="134" spans="1:14" hidden="1">
      <c r="A134" s="5" t="s">
        <v>486</v>
      </c>
      <c r="B134" s="5" t="s">
        <v>292</v>
      </c>
      <c r="C134" s="5" t="s">
        <v>296</v>
      </c>
      <c r="D134" s="10">
        <v>3009</v>
      </c>
      <c r="E134" s="10">
        <v>3270.7</v>
      </c>
      <c r="F134" s="10">
        <v>2985.3</v>
      </c>
      <c r="G134" s="10">
        <v>2972</v>
      </c>
      <c r="H134" s="10">
        <v>3387.4</v>
      </c>
      <c r="I134" s="10">
        <v>3626.7</v>
      </c>
      <c r="J134" s="10">
        <v>4135.8999999999996</v>
      </c>
      <c r="K134" s="10">
        <v>4648.3</v>
      </c>
      <c r="L134" s="10">
        <v>5502.2</v>
      </c>
      <c r="M134" s="10">
        <v>5234.3999999999996</v>
      </c>
      <c r="N134" t="s">
        <v>566</v>
      </c>
    </row>
    <row r="135" spans="1:14" hidden="1">
      <c r="A135" s="5" t="s">
        <v>486</v>
      </c>
      <c r="B135" s="5" t="s">
        <v>292</v>
      </c>
      <c r="C135" s="5" t="s">
        <v>298</v>
      </c>
      <c r="D135" s="10">
        <v>1515.6</v>
      </c>
      <c r="E135" s="10">
        <v>1691.7</v>
      </c>
      <c r="F135" s="10">
        <v>1597.8</v>
      </c>
      <c r="G135" s="10">
        <v>1586.7</v>
      </c>
      <c r="H135" s="10">
        <v>1847.2</v>
      </c>
      <c r="I135" s="10">
        <v>1970.3</v>
      </c>
      <c r="J135" s="10">
        <v>2181.5</v>
      </c>
      <c r="K135" s="10">
        <v>2399</v>
      </c>
      <c r="L135" s="10">
        <v>2815.8</v>
      </c>
      <c r="M135" s="10">
        <v>2776.4</v>
      </c>
      <c r="N135" t="s">
        <v>566</v>
      </c>
    </row>
    <row r="136" spans="1:14" hidden="1">
      <c r="A136" s="7" t="s">
        <v>486</v>
      </c>
      <c r="B136" s="7" t="s">
        <v>292</v>
      </c>
      <c r="C136" s="7" t="s">
        <v>299</v>
      </c>
      <c r="D136" s="9">
        <v>1493.4</v>
      </c>
      <c r="E136" s="9">
        <v>1579</v>
      </c>
      <c r="F136" s="9">
        <v>1387.5</v>
      </c>
      <c r="G136" s="9">
        <v>1385.3</v>
      </c>
      <c r="H136" s="9">
        <v>1540.2</v>
      </c>
      <c r="I136" s="9">
        <v>1656.4</v>
      </c>
      <c r="J136" s="9">
        <v>1954.4</v>
      </c>
      <c r="K136" s="9">
        <v>2249.3000000000002</v>
      </c>
      <c r="L136" s="9">
        <v>2686.4</v>
      </c>
      <c r="M136" s="9">
        <v>2458</v>
      </c>
      <c r="N136" t="s">
        <v>566</v>
      </c>
    </row>
    <row r="137" spans="1:14" hidden="1">
      <c r="A137" s="5" t="s">
        <v>486</v>
      </c>
      <c r="B137" s="5" t="s">
        <v>292</v>
      </c>
      <c r="C137" s="5" t="s">
        <v>301</v>
      </c>
      <c r="D137" s="10">
        <v>1114.4000000000001</v>
      </c>
      <c r="E137" s="10">
        <v>1431.8</v>
      </c>
      <c r="F137" s="10">
        <v>1230.5999999999999</v>
      </c>
      <c r="G137" s="10">
        <v>1190.0999999999999</v>
      </c>
      <c r="H137" s="10">
        <v>1370.2</v>
      </c>
      <c r="I137" s="10">
        <v>1433.5</v>
      </c>
      <c r="J137" s="10">
        <v>1602.2</v>
      </c>
      <c r="K137" s="10">
        <v>1895.5</v>
      </c>
      <c r="L137" s="10">
        <v>2213.8000000000002</v>
      </c>
      <c r="M137" s="10">
        <v>2208.6999999999998</v>
      </c>
      <c r="N137" t="s">
        <v>566</v>
      </c>
    </row>
    <row r="138" spans="1:14" hidden="1">
      <c r="A138" s="5" t="s">
        <v>486</v>
      </c>
      <c r="B138" s="5" t="s">
        <v>292</v>
      </c>
      <c r="C138" s="5" t="s">
        <v>303</v>
      </c>
      <c r="D138" s="5">
        <v>0</v>
      </c>
      <c r="E138" s="5">
        <v>0</v>
      </c>
      <c r="F138" s="5">
        <v>0</v>
      </c>
      <c r="G138" s="5">
        <v>46.2</v>
      </c>
      <c r="H138" s="5">
        <v>56.7</v>
      </c>
      <c r="I138" s="5">
        <v>52</v>
      </c>
      <c r="J138" s="5">
        <v>53.4</v>
      </c>
      <c r="K138" s="5">
        <v>54</v>
      </c>
      <c r="L138" s="5">
        <v>61.7</v>
      </c>
      <c r="M138" s="5">
        <v>56.6</v>
      </c>
      <c r="N138" t="s">
        <v>566</v>
      </c>
    </row>
    <row r="139" spans="1:14" hidden="1">
      <c r="A139" s="5" t="s">
        <v>486</v>
      </c>
      <c r="B139" s="5" t="s">
        <v>292</v>
      </c>
      <c r="C139" s="5" t="s">
        <v>304</v>
      </c>
      <c r="D139" s="5">
        <v>63.4</v>
      </c>
      <c r="E139" s="5">
        <v>59.7</v>
      </c>
      <c r="F139" s="5">
        <v>53.8</v>
      </c>
      <c r="G139" s="5">
        <v>50.5</v>
      </c>
      <c r="H139" s="5">
        <v>57.5</v>
      </c>
      <c r="I139" s="5">
        <v>59.9</v>
      </c>
      <c r="J139" s="5">
        <v>70.400000000000006</v>
      </c>
      <c r="K139" s="5">
        <v>0</v>
      </c>
      <c r="L139" s="5">
        <v>0</v>
      </c>
      <c r="M139" s="5">
        <v>0</v>
      </c>
      <c r="N139" t="s">
        <v>566</v>
      </c>
    </row>
    <row r="140" spans="1:14" hidden="1">
      <c r="A140" s="5" t="s">
        <v>486</v>
      </c>
      <c r="B140" s="5" t="s">
        <v>292</v>
      </c>
      <c r="C140" s="5" t="s">
        <v>309</v>
      </c>
      <c r="D140" s="5">
        <v>0</v>
      </c>
      <c r="E140" s="5">
        <v>16.3</v>
      </c>
      <c r="F140" s="5">
        <v>79.099999999999994</v>
      </c>
      <c r="G140" s="5">
        <v>7.3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-0.4</v>
      </c>
      <c r="N140" t="s">
        <v>566</v>
      </c>
    </row>
    <row r="141" spans="1:14" hidden="1">
      <c r="A141" s="5" t="s">
        <v>486</v>
      </c>
      <c r="B141" s="5" t="s">
        <v>292</v>
      </c>
      <c r="C141" s="5" t="s">
        <v>314</v>
      </c>
      <c r="D141" s="5">
        <v>-17.600000000000001</v>
      </c>
      <c r="E141" s="5">
        <v>-42</v>
      </c>
      <c r="F141" s="5">
        <v>-38.5</v>
      </c>
      <c r="G141" s="5">
        <v>-36.799999999999997</v>
      </c>
      <c r="H141" s="5">
        <v>-40.5</v>
      </c>
      <c r="I141" s="5">
        <v>-16.600000000000001</v>
      </c>
      <c r="J141" s="5">
        <v>-16.2</v>
      </c>
      <c r="K141" s="5">
        <v>-37.6</v>
      </c>
      <c r="L141" s="5">
        <v>-29.3</v>
      </c>
      <c r="M141" s="5">
        <v>-16.100000000000001</v>
      </c>
      <c r="N141" t="s">
        <v>566</v>
      </c>
    </row>
    <row r="142" spans="1:14" hidden="1">
      <c r="A142" s="7" t="s">
        <v>486</v>
      </c>
      <c r="B142" s="7" t="s">
        <v>292</v>
      </c>
      <c r="C142" s="7" t="s">
        <v>318</v>
      </c>
      <c r="D142" s="7">
        <v>333.2</v>
      </c>
      <c r="E142" s="7">
        <v>113.2</v>
      </c>
      <c r="F142" s="7">
        <v>62.5</v>
      </c>
      <c r="G142" s="7">
        <v>128</v>
      </c>
      <c r="H142" s="7">
        <v>96.3</v>
      </c>
      <c r="I142" s="7">
        <v>127.6</v>
      </c>
      <c r="J142" s="7">
        <v>244.6</v>
      </c>
      <c r="K142" s="7">
        <v>337.4</v>
      </c>
      <c r="L142" s="7">
        <v>440.2</v>
      </c>
      <c r="M142" s="7">
        <v>209.2</v>
      </c>
      <c r="N142" t="s">
        <v>566</v>
      </c>
    </row>
    <row r="143" spans="1:14" hidden="1">
      <c r="A143" s="5" t="s">
        <v>486</v>
      </c>
      <c r="B143" s="5" t="s">
        <v>292</v>
      </c>
      <c r="C143" s="5" t="s">
        <v>567</v>
      </c>
      <c r="D143" s="5">
        <v>-8.4</v>
      </c>
      <c r="E143" s="5">
        <v>-7.2</v>
      </c>
      <c r="F143" s="5">
        <v>-6.7</v>
      </c>
      <c r="G143" s="5">
        <v>-9.8000000000000007</v>
      </c>
      <c r="H143" s="5">
        <v>-14.4</v>
      </c>
      <c r="I143" s="5">
        <v>-13.4</v>
      </c>
      <c r="J143" s="5">
        <v>-17.8</v>
      </c>
      <c r="K143" s="5">
        <v>-15.1</v>
      </c>
      <c r="L143" s="5">
        <v>-43.6</v>
      </c>
      <c r="M143" s="5">
        <v>-43.4</v>
      </c>
      <c r="N143" t="s">
        <v>566</v>
      </c>
    </row>
    <row r="144" spans="1:14" hidden="1">
      <c r="A144" s="5" t="s">
        <v>486</v>
      </c>
      <c r="B144" s="5" t="s">
        <v>292</v>
      </c>
      <c r="C144" s="5" t="s">
        <v>321</v>
      </c>
      <c r="D144" s="5">
        <v>-0.6</v>
      </c>
      <c r="E144" s="5">
        <v>7.5</v>
      </c>
      <c r="F144" s="5">
        <v>-0.9</v>
      </c>
      <c r="G144" s="5">
        <v>4.5999999999999996</v>
      </c>
      <c r="H144" s="5">
        <v>4</v>
      </c>
      <c r="I144" s="5">
        <v>5.3</v>
      </c>
      <c r="J144" s="5">
        <v>5</v>
      </c>
      <c r="K144" s="5">
        <v>-11.9</v>
      </c>
      <c r="L144" s="5">
        <v>7.2</v>
      </c>
      <c r="M144" s="5">
        <v>4.5</v>
      </c>
      <c r="N144" t="s">
        <v>566</v>
      </c>
    </row>
    <row r="145" spans="1:14" hidden="1">
      <c r="A145" s="5" t="s">
        <v>486</v>
      </c>
      <c r="B145" s="5" t="s">
        <v>292</v>
      </c>
      <c r="C145" s="5" t="s">
        <v>316</v>
      </c>
      <c r="D145" s="5">
        <v>-3.8</v>
      </c>
      <c r="E145" s="5">
        <v>-1.2</v>
      </c>
      <c r="F145" s="5">
        <v>-1.2</v>
      </c>
      <c r="G145" s="5">
        <v>-1</v>
      </c>
      <c r="H145" s="5">
        <v>-0.9</v>
      </c>
      <c r="I145" s="5">
        <v>-0.6</v>
      </c>
      <c r="J145" s="5">
        <v>-0.6</v>
      </c>
      <c r="K145" s="5">
        <v>3</v>
      </c>
      <c r="L145" s="5">
        <v>13.8</v>
      </c>
      <c r="M145" s="5">
        <v>-8</v>
      </c>
      <c r="N145" t="s">
        <v>566</v>
      </c>
    </row>
    <row r="146" spans="1:14" hidden="1">
      <c r="A146" s="7" t="s">
        <v>486</v>
      </c>
      <c r="B146" s="7" t="s">
        <v>292</v>
      </c>
      <c r="C146" s="7" t="s">
        <v>328</v>
      </c>
      <c r="D146" s="7">
        <v>320.39999999999998</v>
      </c>
      <c r="E146" s="7">
        <v>112.3</v>
      </c>
      <c r="F146" s="7">
        <v>53.7</v>
      </c>
      <c r="G146" s="7">
        <v>121.8</v>
      </c>
      <c r="H146" s="7">
        <v>85</v>
      </c>
      <c r="I146" s="7">
        <v>118.9</v>
      </c>
      <c r="J146" s="7">
        <v>231.2</v>
      </c>
      <c r="K146" s="7">
        <v>313.39999999999998</v>
      </c>
      <c r="L146" s="7">
        <v>417.6</v>
      </c>
      <c r="M146" s="7">
        <v>162.30000000000001</v>
      </c>
      <c r="N146" t="s">
        <v>566</v>
      </c>
    </row>
    <row r="147" spans="1:14" hidden="1">
      <c r="A147" s="5" t="s">
        <v>486</v>
      </c>
      <c r="B147" s="5" t="s">
        <v>292</v>
      </c>
      <c r="C147" s="5" t="s">
        <v>329</v>
      </c>
      <c r="D147" s="5">
        <v>90</v>
      </c>
      <c r="E147" s="5">
        <v>32.5</v>
      </c>
      <c r="F147" s="5">
        <v>32.5</v>
      </c>
      <c r="G147" s="5">
        <v>37</v>
      </c>
      <c r="H147" s="5">
        <v>23.3</v>
      </c>
      <c r="I147" s="5">
        <v>30.5</v>
      </c>
      <c r="J147" s="5">
        <v>63.3</v>
      </c>
      <c r="K147" s="5">
        <v>83.6</v>
      </c>
      <c r="L147" s="5">
        <v>108.6</v>
      </c>
      <c r="M147" s="5">
        <v>39.200000000000003</v>
      </c>
      <c r="N147" t="s">
        <v>566</v>
      </c>
    </row>
    <row r="148" spans="1:14" hidden="1">
      <c r="A148" s="7" t="s">
        <v>486</v>
      </c>
      <c r="B148" s="7" t="s">
        <v>292</v>
      </c>
      <c r="C148" s="7" t="s">
        <v>330</v>
      </c>
      <c r="D148" s="7">
        <v>230.4</v>
      </c>
      <c r="E148" s="7">
        <v>79.8</v>
      </c>
      <c r="F148" s="7">
        <v>21.2</v>
      </c>
      <c r="G148" s="7">
        <v>84.8</v>
      </c>
      <c r="H148" s="7">
        <v>61.7</v>
      </c>
      <c r="I148" s="7">
        <v>88.4</v>
      </c>
      <c r="J148" s="7">
        <v>167.9</v>
      </c>
      <c r="K148" s="7">
        <v>229.8</v>
      </c>
      <c r="L148" s="7">
        <v>309</v>
      </c>
      <c r="M148" s="7">
        <v>123.1</v>
      </c>
      <c r="N148" t="s">
        <v>566</v>
      </c>
    </row>
    <row r="149" spans="1:14" hidden="1">
      <c r="A149" s="7" t="s">
        <v>486</v>
      </c>
      <c r="B149" s="7" t="s">
        <v>292</v>
      </c>
      <c r="C149" s="7" t="s">
        <v>338</v>
      </c>
      <c r="D149" s="7">
        <v>230.1</v>
      </c>
      <c r="E149" s="7">
        <v>70.2</v>
      </c>
      <c r="F149" s="7">
        <v>5.3</v>
      </c>
      <c r="G149" s="7">
        <v>64</v>
      </c>
      <c r="H149" s="7">
        <v>37.1</v>
      </c>
      <c r="I149" s="7">
        <v>62.4</v>
      </c>
      <c r="J149" s="7">
        <v>135.69999999999999</v>
      </c>
      <c r="K149" s="7">
        <v>187.4</v>
      </c>
      <c r="L149" s="7">
        <v>262.39999999999998</v>
      </c>
      <c r="M149" s="7">
        <v>78.900000000000006</v>
      </c>
      <c r="N149" t="s">
        <v>566</v>
      </c>
    </row>
    <row r="150" spans="1:14" hidden="1">
      <c r="A150" s="5" t="s">
        <v>501</v>
      </c>
      <c r="B150" s="5" t="s">
        <v>4</v>
      </c>
      <c r="C150" s="5" t="s">
        <v>17</v>
      </c>
      <c r="D150" s="5">
        <v>175.4</v>
      </c>
      <c r="E150" s="5">
        <v>341.8</v>
      </c>
      <c r="F150" s="5">
        <v>347.5</v>
      </c>
      <c r="G150" s="5">
        <v>593.20000000000005</v>
      </c>
      <c r="H150" s="5">
        <v>129.9</v>
      </c>
      <c r="I150" s="5">
        <v>250.5</v>
      </c>
      <c r="J150" s="5">
        <v>312.5</v>
      </c>
      <c r="K150" s="5">
        <v>557.4</v>
      </c>
      <c r="L150" s="5">
        <v>788.1</v>
      </c>
      <c r="M150" s="10">
        <v>1517.4</v>
      </c>
      <c r="N150" t="s">
        <v>568</v>
      </c>
    </row>
    <row r="151" spans="1:14" hidden="1">
      <c r="A151" s="5" t="s">
        <v>501</v>
      </c>
      <c r="B151" s="5" t="s">
        <v>4</v>
      </c>
      <c r="C151" s="5" t="s">
        <v>22</v>
      </c>
      <c r="D151" s="5">
        <v>134</v>
      </c>
      <c r="E151" s="5">
        <v>175.5</v>
      </c>
      <c r="F151" s="5">
        <v>210</v>
      </c>
      <c r="G151" s="5">
        <v>279.8</v>
      </c>
      <c r="H151" s="5">
        <v>433.6</v>
      </c>
      <c r="I151" s="5">
        <v>622.70000000000005</v>
      </c>
      <c r="J151" s="5">
        <v>609.70000000000005</v>
      </c>
      <c r="K151" s="5">
        <v>652.5</v>
      </c>
      <c r="L151" s="5">
        <v>708.7</v>
      </c>
      <c r="M151" s="5">
        <v>527.29999999999995</v>
      </c>
      <c r="N151" t="s">
        <v>568</v>
      </c>
    </row>
    <row r="152" spans="1:14" hidden="1">
      <c r="A152" s="5" t="s">
        <v>501</v>
      </c>
      <c r="B152" s="5" t="s">
        <v>4</v>
      </c>
      <c r="C152" s="5" t="s">
        <v>26</v>
      </c>
      <c r="D152" s="5">
        <v>324.39999999999998</v>
      </c>
      <c r="E152" s="5">
        <v>319.3</v>
      </c>
      <c r="F152" s="5">
        <v>469</v>
      </c>
      <c r="G152" s="5">
        <v>536.70000000000005</v>
      </c>
      <c r="H152" s="5">
        <v>783</v>
      </c>
      <c r="I152" s="5">
        <v>917.5</v>
      </c>
      <c r="J152" s="10">
        <v>1158.5</v>
      </c>
      <c r="K152" s="10">
        <v>1019.5</v>
      </c>
      <c r="L152" s="5">
        <v>892.3</v>
      </c>
      <c r="M152" s="5">
        <v>896</v>
      </c>
      <c r="N152" t="s">
        <v>568</v>
      </c>
    </row>
    <row r="153" spans="1:14" hidden="1">
      <c r="A153" s="5" t="s">
        <v>501</v>
      </c>
      <c r="B153" s="5" t="s">
        <v>4</v>
      </c>
      <c r="C153" s="5" t="s">
        <v>31</v>
      </c>
      <c r="D153" s="5">
        <v>39.6</v>
      </c>
      <c r="E153" s="5">
        <v>43.9</v>
      </c>
      <c r="F153" s="5">
        <v>64</v>
      </c>
      <c r="G153" s="5">
        <v>86.4</v>
      </c>
      <c r="H153" s="5">
        <v>148.4</v>
      </c>
      <c r="I153" s="5">
        <v>159.30000000000001</v>
      </c>
      <c r="J153" s="5">
        <v>263.8</v>
      </c>
      <c r="K153" s="5">
        <v>344.7</v>
      </c>
      <c r="L153" s="5">
        <v>306.8</v>
      </c>
      <c r="M153" s="5">
        <v>282.3</v>
      </c>
      <c r="N153" t="s">
        <v>568</v>
      </c>
    </row>
    <row r="154" spans="1:14" hidden="1">
      <c r="A154" s="5" t="s">
        <v>501</v>
      </c>
      <c r="B154" s="5" t="s">
        <v>4</v>
      </c>
      <c r="C154" s="5" t="s">
        <v>32</v>
      </c>
      <c r="D154" s="5">
        <v>16.2</v>
      </c>
      <c r="E154" s="5">
        <v>23.1</v>
      </c>
      <c r="F154" s="5">
        <v>38.4</v>
      </c>
      <c r="G154" s="5">
        <v>53.3</v>
      </c>
      <c r="H154" s="5">
        <v>3.8</v>
      </c>
      <c r="I154" s="5">
        <v>15.2</v>
      </c>
      <c r="J154" s="5">
        <v>-6.8</v>
      </c>
      <c r="K154" s="5">
        <v>19.5</v>
      </c>
      <c r="L154" s="5">
        <v>6.4</v>
      </c>
      <c r="M154" s="5">
        <v>0</v>
      </c>
      <c r="N154" t="s">
        <v>568</v>
      </c>
    </row>
    <row r="155" spans="1:14" hidden="1">
      <c r="A155" s="7" t="s">
        <v>501</v>
      </c>
      <c r="B155" s="7" t="s">
        <v>4</v>
      </c>
      <c r="C155" s="7" t="s">
        <v>35</v>
      </c>
      <c r="D155" s="7">
        <v>689.7</v>
      </c>
      <c r="E155" s="7">
        <v>903.6</v>
      </c>
      <c r="F155" s="9">
        <v>1128.8</v>
      </c>
      <c r="G155" s="9">
        <v>1549.4</v>
      </c>
      <c r="H155" s="9">
        <v>1498.8</v>
      </c>
      <c r="I155" s="9">
        <v>1965.2</v>
      </c>
      <c r="J155" s="9">
        <v>2337.6999999999998</v>
      </c>
      <c r="K155" s="9">
        <v>2593.6</v>
      </c>
      <c r="L155" s="9">
        <v>2702.2</v>
      </c>
      <c r="M155" s="9">
        <v>3223</v>
      </c>
      <c r="N155" t="s">
        <v>568</v>
      </c>
    </row>
    <row r="156" spans="1:14" hidden="1">
      <c r="A156" s="5" t="s">
        <v>501</v>
      </c>
      <c r="B156" s="5" t="s">
        <v>4</v>
      </c>
      <c r="C156" s="5" t="s">
        <v>36</v>
      </c>
      <c r="D156" s="5">
        <v>273.8</v>
      </c>
      <c r="E156" s="5">
        <v>326.10000000000002</v>
      </c>
      <c r="F156" s="5">
        <v>0</v>
      </c>
      <c r="G156" s="5">
        <v>522.4</v>
      </c>
      <c r="H156" s="5">
        <v>831.8</v>
      </c>
      <c r="I156" s="10">
        <v>1201.3</v>
      </c>
      <c r="J156" s="10">
        <v>1412.8</v>
      </c>
      <c r="K156" s="10">
        <v>1482.5</v>
      </c>
      <c r="L156" s="10">
        <v>2194.1999999999998</v>
      </c>
      <c r="M156" s="10">
        <v>2078.9</v>
      </c>
      <c r="N156" t="s">
        <v>568</v>
      </c>
    </row>
    <row r="157" spans="1:14" hidden="1">
      <c r="A157" s="5" t="s">
        <v>501</v>
      </c>
      <c r="B157" s="5" t="s">
        <v>4</v>
      </c>
      <c r="C157" s="5" t="s">
        <v>42</v>
      </c>
      <c r="D157" s="5">
        <v>-114.7</v>
      </c>
      <c r="E157" s="5">
        <v>-145.30000000000001</v>
      </c>
      <c r="F157" s="5">
        <v>0</v>
      </c>
      <c r="G157" s="5">
        <v>-216.8</v>
      </c>
      <c r="H157" s="5">
        <v>-293.2</v>
      </c>
      <c r="I157" s="5">
        <v>-397.1</v>
      </c>
      <c r="J157" s="5">
        <v>-527</v>
      </c>
      <c r="K157" s="5">
        <v>-655.6</v>
      </c>
      <c r="L157" s="5">
        <v>-810.1</v>
      </c>
      <c r="M157" s="5">
        <v>-883.6</v>
      </c>
      <c r="N157" t="s">
        <v>568</v>
      </c>
    </row>
    <row r="158" spans="1:14" hidden="1">
      <c r="A158" s="5" t="s">
        <v>501</v>
      </c>
      <c r="B158" s="5" t="s">
        <v>4</v>
      </c>
      <c r="C158" s="5" t="s">
        <v>43</v>
      </c>
      <c r="D158" s="5">
        <v>0</v>
      </c>
      <c r="E158" s="5">
        <v>0</v>
      </c>
      <c r="F158" s="5">
        <v>122.2</v>
      </c>
      <c r="G158" s="5">
        <v>123.3</v>
      </c>
      <c r="H158" s="5">
        <v>585.20000000000005</v>
      </c>
      <c r="I158" s="5">
        <v>563.6</v>
      </c>
      <c r="J158" s="5">
        <v>555.70000000000005</v>
      </c>
      <c r="K158" s="5">
        <v>546.5</v>
      </c>
      <c r="L158" s="5">
        <v>550.20000000000005</v>
      </c>
      <c r="M158" s="5">
        <v>502.2</v>
      </c>
      <c r="N158" t="s">
        <v>568</v>
      </c>
    </row>
    <row r="159" spans="1:14" hidden="1">
      <c r="A159" s="5" t="s">
        <v>501</v>
      </c>
      <c r="B159" s="5" t="s">
        <v>4</v>
      </c>
      <c r="C159" s="5" t="s">
        <v>46</v>
      </c>
      <c r="D159" s="5">
        <v>5.5</v>
      </c>
      <c r="E159" s="5">
        <v>4.5</v>
      </c>
      <c r="F159" s="5">
        <v>24.1</v>
      </c>
      <c r="G159" s="5">
        <v>26.2</v>
      </c>
      <c r="H159" s="5">
        <v>75.7</v>
      </c>
      <c r="I159" s="5">
        <v>64.3</v>
      </c>
      <c r="J159" s="5">
        <v>47</v>
      </c>
      <c r="K159" s="5">
        <v>41.8</v>
      </c>
      <c r="L159" s="5">
        <v>36.299999999999997</v>
      </c>
      <c r="M159" s="5">
        <v>13.3</v>
      </c>
      <c r="N159" t="s">
        <v>568</v>
      </c>
    </row>
    <row r="160" spans="1:14" hidden="1">
      <c r="A160" s="5" t="s">
        <v>501</v>
      </c>
      <c r="B160" s="5" t="s">
        <v>4</v>
      </c>
      <c r="C160" s="5" t="s">
        <v>49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5.0999999999999996</v>
      </c>
      <c r="M160" s="5">
        <v>0</v>
      </c>
      <c r="N160" t="s">
        <v>568</v>
      </c>
    </row>
    <row r="161" spans="1:14" hidden="1">
      <c r="A161" s="5" t="s">
        <v>501</v>
      </c>
      <c r="B161" s="5" t="s">
        <v>4</v>
      </c>
      <c r="C161" s="5" t="s">
        <v>52</v>
      </c>
      <c r="D161" s="5">
        <v>64.900000000000006</v>
      </c>
      <c r="E161" s="5">
        <v>68.2</v>
      </c>
      <c r="F161" s="5">
        <v>78.599999999999994</v>
      </c>
      <c r="G161" s="5">
        <v>90.6</v>
      </c>
      <c r="H161" s="5">
        <v>167.8</v>
      </c>
      <c r="I161" s="5">
        <v>247.1</v>
      </c>
      <c r="J161" s="5">
        <v>180.2</v>
      </c>
      <c r="K161" s="5">
        <v>236.2</v>
      </c>
      <c r="L161" s="5">
        <v>165.6</v>
      </c>
      <c r="M161" s="5">
        <v>96.8</v>
      </c>
      <c r="N161" t="s">
        <v>568</v>
      </c>
    </row>
    <row r="162" spans="1:14" hidden="1">
      <c r="A162" s="7" t="s">
        <v>501</v>
      </c>
      <c r="B162" s="7" t="s">
        <v>4</v>
      </c>
      <c r="C162" s="7" t="s">
        <v>56</v>
      </c>
      <c r="D162" s="7">
        <v>919.2</v>
      </c>
      <c r="E162" s="9">
        <v>1157.0999999999999</v>
      </c>
      <c r="F162" s="9">
        <v>1577.7</v>
      </c>
      <c r="G162" s="9">
        <v>2095.1</v>
      </c>
      <c r="H162" s="9">
        <v>2866</v>
      </c>
      <c r="I162" s="9">
        <v>3644.3</v>
      </c>
      <c r="J162" s="9">
        <v>4006.4</v>
      </c>
      <c r="K162" s="9">
        <v>4245</v>
      </c>
      <c r="L162" s="9">
        <v>4843.5</v>
      </c>
      <c r="M162" s="9">
        <v>5030.6000000000004</v>
      </c>
      <c r="N162" t="s">
        <v>568</v>
      </c>
    </row>
    <row r="163" spans="1:14" hidden="1">
      <c r="A163" s="5" t="s">
        <v>501</v>
      </c>
      <c r="B163" s="5" t="s">
        <v>4</v>
      </c>
      <c r="C163" s="5" t="s">
        <v>57</v>
      </c>
      <c r="D163" s="5">
        <v>100.5</v>
      </c>
      <c r="E163" s="5">
        <v>143.69999999999999</v>
      </c>
      <c r="F163" s="5">
        <v>165.5</v>
      </c>
      <c r="G163" s="5">
        <v>210.4</v>
      </c>
      <c r="H163" s="5">
        <v>200.5</v>
      </c>
      <c r="I163" s="5">
        <v>409.7</v>
      </c>
      <c r="J163" s="5">
        <v>561.1</v>
      </c>
      <c r="K163" s="5">
        <v>560.9</v>
      </c>
      <c r="L163" s="5">
        <v>618.20000000000005</v>
      </c>
      <c r="M163" s="5">
        <v>576</v>
      </c>
      <c r="N163" t="s">
        <v>568</v>
      </c>
    </row>
    <row r="164" spans="1:14" hidden="1">
      <c r="A164" s="5" t="s">
        <v>501</v>
      </c>
      <c r="B164" s="5" t="s">
        <v>4</v>
      </c>
      <c r="C164" s="5" t="s">
        <v>59</v>
      </c>
      <c r="D164" s="5">
        <v>69.3</v>
      </c>
      <c r="E164" s="5">
        <v>85.1</v>
      </c>
      <c r="F164" s="5">
        <v>133.69999999999999</v>
      </c>
      <c r="G164" s="5">
        <v>147.69999999999999</v>
      </c>
      <c r="H164" s="5">
        <v>192.9</v>
      </c>
      <c r="I164" s="5">
        <v>208.8</v>
      </c>
      <c r="J164" s="5">
        <v>296.8</v>
      </c>
      <c r="K164" s="5">
        <v>340.4</v>
      </c>
      <c r="L164" s="5">
        <v>500.6</v>
      </c>
      <c r="M164" s="5">
        <v>541.4</v>
      </c>
      <c r="N164" t="s">
        <v>568</v>
      </c>
    </row>
    <row r="165" spans="1:14" hidden="1">
      <c r="A165" s="5" t="s">
        <v>501</v>
      </c>
      <c r="B165" s="5" t="s">
        <v>4</v>
      </c>
      <c r="C165" s="5" t="s">
        <v>60</v>
      </c>
      <c r="D165" s="5">
        <v>0</v>
      </c>
      <c r="E165" s="5">
        <v>0</v>
      </c>
      <c r="F165" s="5">
        <v>100</v>
      </c>
      <c r="G165" s="5">
        <v>0</v>
      </c>
      <c r="H165" s="5">
        <v>0</v>
      </c>
      <c r="I165" s="5">
        <v>0</v>
      </c>
      <c r="J165" s="5">
        <v>125</v>
      </c>
      <c r="K165" s="5">
        <v>0</v>
      </c>
      <c r="L165" s="5">
        <v>0</v>
      </c>
      <c r="M165" s="5">
        <v>0</v>
      </c>
      <c r="N165" t="s">
        <v>568</v>
      </c>
    </row>
    <row r="166" spans="1:14" hidden="1">
      <c r="A166" s="5" t="s">
        <v>501</v>
      </c>
      <c r="B166" s="5" t="s">
        <v>4</v>
      </c>
      <c r="C166" s="5" t="s">
        <v>61</v>
      </c>
      <c r="D166" s="5">
        <v>6.9</v>
      </c>
      <c r="E166" s="5">
        <v>9.1</v>
      </c>
      <c r="F166" s="5">
        <v>5</v>
      </c>
      <c r="G166" s="5">
        <v>29</v>
      </c>
      <c r="H166" s="5">
        <v>42</v>
      </c>
      <c r="I166" s="5">
        <v>27</v>
      </c>
      <c r="J166" s="5">
        <v>27</v>
      </c>
      <c r="K166" s="5">
        <v>25</v>
      </c>
      <c r="L166" s="5">
        <v>0</v>
      </c>
      <c r="M166" s="5">
        <v>0</v>
      </c>
      <c r="N166" t="s">
        <v>568</v>
      </c>
    </row>
    <row r="167" spans="1:14" hidden="1">
      <c r="A167" s="5" t="s">
        <v>501</v>
      </c>
      <c r="B167" s="5" t="s">
        <v>4</v>
      </c>
      <c r="C167" s="5" t="s">
        <v>62</v>
      </c>
      <c r="D167" s="5">
        <v>6.9</v>
      </c>
      <c r="E167" s="5">
        <v>14.3</v>
      </c>
      <c r="F167" s="5">
        <v>22.5</v>
      </c>
      <c r="G167" s="5">
        <v>34.6</v>
      </c>
      <c r="H167" s="5">
        <v>43.4</v>
      </c>
      <c r="I167" s="5">
        <v>40.4</v>
      </c>
      <c r="J167" s="5">
        <v>50.4</v>
      </c>
      <c r="K167" s="5">
        <v>389.7</v>
      </c>
      <c r="L167" s="5">
        <v>303.2</v>
      </c>
      <c r="M167" s="5">
        <v>295.89999999999998</v>
      </c>
      <c r="N167" t="s">
        <v>568</v>
      </c>
    </row>
    <row r="168" spans="1:14" hidden="1">
      <c r="A168" s="7" t="s">
        <v>501</v>
      </c>
      <c r="B168" s="7" t="s">
        <v>4</v>
      </c>
      <c r="C168" s="7" t="s">
        <v>67</v>
      </c>
      <c r="D168" s="7">
        <v>183.6</v>
      </c>
      <c r="E168" s="7">
        <v>252.2</v>
      </c>
      <c r="F168" s="7">
        <v>426.6</v>
      </c>
      <c r="G168" s="7">
        <v>421.6</v>
      </c>
      <c r="H168" s="7">
        <v>478.8</v>
      </c>
      <c r="I168" s="7">
        <v>685.8</v>
      </c>
      <c r="J168" s="9">
        <v>1060.4000000000001</v>
      </c>
      <c r="K168" s="9">
        <v>1316</v>
      </c>
      <c r="L168" s="9">
        <v>1422</v>
      </c>
      <c r="M168" s="9">
        <v>1413.3</v>
      </c>
      <c r="N168" t="s">
        <v>568</v>
      </c>
    </row>
    <row r="169" spans="1:14" hidden="1">
      <c r="A169" s="5" t="s">
        <v>501</v>
      </c>
      <c r="B169" s="5" t="s">
        <v>4</v>
      </c>
      <c r="C169" s="5" t="s">
        <v>68</v>
      </c>
      <c r="D169" s="5">
        <v>70.8</v>
      </c>
      <c r="E169" s="5">
        <v>52.8</v>
      </c>
      <c r="F169" s="5">
        <v>48</v>
      </c>
      <c r="G169" s="5">
        <v>255.3</v>
      </c>
      <c r="H169" s="5">
        <v>624.1</v>
      </c>
      <c r="I169" s="5">
        <v>790.4</v>
      </c>
      <c r="J169" s="5">
        <v>765</v>
      </c>
      <c r="K169" s="5">
        <v>703.8</v>
      </c>
      <c r="L169" s="5">
        <v>592.70000000000005</v>
      </c>
      <c r="M169" s="10">
        <v>1003.6</v>
      </c>
      <c r="N169" t="s">
        <v>568</v>
      </c>
    </row>
    <row r="170" spans="1:14" hidden="1">
      <c r="A170" s="5" t="s">
        <v>501</v>
      </c>
      <c r="B170" s="5" t="s">
        <v>4</v>
      </c>
      <c r="C170" s="5" t="s">
        <v>75</v>
      </c>
      <c r="D170" s="5">
        <v>28.3</v>
      </c>
      <c r="E170" s="5">
        <v>35.200000000000003</v>
      </c>
      <c r="F170" s="5">
        <v>49.8</v>
      </c>
      <c r="G170" s="5">
        <v>67.900000000000006</v>
      </c>
      <c r="H170" s="5">
        <v>94.9</v>
      </c>
      <c r="I170" s="5">
        <v>137.19999999999999</v>
      </c>
      <c r="J170" s="5">
        <v>162.30000000000001</v>
      </c>
      <c r="K170" s="5">
        <v>208.3</v>
      </c>
      <c r="L170" s="5">
        <v>678.7</v>
      </c>
      <c r="M170" s="5">
        <v>937.8</v>
      </c>
      <c r="N170" t="s">
        <v>568</v>
      </c>
    </row>
    <row r="171" spans="1:14" hidden="1">
      <c r="A171" s="7" t="s">
        <v>501</v>
      </c>
      <c r="B171" s="7" t="s">
        <v>4</v>
      </c>
      <c r="C171" s="7" t="s">
        <v>79</v>
      </c>
      <c r="D171" s="7">
        <v>282.8</v>
      </c>
      <c r="E171" s="7">
        <v>340.2</v>
      </c>
      <c r="F171" s="7">
        <v>524.4</v>
      </c>
      <c r="G171" s="7">
        <v>744.8</v>
      </c>
      <c r="H171" s="9">
        <v>1197.7</v>
      </c>
      <c r="I171" s="9">
        <v>1613.4</v>
      </c>
      <c r="J171" s="9">
        <v>1987.7</v>
      </c>
      <c r="K171" s="9">
        <v>2228.1999999999998</v>
      </c>
      <c r="L171" s="9">
        <v>2693.4</v>
      </c>
      <c r="M171" s="9">
        <v>3354.6</v>
      </c>
      <c r="N171" t="s">
        <v>568</v>
      </c>
    </row>
    <row r="172" spans="1:14" hidden="1">
      <c r="A172" s="5" t="s">
        <v>501</v>
      </c>
      <c r="B172" s="5" t="s">
        <v>4</v>
      </c>
      <c r="C172" s="5" t="s">
        <v>82</v>
      </c>
      <c r="D172" s="5">
        <v>0</v>
      </c>
      <c r="E172" s="5">
        <v>0</v>
      </c>
      <c r="F172" s="5">
        <v>0.1</v>
      </c>
      <c r="G172" s="5">
        <v>0.1</v>
      </c>
      <c r="H172" s="5">
        <v>0.1</v>
      </c>
      <c r="I172" s="5">
        <v>0.1</v>
      </c>
      <c r="J172" s="5">
        <v>0.1</v>
      </c>
      <c r="K172" s="5">
        <v>0.1</v>
      </c>
      <c r="L172" s="5">
        <v>0.1</v>
      </c>
      <c r="M172" s="5">
        <v>0.2</v>
      </c>
      <c r="N172" t="s">
        <v>568</v>
      </c>
    </row>
    <row r="173" spans="1:14" hidden="1">
      <c r="A173" s="5" t="s">
        <v>501</v>
      </c>
      <c r="B173" s="5" t="s">
        <v>4</v>
      </c>
      <c r="C173" s="5" t="s">
        <v>84</v>
      </c>
      <c r="D173" s="5">
        <v>268.2</v>
      </c>
      <c r="E173" s="5">
        <v>321.3</v>
      </c>
      <c r="F173" s="5">
        <v>397.2</v>
      </c>
      <c r="G173" s="5">
        <v>508.4</v>
      </c>
      <c r="H173" s="5">
        <v>636.6</v>
      </c>
      <c r="I173" s="5">
        <v>823.5</v>
      </c>
      <c r="J173" s="5">
        <v>872.3</v>
      </c>
      <c r="K173" s="5">
        <v>916.6</v>
      </c>
      <c r="L173" s="5">
        <v>973.7</v>
      </c>
      <c r="M173" s="10">
        <v>1061.2</v>
      </c>
      <c r="N173" t="s">
        <v>568</v>
      </c>
    </row>
    <row r="174" spans="1:14" hidden="1">
      <c r="A174" s="5" t="s">
        <v>501</v>
      </c>
      <c r="B174" s="5" t="s">
        <v>4</v>
      </c>
      <c r="C174" s="5" t="s">
        <v>85</v>
      </c>
      <c r="D174" s="5">
        <v>366.2</v>
      </c>
      <c r="E174" s="5">
        <v>493.2</v>
      </c>
      <c r="F174" s="5">
        <v>653.79999999999995</v>
      </c>
      <c r="G174" s="5">
        <v>856.7</v>
      </c>
      <c r="H174" s="10">
        <v>1076.5</v>
      </c>
      <c r="I174" s="10">
        <v>1259.4000000000001</v>
      </c>
      <c r="J174" s="10">
        <v>1184.4000000000001</v>
      </c>
      <c r="K174" s="10">
        <v>1139.0999999999999</v>
      </c>
      <c r="L174" s="10">
        <v>1227</v>
      </c>
      <c r="M174" s="5">
        <v>673.9</v>
      </c>
      <c r="N174" t="s">
        <v>568</v>
      </c>
    </row>
    <row r="175" spans="1:14" hidden="1">
      <c r="A175" s="5" t="s">
        <v>501</v>
      </c>
      <c r="B175" s="5" t="s">
        <v>4</v>
      </c>
      <c r="C175" s="5" t="s">
        <v>89</v>
      </c>
      <c r="D175" s="5">
        <v>2</v>
      </c>
      <c r="E175" s="5">
        <v>2.4</v>
      </c>
      <c r="F175" s="5">
        <v>2.2000000000000002</v>
      </c>
      <c r="G175" s="5">
        <v>-14.8</v>
      </c>
      <c r="H175" s="5">
        <v>-45</v>
      </c>
      <c r="I175" s="5">
        <v>-52.1</v>
      </c>
      <c r="J175" s="5">
        <v>-38.200000000000003</v>
      </c>
      <c r="K175" s="5">
        <v>-39</v>
      </c>
      <c r="L175" s="5">
        <v>-50.8</v>
      </c>
      <c r="M175" s="5">
        <v>-59.2</v>
      </c>
      <c r="N175" t="s">
        <v>568</v>
      </c>
    </row>
    <row r="176" spans="1:14" hidden="1">
      <c r="A176" s="7" t="s">
        <v>501</v>
      </c>
      <c r="B176" s="7" t="s">
        <v>4</v>
      </c>
      <c r="C176" s="7" t="s">
        <v>93</v>
      </c>
      <c r="D176" s="7">
        <v>636.4</v>
      </c>
      <c r="E176" s="7">
        <v>816.9</v>
      </c>
      <c r="F176" s="9">
        <v>1053.4000000000001</v>
      </c>
      <c r="G176" s="9">
        <v>1350.3</v>
      </c>
      <c r="H176" s="9">
        <v>1668.2</v>
      </c>
      <c r="I176" s="9">
        <v>2030.9</v>
      </c>
      <c r="J176" s="9">
        <v>2018.6</v>
      </c>
      <c r="K176" s="9">
        <v>2016.9</v>
      </c>
      <c r="L176" s="9">
        <v>2150.1</v>
      </c>
      <c r="M176" s="9">
        <v>1676</v>
      </c>
      <c r="N176" t="s">
        <v>568</v>
      </c>
    </row>
    <row r="177" spans="1:14" hidden="1">
      <c r="A177" s="5" t="s">
        <v>501</v>
      </c>
      <c r="B177" s="5" t="s">
        <v>238</v>
      </c>
      <c r="C177" s="5" t="s">
        <v>239</v>
      </c>
      <c r="D177" s="5">
        <v>96.9</v>
      </c>
      <c r="E177" s="5">
        <v>128.80000000000001</v>
      </c>
      <c r="F177" s="5">
        <v>162.30000000000001</v>
      </c>
      <c r="G177" s="5">
        <v>208</v>
      </c>
      <c r="H177" s="5">
        <v>232.6</v>
      </c>
      <c r="I177" s="5">
        <v>257</v>
      </c>
      <c r="J177" s="5">
        <v>-48.3</v>
      </c>
      <c r="K177" s="5">
        <v>-46.3</v>
      </c>
      <c r="L177" s="5">
        <v>92.1</v>
      </c>
      <c r="M177" s="5">
        <v>-549.20000000000005</v>
      </c>
      <c r="N177" t="s">
        <v>568</v>
      </c>
    </row>
    <row r="178" spans="1:14" hidden="1">
      <c r="A178" s="5" t="s">
        <v>501</v>
      </c>
      <c r="B178" s="5" t="s">
        <v>238</v>
      </c>
      <c r="C178" s="5" t="s">
        <v>240</v>
      </c>
      <c r="D178" s="5">
        <v>36.299999999999997</v>
      </c>
      <c r="E178" s="5">
        <v>43.1</v>
      </c>
      <c r="F178" s="5">
        <v>50.5</v>
      </c>
      <c r="G178" s="5">
        <v>72.099999999999994</v>
      </c>
      <c r="H178" s="5">
        <v>100.9</v>
      </c>
      <c r="I178" s="5">
        <v>144.80000000000001</v>
      </c>
      <c r="J178" s="5">
        <v>173.7</v>
      </c>
      <c r="K178" s="5">
        <v>181.8</v>
      </c>
      <c r="L178" s="5">
        <v>186.4</v>
      </c>
      <c r="M178" s="5">
        <v>165</v>
      </c>
      <c r="N178" t="s">
        <v>568</v>
      </c>
    </row>
    <row r="179" spans="1:14" hidden="1">
      <c r="A179" s="5" t="s">
        <v>501</v>
      </c>
      <c r="B179" s="5" t="s">
        <v>238</v>
      </c>
      <c r="C179" s="5" t="s">
        <v>243</v>
      </c>
      <c r="D179" s="5">
        <v>3.6</v>
      </c>
      <c r="E179" s="5">
        <v>-13</v>
      </c>
      <c r="F179" s="5">
        <v>-18.8</v>
      </c>
      <c r="G179" s="5">
        <v>-17.600000000000001</v>
      </c>
      <c r="H179" s="5">
        <v>-4.4000000000000004</v>
      </c>
      <c r="I179" s="5">
        <v>-43</v>
      </c>
      <c r="J179" s="5">
        <v>55.9</v>
      </c>
      <c r="K179" s="5">
        <v>-38.5</v>
      </c>
      <c r="L179" s="5">
        <v>38.1</v>
      </c>
      <c r="M179" s="5">
        <v>44</v>
      </c>
      <c r="N179" t="s">
        <v>568</v>
      </c>
    </row>
    <row r="180" spans="1:14" hidden="1">
      <c r="A180" s="5" t="s">
        <v>501</v>
      </c>
      <c r="B180" s="5" t="s">
        <v>238</v>
      </c>
      <c r="C180" s="5" t="s">
        <v>244</v>
      </c>
      <c r="D180" s="5">
        <v>24.4</v>
      </c>
      <c r="E180" s="5">
        <v>31.8</v>
      </c>
      <c r="F180" s="5">
        <v>59.4</v>
      </c>
      <c r="G180" s="5">
        <v>94.2</v>
      </c>
      <c r="H180" s="5">
        <v>134.69999999999999</v>
      </c>
      <c r="I180" s="5">
        <v>130.5</v>
      </c>
      <c r="J180" s="5">
        <v>193.3</v>
      </c>
      <c r="K180" s="5">
        <v>-164.8</v>
      </c>
      <c r="L180" s="5">
        <v>65.3</v>
      </c>
      <c r="M180" s="5">
        <v>350.2</v>
      </c>
      <c r="N180" t="s">
        <v>568</v>
      </c>
    </row>
    <row r="181" spans="1:14" hidden="1">
      <c r="A181" s="5" t="s">
        <v>501</v>
      </c>
      <c r="B181" s="5" t="s">
        <v>238</v>
      </c>
      <c r="C181" s="5" t="s">
        <v>249</v>
      </c>
      <c r="D181" s="5">
        <v>-33.9</v>
      </c>
      <c r="E181" s="5">
        <v>-53.4</v>
      </c>
      <c r="F181" s="5">
        <v>-36</v>
      </c>
      <c r="G181" s="5">
        <v>-101.1</v>
      </c>
      <c r="H181" s="5">
        <v>-191.9</v>
      </c>
      <c r="I181" s="5">
        <v>-249.9</v>
      </c>
      <c r="J181" s="5">
        <v>-79.099999999999994</v>
      </c>
      <c r="K181" s="5">
        <v>186.8</v>
      </c>
      <c r="L181" s="5">
        <v>-45.5</v>
      </c>
      <c r="M181" s="5">
        <v>167.6</v>
      </c>
      <c r="N181" t="s">
        <v>568</v>
      </c>
    </row>
    <row r="182" spans="1:14" hidden="1">
      <c r="A182" s="5" t="s">
        <v>501</v>
      </c>
      <c r="B182" s="5" t="s">
        <v>238</v>
      </c>
      <c r="C182" s="5" t="s">
        <v>250</v>
      </c>
      <c r="D182" s="5">
        <v>-114.6</v>
      </c>
      <c r="E182" s="5">
        <v>4.7</v>
      </c>
      <c r="F182" s="5">
        <v>-156.9</v>
      </c>
      <c r="G182" s="5">
        <v>-84.7</v>
      </c>
      <c r="H182" s="5">
        <v>-278.5</v>
      </c>
      <c r="I182" s="5">
        <v>-148.1</v>
      </c>
      <c r="J182" s="5">
        <v>-222.4</v>
      </c>
      <c r="K182" s="5">
        <v>109.9</v>
      </c>
      <c r="L182" s="5">
        <v>149.5</v>
      </c>
      <c r="M182" s="5">
        <v>15.3</v>
      </c>
      <c r="N182" t="s">
        <v>568</v>
      </c>
    </row>
    <row r="183" spans="1:14" hidden="1">
      <c r="A183" s="5" t="s">
        <v>501</v>
      </c>
      <c r="B183" s="5" t="s">
        <v>238</v>
      </c>
      <c r="C183" s="5" t="s">
        <v>31</v>
      </c>
      <c r="D183" s="5">
        <v>-42.6</v>
      </c>
      <c r="E183" s="5">
        <v>-4.0999999999999996</v>
      </c>
      <c r="F183" s="5">
        <v>-19</v>
      </c>
      <c r="G183" s="5">
        <v>-33.299999999999997</v>
      </c>
      <c r="H183" s="5">
        <v>-76.5</v>
      </c>
      <c r="I183" s="5">
        <v>-25.3</v>
      </c>
      <c r="J183" s="5">
        <v>-55.5</v>
      </c>
      <c r="K183" s="5">
        <v>-107.9</v>
      </c>
      <c r="L183" s="5">
        <v>24.3</v>
      </c>
      <c r="M183" s="5">
        <v>18.600000000000001</v>
      </c>
      <c r="N183" t="s">
        <v>568</v>
      </c>
    </row>
    <row r="184" spans="1:14" hidden="1">
      <c r="A184" s="5" t="s">
        <v>501</v>
      </c>
      <c r="B184" s="5" t="s">
        <v>238</v>
      </c>
      <c r="C184" s="5" t="s">
        <v>492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20</v>
      </c>
      <c r="M184" s="5">
        <v>-259.7</v>
      </c>
      <c r="N184" t="s">
        <v>568</v>
      </c>
    </row>
    <row r="185" spans="1:14" hidden="1">
      <c r="A185" s="5" t="s">
        <v>501</v>
      </c>
      <c r="B185" s="5" t="s">
        <v>238</v>
      </c>
      <c r="C185" s="5" t="s">
        <v>57</v>
      </c>
      <c r="D185" s="5">
        <v>17.2</v>
      </c>
      <c r="E185" s="5">
        <v>35.4</v>
      </c>
      <c r="F185" s="5">
        <v>14.6</v>
      </c>
      <c r="G185" s="5">
        <v>49.1</v>
      </c>
      <c r="H185" s="5">
        <v>-22.6</v>
      </c>
      <c r="I185" s="5">
        <v>202.4</v>
      </c>
      <c r="J185" s="5">
        <v>145.69999999999999</v>
      </c>
      <c r="K185" s="5">
        <v>26.4</v>
      </c>
      <c r="L185" s="5">
        <v>59.5</v>
      </c>
      <c r="M185" s="5">
        <v>-40.700000000000003</v>
      </c>
      <c r="N185" t="s">
        <v>568</v>
      </c>
    </row>
    <row r="186" spans="1:14" hidden="1">
      <c r="A186" s="5" t="s">
        <v>501</v>
      </c>
      <c r="B186" s="5" t="s">
        <v>238</v>
      </c>
      <c r="C186" s="5" t="s">
        <v>59</v>
      </c>
      <c r="D186" s="5">
        <v>23.4</v>
      </c>
      <c r="E186" s="5">
        <v>22</v>
      </c>
      <c r="F186" s="5">
        <v>56.5</v>
      </c>
      <c r="G186" s="5">
        <v>28.9</v>
      </c>
      <c r="H186" s="5">
        <v>64.099999999999994</v>
      </c>
      <c r="I186" s="5">
        <v>52.7</v>
      </c>
      <c r="J186" s="5">
        <v>109.8</v>
      </c>
      <c r="K186" s="5">
        <v>134.6</v>
      </c>
      <c r="L186" s="5">
        <v>-19</v>
      </c>
      <c r="M186" s="5">
        <v>318.5</v>
      </c>
      <c r="N186" t="s">
        <v>568</v>
      </c>
    </row>
    <row r="187" spans="1:14" hidden="1">
      <c r="A187" s="5" t="s">
        <v>501</v>
      </c>
      <c r="B187" s="5" t="s">
        <v>238</v>
      </c>
      <c r="C187" s="5" t="s">
        <v>503</v>
      </c>
      <c r="D187" s="5">
        <v>4.5999999999999996</v>
      </c>
      <c r="E187" s="5">
        <v>4.5</v>
      </c>
      <c r="F187" s="5">
        <v>7.4</v>
      </c>
      <c r="G187" s="5">
        <v>3.4</v>
      </c>
      <c r="H187" s="5">
        <v>-2.5</v>
      </c>
      <c r="I187" s="5">
        <v>-16.7</v>
      </c>
      <c r="J187" s="5">
        <v>-39.200000000000003</v>
      </c>
      <c r="K187" s="5">
        <v>41.1</v>
      </c>
      <c r="L187" s="5">
        <v>18.899999999999999</v>
      </c>
      <c r="M187" s="5">
        <v>2.5</v>
      </c>
      <c r="N187" t="s">
        <v>568</v>
      </c>
    </row>
    <row r="188" spans="1:14" hidden="1">
      <c r="A188" s="5" t="s">
        <v>501</v>
      </c>
      <c r="B188" s="5" t="s">
        <v>238</v>
      </c>
      <c r="C188" s="5" t="s">
        <v>493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305.10000000000002</v>
      </c>
      <c r="L188" s="5">
        <v>-80.7</v>
      </c>
      <c r="M188" s="5">
        <v>-19.3</v>
      </c>
      <c r="N188" t="s">
        <v>568</v>
      </c>
    </row>
    <row r="189" spans="1:14" hidden="1">
      <c r="A189" s="7" t="s">
        <v>501</v>
      </c>
      <c r="B189" s="7" t="s">
        <v>238</v>
      </c>
      <c r="C189" s="7" t="s">
        <v>252</v>
      </c>
      <c r="D189" s="7">
        <v>15.2</v>
      </c>
      <c r="E189" s="7">
        <v>199.8</v>
      </c>
      <c r="F189" s="7">
        <v>120.1</v>
      </c>
      <c r="G189" s="7">
        <v>219</v>
      </c>
      <c r="H189" s="7">
        <v>-44.1</v>
      </c>
      <c r="I189" s="7">
        <v>304.5</v>
      </c>
      <c r="J189" s="7">
        <v>234.1</v>
      </c>
      <c r="K189" s="7">
        <v>628.20000000000005</v>
      </c>
      <c r="L189" s="7">
        <v>509</v>
      </c>
      <c r="M189" s="7">
        <v>212.9</v>
      </c>
      <c r="N189" t="s">
        <v>568</v>
      </c>
    </row>
    <row r="190" spans="1:14" hidden="1">
      <c r="A190" s="7" t="s">
        <v>501</v>
      </c>
      <c r="B190" s="7" t="s">
        <v>238</v>
      </c>
      <c r="C190" s="7" t="s">
        <v>253</v>
      </c>
      <c r="D190" s="7">
        <v>-57.4</v>
      </c>
      <c r="E190" s="7">
        <v>-52</v>
      </c>
      <c r="F190" s="7">
        <v>-88.3</v>
      </c>
      <c r="G190" s="7">
        <v>-141.4</v>
      </c>
      <c r="H190" s="7">
        <v>-301.5</v>
      </c>
      <c r="I190" s="7">
        <v>-387.6</v>
      </c>
      <c r="J190" s="7">
        <v>-283</v>
      </c>
      <c r="K190" s="7">
        <v>-175</v>
      </c>
      <c r="L190" s="7">
        <v>-147.1</v>
      </c>
      <c r="M190" s="7">
        <v>-92.3</v>
      </c>
      <c r="N190" t="s">
        <v>568</v>
      </c>
    </row>
    <row r="191" spans="1:14" hidden="1">
      <c r="A191" s="5" t="s">
        <v>501</v>
      </c>
      <c r="B191" s="5" t="s">
        <v>238</v>
      </c>
      <c r="C191" s="5" t="s">
        <v>257</v>
      </c>
      <c r="D191" s="5">
        <v>-23.2</v>
      </c>
      <c r="E191" s="5">
        <v>0</v>
      </c>
      <c r="F191" s="5">
        <v>-148.1</v>
      </c>
      <c r="G191" s="5">
        <v>-10.9</v>
      </c>
      <c r="H191" s="5">
        <v>-539.5</v>
      </c>
      <c r="I191" s="5">
        <v>0</v>
      </c>
      <c r="J191" s="5">
        <v>0</v>
      </c>
      <c r="K191" s="5">
        <v>0</v>
      </c>
      <c r="L191" s="5">
        <v>0</v>
      </c>
      <c r="M191" s="5">
        <v>-40.299999999999997</v>
      </c>
      <c r="N191" t="s">
        <v>568</v>
      </c>
    </row>
    <row r="192" spans="1:14" hidden="1">
      <c r="A192" s="5" t="s">
        <v>501</v>
      </c>
      <c r="B192" s="5" t="s">
        <v>238</v>
      </c>
      <c r="C192" s="5" t="s">
        <v>259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11.3</v>
      </c>
      <c r="L192" s="5">
        <v>0</v>
      </c>
      <c r="M192" s="5">
        <v>198.9</v>
      </c>
      <c r="N192" t="s">
        <v>568</v>
      </c>
    </row>
    <row r="193" spans="1:14" hidden="1">
      <c r="A193" s="5" t="s">
        <v>501</v>
      </c>
      <c r="B193" s="5" t="s">
        <v>238</v>
      </c>
      <c r="C193" s="5" t="s">
        <v>260</v>
      </c>
      <c r="D193" s="5">
        <v>0</v>
      </c>
      <c r="E193" s="5">
        <v>0</v>
      </c>
      <c r="F193" s="5">
        <v>0</v>
      </c>
      <c r="G193" s="5">
        <v>0</v>
      </c>
      <c r="H193" s="5">
        <v>96.6</v>
      </c>
      <c r="I193" s="5">
        <v>30.7</v>
      </c>
      <c r="J193" s="5">
        <v>0</v>
      </c>
      <c r="K193" s="5">
        <v>0</v>
      </c>
      <c r="L193" s="5">
        <v>0</v>
      </c>
      <c r="M193" s="5">
        <v>0</v>
      </c>
      <c r="N193" t="s">
        <v>568</v>
      </c>
    </row>
    <row r="194" spans="1:14" hidden="1">
      <c r="A194" s="5" t="s">
        <v>501</v>
      </c>
      <c r="B194" s="5" t="s">
        <v>238</v>
      </c>
      <c r="C194" s="5" t="s">
        <v>262</v>
      </c>
      <c r="D194" s="5">
        <v>0</v>
      </c>
      <c r="E194" s="5">
        <v>0</v>
      </c>
      <c r="F194" s="5">
        <v>0</v>
      </c>
      <c r="G194" s="5">
        <v>0</v>
      </c>
      <c r="H194" s="5">
        <v>-103.1</v>
      </c>
      <c r="I194" s="5">
        <v>-24.2</v>
      </c>
      <c r="J194" s="5">
        <v>0</v>
      </c>
      <c r="K194" s="5">
        <v>-39.200000000000003</v>
      </c>
      <c r="L194" s="5">
        <v>0</v>
      </c>
      <c r="M194" s="5">
        <v>0</v>
      </c>
      <c r="N194" t="s">
        <v>568</v>
      </c>
    </row>
    <row r="195" spans="1:14" hidden="1">
      <c r="A195" s="5" t="s">
        <v>501</v>
      </c>
      <c r="B195" s="5" t="s">
        <v>238</v>
      </c>
      <c r="C195" s="5" t="s">
        <v>264</v>
      </c>
      <c r="D195" s="5">
        <v>-8.9</v>
      </c>
      <c r="E195" s="5">
        <v>5</v>
      </c>
      <c r="F195" s="5">
        <v>-1.7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t="s">
        <v>568</v>
      </c>
    </row>
    <row r="196" spans="1:14" hidden="1">
      <c r="A196" s="7" t="s">
        <v>501</v>
      </c>
      <c r="B196" s="7" t="s">
        <v>238</v>
      </c>
      <c r="C196" s="7" t="s">
        <v>265</v>
      </c>
      <c r="D196" s="7">
        <v>-89.4</v>
      </c>
      <c r="E196" s="7">
        <v>-46.9</v>
      </c>
      <c r="F196" s="7">
        <v>-238.1</v>
      </c>
      <c r="G196" s="7">
        <v>-152.30000000000001</v>
      </c>
      <c r="H196" s="7">
        <v>-847.5</v>
      </c>
      <c r="I196" s="7">
        <v>-381.1</v>
      </c>
      <c r="J196" s="7">
        <v>-283</v>
      </c>
      <c r="K196" s="7">
        <v>-202.9</v>
      </c>
      <c r="L196" s="7">
        <v>-147.1</v>
      </c>
      <c r="M196" s="7">
        <v>66.3</v>
      </c>
      <c r="N196" t="s">
        <v>568</v>
      </c>
    </row>
    <row r="197" spans="1:14" hidden="1">
      <c r="A197" s="5" t="s">
        <v>501</v>
      </c>
      <c r="B197" s="5" t="s">
        <v>238</v>
      </c>
      <c r="C197" s="5" t="s">
        <v>267</v>
      </c>
      <c r="D197" s="5">
        <v>7.9</v>
      </c>
      <c r="E197" s="5">
        <v>16.899999999999999</v>
      </c>
      <c r="F197" s="5">
        <v>17.2</v>
      </c>
      <c r="G197" s="5">
        <v>35.299999999999997</v>
      </c>
      <c r="H197" s="5">
        <v>45</v>
      </c>
      <c r="I197" s="5">
        <v>36.6</v>
      </c>
      <c r="J197" s="5">
        <v>-2.8</v>
      </c>
      <c r="K197" s="5">
        <v>-2.4</v>
      </c>
      <c r="L197" s="5">
        <v>-6.7</v>
      </c>
      <c r="M197" s="5">
        <v>-56.6</v>
      </c>
      <c r="N197" t="s">
        <v>568</v>
      </c>
    </row>
    <row r="198" spans="1:14" hidden="1">
      <c r="A198" s="5" t="s">
        <v>501</v>
      </c>
      <c r="B198" s="5" t="s">
        <v>238</v>
      </c>
      <c r="C198" s="5" t="s">
        <v>269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-2.9</v>
      </c>
      <c r="J198" s="5">
        <v>0</v>
      </c>
      <c r="K198" s="5">
        <v>0</v>
      </c>
      <c r="L198" s="5">
        <v>0</v>
      </c>
      <c r="M198" s="5">
        <v>0</v>
      </c>
      <c r="N198" t="s">
        <v>568</v>
      </c>
    </row>
    <row r="199" spans="1:14" hidden="1">
      <c r="A199" s="5" t="s">
        <v>501</v>
      </c>
      <c r="B199" s="5" t="s">
        <v>238</v>
      </c>
      <c r="C199" s="5" t="s">
        <v>270</v>
      </c>
      <c r="D199" s="5">
        <v>14.6</v>
      </c>
      <c r="E199" s="5">
        <v>14.8</v>
      </c>
      <c r="F199" s="5">
        <v>15.1</v>
      </c>
      <c r="G199" s="5">
        <v>15.8</v>
      </c>
      <c r="H199" s="5">
        <v>10.3</v>
      </c>
      <c r="I199" s="5">
        <v>15.5</v>
      </c>
      <c r="J199" s="5">
        <v>11.5</v>
      </c>
      <c r="K199" s="5">
        <v>2.6</v>
      </c>
      <c r="L199" s="5">
        <v>7.5</v>
      </c>
      <c r="M199" s="5">
        <v>4.7</v>
      </c>
      <c r="N199" t="s">
        <v>568</v>
      </c>
    </row>
    <row r="200" spans="1:14" hidden="1">
      <c r="A200" s="5" t="s">
        <v>501</v>
      </c>
      <c r="B200" s="5" t="s">
        <v>238</v>
      </c>
      <c r="C200" s="5" t="s">
        <v>274</v>
      </c>
      <c r="D200" s="5">
        <v>23.2</v>
      </c>
      <c r="E200" s="5">
        <v>-19.3</v>
      </c>
      <c r="F200" s="5">
        <v>94.5</v>
      </c>
      <c r="G200" s="5">
        <v>131.30000000000001</v>
      </c>
      <c r="H200" s="5">
        <v>384.8</v>
      </c>
      <c r="I200" s="5">
        <v>156.9</v>
      </c>
      <c r="J200" s="5">
        <v>98</v>
      </c>
      <c r="K200" s="5">
        <v>-190</v>
      </c>
      <c r="L200" s="5">
        <v>-137.80000000000001</v>
      </c>
      <c r="M200" s="5">
        <v>488.8</v>
      </c>
      <c r="N200" t="s">
        <v>568</v>
      </c>
    </row>
    <row r="201" spans="1:14" hidden="1">
      <c r="A201" s="7" t="s">
        <v>501</v>
      </c>
      <c r="B201" s="7" t="s">
        <v>238</v>
      </c>
      <c r="C201" s="7" t="s">
        <v>280</v>
      </c>
      <c r="D201" s="7">
        <v>45.8</v>
      </c>
      <c r="E201" s="7">
        <v>12.3</v>
      </c>
      <c r="F201" s="7">
        <v>126.8</v>
      </c>
      <c r="G201" s="7">
        <v>182.3</v>
      </c>
      <c r="H201" s="7">
        <v>440.1</v>
      </c>
      <c r="I201" s="7">
        <v>206</v>
      </c>
      <c r="J201" s="7">
        <v>106.8</v>
      </c>
      <c r="K201" s="7">
        <v>-189.9</v>
      </c>
      <c r="L201" s="7">
        <v>-137.1</v>
      </c>
      <c r="M201" s="7">
        <v>436.9</v>
      </c>
      <c r="N201" t="s">
        <v>568</v>
      </c>
    </row>
    <row r="202" spans="1:14" hidden="1">
      <c r="A202" s="5" t="s">
        <v>501</v>
      </c>
      <c r="B202" s="5" t="s">
        <v>238</v>
      </c>
      <c r="C202" s="5" t="s">
        <v>281</v>
      </c>
      <c r="D202" s="5">
        <v>-0.1</v>
      </c>
      <c r="E202" s="5">
        <v>1.3</v>
      </c>
      <c r="F202" s="5">
        <v>-3.1</v>
      </c>
      <c r="G202" s="5">
        <v>-3.3</v>
      </c>
      <c r="H202" s="5">
        <v>-11.8</v>
      </c>
      <c r="I202" s="5">
        <v>-8.6999999999999993</v>
      </c>
      <c r="J202" s="5">
        <v>4.2</v>
      </c>
      <c r="K202" s="5">
        <v>12.5</v>
      </c>
      <c r="L202" s="5">
        <v>5.0999999999999996</v>
      </c>
      <c r="M202" s="5">
        <v>16.399999999999999</v>
      </c>
      <c r="N202" t="s">
        <v>568</v>
      </c>
    </row>
    <row r="203" spans="1:14" hidden="1">
      <c r="A203" s="5" t="s">
        <v>501</v>
      </c>
      <c r="B203" s="5" t="s">
        <v>238</v>
      </c>
      <c r="C203" s="5" t="s">
        <v>282</v>
      </c>
      <c r="D203" s="5">
        <v>-28.5</v>
      </c>
      <c r="E203" s="5">
        <v>166.5</v>
      </c>
      <c r="F203" s="5">
        <v>5.6</v>
      </c>
      <c r="G203" s="5">
        <v>245.7</v>
      </c>
      <c r="H203" s="5">
        <v>-463.3</v>
      </c>
      <c r="I203" s="5">
        <v>120.6</v>
      </c>
      <c r="J203" s="5">
        <v>62</v>
      </c>
      <c r="K203" s="5">
        <v>247.9</v>
      </c>
      <c r="L203" s="5">
        <v>229.9</v>
      </c>
      <c r="M203" s="5">
        <v>732.5</v>
      </c>
      <c r="N203" t="s">
        <v>568</v>
      </c>
    </row>
    <row r="204" spans="1:14" hidden="1">
      <c r="A204" s="5" t="s">
        <v>501</v>
      </c>
      <c r="B204" s="5" t="s">
        <v>238</v>
      </c>
      <c r="C204" s="5" t="s">
        <v>285</v>
      </c>
      <c r="D204" s="5">
        <v>2.2999999999999998</v>
      </c>
      <c r="E204" s="5">
        <v>3.3</v>
      </c>
      <c r="F204" s="5">
        <v>1.5</v>
      </c>
      <c r="G204" s="5">
        <v>4.0999999999999996</v>
      </c>
      <c r="H204" s="5">
        <v>11.2</v>
      </c>
      <c r="I204" s="5">
        <v>21.4</v>
      </c>
      <c r="J204" s="5">
        <v>29.8</v>
      </c>
      <c r="K204" s="5">
        <v>28.6</v>
      </c>
      <c r="L204" s="5">
        <v>18</v>
      </c>
      <c r="M204" s="5">
        <v>28.6</v>
      </c>
      <c r="N204" t="s">
        <v>568</v>
      </c>
    </row>
    <row r="205" spans="1:14" hidden="1">
      <c r="A205" s="5" t="s">
        <v>501</v>
      </c>
      <c r="B205" s="5" t="s">
        <v>238</v>
      </c>
      <c r="C205" s="5" t="s">
        <v>286</v>
      </c>
      <c r="D205" s="5">
        <v>56.9</v>
      </c>
      <c r="E205" s="5">
        <v>57.7</v>
      </c>
      <c r="F205" s="5">
        <v>85.6</v>
      </c>
      <c r="G205" s="5">
        <v>103.3</v>
      </c>
      <c r="H205" s="5">
        <v>99.7</v>
      </c>
      <c r="I205" s="5">
        <v>136</v>
      </c>
      <c r="J205" s="5">
        <v>36.9</v>
      </c>
      <c r="K205" s="5">
        <v>-16.7</v>
      </c>
      <c r="L205" s="5">
        <v>23.4</v>
      </c>
      <c r="M205" s="5">
        <v>24.4</v>
      </c>
      <c r="N205" t="s">
        <v>568</v>
      </c>
    </row>
    <row r="206" spans="1:14" hidden="1">
      <c r="A206" s="7" t="s">
        <v>501</v>
      </c>
      <c r="B206" s="7" t="s">
        <v>238</v>
      </c>
      <c r="C206" s="7" t="s">
        <v>291</v>
      </c>
      <c r="D206" s="7">
        <v>-42.2</v>
      </c>
      <c r="E206" s="7">
        <v>147.80000000000001</v>
      </c>
      <c r="F206" s="7">
        <v>31.8</v>
      </c>
      <c r="G206" s="7">
        <v>77.599999999999994</v>
      </c>
      <c r="H206" s="7">
        <v>-345.6</v>
      </c>
      <c r="I206" s="7">
        <v>-83.1</v>
      </c>
      <c r="J206" s="7">
        <v>-48.9</v>
      </c>
      <c r="K206" s="7">
        <v>453.2</v>
      </c>
      <c r="L206" s="7">
        <v>361.9</v>
      </c>
      <c r="M206" s="7">
        <v>120.6</v>
      </c>
      <c r="N206" t="s">
        <v>568</v>
      </c>
    </row>
    <row r="207" spans="1:14" hidden="1">
      <c r="A207" s="5" t="s">
        <v>501</v>
      </c>
      <c r="B207" s="5" t="s">
        <v>292</v>
      </c>
      <c r="C207" s="5" t="s">
        <v>296</v>
      </c>
      <c r="D207" s="10">
        <v>1472.7</v>
      </c>
      <c r="E207" s="10">
        <v>1834.9</v>
      </c>
      <c r="F207" s="10">
        <v>2332.1</v>
      </c>
      <c r="G207" s="10">
        <v>3084.4</v>
      </c>
      <c r="H207" s="10">
        <v>3963.3</v>
      </c>
      <c r="I207" s="10">
        <v>4825.3</v>
      </c>
      <c r="J207" s="10">
        <v>4989.2</v>
      </c>
      <c r="K207" s="10">
        <v>5193.2</v>
      </c>
      <c r="L207" s="10">
        <v>5267.1</v>
      </c>
      <c r="M207" s="10">
        <v>4474.7</v>
      </c>
      <c r="N207" t="s">
        <v>568</v>
      </c>
    </row>
    <row r="208" spans="1:14" hidden="1">
      <c r="A208" s="5" t="s">
        <v>501</v>
      </c>
      <c r="B208" s="5" t="s">
        <v>292</v>
      </c>
      <c r="C208" s="5" t="s">
        <v>298</v>
      </c>
      <c r="D208" s="5">
        <v>759.8</v>
      </c>
      <c r="E208" s="5">
        <v>955.6</v>
      </c>
      <c r="F208" s="10">
        <v>1195.4000000000001</v>
      </c>
      <c r="G208" s="10">
        <v>1572.2</v>
      </c>
      <c r="H208" s="10">
        <v>2057.8000000000002</v>
      </c>
      <c r="I208" s="10">
        <v>2584.6999999999998</v>
      </c>
      <c r="J208" s="10">
        <v>2737.8</v>
      </c>
      <c r="K208" s="10">
        <v>2852.7</v>
      </c>
      <c r="L208" s="10">
        <v>2796.6</v>
      </c>
      <c r="M208" s="10">
        <v>2314.6</v>
      </c>
      <c r="N208" t="s">
        <v>568</v>
      </c>
    </row>
    <row r="209" spans="1:14" hidden="1">
      <c r="A209" s="7" t="s">
        <v>501</v>
      </c>
      <c r="B209" s="7" t="s">
        <v>292</v>
      </c>
      <c r="C209" s="7" t="s">
        <v>299</v>
      </c>
      <c r="D209" s="7">
        <v>712.8</v>
      </c>
      <c r="E209" s="7">
        <v>879.3</v>
      </c>
      <c r="F209" s="9">
        <v>1136.7</v>
      </c>
      <c r="G209" s="9">
        <v>1512.2</v>
      </c>
      <c r="H209" s="9">
        <v>1905.5</v>
      </c>
      <c r="I209" s="9">
        <v>2240.6</v>
      </c>
      <c r="J209" s="9">
        <v>2251.4</v>
      </c>
      <c r="K209" s="9">
        <v>2340.5</v>
      </c>
      <c r="L209" s="9">
        <v>2470.5</v>
      </c>
      <c r="M209" s="9">
        <v>2160.1</v>
      </c>
      <c r="N209" t="s">
        <v>568</v>
      </c>
    </row>
    <row r="210" spans="1:14" hidden="1">
      <c r="A210" s="5" t="s">
        <v>501</v>
      </c>
      <c r="B210" s="5" t="s">
        <v>292</v>
      </c>
      <c r="C210" s="5" t="s">
        <v>300</v>
      </c>
      <c r="D210" s="5">
        <v>547.20000000000005</v>
      </c>
      <c r="E210" s="5">
        <v>668.4</v>
      </c>
      <c r="F210" s="5">
        <v>870</v>
      </c>
      <c r="G210" s="10">
        <v>1149.8</v>
      </c>
      <c r="H210" s="10">
        <v>1483.1</v>
      </c>
      <c r="I210" s="10">
        <v>1810.1</v>
      </c>
      <c r="J210" s="10">
        <v>2091.3000000000002</v>
      </c>
      <c r="K210" s="10">
        <v>2176.1999999999998</v>
      </c>
      <c r="L210" s="10">
        <v>2227.6999999999998</v>
      </c>
      <c r="M210" s="10">
        <v>2154.9</v>
      </c>
      <c r="N210" t="s">
        <v>568</v>
      </c>
    </row>
    <row r="211" spans="1:14" hidden="1">
      <c r="A211" s="5" t="s">
        <v>501</v>
      </c>
      <c r="B211" s="5" t="s">
        <v>292</v>
      </c>
      <c r="C211" s="5" t="s">
        <v>304</v>
      </c>
      <c r="D211" s="5">
        <v>2.9</v>
      </c>
      <c r="E211" s="5">
        <v>2.2000000000000002</v>
      </c>
      <c r="F211" s="5">
        <v>1.6</v>
      </c>
      <c r="G211" s="5">
        <v>8.5</v>
      </c>
      <c r="H211" s="5">
        <v>13.9</v>
      </c>
      <c r="I211" s="5">
        <v>13</v>
      </c>
      <c r="J211" s="5">
        <v>8.1999999999999993</v>
      </c>
      <c r="K211" s="5">
        <v>6.1</v>
      </c>
      <c r="L211" s="5">
        <v>6.1</v>
      </c>
      <c r="M211" s="5">
        <v>7</v>
      </c>
      <c r="N211" t="s">
        <v>568</v>
      </c>
    </row>
    <row r="212" spans="1:14" hidden="1">
      <c r="A212" s="5" t="s">
        <v>501</v>
      </c>
      <c r="B212" s="5" t="s">
        <v>292</v>
      </c>
      <c r="C212" s="5" t="s">
        <v>477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124</v>
      </c>
      <c r="K212" s="5">
        <v>183.1</v>
      </c>
      <c r="L212" s="5">
        <v>0</v>
      </c>
      <c r="M212" s="5">
        <v>460.3</v>
      </c>
      <c r="N212" t="s">
        <v>568</v>
      </c>
    </row>
    <row r="213" spans="1:14" hidden="1">
      <c r="A213" s="5" t="s">
        <v>501</v>
      </c>
      <c r="B213" s="5" t="s">
        <v>292</v>
      </c>
      <c r="C213" s="5" t="s">
        <v>310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141.30000000000001</v>
      </c>
      <c r="N213" t="s">
        <v>568</v>
      </c>
    </row>
    <row r="214" spans="1:14" hidden="1">
      <c r="A214" s="5" t="s">
        <v>501</v>
      </c>
      <c r="B214" s="5" t="s">
        <v>292</v>
      </c>
      <c r="C214" s="5" t="s">
        <v>313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-169.3</v>
      </c>
      <c r="N214" t="s">
        <v>568</v>
      </c>
    </row>
    <row r="215" spans="1:14" hidden="1">
      <c r="A215" s="7" t="s">
        <v>501</v>
      </c>
      <c r="B215" s="7" t="s">
        <v>292</v>
      </c>
      <c r="C215" s="7" t="s">
        <v>318</v>
      </c>
      <c r="D215" s="7">
        <v>162.80000000000001</v>
      </c>
      <c r="E215" s="7">
        <v>208.7</v>
      </c>
      <c r="F215" s="7">
        <v>265.10000000000002</v>
      </c>
      <c r="G215" s="7">
        <v>354</v>
      </c>
      <c r="H215" s="7">
        <v>408.5</v>
      </c>
      <c r="I215" s="7">
        <v>417.5</v>
      </c>
      <c r="J215" s="7">
        <v>27.8</v>
      </c>
      <c r="K215" s="7">
        <v>-25</v>
      </c>
      <c r="L215" s="7">
        <v>236.8</v>
      </c>
      <c r="M215" s="7">
        <v>-434.1</v>
      </c>
      <c r="N215" t="s">
        <v>568</v>
      </c>
    </row>
    <row r="216" spans="1:14" hidden="1">
      <c r="A216" s="5" t="s">
        <v>501</v>
      </c>
      <c r="B216" s="5" t="s">
        <v>292</v>
      </c>
      <c r="C216" s="5" t="s">
        <v>567</v>
      </c>
      <c r="D216" s="5">
        <v>-3.8</v>
      </c>
      <c r="E216" s="5">
        <v>-5.2</v>
      </c>
      <c r="F216" s="5">
        <v>-2.9</v>
      </c>
      <c r="G216" s="5">
        <v>-5.3</v>
      </c>
      <c r="H216" s="5">
        <v>-14.6</v>
      </c>
      <c r="I216" s="5">
        <v>-26.4</v>
      </c>
      <c r="J216" s="5">
        <v>-34.5</v>
      </c>
      <c r="K216" s="5">
        <v>-33.6</v>
      </c>
      <c r="L216" s="5">
        <v>-22.8</v>
      </c>
      <c r="M216" s="5">
        <v>-47.3</v>
      </c>
      <c r="N216" t="s">
        <v>568</v>
      </c>
    </row>
    <row r="217" spans="1:14" hidden="1">
      <c r="A217" s="5" t="s">
        <v>501</v>
      </c>
      <c r="B217" s="5" t="s">
        <v>292</v>
      </c>
      <c r="C217" s="5" t="s">
        <v>323</v>
      </c>
      <c r="D217" s="5">
        <v>-2.1</v>
      </c>
      <c r="E217" s="5">
        <v>-0.1</v>
      </c>
      <c r="F217" s="5">
        <v>-1.2</v>
      </c>
      <c r="G217" s="5">
        <v>-6.4</v>
      </c>
      <c r="H217" s="5">
        <v>-8.9</v>
      </c>
      <c r="I217" s="5">
        <v>10.9</v>
      </c>
      <c r="J217" s="5">
        <v>2.1</v>
      </c>
      <c r="K217" s="5">
        <v>10.7</v>
      </c>
      <c r="L217" s="5">
        <v>-3.7</v>
      </c>
      <c r="M217" s="5">
        <v>0</v>
      </c>
      <c r="N217" t="s">
        <v>568</v>
      </c>
    </row>
    <row r="218" spans="1:14" hidden="1">
      <c r="A218" s="5" t="s">
        <v>501</v>
      </c>
      <c r="B218" s="5" t="s">
        <v>292</v>
      </c>
      <c r="C218" s="5" t="s">
        <v>316</v>
      </c>
      <c r="D218" s="5">
        <v>0</v>
      </c>
      <c r="E218" s="5">
        <v>0</v>
      </c>
      <c r="F218" s="5">
        <v>0</v>
      </c>
      <c r="G218" s="5">
        <v>0</v>
      </c>
      <c r="H218" s="5">
        <v>1.7</v>
      </c>
      <c r="I218" s="5">
        <v>-13.6</v>
      </c>
      <c r="J218" s="5">
        <v>-5.7</v>
      </c>
      <c r="K218" s="5">
        <v>-19.899999999999999</v>
      </c>
      <c r="L218" s="5">
        <v>-0.4</v>
      </c>
      <c r="M218" s="5">
        <v>-11.1</v>
      </c>
      <c r="N218" t="s">
        <v>568</v>
      </c>
    </row>
    <row r="219" spans="1:14" hidden="1">
      <c r="A219" s="7" t="s">
        <v>501</v>
      </c>
      <c r="B219" s="7" t="s">
        <v>292</v>
      </c>
      <c r="C219" s="7" t="s">
        <v>328</v>
      </c>
      <c r="D219" s="7">
        <v>156.9</v>
      </c>
      <c r="E219" s="7">
        <v>203.4</v>
      </c>
      <c r="F219" s="7">
        <v>261</v>
      </c>
      <c r="G219" s="7">
        <v>342.2</v>
      </c>
      <c r="H219" s="7">
        <v>386.7</v>
      </c>
      <c r="I219" s="7">
        <v>388.3</v>
      </c>
      <c r="J219" s="7">
        <v>-10.3</v>
      </c>
      <c r="K219" s="7">
        <v>-67.8</v>
      </c>
      <c r="L219" s="7">
        <v>209.8</v>
      </c>
      <c r="M219" s="7">
        <v>-492.5</v>
      </c>
      <c r="N219" t="s">
        <v>568</v>
      </c>
    </row>
    <row r="220" spans="1:14" hidden="1">
      <c r="A220" s="5" t="s">
        <v>501</v>
      </c>
      <c r="B220" s="5" t="s">
        <v>292</v>
      </c>
      <c r="C220" s="5" t="s">
        <v>329</v>
      </c>
      <c r="D220" s="5">
        <v>59.9</v>
      </c>
      <c r="E220" s="5">
        <v>74.7</v>
      </c>
      <c r="F220" s="5">
        <v>98.7</v>
      </c>
      <c r="G220" s="5">
        <v>134.19999999999999</v>
      </c>
      <c r="H220" s="5">
        <v>154.1</v>
      </c>
      <c r="I220" s="5">
        <v>131.30000000000001</v>
      </c>
      <c r="J220" s="5">
        <v>-0.8</v>
      </c>
      <c r="K220" s="5">
        <v>-22.1</v>
      </c>
      <c r="L220" s="5">
        <v>70</v>
      </c>
      <c r="M220" s="5">
        <v>63.4</v>
      </c>
      <c r="N220" t="s">
        <v>568</v>
      </c>
    </row>
    <row r="221" spans="1:14" hidden="1">
      <c r="A221" s="7" t="s">
        <v>501</v>
      </c>
      <c r="B221" s="7" t="s">
        <v>292</v>
      </c>
      <c r="C221" s="7" t="s">
        <v>330</v>
      </c>
      <c r="D221" s="7">
        <v>96.9</v>
      </c>
      <c r="E221" s="7">
        <v>128.80000000000001</v>
      </c>
      <c r="F221" s="7">
        <v>162.30000000000001</v>
      </c>
      <c r="G221" s="7">
        <v>208</v>
      </c>
      <c r="H221" s="7">
        <v>232.6</v>
      </c>
      <c r="I221" s="7">
        <v>257</v>
      </c>
      <c r="J221" s="7">
        <v>-9.5</v>
      </c>
      <c r="K221" s="7">
        <v>-45.7</v>
      </c>
      <c r="L221" s="7">
        <v>139.80000000000001</v>
      </c>
      <c r="M221" s="7">
        <v>-555.9</v>
      </c>
      <c r="N221" t="s">
        <v>568</v>
      </c>
    </row>
    <row r="222" spans="1:14" hidden="1">
      <c r="A222" s="5" t="s">
        <v>501</v>
      </c>
      <c r="B222" s="5" t="s">
        <v>292</v>
      </c>
      <c r="C222" s="5" t="s">
        <v>331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0.9</v>
      </c>
      <c r="L222" s="5">
        <v>-47.7</v>
      </c>
      <c r="M222" s="5">
        <v>-7.2</v>
      </c>
      <c r="N222" t="s">
        <v>568</v>
      </c>
    </row>
    <row r="223" spans="1:14" hidden="1">
      <c r="A223" s="5" t="s">
        <v>501</v>
      </c>
      <c r="B223" s="5" t="s">
        <v>292</v>
      </c>
      <c r="C223" s="5" t="s">
        <v>335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-38.799999999999997</v>
      </c>
      <c r="K223" s="5">
        <v>-1.5</v>
      </c>
      <c r="L223" s="5">
        <v>0</v>
      </c>
      <c r="M223" s="5">
        <v>14</v>
      </c>
      <c r="N223" t="s">
        <v>568</v>
      </c>
    </row>
    <row r="224" spans="1:14" hidden="1">
      <c r="A224" s="5" t="s">
        <v>501</v>
      </c>
      <c r="B224" s="5" t="s">
        <v>292</v>
      </c>
      <c r="C224" s="5" t="s">
        <v>338</v>
      </c>
      <c r="D224" s="5">
        <v>96.9</v>
      </c>
      <c r="E224" s="5">
        <v>128.80000000000001</v>
      </c>
      <c r="F224" s="5">
        <v>162.30000000000001</v>
      </c>
      <c r="G224" s="5">
        <v>208</v>
      </c>
      <c r="H224" s="5">
        <v>232.6</v>
      </c>
      <c r="I224" s="5">
        <v>257</v>
      </c>
      <c r="J224" s="5">
        <v>-48.3</v>
      </c>
      <c r="K224" s="5">
        <v>-46.3</v>
      </c>
      <c r="L224" s="5">
        <v>92.1</v>
      </c>
      <c r="M224" s="5">
        <v>-549.20000000000005</v>
      </c>
      <c r="N224" t="s">
        <v>568</v>
      </c>
    </row>
    <row r="225" spans="1:14" hidden="1">
      <c r="A225" s="5" t="s">
        <v>458</v>
      </c>
      <c r="B225" s="5" t="s">
        <v>4</v>
      </c>
      <c r="C225" s="5" t="s">
        <v>17</v>
      </c>
      <c r="D225" s="6">
        <v>2317</v>
      </c>
      <c r="E225" s="6">
        <v>3337</v>
      </c>
      <c r="F225" s="6">
        <v>2220</v>
      </c>
      <c r="G225" s="6">
        <v>3852</v>
      </c>
      <c r="H225" s="6">
        <v>3138</v>
      </c>
      <c r="I225" s="6">
        <v>3808</v>
      </c>
      <c r="J225" s="6">
        <v>4249</v>
      </c>
      <c r="K225" s="6">
        <v>4466</v>
      </c>
      <c r="L225" s="6">
        <v>8348</v>
      </c>
      <c r="M225" s="6">
        <v>9889</v>
      </c>
      <c r="N225" t="s">
        <v>568</v>
      </c>
    </row>
    <row r="226" spans="1:14" hidden="1">
      <c r="A226" s="5" t="s">
        <v>458</v>
      </c>
      <c r="B226" s="5" t="s">
        <v>4</v>
      </c>
      <c r="C226" s="5" t="s">
        <v>18</v>
      </c>
      <c r="D226" s="6">
        <v>1440</v>
      </c>
      <c r="E226" s="6">
        <v>2628</v>
      </c>
      <c r="F226" s="6">
        <v>2922</v>
      </c>
      <c r="G226" s="6">
        <v>2072</v>
      </c>
      <c r="H226" s="6">
        <v>2319</v>
      </c>
      <c r="I226" s="6">
        <v>2371</v>
      </c>
      <c r="J226" s="5">
        <v>996</v>
      </c>
      <c r="K226" s="5">
        <v>197</v>
      </c>
      <c r="L226" s="5">
        <v>439</v>
      </c>
      <c r="M226" s="6">
        <v>3587</v>
      </c>
      <c r="N226" t="s">
        <v>568</v>
      </c>
    </row>
    <row r="227" spans="1:14" hidden="1">
      <c r="A227" s="5" t="s">
        <v>458</v>
      </c>
      <c r="B227" s="5" t="s">
        <v>4</v>
      </c>
      <c r="C227" s="5" t="s">
        <v>22</v>
      </c>
      <c r="D227" s="6">
        <v>3132</v>
      </c>
      <c r="E227" s="6">
        <v>3117</v>
      </c>
      <c r="F227" s="6">
        <v>3434</v>
      </c>
      <c r="G227" s="6">
        <v>3358</v>
      </c>
      <c r="H227" s="6">
        <v>3241</v>
      </c>
      <c r="I227" s="6">
        <v>3677</v>
      </c>
      <c r="J227" s="6">
        <v>3498</v>
      </c>
      <c r="K227" s="6">
        <v>4272</v>
      </c>
      <c r="L227" s="6">
        <v>2749</v>
      </c>
      <c r="M227" s="6">
        <v>4463</v>
      </c>
      <c r="N227" t="s">
        <v>568</v>
      </c>
    </row>
    <row r="228" spans="1:14" hidden="1">
      <c r="A228" s="5" t="s">
        <v>458</v>
      </c>
      <c r="B228" s="5" t="s">
        <v>4</v>
      </c>
      <c r="C228" s="5" t="s">
        <v>26</v>
      </c>
      <c r="D228" s="6">
        <v>3222</v>
      </c>
      <c r="E228" s="6">
        <v>3484</v>
      </c>
      <c r="F228" s="6">
        <v>3947</v>
      </c>
      <c r="G228" s="6">
        <v>4337</v>
      </c>
      <c r="H228" s="6">
        <v>4838</v>
      </c>
      <c r="I228" s="6">
        <v>5055</v>
      </c>
      <c r="J228" s="6">
        <v>5261</v>
      </c>
      <c r="K228" s="6">
        <v>5622</v>
      </c>
      <c r="L228" s="6">
        <v>7367</v>
      </c>
      <c r="M228" s="6">
        <v>6854</v>
      </c>
      <c r="N228" t="s">
        <v>568</v>
      </c>
    </row>
    <row r="229" spans="1:14" hidden="1">
      <c r="A229" s="5" t="s">
        <v>458</v>
      </c>
      <c r="B229" s="5" t="s">
        <v>4</v>
      </c>
      <c r="C229" s="5" t="s">
        <v>31</v>
      </c>
      <c r="D229" s="5">
        <v>598</v>
      </c>
      <c r="E229" s="5">
        <v>557</v>
      </c>
      <c r="F229" s="5">
        <v>717</v>
      </c>
      <c r="G229" s="5">
        <v>854</v>
      </c>
      <c r="H229" s="5">
        <v>993</v>
      </c>
      <c r="I229" s="5">
        <v>933</v>
      </c>
      <c r="J229" s="5">
        <v>890</v>
      </c>
      <c r="K229" s="6">
        <v>1352</v>
      </c>
      <c r="L229" s="6">
        <v>1653</v>
      </c>
      <c r="M229" s="6">
        <v>1498</v>
      </c>
      <c r="N229" t="s">
        <v>568</v>
      </c>
    </row>
    <row r="230" spans="1:14" hidden="1">
      <c r="A230" s="5" t="s">
        <v>458</v>
      </c>
      <c r="B230" s="5" t="s">
        <v>4</v>
      </c>
      <c r="C230" s="5" t="s">
        <v>32</v>
      </c>
      <c r="D230" s="6">
        <v>1136</v>
      </c>
      <c r="E230" s="5">
        <v>507</v>
      </c>
      <c r="F230" s="5">
        <v>456</v>
      </c>
      <c r="G230" s="6">
        <v>1114</v>
      </c>
      <c r="H230" s="5">
        <v>496</v>
      </c>
      <c r="I230" s="5">
        <v>217</v>
      </c>
      <c r="J230" s="5">
        <v>240</v>
      </c>
      <c r="K230" s="5">
        <v>616</v>
      </c>
      <c r="L230" s="5">
        <v>0</v>
      </c>
      <c r="M230" s="5">
        <v>0</v>
      </c>
      <c r="N230" t="s">
        <v>568</v>
      </c>
    </row>
    <row r="231" spans="1:14" hidden="1">
      <c r="A231" s="7" t="s">
        <v>458</v>
      </c>
      <c r="B231" s="7" t="s">
        <v>4</v>
      </c>
      <c r="C231" s="7" t="s">
        <v>35</v>
      </c>
      <c r="D231" s="8">
        <v>11845</v>
      </c>
      <c r="E231" s="8">
        <v>13630</v>
      </c>
      <c r="F231" s="8">
        <v>13696</v>
      </c>
      <c r="G231" s="8">
        <v>15587</v>
      </c>
      <c r="H231" s="8">
        <v>15025</v>
      </c>
      <c r="I231" s="8">
        <v>16061</v>
      </c>
      <c r="J231" s="8">
        <v>15134</v>
      </c>
      <c r="K231" s="8">
        <v>16525</v>
      </c>
      <c r="L231" s="8">
        <v>20556</v>
      </c>
      <c r="M231" s="8">
        <v>26291</v>
      </c>
      <c r="N231" t="s">
        <v>568</v>
      </c>
    </row>
    <row r="232" spans="1:14" hidden="1">
      <c r="A232" s="5" t="s">
        <v>458</v>
      </c>
      <c r="B232" s="5" t="s">
        <v>4</v>
      </c>
      <c r="C232" s="5" t="s">
        <v>469</v>
      </c>
      <c r="D232" s="6">
        <v>2041</v>
      </c>
      <c r="E232" s="6">
        <v>2119</v>
      </c>
      <c r="F232" s="6">
        <v>2327</v>
      </c>
      <c r="G232" s="6">
        <v>2400</v>
      </c>
      <c r="H232" s="5">
        <v>2000</v>
      </c>
      <c r="I232" s="6">
        <v>3048</v>
      </c>
      <c r="J232" s="6">
        <v>3689</v>
      </c>
      <c r="K232" s="6">
        <v>4008</v>
      </c>
      <c r="L232" s="6">
        <v>3996</v>
      </c>
      <c r="M232" s="6">
        <v>4973</v>
      </c>
      <c r="N232" t="s">
        <v>568</v>
      </c>
    </row>
    <row r="233" spans="1:14" hidden="1">
      <c r="A233" s="5" t="s">
        <v>458</v>
      </c>
      <c r="B233" s="5" t="s">
        <v>4</v>
      </c>
      <c r="C233" s="5" t="s">
        <v>37</v>
      </c>
      <c r="D233" s="5">
        <v>252</v>
      </c>
      <c r="E233" s="5">
        <v>268</v>
      </c>
      <c r="F233" s="5">
        <v>270</v>
      </c>
      <c r="G233" s="5">
        <v>273</v>
      </c>
      <c r="H233" s="5">
        <v>450</v>
      </c>
      <c r="I233" s="5">
        <v>285</v>
      </c>
      <c r="J233" s="5">
        <v>331</v>
      </c>
      <c r="K233" s="5">
        <v>329</v>
      </c>
      <c r="L233" s="5">
        <v>345</v>
      </c>
      <c r="M233" s="5">
        <v>363</v>
      </c>
      <c r="N233" t="s">
        <v>568</v>
      </c>
    </row>
    <row r="234" spans="1:14" hidden="1">
      <c r="A234" s="5" t="s">
        <v>458</v>
      </c>
      <c r="B234" s="5" t="s">
        <v>4</v>
      </c>
      <c r="C234" s="5" t="s">
        <v>38</v>
      </c>
      <c r="D234" s="6">
        <v>2654</v>
      </c>
      <c r="E234" s="6">
        <v>2985</v>
      </c>
      <c r="F234" s="6">
        <v>3376</v>
      </c>
      <c r="G234" s="6">
        <v>3329</v>
      </c>
      <c r="H234" s="5">
        <v>400</v>
      </c>
      <c r="I234" s="6">
        <v>3867</v>
      </c>
      <c r="J234" s="6">
        <v>4230</v>
      </c>
      <c r="K234" s="6">
        <v>4335</v>
      </c>
      <c r="L234" s="6">
        <v>4234</v>
      </c>
      <c r="M234" s="6">
        <v>4414</v>
      </c>
      <c r="N234" t="s">
        <v>568</v>
      </c>
    </row>
    <row r="235" spans="1:14" hidden="1">
      <c r="A235" s="5" t="s">
        <v>458</v>
      </c>
      <c r="B235" s="5" t="s">
        <v>4</v>
      </c>
      <c r="C235" s="5" t="s">
        <v>39</v>
      </c>
      <c r="D235" s="5">
        <v>110</v>
      </c>
      <c r="E235" s="5">
        <v>128</v>
      </c>
      <c r="F235" s="5">
        <v>247</v>
      </c>
      <c r="G235" s="5">
        <v>350</v>
      </c>
      <c r="H235" s="5">
        <v>520</v>
      </c>
      <c r="I235" s="5">
        <v>758</v>
      </c>
      <c r="J235" s="5">
        <v>641</v>
      </c>
      <c r="K235" s="5">
        <v>797</v>
      </c>
      <c r="L235" s="6">
        <v>1086</v>
      </c>
      <c r="M235" s="5">
        <v>311</v>
      </c>
      <c r="N235" t="s">
        <v>568</v>
      </c>
    </row>
    <row r="236" spans="1:14" hidden="1">
      <c r="A236" s="5" t="s">
        <v>458</v>
      </c>
      <c r="B236" s="5" t="s">
        <v>4</v>
      </c>
      <c r="C236" s="5" t="s">
        <v>40</v>
      </c>
      <c r="D236" s="5">
        <v>0</v>
      </c>
      <c r="E236" s="5">
        <v>0</v>
      </c>
      <c r="F236" s="5">
        <v>0</v>
      </c>
      <c r="G236" s="5">
        <v>0</v>
      </c>
      <c r="H236" s="5">
        <v>150</v>
      </c>
      <c r="I236" s="5">
        <v>0</v>
      </c>
      <c r="J236" s="5">
        <v>0</v>
      </c>
      <c r="K236" s="5">
        <v>0</v>
      </c>
      <c r="L236" s="6">
        <v>3097</v>
      </c>
      <c r="M236" s="6">
        <v>3113</v>
      </c>
      <c r="N236" t="s">
        <v>568</v>
      </c>
    </row>
    <row r="237" spans="1:14" hidden="1">
      <c r="A237" s="5" t="s">
        <v>458</v>
      </c>
      <c r="B237" s="5" t="s">
        <v>4</v>
      </c>
      <c r="C237" s="5" t="s">
        <v>42</v>
      </c>
      <c r="D237" s="6">
        <v>-2848</v>
      </c>
      <c r="E237" s="6">
        <v>-3048</v>
      </c>
      <c r="F237" s="6">
        <v>-3386</v>
      </c>
      <c r="G237" s="6">
        <v>-3341</v>
      </c>
      <c r="H237" s="5">
        <v>0</v>
      </c>
      <c r="I237" s="6">
        <v>-3969</v>
      </c>
      <c r="J237" s="6">
        <v>-4437</v>
      </c>
      <c r="K237" s="6">
        <v>-4725</v>
      </c>
      <c r="L237" s="6">
        <v>-4795</v>
      </c>
      <c r="M237" s="6">
        <v>-5157</v>
      </c>
      <c r="N237" t="s">
        <v>568</v>
      </c>
    </row>
    <row r="238" spans="1:14" hidden="1">
      <c r="A238" s="5" t="s">
        <v>458</v>
      </c>
      <c r="B238" s="5" t="s">
        <v>4</v>
      </c>
      <c r="C238" s="5" t="s">
        <v>43</v>
      </c>
      <c r="D238" s="5">
        <v>131</v>
      </c>
      <c r="E238" s="5">
        <v>131</v>
      </c>
      <c r="F238" s="5">
        <v>131</v>
      </c>
      <c r="G238" s="5">
        <v>131</v>
      </c>
      <c r="H238" s="5">
        <v>131</v>
      </c>
      <c r="I238" s="5">
        <v>139</v>
      </c>
      <c r="J238" s="5">
        <v>154</v>
      </c>
      <c r="K238" s="5">
        <v>154</v>
      </c>
      <c r="L238" s="5">
        <v>223</v>
      </c>
      <c r="M238" s="5">
        <v>242</v>
      </c>
      <c r="N238" t="s">
        <v>568</v>
      </c>
    </row>
    <row r="239" spans="1:14" hidden="1">
      <c r="A239" s="5" t="s">
        <v>458</v>
      </c>
      <c r="B239" s="5" t="s">
        <v>4</v>
      </c>
      <c r="C239" s="5" t="s">
        <v>47</v>
      </c>
      <c r="D239" s="5">
        <v>441</v>
      </c>
      <c r="E239" s="5">
        <v>325</v>
      </c>
      <c r="F239" s="5">
        <v>321</v>
      </c>
      <c r="G239" s="5">
        <v>298</v>
      </c>
      <c r="H239" s="5">
        <v>281</v>
      </c>
      <c r="I239" s="5">
        <v>300</v>
      </c>
      <c r="J239" s="5">
        <v>303</v>
      </c>
      <c r="K239" s="5">
        <v>303</v>
      </c>
      <c r="L239" s="5">
        <v>293</v>
      </c>
      <c r="M239" s="5">
        <v>296</v>
      </c>
      <c r="N239" t="s">
        <v>568</v>
      </c>
    </row>
    <row r="240" spans="1:14" hidden="1">
      <c r="A240" s="5" t="s">
        <v>458</v>
      </c>
      <c r="B240" s="5" t="s">
        <v>4</v>
      </c>
      <c r="C240" s="5" t="s">
        <v>48</v>
      </c>
      <c r="D240" s="5">
        <v>-71</v>
      </c>
      <c r="E240" s="5">
        <v>-36</v>
      </c>
      <c r="F240" s="5">
        <v>-39</v>
      </c>
      <c r="G240" s="5">
        <v>-17</v>
      </c>
      <c r="H240" s="5">
        <v>0</v>
      </c>
      <c r="I240" s="5">
        <v>-17</v>
      </c>
      <c r="J240" s="5">
        <v>-18</v>
      </c>
      <c r="K240" s="5">
        <v>-20</v>
      </c>
      <c r="L240" s="5">
        <v>-19</v>
      </c>
      <c r="M240" s="5">
        <v>-27</v>
      </c>
      <c r="N240" t="s">
        <v>568</v>
      </c>
    </row>
    <row r="241" spans="1:14" hidden="1">
      <c r="A241" s="5" t="s">
        <v>458</v>
      </c>
      <c r="B241" s="5" t="s">
        <v>4</v>
      </c>
      <c r="C241" s="5" t="s">
        <v>52</v>
      </c>
      <c r="D241" s="5">
        <v>910</v>
      </c>
      <c r="E241" s="6">
        <v>1043</v>
      </c>
      <c r="F241" s="6">
        <v>1651</v>
      </c>
      <c r="G241" s="6">
        <v>2587</v>
      </c>
      <c r="H241" s="6">
        <v>2422</v>
      </c>
      <c r="I241" s="6">
        <v>2787</v>
      </c>
      <c r="J241" s="6">
        <v>2509</v>
      </c>
      <c r="K241" s="6">
        <v>2011</v>
      </c>
      <c r="L241" s="6">
        <v>2326</v>
      </c>
      <c r="M241" s="6">
        <v>2921</v>
      </c>
      <c r="N241" t="s">
        <v>568</v>
      </c>
    </row>
    <row r="242" spans="1:14" hidden="1">
      <c r="A242" s="7" t="s">
        <v>458</v>
      </c>
      <c r="B242" s="7" t="s">
        <v>4</v>
      </c>
      <c r="C242" s="7" t="s">
        <v>56</v>
      </c>
      <c r="D242" s="8">
        <v>15465</v>
      </c>
      <c r="E242" s="8">
        <v>17545</v>
      </c>
      <c r="F242" s="8">
        <v>18594</v>
      </c>
      <c r="G242" s="8">
        <v>21597</v>
      </c>
      <c r="H242" s="8">
        <v>21379</v>
      </c>
      <c r="I242" s="8">
        <v>23259</v>
      </c>
      <c r="J242" s="8">
        <v>22536</v>
      </c>
      <c r="K242" s="8">
        <v>23717</v>
      </c>
      <c r="L242" s="8">
        <v>31342</v>
      </c>
      <c r="M242" s="8">
        <v>37740</v>
      </c>
      <c r="N242" t="s">
        <v>568</v>
      </c>
    </row>
    <row r="243" spans="1:14" hidden="1">
      <c r="A243" s="5" t="s">
        <v>458</v>
      </c>
      <c r="B243" s="5" t="s">
        <v>4</v>
      </c>
      <c r="C243" s="5" t="s">
        <v>57</v>
      </c>
      <c r="D243" s="6">
        <v>1549</v>
      </c>
      <c r="E243" s="6">
        <v>1669</v>
      </c>
      <c r="F243" s="6">
        <v>1930</v>
      </c>
      <c r="G243" s="6">
        <v>2131</v>
      </c>
      <c r="H243" s="6">
        <v>2191</v>
      </c>
      <c r="I243" s="6">
        <v>2048</v>
      </c>
      <c r="J243" s="6">
        <v>2279</v>
      </c>
      <c r="K243" s="6">
        <v>2612</v>
      </c>
      <c r="L243" s="6">
        <v>2248</v>
      </c>
      <c r="M243" s="6">
        <v>2836</v>
      </c>
      <c r="N243" t="s">
        <v>568</v>
      </c>
    </row>
    <row r="244" spans="1:14" hidden="1">
      <c r="A244" s="5" t="s">
        <v>458</v>
      </c>
      <c r="B244" s="5" t="s">
        <v>4</v>
      </c>
      <c r="C244" s="5" t="s">
        <v>59</v>
      </c>
      <c r="D244" s="6">
        <v>1721</v>
      </c>
      <c r="E244" s="6">
        <v>1814</v>
      </c>
      <c r="F244" s="6">
        <v>2197</v>
      </c>
      <c r="G244" s="6">
        <v>2417</v>
      </c>
      <c r="H244" s="6">
        <v>2338</v>
      </c>
      <c r="I244" s="6">
        <v>2375</v>
      </c>
      <c r="J244" s="6">
        <v>2558</v>
      </c>
      <c r="K244" s="6">
        <v>4271</v>
      </c>
      <c r="L244" s="6">
        <v>4504</v>
      </c>
      <c r="M244" s="6">
        <v>6172</v>
      </c>
      <c r="N244" t="s">
        <v>568</v>
      </c>
    </row>
    <row r="245" spans="1:14" hidden="1">
      <c r="A245" s="5" t="s">
        <v>458</v>
      </c>
      <c r="B245" s="5" t="s">
        <v>4</v>
      </c>
      <c r="C245" s="5" t="s">
        <v>60</v>
      </c>
      <c r="D245" s="5">
        <v>108</v>
      </c>
      <c r="E245" s="5">
        <v>98</v>
      </c>
      <c r="F245" s="5">
        <v>167</v>
      </c>
      <c r="G245" s="5">
        <v>74</v>
      </c>
      <c r="H245" s="5">
        <v>1</v>
      </c>
      <c r="I245" s="5">
        <v>325</v>
      </c>
      <c r="J245" s="5">
        <v>336</v>
      </c>
      <c r="K245" s="5">
        <v>9</v>
      </c>
      <c r="L245" s="5">
        <v>248</v>
      </c>
      <c r="M245" s="5">
        <v>2</v>
      </c>
      <c r="N245" t="s">
        <v>568</v>
      </c>
    </row>
    <row r="246" spans="1:14" hidden="1">
      <c r="A246" s="5" t="s">
        <v>458</v>
      </c>
      <c r="B246" s="5" t="s">
        <v>4</v>
      </c>
      <c r="C246" s="5" t="s">
        <v>61</v>
      </c>
      <c r="D246" s="5">
        <v>49</v>
      </c>
      <c r="E246" s="5">
        <v>57</v>
      </c>
      <c r="F246" s="5">
        <v>7</v>
      </c>
      <c r="G246" s="5">
        <v>107</v>
      </c>
      <c r="H246" s="5">
        <v>44</v>
      </c>
      <c r="I246" s="5">
        <v>6</v>
      </c>
      <c r="J246" s="5">
        <v>6</v>
      </c>
      <c r="K246" s="5">
        <v>6</v>
      </c>
      <c r="L246" s="5">
        <v>3</v>
      </c>
      <c r="M246" s="5">
        <v>0</v>
      </c>
      <c r="N246" t="s">
        <v>568</v>
      </c>
    </row>
    <row r="247" spans="1:14" hidden="1">
      <c r="A247" s="5" t="s">
        <v>458</v>
      </c>
      <c r="B247" s="5" t="s">
        <v>4</v>
      </c>
      <c r="C247" s="5" t="s">
        <v>470</v>
      </c>
      <c r="D247" s="5">
        <v>165</v>
      </c>
      <c r="E247" s="5">
        <v>188</v>
      </c>
      <c r="F247" s="5">
        <v>209</v>
      </c>
      <c r="G247" s="5">
        <v>240</v>
      </c>
      <c r="H247" s="5">
        <v>271</v>
      </c>
      <c r="I247" s="5">
        <v>300</v>
      </c>
      <c r="J247" s="5">
        <v>320</v>
      </c>
      <c r="K247" s="5">
        <v>346</v>
      </c>
      <c r="L247" s="5">
        <v>384</v>
      </c>
      <c r="M247" s="5">
        <v>0</v>
      </c>
      <c r="N247" t="s">
        <v>568</v>
      </c>
    </row>
    <row r="248" spans="1:14" hidden="1">
      <c r="A248" s="5" t="s">
        <v>458</v>
      </c>
      <c r="B248" s="5" t="s">
        <v>4</v>
      </c>
      <c r="C248" s="5" t="s">
        <v>64</v>
      </c>
      <c r="D248" s="5">
        <v>65</v>
      </c>
      <c r="E248" s="5">
        <v>84</v>
      </c>
      <c r="F248" s="5">
        <v>432</v>
      </c>
      <c r="G248" s="5">
        <v>71</v>
      </c>
      <c r="H248" s="5">
        <v>85</v>
      </c>
      <c r="I248" s="5">
        <v>84</v>
      </c>
      <c r="J248" s="5">
        <v>150</v>
      </c>
      <c r="K248" s="5">
        <v>229</v>
      </c>
      <c r="L248" s="5">
        <v>156</v>
      </c>
      <c r="M248" s="5">
        <v>306</v>
      </c>
      <c r="N248" t="s">
        <v>568</v>
      </c>
    </row>
    <row r="249" spans="1:14" hidden="1">
      <c r="A249" s="5" t="s">
        <v>458</v>
      </c>
      <c r="B249" s="5" t="s">
        <v>4</v>
      </c>
      <c r="C249" s="5" t="s">
        <v>65</v>
      </c>
      <c r="D249" s="5">
        <v>170</v>
      </c>
      <c r="E249" s="5">
        <v>18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t="s">
        <v>568</v>
      </c>
    </row>
    <row r="250" spans="1:14" hidden="1">
      <c r="A250" s="5" t="s">
        <v>458</v>
      </c>
      <c r="B250" s="5" t="s">
        <v>4</v>
      </c>
      <c r="C250" s="5" t="s">
        <v>66</v>
      </c>
      <c r="D250" s="5">
        <v>55</v>
      </c>
      <c r="E250" s="5">
        <v>34</v>
      </c>
      <c r="F250" s="5">
        <v>85</v>
      </c>
      <c r="G250" s="6">
        <v>1292</v>
      </c>
      <c r="H250" s="5">
        <v>428</v>
      </c>
      <c r="I250" s="5">
        <v>336</v>
      </c>
      <c r="J250" s="5">
        <v>391</v>
      </c>
      <c r="K250" s="5">
        <v>393</v>
      </c>
      <c r="L250" s="5">
        <v>741</v>
      </c>
      <c r="M250" s="5">
        <v>358</v>
      </c>
      <c r="N250" t="s">
        <v>568</v>
      </c>
    </row>
    <row r="251" spans="1:14" hidden="1">
      <c r="A251" s="7" t="s">
        <v>458</v>
      </c>
      <c r="B251" s="7" t="s">
        <v>4</v>
      </c>
      <c r="C251" s="7" t="s">
        <v>67</v>
      </c>
      <c r="D251" s="8">
        <v>3882</v>
      </c>
      <c r="E251" s="8">
        <v>3962</v>
      </c>
      <c r="F251" s="8">
        <v>5027</v>
      </c>
      <c r="G251" s="8">
        <v>6332</v>
      </c>
      <c r="H251" s="8">
        <v>5358</v>
      </c>
      <c r="I251" s="8">
        <v>5474</v>
      </c>
      <c r="J251" s="8">
        <v>6040</v>
      </c>
      <c r="K251" s="8">
        <v>7866</v>
      </c>
      <c r="L251" s="8">
        <v>8284</v>
      </c>
      <c r="M251" s="8">
        <v>9674</v>
      </c>
      <c r="N251" t="s">
        <v>568</v>
      </c>
    </row>
    <row r="252" spans="1:14" hidden="1">
      <c r="A252" s="5" t="s">
        <v>458</v>
      </c>
      <c r="B252" s="5" t="s">
        <v>4</v>
      </c>
      <c r="C252" s="5" t="s">
        <v>68</v>
      </c>
      <c r="D252" s="5">
        <v>228</v>
      </c>
      <c r="E252" s="6">
        <v>1210</v>
      </c>
      <c r="F252" s="6">
        <v>1199</v>
      </c>
      <c r="G252" s="6">
        <v>1079</v>
      </c>
      <c r="H252" s="6">
        <v>1993</v>
      </c>
      <c r="I252" s="6">
        <v>3471</v>
      </c>
      <c r="J252" s="6">
        <v>3468</v>
      </c>
      <c r="K252" s="6">
        <v>3464</v>
      </c>
      <c r="L252" s="6">
        <v>9406</v>
      </c>
      <c r="M252" s="6">
        <v>9413</v>
      </c>
      <c r="N252" t="s">
        <v>568</v>
      </c>
    </row>
    <row r="253" spans="1:14" hidden="1">
      <c r="A253" s="5" t="s">
        <v>458</v>
      </c>
      <c r="B253" s="5" t="s">
        <v>4</v>
      </c>
      <c r="C253" s="5" t="s">
        <v>72</v>
      </c>
      <c r="D253" s="5">
        <v>974</v>
      </c>
      <c r="E253" s="6">
        <v>1292</v>
      </c>
      <c r="F253" s="6">
        <v>1544</v>
      </c>
      <c r="G253" s="6">
        <v>1466</v>
      </c>
      <c r="H253" s="6">
        <v>1732</v>
      </c>
      <c r="I253" s="6">
        <v>1821</v>
      </c>
      <c r="J253" s="6">
        <v>3210</v>
      </c>
      <c r="K253" s="6">
        <v>3345</v>
      </c>
      <c r="L253" s="6">
        <v>2684</v>
      </c>
      <c r="M253" s="6">
        <v>2955</v>
      </c>
      <c r="N253" t="s">
        <v>568</v>
      </c>
    </row>
    <row r="254" spans="1:14" hidden="1">
      <c r="A254" s="5" t="s">
        <v>458</v>
      </c>
      <c r="B254" s="5" t="s">
        <v>4</v>
      </c>
      <c r="C254" s="5" t="s">
        <v>75</v>
      </c>
      <c r="D254" s="5">
        <v>0</v>
      </c>
      <c r="E254" s="5">
        <v>0</v>
      </c>
      <c r="F254" s="5">
        <v>0</v>
      </c>
      <c r="G254" s="5">
        <v>13</v>
      </c>
      <c r="H254" s="5">
        <v>38</v>
      </c>
      <c r="I254" s="5">
        <v>86</v>
      </c>
      <c r="J254" s="5">
        <v>6</v>
      </c>
      <c r="K254" s="5">
        <v>2</v>
      </c>
      <c r="L254" s="6">
        <v>2913</v>
      </c>
      <c r="M254" s="6">
        <v>2931</v>
      </c>
      <c r="N254" t="s">
        <v>568</v>
      </c>
    </row>
    <row r="255" spans="1:14" hidden="1">
      <c r="A255" s="7" t="s">
        <v>458</v>
      </c>
      <c r="B255" s="7" t="s">
        <v>4</v>
      </c>
      <c r="C255" s="7" t="s">
        <v>79</v>
      </c>
      <c r="D255" s="8">
        <v>5084</v>
      </c>
      <c r="E255" s="8">
        <v>6464</v>
      </c>
      <c r="F255" s="8">
        <v>7770</v>
      </c>
      <c r="G255" s="8">
        <v>8890</v>
      </c>
      <c r="H255" s="8">
        <v>9121</v>
      </c>
      <c r="I255" s="8">
        <v>10852</v>
      </c>
      <c r="J255" s="8">
        <v>12724</v>
      </c>
      <c r="K255" s="8">
        <v>14677</v>
      </c>
      <c r="L255" s="8">
        <v>23287</v>
      </c>
      <c r="M255" s="8">
        <v>24973</v>
      </c>
      <c r="N255" t="s">
        <v>568</v>
      </c>
    </row>
    <row r="256" spans="1:14" hidden="1">
      <c r="A256" s="5" t="s">
        <v>458</v>
      </c>
      <c r="B256" s="5" t="s">
        <v>4</v>
      </c>
      <c r="C256" s="5" t="s">
        <v>82</v>
      </c>
      <c r="D256" s="5">
        <v>3</v>
      </c>
      <c r="E256" s="5">
        <v>3</v>
      </c>
      <c r="F256" s="5">
        <v>3</v>
      </c>
      <c r="G256" s="5">
        <v>3</v>
      </c>
      <c r="H256" s="5">
        <v>3</v>
      </c>
      <c r="I256" s="5">
        <v>3</v>
      </c>
      <c r="J256" s="5">
        <v>3</v>
      </c>
      <c r="K256" s="5">
        <v>3</v>
      </c>
      <c r="L256" s="5">
        <v>3</v>
      </c>
      <c r="M256" s="5">
        <v>3</v>
      </c>
      <c r="N256" t="s">
        <v>568</v>
      </c>
    </row>
    <row r="257" spans="1:14" hidden="1">
      <c r="A257" s="5" t="s">
        <v>458</v>
      </c>
      <c r="B257" s="5" t="s">
        <v>4</v>
      </c>
      <c r="C257" s="5" t="s">
        <v>84</v>
      </c>
      <c r="D257" s="6">
        <v>4641</v>
      </c>
      <c r="E257" s="6">
        <v>5184</v>
      </c>
      <c r="F257" s="6">
        <v>5865</v>
      </c>
      <c r="G257" s="6">
        <v>6773</v>
      </c>
      <c r="H257" s="6">
        <v>7786</v>
      </c>
      <c r="I257" s="6">
        <v>8638</v>
      </c>
      <c r="J257" s="6">
        <v>6384</v>
      </c>
      <c r="K257" s="6">
        <v>7163</v>
      </c>
      <c r="L257" s="6">
        <v>8299</v>
      </c>
      <c r="M257" s="6">
        <v>9965</v>
      </c>
      <c r="N257" t="s">
        <v>568</v>
      </c>
    </row>
    <row r="258" spans="1:14" hidden="1">
      <c r="A258" s="5" t="s">
        <v>458</v>
      </c>
      <c r="B258" s="5" t="s">
        <v>4</v>
      </c>
      <c r="C258" s="5" t="s">
        <v>85</v>
      </c>
      <c r="D258" s="6">
        <v>5588</v>
      </c>
      <c r="E258" s="6">
        <v>5620</v>
      </c>
      <c r="F258" s="6">
        <v>4871</v>
      </c>
      <c r="G258" s="6">
        <v>4685</v>
      </c>
      <c r="H258" s="6">
        <v>4151</v>
      </c>
      <c r="I258" s="6">
        <v>3979</v>
      </c>
      <c r="J258" s="6">
        <v>3517</v>
      </c>
      <c r="K258" s="6">
        <v>1643</v>
      </c>
      <c r="L258" s="5">
        <v>-191</v>
      </c>
      <c r="M258" s="6">
        <v>3179</v>
      </c>
      <c r="N258" t="s">
        <v>568</v>
      </c>
    </row>
    <row r="259" spans="1:14" hidden="1">
      <c r="A259" s="5" t="s">
        <v>458</v>
      </c>
      <c r="B259" s="5" t="s">
        <v>4</v>
      </c>
      <c r="C259" s="5" t="s">
        <v>90</v>
      </c>
      <c r="D259" s="5">
        <v>-127</v>
      </c>
      <c r="E259" s="5">
        <v>41</v>
      </c>
      <c r="F259" s="5">
        <v>9</v>
      </c>
      <c r="G259" s="5">
        <v>-31</v>
      </c>
      <c r="H259" s="5">
        <v>-207</v>
      </c>
      <c r="I259" s="5">
        <v>-191</v>
      </c>
      <c r="J259" s="5">
        <v>-173</v>
      </c>
      <c r="K259" s="5">
        <v>-346</v>
      </c>
      <c r="L259" s="5">
        <v>-494</v>
      </c>
      <c r="M259" s="5">
        <v>2</v>
      </c>
      <c r="N259" t="s">
        <v>568</v>
      </c>
    </row>
    <row r="260" spans="1:14" hidden="1">
      <c r="A260" s="5" t="s">
        <v>458</v>
      </c>
      <c r="B260" s="5" t="s">
        <v>4</v>
      </c>
      <c r="C260" s="5" t="s">
        <v>92</v>
      </c>
      <c r="D260" s="5">
        <v>276</v>
      </c>
      <c r="E260" s="5">
        <v>233</v>
      </c>
      <c r="F260" s="5">
        <v>76</v>
      </c>
      <c r="G260" s="6">
        <v>1277</v>
      </c>
      <c r="H260" s="5">
        <v>525</v>
      </c>
      <c r="I260" s="5">
        <v>-22</v>
      </c>
      <c r="J260" s="5">
        <v>81</v>
      </c>
      <c r="K260" s="5">
        <v>577</v>
      </c>
      <c r="L260" s="5">
        <v>438</v>
      </c>
      <c r="M260" s="5">
        <v>-382</v>
      </c>
      <c r="N260" t="s">
        <v>568</v>
      </c>
    </row>
    <row r="261" spans="1:14" hidden="1">
      <c r="A261" s="7" t="s">
        <v>458</v>
      </c>
      <c r="B261" s="7" t="s">
        <v>4</v>
      </c>
      <c r="C261" s="7" t="s">
        <v>93</v>
      </c>
      <c r="D261" s="8">
        <v>10381</v>
      </c>
      <c r="E261" s="8">
        <v>11081</v>
      </c>
      <c r="F261" s="8">
        <v>10824</v>
      </c>
      <c r="G261" s="8">
        <v>12707</v>
      </c>
      <c r="H261" s="8">
        <v>12258</v>
      </c>
      <c r="I261" s="8">
        <v>12407</v>
      </c>
      <c r="J261" s="8">
        <v>9812</v>
      </c>
      <c r="K261" s="8">
        <v>9040</v>
      </c>
      <c r="L261" s="8">
        <v>8055</v>
      </c>
      <c r="M261" s="8">
        <v>12767</v>
      </c>
      <c r="N261" t="s">
        <v>568</v>
      </c>
    </row>
    <row r="262" spans="1:14" hidden="1">
      <c r="A262" s="7" t="s">
        <v>458</v>
      </c>
      <c r="B262" s="7" t="s">
        <v>4</v>
      </c>
      <c r="C262" s="7" t="s">
        <v>94</v>
      </c>
      <c r="D262" s="8">
        <v>15465</v>
      </c>
      <c r="E262" s="8">
        <v>17545</v>
      </c>
      <c r="F262" s="8">
        <v>18594</v>
      </c>
      <c r="G262" s="8">
        <v>21597</v>
      </c>
      <c r="H262" s="8">
        <v>21379</v>
      </c>
      <c r="I262" s="8">
        <v>23259</v>
      </c>
      <c r="J262" s="8">
        <v>22536</v>
      </c>
      <c r="K262" s="8">
        <v>23717</v>
      </c>
      <c r="L262" s="8">
        <v>31342</v>
      </c>
      <c r="M262" s="8">
        <v>37740</v>
      </c>
      <c r="N262" t="s">
        <v>568</v>
      </c>
    </row>
    <row r="263" spans="1:14" hidden="1">
      <c r="A263" s="5" t="s">
        <v>458</v>
      </c>
      <c r="B263" s="5" t="s">
        <v>238</v>
      </c>
      <c r="C263" s="5" t="s">
        <v>239</v>
      </c>
      <c r="D263" s="10">
        <v>2211</v>
      </c>
      <c r="E263" s="10">
        <v>2472</v>
      </c>
      <c r="F263" s="10">
        <v>2693</v>
      </c>
      <c r="G263" s="10">
        <v>3273</v>
      </c>
      <c r="H263" s="10">
        <v>3760</v>
      </c>
      <c r="I263" s="10">
        <v>4240</v>
      </c>
      <c r="J263" s="10">
        <v>1933</v>
      </c>
      <c r="K263" s="10">
        <v>4029</v>
      </c>
      <c r="L263" s="10">
        <v>2539</v>
      </c>
      <c r="M263" s="10">
        <v>5727</v>
      </c>
      <c r="N263" t="s">
        <v>568</v>
      </c>
    </row>
    <row r="264" spans="1:14" hidden="1">
      <c r="A264" s="5" t="s">
        <v>458</v>
      </c>
      <c r="B264" s="5" t="s">
        <v>238</v>
      </c>
      <c r="C264" s="5" t="s">
        <v>241</v>
      </c>
      <c r="D264" s="5">
        <v>373</v>
      </c>
      <c r="E264" s="5">
        <v>438</v>
      </c>
      <c r="F264" s="5">
        <v>518</v>
      </c>
      <c r="G264" s="5">
        <v>606</v>
      </c>
      <c r="H264" s="5">
        <v>649</v>
      </c>
      <c r="I264" s="5">
        <v>706</v>
      </c>
      <c r="J264" s="5">
        <v>747</v>
      </c>
      <c r="K264" s="5">
        <v>705</v>
      </c>
      <c r="L264" s="5">
        <v>721</v>
      </c>
      <c r="M264" s="5">
        <v>744</v>
      </c>
      <c r="N264" t="s">
        <v>568</v>
      </c>
    </row>
    <row r="265" spans="1:14" hidden="1">
      <c r="A265" s="5" t="s">
        <v>458</v>
      </c>
      <c r="B265" s="5" t="s">
        <v>238</v>
      </c>
      <c r="C265" s="5" t="s">
        <v>474</v>
      </c>
      <c r="D265" s="5">
        <v>23</v>
      </c>
      <c r="E265" s="5">
        <v>66</v>
      </c>
      <c r="F265" s="5">
        <v>68</v>
      </c>
      <c r="G265" s="5">
        <v>43</v>
      </c>
      <c r="H265" s="5">
        <v>13</v>
      </c>
      <c r="I265" s="5">
        <v>10</v>
      </c>
      <c r="J265" s="5">
        <v>27</v>
      </c>
      <c r="K265" s="5">
        <v>15</v>
      </c>
      <c r="L265" s="5">
        <v>0</v>
      </c>
      <c r="M265" s="5">
        <v>53</v>
      </c>
      <c r="N265" t="s">
        <v>568</v>
      </c>
    </row>
    <row r="266" spans="1:14" hidden="1">
      <c r="A266" s="5" t="s">
        <v>458</v>
      </c>
      <c r="B266" s="5" t="s">
        <v>238</v>
      </c>
      <c r="C266" s="5" t="s">
        <v>243</v>
      </c>
      <c r="D266" s="5">
        <v>-59</v>
      </c>
      <c r="E266" s="5">
        <v>20</v>
      </c>
      <c r="F266" s="5">
        <v>-11</v>
      </c>
      <c r="G266" s="5">
        <v>-113</v>
      </c>
      <c r="H266" s="5">
        <v>-80</v>
      </c>
      <c r="I266" s="5">
        <v>-273</v>
      </c>
      <c r="J266" s="5">
        <v>647</v>
      </c>
      <c r="K266" s="5">
        <v>34</v>
      </c>
      <c r="L266" s="5">
        <v>-380</v>
      </c>
      <c r="M266" s="5">
        <v>-385</v>
      </c>
      <c r="N266" t="s">
        <v>568</v>
      </c>
    </row>
    <row r="267" spans="1:14" hidden="1">
      <c r="A267" s="5" t="s">
        <v>458</v>
      </c>
      <c r="B267" s="5" t="s">
        <v>238</v>
      </c>
      <c r="C267" s="5" t="s">
        <v>244</v>
      </c>
      <c r="D267" s="5">
        <v>130</v>
      </c>
      <c r="E267" s="5">
        <v>50</v>
      </c>
      <c r="F267" s="5">
        <v>233</v>
      </c>
      <c r="G267" s="5">
        <v>615</v>
      </c>
      <c r="H267" s="5">
        <v>334</v>
      </c>
      <c r="I267" s="5">
        <v>98</v>
      </c>
      <c r="J267" s="5">
        <v>119</v>
      </c>
      <c r="K267" s="5">
        <v>558</v>
      </c>
      <c r="L267" s="5">
        <v>850</v>
      </c>
      <c r="M267" s="5">
        <v>473</v>
      </c>
      <c r="N267" t="s">
        <v>568</v>
      </c>
    </row>
    <row r="268" spans="1:14" hidden="1">
      <c r="A268" s="5" t="s">
        <v>458</v>
      </c>
      <c r="B268" s="5" t="s">
        <v>238</v>
      </c>
      <c r="C268" s="5" t="s">
        <v>249</v>
      </c>
      <c r="D268" s="5">
        <v>-323</v>
      </c>
      <c r="E268" s="5">
        <v>142</v>
      </c>
      <c r="F268" s="5">
        <v>-298</v>
      </c>
      <c r="G268" s="5">
        <v>-216</v>
      </c>
      <c r="H268" s="5">
        <v>60</v>
      </c>
      <c r="I268" s="5">
        <v>-426</v>
      </c>
      <c r="J268" s="5">
        <v>187</v>
      </c>
      <c r="K268" s="5">
        <v>-270</v>
      </c>
      <c r="L268" s="10">
        <v>1239</v>
      </c>
      <c r="M268" s="10">
        <v>-1606</v>
      </c>
      <c r="N268" t="s">
        <v>568</v>
      </c>
    </row>
    <row r="269" spans="1:14" hidden="1">
      <c r="A269" s="5" t="s">
        <v>458</v>
      </c>
      <c r="B269" s="5" t="s">
        <v>238</v>
      </c>
      <c r="C269" s="5" t="s">
        <v>250</v>
      </c>
      <c r="D269" s="5">
        <v>-815</v>
      </c>
      <c r="E269" s="5">
        <v>-219</v>
      </c>
      <c r="F269" s="5">
        <v>-505</v>
      </c>
      <c r="G269" s="5">
        <v>-621</v>
      </c>
      <c r="H269" s="5">
        <v>-590</v>
      </c>
      <c r="I269" s="5">
        <v>-231</v>
      </c>
      <c r="J269" s="5">
        <v>-255</v>
      </c>
      <c r="K269" s="5">
        <v>-490</v>
      </c>
      <c r="L269" s="10">
        <v>-1854</v>
      </c>
      <c r="M269" s="5">
        <v>507</v>
      </c>
      <c r="N269" t="s">
        <v>568</v>
      </c>
    </row>
    <row r="270" spans="1:14" hidden="1">
      <c r="A270" s="5" t="s">
        <v>458</v>
      </c>
      <c r="B270" s="5" t="s">
        <v>238</v>
      </c>
      <c r="C270" s="5" t="s">
        <v>31</v>
      </c>
      <c r="D270" s="5">
        <v>-141</v>
      </c>
      <c r="E270" s="5">
        <v>-28</v>
      </c>
      <c r="F270" s="5">
        <v>-210</v>
      </c>
      <c r="G270" s="5">
        <v>-144</v>
      </c>
      <c r="H270" s="5">
        <v>-161</v>
      </c>
      <c r="I270" s="5">
        <v>-120</v>
      </c>
      <c r="J270" s="5">
        <v>35</v>
      </c>
      <c r="K270" s="5">
        <v>-203</v>
      </c>
      <c r="L270" s="5">
        <v>-654</v>
      </c>
      <c r="M270" s="5">
        <v>-182</v>
      </c>
      <c r="N270" t="s">
        <v>568</v>
      </c>
    </row>
    <row r="271" spans="1:14" hidden="1">
      <c r="A271" s="5" t="s">
        <v>458</v>
      </c>
      <c r="B271" s="5" t="s">
        <v>238</v>
      </c>
      <c r="C271" s="5" t="s">
        <v>58</v>
      </c>
      <c r="D271" s="5">
        <v>425</v>
      </c>
      <c r="E271" s="5">
        <v>27</v>
      </c>
      <c r="F271" s="5">
        <v>525</v>
      </c>
      <c r="G271" s="10">
        <v>1237</v>
      </c>
      <c r="H271" s="5">
        <v>-586</v>
      </c>
      <c r="I271" s="5">
        <v>-158</v>
      </c>
      <c r="J271" s="10">
        <v>1515</v>
      </c>
      <c r="K271" s="10">
        <v>1525</v>
      </c>
      <c r="L271" s="5">
        <v>24</v>
      </c>
      <c r="M271" s="10">
        <v>1326</v>
      </c>
      <c r="N271" t="s">
        <v>568</v>
      </c>
    </row>
    <row r="272" spans="1:14" hidden="1">
      <c r="A272" s="7" t="s">
        <v>458</v>
      </c>
      <c r="B272" s="7" t="s">
        <v>238</v>
      </c>
      <c r="C272" s="7" t="s">
        <v>252</v>
      </c>
      <c r="D272" s="9">
        <v>1824</v>
      </c>
      <c r="E272" s="9">
        <v>2968</v>
      </c>
      <c r="F272" s="9">
        <v>3013</v>
      </c>
      <c r="G272" s="9">
        <v>4680</v>
      </c>
      <c r="H272" s="9">
        <v>3399</v>
      </c>
      <c r="I272" s="9">
        <v>3846</v>
      </c>
      <c r="J272" s="9">
        <v>4955</v>
      </c>
      <c r="K272" s="9">
        <v>5903</v>
      </c>
      <c r="L272" s="9">
        <v>2485</v>
      </c>
      <c r="M272" s="9">
        <v>6657</v>
      </c>
      <c r="N272" t="s">
        <v>568</v>
      </c>
    </row>
    <row r="273" spans="1:14" hidden="1">
      <c r="A273" s="7" t="s">
        <v>458</v>
      </c>
      <c r="B273" s="7" t="s">
        <v>238</v>
      </c>
      <c r="C273" s="7" t="s">
        <v>253</v>
      </c>
      <c r="D273" s="7">
        <v>-563</v>
      </c>
      <c r="E273" s="7">
        <v>-598</v>
      </c>
      <c r="F273" s="7">
        <v>-880</v>
      </c>
      <c r="G273" s="7">
        <v>-963</v>
      </c>
      <c r="H273" s="9">
        <v>-1143</v>
      </c>
      <c r="I273" s="9">
        <v>-1105</v>
      </c>
      <c r="J273" s="9">
        <v>-1028</v>
      </c>
      <c r="K273" s="9">
        <v>-1119</v>
      </c>
      <c r="L273" s="9">
        <v>-1086</v>
      </c>
      <c r="M273" s="7">
        <v>-695</v>
      </c>
      <c r="N273" t="s">
        <v>568</v>
      </c>
    </row>
    <row r="274" spans="1:14" hidden="1">
      <c r="A274" s="5" t="s">
        <v>458</v>
      </c>
      <c r="B274" s="5" t="s">
        <v>238</v>
      </c>
      <c r="C274" s="5" t="s">
        <v>259</v>
      </c>
      <c r="D274" s="5">
        <v>2</v>
      </c>
      <c r="E274" s="5">
        <v>14</v>
      </c>
      <c r="F274" s="5">
        <v>3</v>
      </c>
      <c r="G274" s="5">
        <v>3</v>
      </c>
      <c r="H274" s="5">
        <v>10</v>
      </c>
      <c r="I274" s="5">
        <v>13</v>
      </c>
      <c r="J274" s="5">
        <v>3</v>
      </c>
      <c r="K274" s="5">
        <v>5</v>
      </c>
      <c r="L274" s="5">
        <v>0</v>
      </c>
      <c r="M274" s="5">
        <v>0</v>
      </c>
      <c r="N274" t="s">
        <v>568</v>
      </c>
    </row>
    <row r="275" spans="1:14" hidden="1">
      <c r="A275" s="5" t="s">
        <v>458</v>
      </c>
      <c r="B275" s="5" t="s">
        <v>238</v>
      </c>
      <c r="C275" s="5" t="s">
        <v>260</v>
      </c>
      <c r="D275" s="10">
        <v>4384</v>
      </c>
      <c r="E275" s="10">
        <v>2993</v>
      </c>
      <c r="F275" s="10">
        <v>5058</v>
      </c>
      <c r="G275" s="10">
        <v>5871</v>
      </c>
      <c r="H275" s="10">
        <v>5310</v>
      </c>
      <c r="I275" s="10">
        <v>6046</v>
      </c>
      <c r="J275" s="10">
        <v>6109</v>
      </c>
      <c r="K275" s="10">
        <v>3787</v>
      </c>
      <c r="L275" s="10">
        <v>2453</v>
      </c>
      <c r="M275" s="10">
        <v>6685</v>
      </c>
      <c r="N275" t="s">
        <v>568</v>
      </c>
    </row>
    <row r="276" spans="1:14" hidden="1">
      <c r="A276" s="5" t="s">
        <v>458</v>
      </c>
      <c r="B276" s="5" t="s">
        <v>238</v>
      </c>
      <c r="C276" s="5" t="s">
        <v>261</v>
      </c>
      <c r="D276" s="5">
        <v>22</v>
      </c>
      <c r="E276" s="5">
        <v>0</v>
      </c>
      <c r="F276" s="5">
        <v>0</v>
      </c>
      <c r="G276" s="5">
        <v>0</v>
      </c>
      <c r="H276" s="5">
        <v>150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t="s">
        <v>568</v>
      </c>
    </row>
    <row r="277" spans="1:14" hidden="1">
      <c r="A277" s="5" t="s">
        <v>458</v>
      </c>
      <c r="B277" s="5" t="s">
        <v>238</v>
      </c>
      <c r="C277" s="5" t="s">
        <v>262</v>
      </c>
      <c r="D277" s="10">
        <v>-3245</v>
      </c>
      <c r="E277" s="10">
        <v>-4133</v>
      </c>
      <c r="F277" s="10">
        <v>-5386</v>
      </c>
      <c r="G277" s="10">
        <v>-5086</v>
      </c>
      <c r="H277" s="10">
        <v>-5367</v>
      </c>
      <c r="I277" s="10">
        <v>-5928</v>
      </c>
      <c r="J277" s="10">
        <v>-4783</v>
      </c>
      <c r="K277" s="10">
        <v>-2937</v>
      </c>
      <c r="L277" s="10">
        <v>-2426</v>
      </c>
      <c r="M277" s="10">
        <v>-9961</v>
      </c>
      <c r="N277" t="s">
        <v>568</v>
      </c>
    </row>
    <row r="278" spans="1:14" hidden="1">
      <c r="A278" s="5" t="s">
        <v>458</v>
      </c>
      <c r="B278" s="5" t="s">
        <v>238</v>
      </c>
      <c r="C278" s="5" t="s">
        <v>264</v>
      </c>
      <c r="D278" s="5">
        <v>-14</v>
      </c>
      <c r="E278" s="5">
        <v>-2</v>
      </c>
      <c r="F278" s="5">
        <v>-2</v>
      </c>
      <c r="G278" s="5">
        <v>0</v>
      </c>
      <c r="H278" s="5">
        <v>6</v>
      </c>
      <c r="I278" s="5">
        <v>-34</v>
      </c>
      <c r="J278" s="5">
        <v>-25</v>
      </c>
      <c r="K278" s="5">
        <v>0</v>
      </c>
      <c r="L278" s="5">
        <v>31</v>
      </c>
      <c r="M278" s="5">
        <v>171</v>
      </c>
      <c r="N278" t="s">
        <v>568</v>
      </c>
    </row>
    <row r="279" spans="1:14" hidden="1">
      <c r="A279" s="7" t="s">
        <v>458</v>
      </c>
      <c r="B279" s="7" t="s">
        <v>238</v>
      </c>
      <c r="C279" s="7" t="s">
        <v>265</v>
      </c>
      <c r="D279" s="7">
        <v>586</v>
      </c>
      <c r="E279" s="7">
        <v>-940</v>
      </c>
      <c r="F279" s="9">
        <v>-1207</v>
      </c>
      <c r="G279" s="7">
        <v>-175</v>
      </c>
      <c r="H279" s="9">
        <v>-1034</v>
      </c>
      <c r="I279" s="9">
        <v>-1008</v>
      </c>
      <c r="J279" s="7">
        <v>276</v>
      </c>
      <c r="K279" s="7">
        <v>-264</v>
      </c>
      <c r="L279" s="9">
        <v>-1028</v>
      </c>
      <c r="M279" s="9">
        <v>-3800</v>
      </c>
      <c r="N279" t="s">
        <v>568</v>
      </c>
    </row>
    <row r="280" spans="1:14" hidden="1">
      <c r="A280" s="5" t="s">
        <v>458</v>
      </c>
      <c r="B280" s="5" t="s">
        <v>238</v>
      </c>
      <c r="C280" s="5" t="s">
        <v>267</v>
      </c>
      <c r="D280" s="5">
        <v>115</v>
      </c>
      <c r="E280" s="5">
        <v>72</v>
      </c>
      <c r="F280" s="5">
        <v>132</v>
      </c>
      <c r="G280" s="5">
        <v>218</v>
      </c>
      <c r="H280" s="5">
        <v>-22</v>
      </c>
      <c r="I280" s="5">
        <v>-29</v>
      </c>
      <c r="J280" s="5">
        <v>-55</v>
      </c>
      <c r="K280" s="5">
        <v>-17</v>
      </c>
      <c r="L280" s="5">
        <v>-58</v>
      </c>
      <c r="M280" s="5">
        <v>-136</v>
      </c>
      <c r="N280" t="s">
        <v>568</v>
      </c>
    </row>
    <row r="281" spans="1:14" hidden="1">
      <c r="A281" s="5" t="s">
        <v>458</v>
      </c>
      <c r="B281" s="5" t="s">
        <v>238</v>
      </c>
      <c r="C281" s="5" t="s">
        <v>268</v>
      </c>
      <c r="D281" s="5">
        <v>-619</v>
      </c>
      <c r="E281" s="5">
        <v>-703</v>
      </c>
      <c r="F281" s="5">
        <v>-799</v>
      </c>
      <c r="G281" s="5">
        <v>-899</v>
      </c>
      <c r="H281" s="10">
        <v>-1022</v>
      </c>
      <c r="I281" s="10">
        <v>-1133</v>
      </c>
      <c r="J281" s="10">
        <v>-1243</v>
      </c>
      <c r="K281" s="10">
        <v>-1332</v>
      </c>
      <c r="L281" s="10">
        <v>-1452</v>
      </c>
      <c r="M281" s="10">
        <v>-1638</v>
      </c>
      <c r="N281" t="s">
        <v>568</v>
      </c>
    </row>
    <row r="282" spans="1:14" hidden="1">
      <c r="A282" s="5" t="s">
        <v>458</v>
      </c>
      <c r="B282" s="5" t="s">
        <v>238</v>
      </c>
      <c r="C282" s="5" t="s">
        <v>273</v>
      </c>
      <c r="D282" s="10">
        <v>-1814</v>
      </c>
      <c r="E282" s="10">
        <v>-1674</v>
      </c>
      <c r="F282" s="10">
        <v>-2628</v>
      </c>
      <c r="G282" s="10">
        <v>-2534</v>
      </c>
      <c r="H282" s="10">
        <v>-3238</v>
      </c>
      <c r="I282" s="10">
        <v>-3223</v>
      </c>
      <c r="J282" s="10">
        <v>-4254</v>
      </c>
      <c r="K282" s="10">
        <v>-4286</v>
      </c>
      <c r="L282" s="10">
        <v>-3067</v>
      </c>
      <c r="M282" s="5">
        <v>-608</v>
      </c>
      <c r="N282" t="s">
        <v>568</v>
      </c>
    </row>
    <row r="283" spans="1:14" hidden="1">
      <c r="A283" s="5" t="s">
        <v>458</v>
      </c>
      <c r="B283" s="5" t="s">
        <v>238</v>
      </c>
      <c r="C283" s="5" t="s">
        <v>475</v>
      </c>
      <c r="D283" s="5">
        <v>468</v>
      </c>
      <c r="E283" s="5">
        <v>313</v>
      </c>
      <c r="F283" s="5">
        <v>383</v>
      </c>
      <c r="G283" s="5">
        <v>514</v>
      </c>
      <c r="H283" s="5">
        <v>507</v>
      </c>
      <c r="I283" s="5">
        <v>489</v>
      </c>
      <c r="J283" s="5">
        <v>733</v>
      </c>
      <c r="K283" s="5">
        <v>700</v>
      </c>
      <c r="L283" s="5">
        <v>885</v>
      </c>
      <c r="M283" s="10">
        <v>1172</v>
      </c>
      <c r="N283" t="s">
        <v>568</v>
      </c>
    </row>
    <row r="284" spans="1:14" hidden="1">
      <c r="A284" s="5" t="s">
        <v>458</v>
      </c>
      <c r="B284" s="5" t="s">
        <v>238</v>
      </c>
      <c r="C284" s="5" t="s">
        <v>274</v>
      </c>
      <c r="D284" s="5">
        <v>-250</v>
      </c>
      <c r="E284" s="5">
        <v>947</v>
      </c>
      <c r="F284" s="5">
        <v>-2</v>
      </c>
      <c r="G284" s="5">
        <v>-89</v>
      </c>
      <c r="H284" s="5">
        <v>801</v>
      </c>
      <c r="I284" s="10">
        <v>1748</v>
      </c>
      <c r="J284" s="5">
        <v>-16</v>
      </c>
      <c r="K284" s="5">
        <v>-358</v>
      </c>
      <c r="L284" s="10">
        <v>6183</v>
      </c>
      <c r="M284" s="5">
        <v>-249</v>
      </c>
      <c r="N284" t="s">
        <v>568</v>
      </c>
    </row>
    <row r="285" spans="1:14" hidden="1">
      <c r="A285" s="7" t="s">
        <v>458</v>
      </c>
      <c r="B285" s="7" t="s">
        <v>238</v>
      </c>
      <c r="C285" s="7" t="s">
        <v>280</v>
      </c>
      <c r="D285" s="9">
        <v>-2100</v>
      </c>
      <c r="E285" s="9">
        <v>-1045</v>
      </c>
      <c r="F285" s="9">
        <v>-2914</v>
      </c>
      <c r="G285" s="9">
        <v>-2790</v>
      </c>
      <c r="H285" s="9">
        <v>-2974</v>
      </c>
      <c r="I285" s="9">
        <v>-2148</v>
      </c>
      <c r="J285" s="9">
        <v>-4835</v>
      </c>
      <c r="K285" s="9">
        <v>-5293</v>
      </c>
      <c r="L285" s="9">
        <v>2491</v>
      </c>
      <c r="M285" s="9">
        <v>-1459</v>
      </c>
      <c r="N285" t="s">
        <v>568</v>
      </c>
    </row>
    <row r="286" spans="1:14" hidden="1">
      <c r="A286" s="5" t="s">
        <v>458</v>
      </c>
      <c r="B286" s="5" t="s">
        <v>238</v>
      </c>
      <c r="C286" s="5" t="s">
        <v>281</v>
      </c>
      <c r="D286" s="5">
        <v>67</v>
      </c>
      <c r="E286" s="5">
        <v>100</v>
      </c>
      <c r="F286" s="5">
        <v>-9</v>
      </c>
      <c r="G286" s="5">
        <v>-83</v>
      </c>
      <c r="H286" s="5">
        <v>-105</v>
      </c>
      <c r="I286" s="5">
        <v>-20</v>
      </c>
      <c r="J286" s="5">
        <v>45</v>
      </c>
      <c r="K286" s="5">
        <v>-129</v>
      </c>
      <c r="L286" s="5">
        <v>-66</v>
      </c>
      <c r="M286" s="5">
        <v>143</v>
      </c>
      <c r="N286" t="s">
        <v>568</v>
      </c>
    </row>
    <row r="287" spans="1:14" hidden="1">
      <c r="A287" s="5" t="s">
        <v>458</v>
      </c>
      <c r="B287" s="5" t="s">
        <v>238</v>
      </c>
      <c r="C287" s="5" t="s">
        <v>282</v>
      </c>
      <c r="D287" s="5">
        <v>377</v>
      </c>
      <c r="E287" s="10">
        <v>1083</v>
      </c>
      <c r="F287" s="10">
        <v>-1117</v>
      </c>
      <c r="G287" s="10">
        <v>1632</v>
      </c>
      <c r="H287" s="5">
        <v>-714</v>
      </c>
      <c r="I287" s="5">
        <v>670</v>
      </c>
      <c r="J287" s="5">
        <v>441</v>
      </c>
      <c r="K287" s="5">
        <v>217</v>
      </c>
      <c r="L287" s="10">
        <v>3882</v>
      </c>
      <c r="M287" s="10">
        <v>1541</v>
      </c>
      <c r="N287" t="s">
        <v>568</v>
      </c>
    </row>
    <row r="288" spans="1:14" hidden="1">
      <c r="A288" s="5" t="s">
        <v>458</v>
      </c>
      <c r="B288" s="5" t="s">
        <v>238</v>
      </c>
      <c r="C288" s="5" t="s">
        <v>285</v>
      </c>
      <c r="D288" s="5">
        <v>29</v>
      </c>
      <c r="E288" s="5">
        <v>20</v>
      </c>
      <c r="F288" s="5">
        <v>53</v>
      </c>
      <c r="G288" s="5">
        <v>53</v>
      </c>
      <c r="H288" s="5">
        <v>70</v>
      </c>
      <c r="I288" s="5">
        <v>98</v>
      </c>
      <c r="J288" s="5">
        <v>125</v>
      </c>
      <c r="K288" s="5">
        <v>153</v>
      </c>
      <c r="L288" s="5">
        <v>140</v>
      </c>
      <c r="M288" s="5">
        <v>293</v>
      </c>
      <c r="N288" t="s">
        <v>568</v>
      </c>
    </row>
    <row r="289" spans="1:14" hidden="1">
      <c r="A289" s="5" t="s">
        <v>458</v>
      </c>
      <c r="B289" s="5" t="s">
        <v>238</v>
      </c>
      <c r="C289" s="5" t="s">
        <v>286</v>
      </c>
      <c r="D289" s="5">
        <v>638</v>
      </c>
      <c r="E289" s="5">
        <v>702</v>
      </c>
      <c r="F289" s="5">
        <v>856</v>
      </c>
      <c r="G289" s="10">
        <v>1262</v>
      </c>
      <c r="H289" s="5">
        <v>748</v>
      </c>
      <c r="I289" s="5">
        <v>703</v>
      </c>
      <c r="J289" s="5">
        <v>529</v>
      </c>
      <c r="K289" s="5">
        <v>757</v>
      </c>
      <c r="L289" s="10">
        <v>1028</v>
      </c>
      <c r="M289" s="10">
        <v>1177</v>
      </c>
      <c r="N289" t="s">
        <v>568</v>
      </c>
    </row>
    <row r="290" spans="1:14" hidden="1">
      <c r="A290" s="7" t="s">
        <v>458</v>
      </c>
      <c r="B290" s="7" t="s">
        <v>238</v>
      </c>
      <c r="C290" s="7" t="s">
        <v>291</v>
      </c>
      <c r="D290" s="9">
        <v>1261</v>
      </c>
      <c r="E290" s="9">
        <v>2370</v>
      </c>
      <c r="F290" s="9">
        <v>2133</v>
      </c>
      <c r="G290" s="9">
        <v>3717</v>
      </c>
      <c r="H290" s="9">
        <v>2256</v>
      </c>
      <c r="I290" s="9">
        <v>2741</v>
      </c>
      <c r="J290" s="9">
        <v>3927</v>
      </c>
      <c r="K290" s="9">
        <v>4784</v>
      </c>
      <c r="L290" s="9">
        <v>1399</v>
      </c>
      <c r="M290" s="9">
        <v>5962</v>
      </c>
      <c r="N290" t="s">
        <v>568</v>
      </c>
    </row>
    <row r="291" spans="1:14" hidden="1">
      <c r="A291" s="5" t="s">
        <v>458</v>
      </c>
      <c r="B291" s="5" t="s">
        <v>292</v>
      </c>
      <c r="C291" s="5" t="s">
        <v>296</v>
      </c>
      <c r="D291" s="6">
        <v>23331</v>
      </c>
      <c r="E291" s="6">
        <v>25313</v>
      </c>
      <c r="F291" s="6">
        <v>27799</v>
      </c>
      <c r="G291" s="6">
        <v>30601</v>
      </c>
      <c r="H291" s="6">
        <v>32376</v>
      </c>
      <c r="I291" s="6">
        <v>34350</v>
      </c>
      <c r="J291" s="6">
        <v>36397</v>
      </c>
      <c r="K291" s="6">
        <v>39117</v>
      </c>
      <c r="L291" s="6">
        <v>37403</v>
      </c>
      <c r="M291" s="6">
        <v>44538</v>
      </c>
      <c r="N291" t="s">
        <v>568</v>
      </c>
    </row>
    <row r="292" spans="1:14" hidden="1">
      <c r="A292" s="5" t="s">
        <v>458</v>
      </c>
      <c r="B292" s="5" t="s">
        <v>292</v>
      </c>
      <c r="C292" s="5" t="s">
        <v>298</v>
      </c>
      <c r="D292" s="6">
        <v>13183</v>
      </c>
      <c r="E292" s="6">
        <v>14279</v>
      </c>
      <c r="F292" s="6">
        <v>15353</v>
      </c>
      <c r="G292" s="6">
        <v>16534</v>
      </c>
      <c r="H292" s="6">
        <v>17405</v>
      </c>
      <c r="I292" s="6">
        <v>19038</v>
      </c>
      <c r="J292" s="6">
        <v>20441</v>
      </c>
      <c r="K292" s="6">
        <v>21643</v>
      </c>
      <c r="L292" s="6">
        <v>21162</v>
      </c>
      <c r="M292" s="6">
        <v>24541</v>
      </c>
      <c r="N292" t="s">
        <v>568</v>
      </c>
    </row>
    <row r="293" spans="1:14" hidden="1">
      <c r="A293" s="7" t="s">
        <v>458</v>
      </c>
      <c r="B293" s="7" t="s">
        <v>292</v>
      </c>
      <c r="C293" s="7" t="s">
        <v>299</v>
      </c>
      <c r="D293" s="8">
        <v>10148</v>
      </c>
      <c r="E293" s="8">
        <v>11034</v>
      </c>
      <c r="F293" s="8">
        <v>12446</v>
      </c>
      <c r="G293" s="8">
        <v>14067</v>
      </c>
      <c r="H293" s="8">
        <v>14971</v>
      </c>
      <c r="I293" s="8">
        <v>15312</v>
      </c>
      <c r="J293" s="8">
        <v>15956</v>
      </c>
      <c r="K293" s="8">
        <v>17474</v>
      </c>
      <c r="L293" s="8">
        <v>16241</v>
      </c>
      <c r="M293" s="8">
        <v>19997</v>
      </c>
      <c r="N293" t="s">
        <v>568</v>
      </c>
    </row>
    <row r="294" spans="1:14" hidden="1">
      <c r="A294" s="5" t="s">
        <v>458</v>
      </c>
      <c r="B294" s="5" t="s">
        <v>292</v>
      </c>
      <c r="C294" s="5" t="s">
        <v>301</v>
      </c>
      <c r="D294" s="6">
        <v>4472</v>
      </c>
      <c r="E294" s="6">
        <v>4877</v>
      </c>
      <c r="F294" s="6">
        <v>5558</v>
      </c>
      <c r="G294" s="6">
        <v>6488</v>
      </c>
      <c r="H294" s="6">
        <v>6955</v>
      </c>
      <c r="I294" s="6">
        <v>7007</v>
      </c>
      <c r="J294" s="6">
        <v>7716</v>
      </c>
      <c r="K294" s="6">
        <v>8949</v>
      </c>
      <c r="L294" s="6">
        <v>9534</v>
      </c>
      <c r="M294" s="6">
        <v>9697</v>
      </c>
      <c r="N294" t="s">
        <v>568</v>
      </c>
    </row>
    <row r="295" spans="1:14" hidden="1">
      <c r="A295" s="5" t="s">
        <v>458</v>
      </c>
      <c r="B295" s="5" t="s">
        <v>292</v>
      </c>
      <c r="C295" s="5" t="s">
        <v>476</v>
      </c>
      <c r="D295" s="5">
        <v>0</v>
      </c>
      <c r="E295" s="5">
        <v>174</v>
      </c>
      <c r="F295" s="5">
        <v>177</v>
      </c>
      <c r="G295" s="5">
        <v>191</v>
      </c>
      <c r="H295" s="5">
        <v>236</v>
      </c>
      <c r="I295" s="5">
        <v>215</v>
      </c>
      <c r="J295" s="5">
        <v>218</v>
      </c>
      <c r="K295" s="5">
        <v>0</v>
      </c>
      <c r="L295" s="5">
        <v>0</v>
      </c>
      <c r="M295" s="5">
        <v>0</v>
      </c>
      <c r="N295" t="s">
        <v>568</v>
      </c>
    </row>
    <row r="296" spans="1:14" hidden="1">
      <c r="A296" s="5" t="s">
        <v>458</v>
      </c>
      <c r="B296" s="5" t="s">
        <v>292</v>
      </c>
      <c r="C296" s="5" t="s">
        <v>302</v>
      </c>
      <c r="D296" s="6">
        <v>2607</v>
      </c>
      <c r="E296" s="6">
        <v>2745</v>
      </c>
      <c r="F296" s="6">
        <v>3031</v>
      </c>
      <c r="G296" s="6">
        <v>3213</v>
      </c>
      <c r="H296" s="6">
        <v>3278</v>
      </c>
      <c r="I296" s="6">
        <v>3341</v>
      </c>
      <c r="J296" s="6">
        <v>3577</v>
      </c>
      <c r="K296" s="6">
        <v>3753</v>
      </c>
      <c r="L296" s="6">
        <v>3592</v>
      </c>
      <c r="M296" s="6">
        <v>3114</v>
      </c>
      <c r="N296" t="s">
        <v>568</v>
      </c>
    </row>
    <row r="297" spans="1:14" hidden="1">
      <c r="A297" s="5" t="s">
        <v>458</v>
      </c>
      <c r="B297" s="5" t="s">
        <v>292</v>
      </c>
      <c r="C297" s="5" t="s">
        <v>303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t="s">
        <v>568</v>
      </c>
    </row>
    <row r="298" spans="1:14" hidden="1">
      <c r="A298" s="5" t="s">
        <v>458</v>
      </c>
      <c r="B298" s="5" t="s">
        <v>292</v>
      </c>
      <c r="C298" s="5" t="s">
        <v>304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t="s">
        <v>568</v>
      </c>
    </row>
    <row r="299" spans="1:14" hidden="1">
      <c r="A299" s="5" t="s">
        <v>458</v>
      </c>
      <c r="B299" s="5" t="s">
        <v>292</v>
      </c>
      <c r="C299" s="5" t="s">
        <v>309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405</v>
      </c>
      <c r="M299" s="5">
        <v>299</v>
      </c>
      <c r="N299" t="s">
        <v>568</v>
      </c>
    </row>
    <row r="300" spans="1:14" hidden="1">
      <c r="A300" s="7" t="s">
        <v>458</v>
      </c>
      <c r="B300" s="7" t="s">
        <v>292</v>
      </c>
      <c r="C300" s="7" t="s">
        <v>318</v>
      </c>
      <c r="D300" s="8">
        <v>3069</v>
      </c>
      <c r="E300" s="8">
        <v>3238</v>
      </c>
      <c r="F300" s="8">
        <v>3680</v>
      </c>
      <c r="G300" s="8">
        <v>4175</v>
      </c>
      <c r="H300" s="8">
        <v>4502</v>
      </c>
      <c r="I300" s="8">
        <v>4749</v>
      </c>
      <c r="J300" s="8">
        <v>4445</v>
      </c>
      <c r="K300" s="8">
        <v>4772</v>
      </c>
      <c r="L300" s="8">
        <v>2710</v>
      </c>
      <c r="M300" s="8">
        <v>6887</v>
      </c>
      <c r="N300" t="s">
        <v>568</v>
      </c>
    </row>
    <row r="301" spans="1:14" hidden="1">
      <c r="A301" s="5" t="s">
        <v>458</v>
      </c>
      <c r="B301" s="5" t="s">
        <v>292</v>
      </c>
      <c r="C301" s="5" t="s">
        <v>320</v>
      </c>
      <c r="D301" s="5">
        <v>-10</v>
      </c>
      <c r="E301" s="5">
        <v>-23</v>
      </c>
      <c r="F301" s="5">
        <v>-58</v>
      </c>
      <c r="G301" s="5">
        <v>-60</v>
      </c>
      <c r="H301" s="5">
        <v>-74</v>
      </c>
      <c r="I301" s="5">
        <v>-121</v>
      </c>
      <c r="J301" s="5">
        <v>-149</v>
      </c>
      <c r="K301" s="5">
        <v>-131</v>
      </c>
      <c r="L301" s="5">
        <v>-151</v>
      </c>
      <c r="M301" s="5">
        <v>-296</v>
      </c>
      <c r="N301" t="s">
        <v>568</v>
      </c>
    </row>
    <row r="302" spans="1:14" hidden="1">
      <c r="A302" s="5" t="s">
        <v>458</v>
      </c>
      <c r="B302" s="5" t="s">
        <v>292</v>
      </c>
      <c r="C302" s="5" t="s">
        <v>478</v>
      </c>
      <c r="D302" s="5">
        <v>0</v>
      </c>
      <c r="E302" s="5">
        <v>22</v>
      </c>
      <c r="F302" s="5">
        <v>20</v>
      </c>
      <c r="G302" s="5">
        <v>26</v>
      </c>
      <c r="H302" s="5">
        <v>41</v>
      </c>
      <c r="I302" s="5">
        <v>39</v>
      </c>
      <c r="J302" s="5">
        <v>25</v>
      </c>
      <c r="K302" s="5">
        <v>0</v>
      </c>
      <c r="L302" s="5">
        <v>0</v>
      </c>
      <c r="M302" s="5">
        <v>0</v>
      </c>
      <c r="N302" t="s">
        <v>568</v>
      </c>
    </row>
    <row r="303" spans="1:14" hidden="1">
      <c r="A303" s="5" t="s">
        <v>458</v>
      </c>
      <c r="B303" s="5" t="s">
        <v>292</v>
      </c>
      <c r="C303" s="5" t="s">
        <v>567</v>
      </c>
      <c r="D303" s="5">
        <v>0</v>
      </c>
      <c r="E303" s="5">
        <v>4</v>
      </c>
      <c r="F303" s="5">
        <v>5</v>
      </c>
      <c r="G303" s="5">
        <v>6</v>
      </c>
      <c r="H303" s="5">
        <v>12</v>
      </c>
      <c r="I303" s="5">
        <v>27</v>
      </c>
      <c r="J303" s="5">
        <v>70</v>
      </c>
      <c r="K303" s="5">
        <v>82</v>
      </c>
      <c r="L303" s="5">
        <v>62</v>
      </c>
      <c r="M303" s="5">
        <v>34</v>
      </c>
      <c r="N303" t="s">
        <v>568</v>
      </c>
    </row>
    <row r="304" spans="1:14" hidden="1">
      <c r="A304" s="5" t="s">
        <v>458</v>
      </c>
      <c r="B304" s="5" t="s">
        <v>292</v>
      </c>
      <c r="C304" s="5" t="s">
        <v>323</v>
      </c>
      <c r="D304" s="5">
        <v>62</v>
      </c>
      <c r="E304" s="5">
        <v>56</v>
      </c>
      <c r="F304" s="5">
        <v>10</v>
      </c>
      <c r="G304" s="5">
        <v>136</v>
      </c>
      <c r="H304" s="5">
        <v>151</v>
      </c>
      <c r="I304" s="5">
        <v>149</v>
      </c>
      <c r="J304" s="5">
        <v>-61</v>
      </c>
      <c r="K304" s="5">
        <v>173</v>
      </c>
      <c r="L304" s="5">
        <v>75</v>
      </c>
      <c r="M304" s="5">
        <v>0</v>
      </c>
      <c r="N304" t="s">
        <v>568</v>
      </c>
    </row>
    <row r="305" spans="1:14" hidden="1">
      <c r="A305" s="5" t="s">
        <v>458</v>
      </c>
      <c r="B305" s="5" t="s">
        <v>292</v>
      </c>
      <c r="C305" s="5" t="s">
        <v>327</v>
      </c>
      <c r="D305" s="5">
        <v>-110</v>
      </c>
      <c r="E305" s="5">
        <v>-41</v>
      </c>
      <c r="F305" s="5">
        <v>-113</v>
      </c>
      <c r="G305" s="5">
        <v>-78</v>
      </c>
      <c r="H305" s="5">
        <v>-9</v>
      </c>
      <c r="I305" s="5">
        <v>43</v>
      </c>
      <c r="J305" s="5">
        <v>-5</v>
      </c>
      <c r="K305" s="5">
        <v>-95</v>
      </c>
      <c r="L305" s="5">
        <v>191</v>
      </c>
      <c r="M305" s="5">
        <v>36</v>
      </c>
      <c r="N305" t="s">
        <v>568</v>
      </c>
    </row>
    <row r="306" spans="1:14" hidden="1">
      <c r="A306" s="7" t="s">
        <v>458</v>
      </c>
      <c r="B306" s="7" t="s">
        <v>292</v>
      </c>
      <c r="C306" s="7" t="s">
        <v>328</v>
      </c>
      <c r="D306" s="8">
        <v>3011</v>
      </c>
      <c r="E306" s="8">
        <v>3256</v>
      </c>
      <c r="F306" s="8">
        <v>3544</v>
      </c>
      <c r="G306" s="8">
        <v>4205</v>
      </c>
      <c r="H306" s="8">
        <v>4623</v>
      </c>
      <c r="I306" s="8">
        <v>4886</v>
      </c>
      <c r="J306" s="8">
        <v>4325</v>
      </c>
      <c r="K306" s="8">
        <v>4801</v>
      </c>
      <c r="L306" s="8">
        <v>2887</v>
      </c>
      <c r="M306" s="8">
        <v>6661</v>
      </c>
      <c r="N306" t="s">
        <v>568</v>
      </c>
    </row>
    <row r="307" spans="1:14" hidden="1">
      <c r="A307" s="5" t="s">
        <v>458</v>
      </c>
      <c r="B307" s="5" t="s">
        <v>292</v>
      </c>
      <c r="C307" s="5" t="s">
        <v>329</v>
      </c>
      <c r="D307" s="5">
        <v>754</v>
      </c>
      <c r="E307" s="5">
        <v>805</v>
      </c>
      <c r="F307" s="5">
        <v>851</v>
      </c>
      <c r="G307" s="5">
        <v>932</v>
      </c>
      <c r="H307" s="5">
        <v>863</v>
      </c>
      <c r="I307" s="5">
        <v>646</v>
      </c>
      <c r="J307" s="5">
        <v>359</v>
      </c>
      <c r="K307" s="5">
        <v>772</v>
      </c>
      <c r="L307" s="5">
        <v>348</v>
      </c>
      <c r="M307" s="5">
        <v>934</v>
      </c>
      <c r="N307" t="s">
        <v>568</v>
      </c>
    </row>
    <row r="308" spans="1:14" hidden="1">
      <c r="A308" s="7" t="s">
        <v>458</v>
      </c>
      <c r="B308" s="7" t="s">
        <v>292</v>
      </c>
      <c r="C308" s="7" t="s">
        <v>330</v>
      </c>
      <c r="D308" s="8">
        <v>2257</v>
      </c>
      <c r="E308" s="8">
        <v>2451</v>
      </c>
      <c r="F308" s="8">
        <v>2693</v>
      </c>
      <c r="G308" s="8">
        <v>3273</v>
      </c>
      <c r="H308" s="8">
        <v>3760</v>
      </c>
      <c r="I308" s="8">
        <v>4240</v>
      </c>
      <c r="J308" s="8">
        <v>3966</v>
      </c>
      <c r="K308" s="8">
        <v>4029</v>
      </c>
      <c r="L308" s="8">
        <v>2539</v>
      </c>
      <c r="M308" s="8">
        <v>5727</v>
      </c>
      <c r="N308" t="s">
        <v>568</v>
      </c>
    </row>
    <row r="309" spans="1:14" hidden="1">
      <c r="A309" s="5" t="s">
        <v>458</v>
      </c>
      <c r="B309" s="5" t="s">
        <v>292</v>
      </c>
      <c r="C309" s="5" t="s">
        <v>245</v>
      </c>
      <c r="D309" s="5">
        <v>-46</v>
      </c>
      <c r="E309" s="5">
        <v>21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t="s">
        <v>568</v>
      </c>
    </row>
    <row r="310" spans="1:14" hidden="1">
      <c r="A310" s="7" t="s">
        <v>458</v>
      </c>
      <c r="B310" s="7" t="s">
        <v>292</v>
      </c>
      <c r="C310" s="7" t="s">
        <v>338</v>
      </c>
      <c r="D310" s="8">
        <v>2211</v>
      </c>
      <c r="E310" s="8">
        <v>2472</v>
      </c>
      <c r="F310" s="8">
        <v>2693</v>
      </c>
      <c r="G310" s="8">
        <v>3273</v>
      </c>
      <c r="H310" s="8">
        <v>3760</v>
      </c>
      <c r="I310" s="8">
        <v>4240</v>
      </c>
      <c r="J310" s="8">
        <v>1933</v>
      </c>
      <c r="K310" s="8">
        <v>4029</v>
      </c>
      <c r="L310" s="8">
        <v>2539</v>
      </c>
      <c r="M310" s="8">
        <v>5727</v>
      </c>
      <c r="N310" t="s">
        <v>568</v>
      </c>
    </row>
    <row r="311" spans="1:14" s="5" customFormat="1" hidden="1">
      <c r="A311" s="5" t="s">
        <v>3</v>
      </c>
      <c r="B311" s="5" t="s">
        <v>292</v>
      </c>
      <c r="C311" s="5" t="s">
        <v>567</v>
      </c>
      <c r="D311" s="5">
        <v>-108</v>
      </c>
      <c r="E311" s="5">
        <v>-97</v>
      </c>
      <c r="F311" s="5">
        <v>-73</v>
      </c>
      <c r="G311" s="5">
        <v>-59</v>
      </c>
      <c r="H311" s="5">
        <v>-65</v>
      </c>
      <c r="I311" s="5">
        <v>-70</v>
      </c>
      <c r="J311" s="5">
        <v>-62</v>
      </c>
      <c r="K311" s="5">
        <v>-42</v>
      </c>
      <c r="L311" s="5">
        <v>-160</v>
      </c>
      <c r="M311" s="5">
        <v>-164</v>
      </c>
      <c r="N311" s="5" t="s">
        <v>566</v>
      </c>
    </row>
    <row r="312" spans="1:14" s="5" customFormat="1" hidden="1">
      <c r="A312" s="5" t="s">
        <v>3</v>
      </c>
      <c r="B312" s="5" t="s">
        <v>292</v>
      </c>
      <c r="C312" s="5" t="s">
        <v>321</v>
      </c>
      <c r="D312" s="5">
        <v>23</v>
      </c>
      <c r="E312" s="5">
        <v>28</v>
      </c>
      <c r="F312" s="5">
        <v>7</v>
      </c>
      <c r="G312" s="5">
        <v>13</v>
      </c>
      <c r="H312" s="5">
        <v>44</v>
      </c>
      <c r="I312" s="5">
        <v>27</v>
      </c>
      <c r="J312" s="5">
        <v>45</v>
      </c>
      <c r="K312" s="5">
        <v>50</v>
      </c>
      <c r="L312" s="5">
        <v>45</v>
      </c>
      <c r="M312" s="5">
        <v>-12</v>
      </c>
      <c r="N312" s="5" t="s">
        <v>566</v>
      </c>
    </row>
    <row r="313" spans="1:14">
      <c r="A313" s="15" t="s">
        <v>510</v>
      </c>
      <c r="B313" s="15" t="s">
        <v>4</v>
      </c>
      <c r="C313" s="15" t="s">
        <v>16</v>
      </c>
      <c r="D313" s="16">
        <v>280</v>
      </c>
      <c r="E313" s="16">
        <v>202</v>
      </c>
      <c r="F313" s="16">
        <v>846</v>
      </c>
      <c r="G313" s="16">
        <v>1906</v>
      </c>
      <c r="H313" s="16">
        <v>1197</v>
      </c>
      <c r="I313" s="16">
        <v>3393</v>
      </c>
      <c r="J313" s="16">
        <v>3368</v>
      </c>
      <c r="K313" s="16">
        <v>3686</v>
      </c>
      <c r="L313" s="16">
        <v>6268</v>
      </c>
      <c r="M313" s="16">
        <v>19384</v>
      </c>
      <c r="N313" t="s">
        <v>568</v>
      </c>
    </row>
    <row r="314" spans="1:14">
      <c r="A314" s="15" t="s">
        <v>510</v>
      </c>
      <c r="B314" s="15" t="s">
        <v>4</v>
      </c>
      <c r="C314" t="s">
        <v>22</v>
      </c>
      <c r="D314" s="16">
        <v>10</v>
      </c>
      <c r="E314" s="16">
        <v>27</v>
      </c>
      <c r="F314" s="16">
        <v>49</v>
      </c>
      <c r="G314" s="16">
        <v>227</v>
      </c>
      <c r="H314" s="16">
        <v>169</v>
      </c>
      <c r="I314" s="16">
        <v>499</v>
      </c>
      <c r="J314" s="16">
        <v>515</v>
      </c>
      <c r="K314" s="16">
        <v>949</v>
      </c>
      <c r="L314" s="16">
        <v>1324</v>
      </c>
      <c r="M314" s="16">
        <v>1886</v>
      </c>
      <c r="N314" t="s">
        <v>568</v>
      </c>
    </row>
    <row r="315" spans="1:14">
      <c r="A315" s="15" t="s">
        <v>510</v>
      </c>
      <c r="B315" s="15" t="s">
        <v>4</v>
      </c>
      <c r="C315" s="15" t="s">
        <v>26</v>
      </c>
      <c r="D315" s="16">
        <v>50</v>
      </c>
      <c r="E315" s="16">
        <v>269</v>
      </c>
      <c r="F315" s="16">
        <v>340</v>
      </c>
      <c r="G315" s="16">
        <v>954</v>
      </c>
      <c r="H315" s="16">
        <v>1278</v>
      </c>
      <c r="I315" s="16">
        <v>2067</v>
      </c>
      <c r="J315" s="16">
        <v>2264</v>
      </c>
      <c r="K315" s="16">
        <v>3113</v>
      </c>
      <c r="L315" s="16">
        <v>3552</v>
      </c>
      <c r="M315" s="16">
        <v>4101</v>
      </c>
      <c r="N315" t="s">
        <v>568</v>
      </c>
    </row>
    <row r="316" spans="1:14">
      <c r="A316" s="15" t="s">
        <v>510</v>
      </c>
      <c r="B316" s="15" t="s">
        <v>4</v>
      </c>
      <c r="C316" s="15" t="s">
        <v>31</v>
      </c>
      <c r="D316" s="16">
        <v>9</v>
      </c>
      <c r="E316" s="16">
        <v>8</v>
      </c>
      <c r="F316" s="16">
        <v>28</v>
      </c>
      <c r="G316" s="16">
        <v>76</v>
      </c>
      <c r="H316" s="16">
        <v>116</v>
      </c>
      <c r="I316" s="16">
        <v>194</v>
      </c>
      <c r="J316" s="16">
        <v>268</v>
      </c>
      <c r="K316" s="16">
        <v>366</v>
      </c>
      <c r="L316" s="16">
        <v>713</v>
      </c>
      <c r="M316" s="16">
        <v>1346</v>
      </c>
      <c r="N316" t="s">
        <v>568</v>
      </c>
    </row>
    <row r="317" spans="1:14">
      <c r="A317" s="15" t="s">
        <v>510</v>
      </c>
      <c r="B317" s="15" t="s">
        <v>4</v>
      </c>
      <c r="C317" s="15" t="s">
        <v>32</v>
      </c>
      <c r="D317" s="16">
        <v>23</v>
      </c>
      <c r="E317" s="16">
        <v>19</v>
      </c>
      <c r="F317" s="16">
        <v>3</v>
      </c>
      <c r="G317" s="16">
        <v>18</v>
      </c>
      <c r="H317" s="16">
        <v>23</v>
      </c>
      <c r="I317" s="16">
        <v>106</v>
      </c>
      <c r="J317" s="16">
        <v>155</v>
      </c>
      <c r="K317" s="16">
        <v>193</v>
      </c>
      <c r="L317" s="16">
        <v>246</v>
      </c>
      <c r="M317" s="16">
        <v>0</v>
      </c>
      <c r="N317" t="s">
        <v>568</v>
      </c>
    </row>
    <row r="318" spans="1:14">
      <c r="A318" s="15" t="s">
        <v>510</v>
      </c>
      <c r="B318" s="15" t="s">
        <v>4</v>
      </c>
      <c r="C318" s="15" t="s">
        <v>35</v>
      </c>
      <c r="D318" s="16">
        <v>373</v>
      </c>
      <c r="E318" s="16">
        <v>525</v>
      </c>
      <c r="F318" s="16">
        <v>1266</v>
      </c>
      <c r="G318" s="16">
        <v>3180</v>
      </c>
      <c r="H318" s="16">
        <v>2782</v>
      </c>
      <c r="I318" s="16">
        <v>6260</v>
      </c>
      <c r="J318" s="16">
        <v>6571</v>
      </c>
      <c r="K318" s="16">
        <v>8306</v>
      </c>
      <c r="L318" s="16">
        <v>12103</v>
      </c>
      <c r="M318" s="16">
        <v>26717</v>
      </c>
      <c r="N318" t="s">
        <v>568</v>
      </c>
    </row>
    <row r="319" spans="1:14">
      <c r="A319" s="18" t="s">
        <v>510</v>
      </c>
      <c r="B319" s="18" t="s">
        <v>4</v>
      </c>
      <c r="C319" s="18" t="s">
        <v>41</v>
      </c>
      <c r="D319" s="19">
        <v>310</v>
      </c>
      <c r="E319" s="19">
        <v>562</v>
      </c>
      <c r="F319" s="19">
        <v>1121</v>
      </c>
      <c r="G319" s="19">
        <v>2596</v>
      </c>
      <c r="H319" s="19">
        <v>5195</v>
      </c>
      <c r="I319" s="19">
        <v>15037</v>
      </c>
      <c r="J319" s="19">
        <v>20492</v>
      </c>
      <c r="K319" s="19">
        <v>19691</v>
      </c>
      <c r="L319" s="19">
        <v>20199</v>
      </c>
      <c r="M319" s="19">
        <v>23375</v>
      </c>
      <c r="N319" t="s">
        <v>568</v>
      </c>
    </row>
    <row r="320" spans="1:14">
      <c r="A320" s="15" t="s">
        <v>510</v>
      </c>
      <c r="B320" s="15" t="s">
        <v>4</v>
      </c>
      <c r="C320" s="15" t="s">
        <v>43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60</v>
      </c>
      <c r="K320" s="16">
        <v>68</v>
      </c>
      <c r="L320" s="16">
        <v>198</v>
      </c>
      <c r="M320" s="16">
        <v>207</v>
      </c>
      <c r="N320" t="s">
        <v>568</v>
      </c>
    </row>
    <row r="321" spans="1:14">
      <c r="A321" s="15" t="s">
        <v>510</v>
      </c>
      <c r="B321" s="15" t="s">
        <v>4</v>
      </c>
      <c r="C321" s="15" t="s">
        <v>46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6">
        <v>376</v>
      </c>
      <c r="J321" s="16">
        <v>362</v>
      </c>
      <c r="K321" s="16">
        <v>282</v>
      </c>
      <c r="L321" s="16">
        <v>339</v>
      </c>
      <c r="M321" s="16">
        <v>313</v>
      </c>
      <c r="N321" t="s">
        <v>568</v>
      </c>
    </row>
    <row r="322" spans="1:14">
      <c r="A322" s="15" t="s">
        <v>510</v>
      </c>
      <c r="B322" s="15" t="s">
        <v>4</v>
      </c>
      <c r="C322" s="15" t="s">
        <v>51</v>
      </c>
      <c r="D322" s="16">
        <v>0</v>
      </c>
      <c r="E322" s="16">
        <v>0</v>
      </c>
      <c r="F322" s="16">
        <v>0</v>
      </c>
      <c r="G322" s="16">
        <v>0</v>
      </c>
      <c r="H322" s="16">
        <v>0</v>
      </c>
      <c r="I322" s="16">
        <v>506</v>
      </c>
      <c r="J322" s="16">
        <v>457</v>
      </c>
      <c r="K322" s="16">
        <v>422</v>
      </c>
      <c r="L322" s="16">
        <v>393</v>
      </c>
      <c r="M322" s="16">
        <v>0</v>
      </c>
      <c r="N322" t="s">
        <v>568</v>
      </c>
    </row>
    <row r="323" spans="1:14">
      <c r="A323" s="15" t="s">
        <v>510</v>
      </c>
      <c r="B323" s="15" t="s">
        <v>4</v>
      </c>
      <c r="C323" s="15" t="s">
        <v>52</v>
      </c>
      <c r="D323" s="16">
        <v>30</v>
      </c>
      <c r="E323" s="16">
        <v>27</v>
      </c>
      <c r="F323" s="16">
        <v>30</v>
      </c>
      <c r="G323" s="16">
        <v>55</v>
      </c>
      <c r="H323" s="16">
        <v>91</v>
      </c>
      <c r="I323" s="16">
        <v>485</v>
      </c>
      <c r="J323" s="16">
        <v>715</v>
      </c>
      <c r="K323" s="16">
        <v>970</v>
      </c>
      <c r="L323" s="16">
        <v>1077</v>
      </c>
      <c r="M323" s="16">
        <v>1536</v>
      </c>
      <c r="N323" t="s">
        <v>568</v>
      </c>
    </row>
    <row r="324" spans="1:14">
      <c r="A324" s="15" t="s">
        <v>510</v>
      </c>
      <c r="B324" s="15" t="s">
        <v>4</v>
      </c>
      <c r="C324" s="15" t="s">
        <v>56</v>
      </c>
      <c r="D324" s="16">
        <v>713</v>
      </c>
      <c r="E324" s="16">
        <v>1114</v>
      </c>
      <c r="F324" s="16">
        <v>2417</v>
      </c>
      <c r="G324" s="16">
        <v>5831</v>
      </c>
      <c r="H324" s="16">
        <v>8068</v>
      </c>
      <c r="I324" s="16">
        <v>22664</v>
      </c>
      <c r="J324" s="16">
        <v>28655</v>
      </c>
      <c r="K324" s="16">
        <v>29740</v>
      </c>
      <c r="L324" s="16">
        <v>34309</v>
      </c>
      <c r="M324" s="16">
        <v>52148</v>
      </c>
      <c r="N324" t="s">
        <v>568</v>
      </c>
    </row>
    <row r="325" spans="1:14">
      <c r="A325" s="15" t="s">
        <v>510</v>
      </c>
      <c r="B325" s="15" t="s">
        <v>4</v>
      </c>
      <c r="C325" s="15" t="s">
        <v>57</v>
      </c>
      <c r="D325" s="16">
        <v>56</v>
      </c>
      <c r="E325" s="16">
        <v>303</v>
      </c>
      <c r="F325" s="16">
        <v>304</v>
      </c>
      <c r="G325" s="16">
        <v>778</v>
      </c>
      <c r="H325" s="16">
        <v>916</v>
      </c>
      <c r="I325" s="16">
        <v>1860</v>
      </c>
      <c r="J325" s="16">
        <v>2390</v>
      </c>
      <c r="K325" s="16">
        <v>3404</v>
      </c>
      <c r="L325" s="16">
        <v>3771</v>
      </c>
      <c r="M325" s="16">
        <v>6051</v>
      </c>
      <c r="N325" t="s">
        <v>568</v>
      </c>
    </row>
    <row r="326" spans="1:14">
      <c r="A326" s="15" t="s">
        <v>510</v>
      </c>
      <c r="B326" s="15" t="s">
        <v>4</v>
      </c>
      <c r="C326" s="15" t="s">
        <v>59</v>
      </c>
      <c r="D326" s="16">
        <v>123</v>
      </c>
      <c r="E326" s="16">
        <v>30</v>
      </c>
      <c r="F326" s="16">
        <v>68</v>
      </c>
      <c r="G326" s="16">
        <v>198</v>
      </c>
      <c r="H326" s="16">
        <v>322</v>
      </c>
      <c r="I326" s="16">
        <v>1057</v>
      </c>
      <c r="J326" s="16">
        <v>1325</v>
      </c>
      <c r="K326" s="16">
        <v>1373</v>
      </c>
      <c r="L326" s="16">
        <v>2091</v>
      </c>
      <c r="M326" s="16">
        <v>2814</v>
      </c>
      <c r="N326" t="s">
        <v>568</v>
      </c>
    </row>
    <row r="327" spans="1:14">
      <c r="A327" s="15" t="s">
        <v>510</v>
      </c>
      <c r="B327" s="15" t="s">
        <v>4</v>
      </c>
      <c r="C327" s="15" t="s">
        <v>60</v>
      </c>
      <c r="D327" s="16">
        <v>0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t="s">
        <v>568</v>
      </c>
    </row>
    <row r="328" spans="1:14">
      <c r="A328" s="15" t="s">
        <v>510</v>
      </c>
      <c r="B328" s="15" t="s">
        <v>4</v>
      </c>
      <c r="C328" s="15" t="s">
        <v>61</v>
      </c>
      <c r="D328" s="16">
        <v>9</v>
      </c>
      <c r="E328" s="16">
        <v>55</v>
      </c>
      <c r="F328" s="16">
        <v>8</v>
      </c>
      <c r="G328" s="16">
        <v>611</v>
      </c>
      <c r="H328" s="16">
        <v>628</v>
      </c>
      <c r="I328" s="16">
        <v>1150</v>
      </c>
      <c r="J328" s="16">
        <v>897</v>
      </c>
      <c r="K328" s="16">
        <v>2568</v>
      </c>
      <c r="L328" s="16">
        <v>1785</v>
      </c>
      <c r="M328" s="16">
        <v>2132</v>
      </c>
      <c r="N328" t="s">
        <v>568</v>
      </c>
    </row>
    <row r="329" spans="1:14">
      <c r="A329" s="15" t="s">
        <v>510</v>
      </c>
      <c r="B329" s="15" t="s">
        <v>4</v>
      </c>
      <c r="C329" s="15" t="s">
        <v>63</v>
      </c>
      <c r="D329" s="16">
        <v>2</v>
      </c>
      <c r="E329" s="16">
        <v>141</v>
      </c>
      <c r="F329" s="16">
        <v>255</v>
      </c>
      <c r="G329" s="16">
        <v>449</v>
      </c>
      <c r="H329" s="16">
        <v>707</v>
      </c>
      <c r="I329" s="16">
        <v>1427</v>
      </c>
      <c r="J329" s="16">
        <v>1869</v>
      </c>
      <c r="K329" s="16">
        <v>1423</v>
      </c>
      <c r="L329" s="16">
        <v>1889</v>
      </c>
      <c r="M329" s="16">
        <v>2210</v>
      </c>
      <c r="N329" t="s">
        <v>568</v>
      </c>
    </row>
    <row r="330" spans="1:14">
      <c r="A330" s="15" t="s">
        <v>510</v>
      </c>
      <c r="B330" s="15" t="s">
        <v>4</v>
      </c>
      <c r="C330" s="15" t="s">
        <v>64</v>
      </c>
      <c r="D330" s="16">
        <v>1</v>
      </c>
      <c r="E330" s="16">
        <v>10</v>
      </c>
      <c r="F330" s="16">
        <v>38</v>
      </c>
      <c r="G330" s="16">
        <v>71</v>
      </c>
      <c r="H330" s="16">
        <v>101</v>
      </c>
      <c r="I330" s="16">
        <v>153</v>
      </c>
      <c r="J330" s="16">
        <v>186</v>
      </c>
      <c r="K330" s="16">
        <v>349</v>
      </c>
      <c r="L330" s="16">
        <v>611</v>
      </c>
      <c r="M330" s="16">
        <v>777</v>
      </c>
      <c r="N330" t="s">
        <v>568</v>
      </c>
    </row>
    <row r="331" spans="1:14">
      <c r="A331" s="15" t="s">
        <v>510</v>
      </c>
      <c r="B331" s="15" t="s">
        <v>4</v>
      </c>
      <c r="C331" s="15" t="s">
        <v>66</v>
      </c>
      <c r="D331" s="16">
        <v>0</v>
      </c>
      <c r="E331" s="16">
        <v>0</v>
      </c>
      <c r="F331" s="16">
        <v>2</v>
      </c>
      <c r="G331" s="16">
        <v>0</v>
      </c>
      <c r="H331" s="16">
        <v>137</v>
      </c>
      <c r="I331" s="16">
        <v>180</v>
      </c>
      <c r="J331" s="16">
        <v>1008</v>
      </c>
      <c r="K331" s="16">
        <v>875</v>
      </c>
      <c r="L331" s="16">
        <v>520</v>
      </c>
      <c r="M331" s="16">
        <v>264</v>
      </c>
      <c r="N331" t="s">
        <v>568</v>
      </c>
    </row>
    <row r="332" spans="1:14">
      <c r="A332" s="18" t="s">
        <v>510</v>
      </c>
      <c r="B332" s="18" t="s">
        <v>4</v>
      </c>
      <c r="C332" s="18" t="s">
        <v>67</v>
      </c>
      <c r="D332" s="19">
        <v>191</v>
      </c>
      <c r="E332" s="19">
        <v>539</v>
      </c>
      <c r="F332" s="19">
        <v>675</v>
      </c>
      <c r="G332" s="19">
        <v>2107</v>
      </c>
      <c r="H332" s="19">
        <v>2811</v>
      </c>
      <c r="I332" s="19">
        <v>5827</v>
      </c>
      <c r="J332" s="19">
        <v>7675</v>
      </c>
      <c r="K332" s="19">
        <v>9992</v>
      </c>
      <c r="L332" s="19">
        <v>10667</v>
      </c>
      <c r="M332" s="19">
        <v>14248</v>
      </c>
      <c r="N332" t="s">
        <v>568</v>
      </c>
    </row>
    <row r="333" spans="1:14">
      <c r="A333" s="18" t="s">
        <v>510</v>
      </c>
      <c r="B333" s="18" t="s">
        <v>4</v>
      </c>
      <c r="C333" s="18" t="s">
        <v>68</v>
      </c>
      <c r="D333" s="19">
        <v>271</v>
      </c>
      <c r="E333" s="19">
        <v>411</v>
      </c>
      <c r="F333" s="19">
        <v>599</v>
      </c>
      <c r="G333" s="19">
        <v>1877</v>
      </c>
      <c r="H333" s="19">
        <v>2068</v>
      </c>
      <c r="I333" s="19">
        <v>5978</v>
      </c>
      <c r="J333" s="19">
        <v>9418</v>
      </c>
      <c r="K333" s="19">
        <v>9404</v>
      </c>
      <c r="L333" s="19">
        <v>11634</v>
      </c>
      <c r="M333" s="19">
        <v>9607</v>
      </c>
      <c r="N333" t="s">
        <v>568</v>
      </c>
    </row>
    <row r="334" spans="1:14">
      <c r="A334" s="15" t="s">
        <v>510</v>
      </c>
      <c r="B334" s="15" t="s">
        <v>4</v>
      </c>
      <c r="C334" s="15" t="s">
        <v>73</v>
      </c>
      <c r="D334" s="16">
        <v>0</v>
      </c>
      <c r="E334" s="16">
        <v>0</v>
      </c>
      <c r="F334" s="16">
        <v>5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151</v>
      </c>
      <c r="N334" t="s">
        <v>568</v>
      </c>
    </row>
    <row r="335" spans="1:14">
      <c r="A335" s="15" t="s">
        <v>510</v>
      </c>
      <c r="B335" s="15" t="s">
        <v>4</v>
      </c>
      <c r="C335" s="15" t="s">
        <v>74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1152</v>
      </c>
      <c r="J335" s="16">
        <v>1395</v>
      </c>
      <c r="K335" s="16">
        <v>1390</v>
      </c>
      <c r="L335" s="16">
        <v>1492</v>
      </c>
      <c r="M335" s="16">
        <v>1454</v>
      </c>
      <c r="N335" t="s">
        <v>568</v>
      </c>
    </row>
    <row r="336" spans="1:14">
      <c r="A336" s="15" t="s">
        <v>510</v>
      </c>
      <c r="B336" s="15" t="s">
        <v>4</v>
      </c>
      <c r="C336" s="15" t="s">
        <v>75</v>
      </c>
      <c r="D336" s="16">
        <v>27</v>
      </c>
      <c r="E336" s="16">
        <v>39</v>
      </c>
      <c r="F336" s="16">
        <v>470</v>
      </c>
      <c r="G336" s="16">
        <v>935</v>
      </c>
      <c r="H336" s="16">
        <v>2105</v>
      </c>
      <c r="I336" s="16">
        <v>4954</v>
      </c>
      <c r="J336" s="16">
        <v>5930</v>
      </c>
      <c r="K336" s="16">
        <v>4030</v>
      </c>
      <c r="L336" s="16">
        <v>3898</v>
      </c>
      <c r="M336" s="16">
        <v>4463</v>
      </c>
      <c r="N336" t="s">
        <v>568</v>
      </c>
    </row>
    <row r="337" spans="1:14">
      <c r="A337" s="18" t="s">
        <v>510</v>
      </c>
      <c r="B337" s="18" t="s">
        <v>4</v>
      </c>
      <c r="C337" s="18" t="s">
        <v>79</v>
      </c>
      <c r="D337" s="19">
        <v>489</v>
      </c>
      <c r="E337" s="19">
        <v>989</v>
      </c>
      <c r="F337" s="19">
        <v>1750</v>
      </c>
      <c r="G337" s="19">
        <v>4919</v>
      </c>
      <c r="H337" s="19">
        <v>6984</v>
      </c>
      <c r="I337" s="19">
        <v>17911</v>
      </c>
      <c r="J337" s="19">
        <v>24418</v>
      </c>
      <c r="K337" s="19">
        <v>24816</v>
      </c>
      <c r="L337" s="19">
        <v>27691</v>
      </c>
      <c r="M337" s="19">
        <v>29923</v>
      </c>
      <c r="N337" t="s">
        <v>568</v>
      </c>
    </row>
    <row r="338" spans="1:14">
      <c r="A338" s="15" t="s">
        <v>510</v>
      </c>
      <c r="B338" s="15" t="s">
        <v>4</v>
      </c>
      <c r="C338" s="15" t="s">
        <v>82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1</v>
      </c>
      <c r="N338" t="s">
        <v>568</v>
      </c>
    </row>
    <row r="339" spans="1:14">
      <c r="A339" s="15" t="s">
        <v>510</v>
      </c>
      <c r="B339" s="15" t="s">
        <v>4</v>
      </c>
      <c r="C339" s="15" t="s">
        <v>84</v>
      </c>
      <c r="D339" s="16">
        <v>893</v>
      </c>
      <c r="E339" s="16">
        <v>1190</v>
      </c>
      <c r="F339" s="16">
        <v>1807</v>
      </c>
      <c r="G339" s="16">
        <v>2345</v>
      </c>
      <c r="H339" s="16">
        <v>3409</v>
      </c>
      <c r="I339" s="16">
        <v>7774</v>
      </c>
      <c r="J339" s="16">
        <v>9178</v>
      </c>
      <c r="K339" s="16">
        <v>10249</v>
      </c>
      <c r="L339" s="16">
        <v>12737</v>
      </c>
      <c r="M339" s="16">
        <v>27260</v>
      </c>
      <c r="N339" t="s">
        <v>568</v>
      </c>
    </row>
    <row r="340" spans="1:14">
      <c r="A340" s="15" t="s">
        <v>510</v>
      </c>
      <c r="B340" s="15" t="s">
        <v>4</v>
      </c>
      <c r="C340" s="15" t="s">
        <v>85</v>
      </c>
      <c r="D340" s="16">
        <v>-669</v>
      </c>
      <c r="E340" s="16">
        <v>-1066</v>
      </c>
      <c r="F340" s="16">
        <v>-1140</v>
      </c>
      <c r="G340" s="16">
        <v>-1434</v>
      </c>
      <c r="H340" s="16">
        <v>-2322</v>
      </c>
      <c r="I340" s="16">
        <v>-2997</v>
      </c>
      <c r="J340" s="16">
        <v>-4974</v>
      </c>
      <c r="K340" s="16">
        <v>-5318</v>
      </c>
      <c r="L340" s="16">
        <v>-6083</v>
      </c>
      <c r="M340" s="16">
        <v>-5399</v>
      </c>
      <c r="N340" t="s">
        <v>568</v>
      </c>
    </row>
    <row r="341" spans="1:14">
      <c r="A341" s="15" t="s">
        <v>510</v>
      </c>
      <c r="B341" s="15" t="s">
        <v>4</v>
      </c>
      <c r="C341" s="15" t="s">
        <v>89</v>
      </c>
      <c r="D341" s="16">
        <v>0</v>
      </c>
      <c r="E341" s="16">
        <v>0</v>
      </c>
      <c r="F341" s="16">
        <v>0</v>
      </c>
      <c r="G341" s="16">
        <v>0</v>
      </c>
      <c r="H341" s="16">
        <v>-4</v>
      </c>
      <c r="I341" s="16">
        <v>-24</v>
      </c>
      <c r="J341" s="16">
        <v>33</v>
      </c>
      <c r="K341" s="16">
        <v>-8</v>
      </c>
      <c r="L341" s="16">
        <v>-36</v>
      </c>
      <c r="M341" s="16">
        <v>363</v>
      </c>
      <c r="N341" t="s">
        <v>568</v>
      </c>
    </row>
    <row r="342" spans="1:14">
      <c r="A342" s="18" t="s">
        <v>510</v>
      </c>
      <c r="B342" s="18" t="s">
        <v>4</v>
      </c>
      <c r="C342" s="18" t="s">
        <v>93</v>
      </c>
      <c r="D342" s="19">
        <v>224</v>
      </c>
      <c r="E342" s="19">
        <v>125</v>
      </c>
      <c r="F342" s="19">
        <v>667</v>
      </c>
      <c r="G342" s="19">
        <v>912</v>
      </c>
      <c r="H342" s="19">
        <v>1084</v>
      </c>
      <c r="I342" s="19">
        <v>4753</v>
      </c>
      <c r="J342" s="19">
        <v>4237</v>
      </c>
      <c r="K342" s="19">
        <v>4923</v>
      </c>
      <c r="L342" s="19">
        <v>6618</v>
      </c>
      <c r="M342" s="19">
        <v>22225</v>
      </c>
      <c r="N342" t="s">
        <v>568</v>
      </c>
    </row>
    <row r="343" spans="1:14">
      <c r="A343" s="15" t="s">
        <v>510</v>
      </c>
      <c r="B343" s="15" t="s">
        <v>4</v>
      </c>
      <c r="C343" s="15" t="s">
        <v>94</v>
      </c>
      <c r="D343" s="16">
        <v>713</v>
      </c>
      <c r="E343" s="16">
        <v>1114</v>
      </c>
      <c r="F343" s="16">
        <v>2417</v>
      </c>
      <c r="G343" s="16">
        <v>5831</v>
      </c>
      <c r="H343" s="16">
        <v>8068</v>
      </c>
      <c r="I343" s="16">
        <v>22664</v>
      </c>
      <c r="J343" s="16">
        <v>28655</v>
      </c>
      <c r="K343" s="16">
        <v>29740</v>
      </c>
      <c r="L343" s="16">
        <v>34309</v>
      </c>
      <c r="M343" s="16">
        <v>52148</v>
      </c>
      <c r="N343" t="s">
        <v>568</v>
      </c>
    </row>
    <row r="344" spans="1:14">
      <c r="A344" s="18" t="s">
        <v>510</v>
      </c>
      <c r="B344" s="18" t="s">
        <v>292</v>
      </c>
      <c r="C344" s="18" t="s">
        <v>296</v>
      </c>
      <c r="D344" s="19">
        <v>204</v>
      </c>
      <c r="E344" s="19">
        <v>413</v>
      </c>
      <c r="F344" s="19">
        <v>2013</v>
      </c>
      <c r="G344" s="19">
        <v>3198</v>
      </c>
      <c r="H344" s="19">
        <v>4046</v>
      </c>
      <c r="I344" s="19">
        <v>7000</v>
      </c>
      <c r="J344" s="19">
        <v>11759</v>
      </c>
      <c r="K344" s="19">
        <v>21461</v>
      </c>
      <c r="L344" s="19">
        <v>24578</v>
      </c>
      <c r="M344" s="19">
        <v>31536</v>
      </c>
      <c r="N344" t="s">
        <v>568</v>
      </c>
    </row>
    <row r="345" spans="1:14">
      <c r="A345" s="18" t="s">
        <v>510</v>
      </c>
      <c r="B345" s="18" t="s">
        <v>292</v>
      </c>
      <c r="C345" s="18" t="s">
        <v>298</v>
      </c>
      <c r="D345" s="19">
        <v>143</v>
      </c>
      <c r="E345" s="19">
        <v>383</v>
      </c>
      <c r="F345" s="19">
        <v>1557</v>
      </c>
      <c r="G345" s="19">
        <v>2317</v>
      </c>
      <c r="H345" s="19">
        <v>3123</v>
      </c>
      <c r="I345" s="19">
        <v>5401</v>
      </c>
      <c r="J345" s="19">
        <v>9536</v>
      </c>
      <c r="K345" s="19">
        <v>17419</v>
      </c>
      <c r="L345" s="19">
        <v>20509</v>
      </c>
      <c r="M345" s="19">
        <v>24906</v>
      </c>
      <c r="N345" t="s">
        <v>568</v>
      </c>
    </row>
    <row r="346" spans="1:14">
      <c r="A346" s="18" t="s">
        <v>510</v>
      </c>
      <c r="B346" s="18" t="s">
        <v>292</v>
      </c>
      <c r="C346" s="18" t="s">
        <v>299</v>
      </c>
      <c r="D346" s="19">
        <v>62</v>
      </c>
      <c r="E346" s="19">
        <v>30</v>
      </c>
      <c r="F346" s="19">
        <v>456</v>
      </c>
      <c r="G346" s="19">
        <v>882</v>
      </c>
      <c r="H346" s="19">
        <v>924</v>
      </c>
      <c r="I346" s="19">
        <v>1599</v>
      </c>
      <c r="J346" s="19">
        <v>2222</v>
      </c>
      <c r="K346" s="19">
        <v>4042</v>
      </c>
      <c r="L346" s="19">
        <v>4069</v>
      </c>
      <c r="M346" s="19">
        <v>6630</v>
      </c>
      <c r="N346" t="s">
        <v>568</v>
      </c>
    </row>
    <row r="347" spans="1:14">
      <c r="A347" s="15" t="s">
        <v>510</v>
      </c>
      <c r="B347" s="15" t="s">
        <v>292</v>
      </c>
      <c r="C347" s="15" t="s">
        <v>300</v>
      </c>
      <c r="D347" s="16">
        <v>104</v>
      </c>
      <c r="E347" s="16">
        <v>150</v>
      </c>
      <c r="F347" s="16">
        <v>286</v>
      </c>
      <c r="G347" s="16">
        <v>604</v>
      </c>
      <c r="H347" s="16">
        <v>922</v>
      </c>
      <c r="I347" s="16">
        <v>1432</v>
      </c>
      <c r="J347" s="16">
        <v>2477</v>
      </c>
      <c r="K347" s="16">
        <v>2834</v>
      </c>
      <c r="L347" s="16">
        <v>2646</v>
      </c>
      <c r="M347" s="16">
        <v>3145</v>
      </c>
      <c r="N347" t="s">
        <v>568</v>
      </c>
    </row>
    <row r="348" spans="1:14">
      <c r="A348" s="15" t="s">
        <v>510</v>
      </c>
      <c r="B348" s="15" t="s">
        <v>292</v>
      </c>
      <c r="C348" s="15" t="s">
        <v>303</v>
      </c>
      <c r="D348" s="16">
        <v>209</v>
      </c>
      <c r="E348" s="16">
        <v>274</v>
      </c>
      <c r="F348" s="16">
        <v>232</v>
      </c>
      <c r="G348" s="16">
        <v>465</v>
      </c>
      <c r="H348" s="16">
        <v>718</v>
      </c>
      <c r="I348" s="16">
        <v>834</v>
      </c>
      <c r="J348" s="16">
        <v>1378</v>
      </c>
      <c r="K348" s="16">
        <v>1460</v>
      </c>
      <c r="L348" s="16">
        <v>1343</v>
      </c>
      <c r="M348" s="16">
        <v>1491</v>
      </c>
      <c r="N348" t="s">
        <v>568</v>
      </c>
    </row>
    <row r="349" spans="1:14">
      <c r="A349" s="15" t="s">
        <v>510</v>
      </c>
      <c r="B349" s="15" t="s">
        <v>292</v>
      </c>
      <c r="C349" s="15" t="s">
        <v>309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135</v>
      </c>
      <c r="L349" s="16">
        <v>149</v>
      </c>
      <c r="M349" s="16">
        <v>0</v>
      </c>
      <c r="N349" t="s">
        <v>568</v>
      </c>
    </row>
    <row r="350" spans="1:14">
      <c r="A350" s="18" t="s">
        <v>510</v>
      </c>
      <c r="B350" s="18" t="s">
        <v>292</v>
      </c>
      <c r="C350" s="18" t="s">
        <v>318</v>
      </c>
      <c r="D350" s="19">
        <v>-251</v>
      </c>
      <c r="E350" s="19">
        <v>-394</v>
      </c>
      <c r="F350" s="19">
        <v>-61</v>
      </c>
      <c r="G350" s="19">
        <v>-187</v>
      </c>
      <c r="H350" s="19">
        <v>-717</v>
      </c>
      <c r="I350" s="19">
        <v>-667</v>
      </c>
      <c r="J350" s="19">
        <v>-1632</v>
      </c>
      <c r="K350" s="19">
        <v>-388</v>
      </c>
      <c r="L350" s="19">
        <v>-69</v>
      </c>
      <c r="M350" s="19">
        <v>1994</v>
      </c>
      <c r="N350" t="s">
        <v>568</v>
      </c>
    </row>
    <row r="351" spans="1:14">
      <c r="A351" s="15" t="s">
        <v>510</v>
      </c>
      <c r="B351" s="15" t="s">
        <v>292</v>
      </c>
      <c r="C351" s="15" t="s">
        <v>325</v>
      </c>
      <c r="D351" s="16">
        <v>0</v>
      </c>
      <c r="E351" s="16">
        <v>0</v>
      </c>
      <c r="F351" s="16">
        <v>-33</v>
      </c>
      <c r="G351" s="16">
        <v>-100</v>
      </c>
      <c r="H351" s="16">
        <v>-117</v>
      </c>
      <c r="I351" s="16">
        <v>-164</v>
      </c>
      <c r="J351" s="16">
        <v>-399</v>
      </c>
      <c r="K351" s="16">
        <v>-637</v>
      </c>
      <c r="L351" s="16">
        <v>-593</v>
      </c>
      <c r="M351" s="16">
        <v>-832</v>
      </c>
      <c r="N351" t="s">
        <v>568</v>
      </c>
    </row>
    <row r="352" spans="1:14">
      <c r="A352" s="15" t="s">
        <v>510</v>
      </c>
      <c r="B352" s="15" t="s">
        <v>292</v>
      </c>
      <c r="C352" s="15" t="s">
        <v>316</v>
      </c>
      <c r="D352" s="16">
        <v>-3</v>
      </c>
      <c r="E352" s="16">
        <v>-2</v>
      </c>
      <c r="F352" s="16">
        <v>23</v>
      </c>
      <c r="G352" s="16">
        <v>2</v>
      </c>
      <c r="H352" s="16">
        <v>-42</v>
      </c>
      <c r="I352" s="16">
        <v>85</v>
      </c>
      <c r="J352" s="16">
        <v>-178</v>
      </c>
      <c r="K352" s="16">
        <v>20</v>
      </c>
      <c r="L352" s="16">
        <v>-3</v>
      </c>
      <c r="M352" s="16">
        <v>-8</v>
      </c>
      <c r="N352" t="s">
        <v>568</v>
      </c>
    </row>
    <row r="353" spans="1:14">
      <c r="A353" s="18" t="s">
        <v>510</v>
      </c>
      <c r="B353" s="18" t="s">
        <v>292</v>
      </c>
      <c r="C353" s="18" t="s">
        <v>328</v>
      </c>
      <c r="D353" s="19">
        <v>-254</v>
      </c>
      <c r="E353" s="19">
        <v>-396</v>
      </c>
      <c r="F353" s="19">
        <v>-71</v>
      </c>
      <c r="G353" s="19">
        <v>-285</v>
      </c>
      <c r="H353" s="19">
        <v>-876</v>
      </c>
      <c r="I353" s="19">
        <v>-746</v>
      </c>
      <c r="J353" s="19">
        <v>-2209</v>
      </c>
      <c r="K353" s="19">
        <v>-1005</v>
      </c>
      <c r="L353" s="19">
        <v>-665</v>
      </c>
      <c r="M353" s="19">
        <v>1154</v>
      </c>
      <c r="N353" t="s">
        <v>568</v>
      </c>
    </row>
    <row r="354" spans="1:14">
      <c r="A354" s="18" t="s">
        <v>510</v>
      </c>
      <c r="B354" s="18" t="s">
        <v>292</v>
      </c>
      <c r="C354" s="18" t="s">
        <v>329</v>
      </c>
      <c r="D354" s="19">
        <v>0</v>
      </c>
      <c r="E354" s="19">
        <v>0</v>
      </c>
      <c r="F354" s="19">
        <v>3</v>
      </c>
      <c r="G354" s="19">
        <v>9</v>
      </c>
      <c r="H354" s="19">
        <v>13</v>
      </c>
      <c r="I354" s="19">
        <v>27</v>
      </c>
      <c r="J354" s="19">
        <v>-691</v>
      </c>
      <c r="K354" s="19">
        <v>58</v>
      </c>
      <c r="L354" s="19">
        <v>110</v>
      </c>
      <c r="M354" s="19">
        <v>292</v>
      </c>
      <c r="N354" t="s">
        <v>568</v>
      </c>
    </row>
    <row r="355" spans="1:14">
      <c r="A355" s="18" t="s">
        <v>510</v>
      </c>
      <c r="B355" s="18" t="s">
        <v>292</v>
      </c>
      <c r="C355" s="18" t="s">
        <v>330</v>
      </c>
      <c r="D355" s="19">
        <v>-254</v>
      </c>
      <c r="E355" s="19">
        <v>-396</v>
      </c>
      <c r="F355" s="19">
        <v>-74</v>
      </c>
      <c r="G355" s="19">
        <v>-294</v>
      </c>
      <c r="H355" s="19">
        <v>-889</v>
      </c>
      <c r="I355" s="19">
        <v>-773</v>
      </c>
      <c r="J355" s="19">
        <v>-1518</v>
      </c>
      <c r="K355" s="19">
        <v>-1063</v>
      </c>
      <c r="L355" s="19">
        <v>-775</v>
      </c>
      <c r="M355" s="19">
        <v>862</v>
      </c>
      <c r="N355" t="s">
        <v>568</v>
      </c>
    </row>
    <row r="356" spans="1:14">
      <c r="A356" s="15" t="s">
        <v>510</v>
      </c>
      <c r="B356" s="15" t="s">
        <v>292</v>
      </c>
      <c r="C356" s="15" t="s">
        <v>74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98</v>
      </c>
      <c r="J356" s="16">
        <v>279</v>
      </c>
      <c r="K356" s="16">
        <v>86</v>
      </c>
      <c r="L356" s="16">
        <v>-95</v>
      </c>
      <c r="M356" s="16">
        <v>-172</v>
      </c>
      <c r="N356" t="s">
        <v>568</v>
      </c>
    </row>
    <row r="357" spans="1:14">
      <c r="A357" s="15" t="s">
        <v>510</v>
      </c>
      <c r="B357" s="15" t="s">
        <v>292</v>
      </c>
      <c r="C357" s="15" t="s">
        <v>337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-723</v>
      </c>
      <c r="K357" s="16">
        <v>0</v>
      </c>
      <c r="L357" s="16">
        <v>0</v>
      </c>
      <c r="M357" s="16">
        <v>0</v>
      </c>
      <c r="N357" t="s">
        <v>568</v>
      </c>
    </row>
    <row r="358" spans="1:14">
      <c r="A358" s="18" t="s">
        <v>510</v>
      </c>
      <c r="B358" s="18" t="s">
        <v>292</v>
      </c>
      <c r="C358" s="18" t="s">
        <v>338</v>
      </c>
      <c r="D358" s="19">
        <v>-254</v>
      </c>
      <c r="E358" s="19">
        <v>-396</v>
      </c>
      <c r="F358" s="19">
        <v>-74</v>
      </c>
      <c r="G358" s="19">
        <v>-294</v>
      </c>
      <c r="H358" s="19">
        <v>-889</v>
      </c>
      <c r="I358" s="19">
        <v>-675</v>
      </c>
      <c r="J358" s="19">
        <v>-1961</v>
      </c>
      <c r="K358" s="19">
        <v>-976</v>
      </c>
      <c r="L358" s="19">
        <v>-870</v>
      </c>
      <c r="M358" s="19">
        <v>690</v>
      </c>
      <c r="N358" t="s">
        <v>568</v>
      </c>
    </row>
    <row r="359" spans="1:14">
      <c r="A359" s="18" t="s">
        <v>510</v>
      </c>
      <c r="B359" s="18" t="s">
        <v>238</v>
      </c>
      <c r="C359" s="18" t="s">
        <v>239</v>
      </c>
      <c r="D359" s="19">
        <v>-254</v>
      </c>
      <c r="E359" s="19">
        <v>-396</v>
      </c>
      <c r="F359" s="19">
        <v>-74</v>
      </c>
      <c r="G359" s="19">
        <v>-294</v>
      </c>
      <c r="H359" s="19">
        <v>-889</v>
      </c>
      <c r="I359" s="19">
        <v>-773</v>
      </c>
      <c r="J359" s="19">
        <v>-2241</v>
      </c>
      <c r="K359" s="19">
        <v>-1063</v>
      </c>
      <c r="L359" s="19">
        <v>-775</v>
      </c>
      <c r="M359" s="19">
        <v>862</v>
      </c>
      <c r="N359" t="s">
        <v>568</v>
      </c>
    </row>
    <row r="360" spans="1:14">
      <c r="A360" s="15" t="s">
        <v>510</v>
      </c>
      <c r="B360" s="15" t="s">
        <v>238</v>
      </c>
      <c r="C360" s="15" t="s">
        <v>240</v>
      </c>
      <c r="D360" s="16">
        <v>17</v>
      </c>
      <c r="E360" s="16">
        <v>29</v>
      </c>
      <c r="F360" s="16">
        <v>106</v>
      </c>
      <c r="G360" s="16">
        <v>232</v>
      </c>
      <c r="H360" s="16">
        <v>423</v>
      </c>
      <c r="I360" s="16">
        <v>947</v>
      </c>
      <c r="J360" s="16">
        <v>1636</v>
      </c>
      <c r="K360" s="16">
        <v>1901</v>
      </c>
      <c r="L360" s="16">
        <v>2154</v>
      </c>
      <c r="M360" s="16">
        <v>2322</v>
      </c>
      <c r="N360" t="s">
        <v>568</v>
      </c>
    </row>
    <row r="361" spans="1:14">
      <c r="A361" s="15" t="s">
        <v>510</v>
      </c>
      <c r="B361" s="15" t="s">
        <v>238</v>
      </c>
      <c r="C361" s="15" t="s">
        <v>244</v>
      </c>
      <c r="D361" s="16">
        <v>34</v>
      </c>
      <c r="E361" s="16">
        <v>59</v>
      </c>
      <c r="F361" s="16">
        <v>84</v>
      </c>
      <c r="G361" s="16">
        <v>262</v>
      </c>
      <c r="H361" s="16">
        <v>435</v>
      </c>
      <c r="I361" s="16">
        <v>396</v>
      </c>
      <c r="J361" s="16">
        <v>1041</v>
      </c>
      <c r="K361" s="16">
        <v>1201</v>
      </c>
      <c r="L361" s="16">
        <v>1375</v>
      </c>
      <c r="M361" s="16">
        <v>2575</v>
      </c>
      <c r="N361" t="s">
        <v>568</v>
      </c>
    </row>
    <row r="362" spans="1:14">
      <c r="A362" s="15" t="s">
        <v>510</v>
      </c>
      <c r="B362" s="15" t="s">
        <v>238</v>
      </c>
      <c r="C362" s="15" t="s">
        <v>249</v>
      </c>
      <c r="D362" s="16">
        <v>-3</v>
      </c>
      <c r="E362" s="16">
        <v>-17</v>
      </c>
      <c r="F362" s="16">
        <v>-22</v>
      </c>
      <c r="G362" s="16">
        <v>-184</v>
      </c>
      <c r="H362" s="16">
        <v>46</v>
      </c>
      <c r="I362" s="16">
        <v>-217</v>
      </c>
      <c r="J362" s="16">
        <v>-25</v>
      </c>
      <c r="K362" s="16">
        <v>-497</v>
      </c>
      <c r="L362" s="16">
        <v>-367</v>
      </c>
      <c r="M362" s="16">
        <v>-652</v>
      </c>
      <c r="N362" t="s">
        <v>568</v>
      </c>
    </row>
    <row r="363" spans="1:14">
      <c r="A363" s="15" t="s">
        <v>510</v>
      </c>
      <c r="B363" s="15" t="s">
        <v>238</v>
      </c>
      <c r="C363" s="15" t="s">
        <v>250</v>
      </c>
      <c r="D363" s="16">
        <v>0</v>
      </c>
      <c r="E363" s="16">
        <v>-195</v>
      </c>
      <c r="F363" s="16">
        <v>-461</v>
      </c>
      <c r="G363" s="16">
        <v>-1050</v>
      </c>
      <c r="H363" s="16">
        <v>-1574</v>
      </c>
      <c r="I363" s="16">
        <v>-633</v>
      </c>
      <c r="J363" s="16">
        <v>-179</v>
      </c>
      <c r="K363" s="16">
        <v>-1023</v>
      </c>
      <c r="L363" s="16">
        <v>-429</v>
      </c>
      <c r="M363" s="16">
        <v>-422</v>
      </c>
      <c r="N363" t="s">
        <v>568</v>
      </c>
    </row>
    <row r="364" spans="1:14">
      <c r="A364" s="15" t="s">
        <v>510</v>
      </c>
      <c r="B364" s="15" t="s">
        <v>238</v>
      </c>
      <c r="C364" s="15" t="s">
        <v>31</v>
      </c>
      <c r="D364" s="16">
        <v>0</v>
      </c>
      <c r="E364" s="16">
        <v>1</v>
      </c>
      <c r="F364" s="16">
        <v>-18</v>
      </c>
      <c r="G364" s="16">
        <v>-61</v>
      </c>
      <c r="H364" s="16">
        <v>-30</v>
      </c>
      <c r="I364" s="16">
        <v>57</v>
      </c>
      <c r="J364" s="16">
        <v>-72</v>
      </c>
      <c r="K364" s="16">
        <v>-82</v>
      </c>
      <c r="L364" s="16">
        <v>-288</v>
      </c>
      <c r="M364" s="16">
        <v>-251</v>
      </c>
      <c r="N364" t="s">
        <v>568</v>
      </c>
    </row>
    <row r="365" spans="1:14">
      <c r="A365" s="15" t="s">
        <v>510</v>
      </c>
      <c r="B365" s="15" t="s">
        <v>238</v>
      </c>
      <c r="C365" s="15" t="s">
        <v>492</v>
      </c>
      <c r="D365" s="16">
        <v>-14</v>
      </c>
      <c r="E365" s="16">
        <v>0</v>
      </c>
      <c r="F365" s="16">
        <v>0</v>
      </c>
      <c r="G365" s="16">
        <v>-4</v>
      </c>
      <c r="H365" s="16">
        <v>-24</v>
      </c>
      <c r="I365" s="16">
        <v>-1882</v>
      </c>
      <c r="J365" s="16">
        <v>-1538</v>
      </c>
      <c r="K365" s="16">
        <v>-422</v>
      </c>
      <c r="L365" s="16">
        <v>-649</v>
      </c>
      <c r="M365" s="16">
        <v>-1416</v>
      </c>
      <c r="N365" t="s">
        <v>568</v>
      </c>
    </row>
    <row r="366" spans="1:14">
      <c r="A366" s="15" t="s">
        <v>510</v>
      </c>
      <c r="B366" s="15" t="s">
        <v>238</v>
      </c>
      <c r="C366" s="15" t="s">
        <v>57</v>
      </c>
      <c r="D366" s="16">
        <v>20</v>
      </c>
      <c r="E366" s="16">
        <v>190</v>
      </c>
      <c r="F366" s="16">
        <v>21</v>
      </c>
      <c r="G366" s="16">
        <v>253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t="s">
        <v>568</v>
      </c>
    </row>
    <row r="367" spans="1:14">
      <c r="A367" s="15" t="s">
        <v>510</v>
      </c>
      <c r="B367" s="15" t="s">
        <v>238</v>
      </c>
      <c r="C367" s="15" t="s">
        <v>59</v>
      </c>
      <c r="D367" s="16">
        <v>11</v>
      </c>
      <c r="E367" s="16">
        <v>10</v>
      </c>
      <c r="F367" s="16">
        <v>66</v>
      </c>
      <c r="G367" s="16">
        <v>162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t="s">
        <v>568</v>
      </c>
    </row>
    <row r="368" spans="1:14">
      <c r="A368" s="15" t="s">
        <v>510</v>
      </c>
      <c r="B368" s="15" t="s">
        <v>238</v>
      </c>
      <c r="C368" s="15" t="s">
        <v>58</v>
      </c>
      <c r="D368" s="16">
        <v>0</v>
      </c>
      <c r="E368" s="16">
        <v>0</v>
      </c>
      <c r="F368" s="16">
        <v>0</v>
      </c>
      <c r="G368" s="16">
        <v>0</v>
      </c>
      <c r="H368" s="16">
        <v>263</v>
      </c>
      <c r="I368" s="16">
        <v>751</v>
      </c>
      <c r="J368" s="16">
        <v>388</v>
      </c>
      <c r="K368" s="16">
        <v>1723</v>
      </c>
      <c r="L368" s="16">
        <v>682</v>
      </c>
      <c r="M368" s="16">
        <v>2102</v>
      </c>
      <c r="N368" t="s">
        <v>568</v>
      </c>
    </row>
    <row r="369" spans="1:14">
      <c r="A369" s="15" t="s">
        <v>510</v>
      </c>
      <c r="B369" s="15" t="s">
        <v>238</v>
      </c>
      <c r="C369" s="15" t="s">
        <v>493</v>
      </c>
      <c r="D369" s="16">
        <v>62</v>
      </c>
      <c r="E369" s="16">
        <v>57</v>
      </c>
      <c r="F369" s="16">
        <v>562</v>
      </c>
      <c r="G369" s="16">
        <v>627</v>
      </c>
      <c r="H369" s="16">
        <v>825</v>
      </c>
      <c r="I369" s="16">
        <v>1230</v>
      </c>
      <c r="J369" s="16">
        <v>929</v>
      </c>
      <c r="K369" s="16">
        <v>359</v>
      </c>
      <c r="L369" s="16">
        <v>702</v>
      </c>
      <c r="M369" s="16">
        <v>823</v>
      </c>
      <c r="N369" t="s">
        <v>568</v>
      </c>
    </row>
    <row r="370" spans="1:14">
      <c r="A370" s="18" t="s">
        <v>510</v>
      </c>
      <c r="B370" s="18" t="s">
        <v>238</v>
      </c>
      <c r="C370" s="18" t="s">
        <v>252</v>
      </c>
      <c r="D370" s="19">
        <v>-128</v>
      </c>
      <c r="E370" s="19">
        <v>-264</v>
      </c>
      <c r="F370" s="19">
        <v>265</v>
      </c>
      <c r="G370" s="19">
        <v>-57</v>
      </c>
      <c r="H370" s="19">
        <v>-524</v>
      </c>
      <c r="I370" s="19">
        <v>-124</v>
      </c>
      <c r="J370" s="19">
        <v>-61</v>
      </c>
      <c r="K370" s="19">
        <v>2098</v>
      </c>
      <c r="L370" s="19">
        <v>2405</v>
      </c>
      <c r="M370" s="19">
        <v>5943</v>
      </c>
      <c r="N370" t="s">
        <v>568</v>
      </c>
    </row>
    <row r="371" spans="1:14">
      <c r="A371" s="15" t="s">
        <v>510</v>
      </c>
      <c r="B371" s="15" t="s">
        <v>238</v>
      </c>
      <c r="C371" s="15" t="s">
        <v>253</v>
      </c>
      <c r="D371" s="16">
        <v>-184</v>
      </c>
      <c r="E371" s="16">
        <v>-239</v>
      </c>
      <c r="F371" s="16">
        <v>-264</v>
      </c>
      <c r="G371" s="16">
        <v>-970</v>
      </c>
      <c r="H371" s="16">
        <v>-1635</v>
      </c>
      <c r="I371" s="16">
        <v>-1440</v>
      </c>
      <c r="J371" s="16">
        <v>-4081</v>
      </c>
      <c r="K371" s="16">
        <v>-2320</v>
      </c>
      <c r="L371" s="16">
        <v>-1437</v>
      </c>
      <c r="M371" s="16">
        <v>-3242</v>
      </c>
      <c r="N371" t="s">
        <v>568</v>
      </c>
    </row>
    <row r="372" spans="1:14">
      <c r="A372" s="15" t="s">
        <v>510</v>
      </c>
      <c r="B372" s="15" t="s">
        <v>238</v>
      </c>
      <c r="C372" s="15" t="s">
        <v>256</v>
      </c>
      <c r="D372" s="16">
        <v>22</v>
      </c>
      <c r="E372" s="16">
        <v>32</v>
      </c>
      <c r="F372" s="16">
        <v>15</v>
      </c>
      <c r="G372" s="16">
        <v>-21</v>
      </c>
      <c r="H372" s="16">
        <v>-39</v>
      </c>
      <c r="I372" s="16">
        <v>359</v>
      </c>
      <c r="J372" s="16">
        <v>-115</v>
      </c>
      <c r="K372" s="16">
        <v>-18</v>
      </c>
      <c r="L372" s="16">
        <v>1</v>
      </c>
      <c r="M372" s="16">
        <v>110</v>
      </c>
      <c r="N372" t="s">
        <v>568</v>
      </c>
    </row>
    <row r="373" spans="1:14">
      <c r="A373" s="18" t="s">
        <v>510</v>
      </c>
      <c r="B373" s="18" t="s">
        <v>238</v>
      </c>
      <c r="C373" s="18" t="s">
        <v>265</v>
      </c>
      <c r="D373" s="19">
        <v>-162</v>
      </c>
      <c r="E373" s="19">
        <v>-207</v>
      </c>
      <c r="F373" s="19">
        <v>-249</v>
      </c>
      <c r="G373" s="19">
        <v>-990</v>
      </c>
      <c r="H373" s="19">
        <v>-1674</v>
      </c>
      <c r="I373" s="19">
        <v>-1081</v>
      </c>
      <c r="J373" s="19">
        <v>-4196</v>
      </c>
      <c r="K373" s="19">
        <v>-2337</v>
      </c>
      <c r="L373" s="19">
        <v>-1436</v>
      </c>
      <c r="M373" s="19">
        <v>-3132</v>
      </c>
      <c r="N373" t="s">
        <v>568</v>
      </c>
    </row>
    <row r="374" spans="1:14">
      <c r="A374" s="15" t="s">
        <v>510</v>
      </c>
      <c r="B374" s="15" t="s">
        <v>238</v>
      </c>
      <c r="C374" s="15" t="s">
        <v>267</v>
      </c>
      <c r="D374" s="16">
        <v>0</v>
      </c>
      <c r="E374" s="16">
        <v>0</v>
      </c>
      <c r="F374" s="16">
        <v>-194</v>
      </c>
      <c r="G374" s="16">
        <v>-639</v>
      </c>
      <c r="H374" s="16">
        <v>-17</v>
      </c>
      <c r="I374" s="16">
        <v>160</v>
      </c>
      <c r="J374" s="16">
        <v>547</v>
      </c>
      <c r="K374" s="16">
        <v>189</v>
      </c>
      <c r="L374" s="16">
        <v>-554</v>
      </c>
      <c r="M374" s="16">
        <v>-225</v>
      </c>
      <c r="N374" t="s">
        <v>568</v>
      </c>
    </row>
    <row r="375" spans="1:14">
      <c r="A375" s="15" t="s">
        <v>510</v>
      </c>
      <c r="B375" s="15" t="s">
        <v>238</v>
      </c>
      <c r="C375" s="15" t="s">
        <v>273</v>
      </c>
      <c r="D375" s="16">
        <v>231</v>
      </c>
      <c r="E375" s="16">
        <v>221</v>
      </c>
      <c r="F375" s="16">
        <v>415</v>
      </c>
      <c r="G375" s="16">
        <v>0</v>
      </c>
      <c r="H375" s="16">
        <v>750</v>
      </c>
      <c r="I375" s="16">
        <v>1702</v>
      </c>
      <c r="J375" s="16">
        <v>400</v>
      </c>
      <c r="K375" s="16">
        <v>0</v>
      </c>
      <c r="L375" s="16">
        <v>848</v>
      </c>
      <c r="M375" s="16">
        <v>12269</v>
      </c>
      <c r="N375" t="s">
        <v>568</v>
      </c>
    </row>
    <row r="376" spans="1:14">
      <c r="A376" s="15" t="s">
        <v>510</v>
      </c>
      <c r="B376" s="15" t="s">
        <v>238</v>
      </c>
      <c r="C376" s="15" t="s">
        <v>475</v>
      </c>
      <c r="D376" s="16">
        <v>11</v>
      </c>
      <c r="E376" s="16">
        <v>25</v>
      </c>
      <c r="F376" s="16">
        <v>95</v>
      </c>
      <c r="G376" s="16">
        <v>100</v>
      </c>
      <c r="H376" s="16">
        <v>107</v>
      </c>
      <c r="I376" s="16">
        <v>164</v>
      </c>
      <c r="J376" s="16">
        <v>259</v>
      </c>
      <c r="K376" s="16">
        <v>296</v>
      </c>
      <c r="L376" s="16">
        <v>263</v>
      </c>
      <c r="M376" s="16">
        <v>417</v>
      </c>
      <c r="N376" t="s">
        <v>568</v>
      </c>
    </row>
    <row r="377" spans="1:14">
      <c r="A377" s="15" t="s">
        <v>510</v>
      </c>
      <c r="B377" s="15" t="s">
        <v>238</v>
      </c>
      <c r="C377" s="15" t="s">
        <v>526</v>
      </c>
      <c r="D377" s="16">
        <v>0</v>
      </c>
      <c r="E377" s="16">
        <v>0</v>
      </c>
      <c r="F377" s="16">
        <v>120</v>
      </c>
      <c r="G377" s="16">
        <v>389</v>
      </c>
      <c r="H377" s="16">
        <v>0</v>
      </c>
      <c r="I377" s="16">
        <v>0</v>
      </c>
      <c r="J377" s="16">
        <v>-178</v>
      </c>
      <c r="K377" s="16">
        <v>0</v>
      </c>
      <c r="L377" s="16">
        <v>174</v>
      </c>
      <c r="M377" s="16">
        <v>0</v>
      </c>
      <c r="N377" t="s">
        <v>568</v>
      </c>
    </row>
    <row r="378" spans="1:14">
      <c r="A378" s="15" t="s">
        <v>510</v>
      </c>
      <c r="B378" s="15" t="s">
        <v>238</v>
      </c>
      <c r="C378" s="15" t="s">
        <v>279</v>
      </c>
      <c r="D378" s="16">
        <v>204</v>
      </c>
      <c r="E378" s="16">
        <v>173</v>
      </c>
      <c r="F378" s="16">
        <v>199</v>
      </c>
      <c r="G378" s="16">
        <v>2292</v>
      </c>
      <c r="H378" s="16">
        <v>684</v>
      </c>
      <c r="I378" s="16">
        <v>1718</v>
      </c>
      <c r="J378" s="16">
        <v>3386</v>
      </c>
      <c r="K378" s="16">
        <v>89</v>
      </c>
      <c r="L378" s="16">
        <v>798</v>
      </c>
      <c r="M378" s="16">
        <v>-2488</v>
      </c>
      <c r="N378" t="s">
        <v>568</v>
      </c>
    </row>
    <row r="379" spans="1:14">
      <c r="A379" s="18" t="s">
        <v>510</v>
      </c>
      <c r="B379" s="18" t="s">
        <v>238</v>
      </c>
      <c r="C379" s="18" t="s">
        <v>280</v>
      </c>
      <c r="D379" s="19">
        <v>446</v>
      </c>
      <c r="E379" s="19">
        <v>420</v>
      </c>
      <c r="F379" s="19">
        <v>635</v>
      </c>
      <c r="G379" s="19">
        <v>2143</v>
      </c>
      <c r="H379" s="19">
        <v>1524</v>
      </c>
      <c r="I379" s="19">
        <v>3744</v>
      </c>
      <c r="J379" s="19">
        <v>4415</v>
      </c>
      <c r="K379" s="19">
        <v>574</v>
      </c>
      <c r="L379" s="19">
        <v>1529</v>
      </c>
      <c r="M379" s="19">
        <v>9973</v>
      </c>
      <c r="N379" t="s">
        <v>568</v>
      </c>
    </row>
    <row r="380" spans="1:14">
      <c r="A380" s="15" t="s">
        <v>510</v>
      </c>
      <c r="B380" s="15" t="s">
        <v>238</v>
      </c>
      <c r="C380" s="15" t="s">
        <v>282</v>
      </c>
      <c r="D380" s="16">
        <v>156</v>
      </c>
      <c r="E380" s="16">
        <v>-53</v>
      </c>
      <c r="F380" s="16">
        <v>644</v>
      </c>
      <c r="G380" s="16">
        <v>1060</v>
      </c>
      <c r="H380" s="16">
        <v>-709</v>
      </c>
      <c r="I380" s="16">
        <v>2533</v>
      </c>
      <c r="J380" s="16">
        <v>198</v>
      </c>
      <c r="K380" s="16">
        <v>311</v>
      </c>
      <c r="L380" s="16">
        <v>2506</v>
      </c>
      <c r="M380" s="16">
        <v>13118</v>
      </c>
      <c r="N380" t="s">
        <v>568</v>
      </c>
    </row>
    <row r="381" spans="1:14">
      <c r="A381" s="15" t="s">
        <v>510</v>
      </c>
      <c r="B381" s="15" t="s">
        <v>238</v>
      </c>
      <c r="C381" s="15" t="s">
        <v>283</v>
      </c>
      <c r="D381" s="16">
        <v>100</v>
      </c>
      <c r="E381" s="16">
        <v>255</v>
      </c>
      <c r="F381" s="16">
        <v>202</v>
      </c>
      <c r="G381" s="16">
        <v>846</v>
      </c>
      <c r="H381" s="16">
        <v>1906</v>
      </c>
      <c r="I381" s="16">
        <v>1234</v>
      </c>
      <c r="J381" s="16">
        <v>3767</v>
      </c>
      <c r="K381" s="16">
        <v>3965</v>
      </c>
      <c r="L381" s="16">
        <v>4277</v>
      </c>
      <c r="M381" s="16">
        <v>6783</v>
      </c>
      <c r="N381" t="s">
        <v>568</v>
      </c>
    </row>
    <row r="382" spans="1:14">
      <c r="A382" s="15" t="s">
        <v>510</v>
      </c>
      <c r="B382" s="15" t="s">
        <v>238</v>
      </c>
      <c r="C382" s="15" t="s">
        <v>284</v>
      </c>
      <c r="D382" s="16">
        <v>255</v>
      </c>
      <c r="E382" s="16">
        <v>202</v>
      </c>
      <c r="F382" s="16">
        <v>846</v>
      </c>
      <c r="G382" s="16">
        <v>1906</v>
      </c>
      <c r="H382" s="16">
        <v>1197</v>
      </c>
      <c r="I382" s="16">
        <v>3767</v>
      </c>
      <c r="J382" s="16">
        <v>3965</v>
      </c>
      <c r="K382" s="16">
        <v>4276</v>
      </c>
      <c r="L382" s="16">
        <v>6783</v>
      </c>
      <c r="M382" s="16">
        <v>19901</v>
      </c>
      <c r="N382" t="s">
        <v>568</v>
      </c>
    </row>
    <row r="383" spans="1:14">
      <c r="A383" s="18" t="s">
        <v>510</v>
      </c>
      <c r="B383" s="18" t="s">
        <v>238</v>
      </c>
      <c r="C383" s="18" t="s">
        <v>291</v>
      </c>
      <c r="D383" s="19">
        <v>-312</v>
      </c>
      <c r="E383" s="19">
        <v>-503</v>
      </c>
      <c r="F383" s="19">
        <v>1</v>
      </c>
      <c r="G383" s="19">
        <v>-1027</v>
      </c>
      <c r="H383" s="19">
        <v>-2159</v>
      </c>
      <c r="I383" s="19">
        <v>-1564</v>
      </c>
      <c r="J383" s="19">
        <v>-4142</v>
      </c>
      <c r="K383" s="19">
        <v>-222</v>
      </c>
      <c r="L383" s="19">
        <v>968</v>
      </c>
      <c r="M383" s="19">
        <v>2701</v>
      </c>
      <c r="N383" t="s">
        <v>568</v>
      </c>
    </row>
    <row r="384" spans="1:14" hidden="1">
      <c r="A384" s="15" t="s">
        <v>527</v>
      </c>
      <c r="B384" s="15" t="s">
        <v>4</v>
      </c>
      <c r="C384" s="15" t="s">
        <v>16</v>
      </c>
      <c r="D384" s="15">
        <v>24437</v>
      </c>
      <c r="E384" s="15">
        <v>25921</v>
      </c>
      <c r="F384" s="15">
        <v>38261</v>
      </c>
      <c r="G384" s="15">
        <v>37677</v>
      </c>
      <c r="H384" s="15">
        <v>45921</v>
      </c>
      <c r="I384" s="15">
        <v>48629</v>
      </c>
      <c r="J384" s="15">
        <v>46394</v>
      </c>
      <c r="K384" s="15">
        <v>57604</v>
      </c>
      <c r="L384" s="15">
        <v>54908</v>
      </c>
      <c r="M384" s="15">
        <v>68305</v>
      </c>
      <c r="N384" t="s">
        <v>566</v>
      </c>
    </row>
    <row r="385" spans="1:14" hidden="1">
      <c r="A385" s="15" t="s">
        <v>527</v>
      </c>
      <c r="B385" s="15" t="s">
        <v>4</v>
      </c>
      <c r="C385" s="15" t="s">
        <v>22</v>
      </c>
      <c r="D385" s="15">
        <v>51385</v>
      </c>
      <c r="E385" s="15">
        <v>55371</v>
      </c>
      <c r="F385" s="15">
        <v>55278</v>
      </c>
      <c r="G385" s="15">
        <v>61960</v>
      </c>
      <c r="H385" s="15">
        <v>64416</v>
      </c>
      <c r="I385" s="15">
        <v>68116</v>
      </c>
      <c r="J385" s="15">
        <v>73187</v>
      </c>
      <c r="K385" s="15">
        <v>80186</v>
      </c>
      <c r="L385" s="15">
        <v>85018</v>
      </c>
      <c r="M385" s="15">
        <v>82816</v>
      </c>
      <c r="N385" t="s">
        <v>566</v>
      </c>
    </row>
    <row r="386" spans="1:14" hidden="1">
      <c r="A386" s="15" t="s">
        <v>527</v>
      </c>
      <c r="B386" s="15" t="s">
        <v>4</v>
      </c>
      <c r="C386" s="15" t="s">
        <v>26</v>
      </c>
      <c r="D386" s="15">
        <v>27550</v>
      </c>
      <c r="E386" s="15">
        <v>28674</v>
      </c>
      <c r="F386" s="15">
        <v>28653</v>
      </c>
      <c r="G386" s="15">
        <v>31466</v>
      </c>
      <c r="H386" s="15">
        <v>35048</v>
      </c>
      <c r="I386" s="15">
        <v>38978</v>
      </c>
      <c r="J386" s="15">
        <v>40415</v>
      </c>
      <c r="K386" s="15">
        <v>45745</v>
      </c>
      <c r="L386" s="15">
        <v>46742</v>
      </c>
      <c r="M386" s="15">
        <v>43823</v>
      </c>
      <c r="N386" t="s">
        <v>566</v>
      </c>
    </row>
    <row r="387" spans="1:14" hidden="1">
      <c r="A387" s="15" t="s">
        <v>527</v>
      </c>
      <c r="B387" s="15" t="s">
        <v>4</v>
      </c>
      <c r="C387" s="15" t="s">
        <v>32</v>
      </c>
      <c r="D387" s="15">
        <v>2268</v>
      </c>
      <c r="E387" s="15">
        <v>3095</v>
      </c>
      <c r="F387" s="15">
        <v>0</v>
      </c>
      <c r="G387" s="15">
        <v>-1</v>
      </c>
      <c r="H387" s="15">
        <v>2</v>
      </c>
      <c r="I387" s="15">
        <v>-1</v>
      </c>
      <c r="J387" s="15">
        <v>116</v>
      </c>
      <c r="K387" s="15">
        <v>1</v>
      </c>
      <c r="L387" s="15">
        <v>795</v>
      </c>
      <c r="M387" s="15">
        <v>0</v>
      </c>
      <c r="N387" t="s">
        <v>566</v>
      </c>
    </row>
    <row r="388" spans="1:14" hidden="1">
      <c r="A388" s="15" t="s">
        <v>527</v>
      </c>
      <c r="B388" s="15" t="s">
        <v>4</v>
      </c>
      <c r="C388" s="15" t="s">
        <v>35</v>
      </c>
      <c r="D388" s="15">
        <v>105640</v>
      </c>
      <c r="E388" s="15">
        <v>113061</v>
      </c>
      <c r="F388" s="15">
        <v>122192</v>
      </c>
      <c r="G388" s="15">
        <v>131102</v>
      </c>
      <c r="H388" s="15">
        <v>145387</v>
      </c>
      <c r="I388" s="15">
        <v>155722</v>
      </c>
      <c r="J388" s="15">
        <v>160112</v>
      </c>
      <c r="K388" s="15">
        <v>183536</v>
      </c>
      <c r="L388" s="15">
        <v>187463</v>
      </c>
      <c r="M388" s="15">
        <v>194944</v>
      </c>
      <c r="N388" t="s">
        <v>566</v>
      </c>
    </row>
    <row r="389" spans="1:14" hidden="1">
      <c r="A389" s="15" t="s">
        <v>527</v>
      </c>
      <c r="B389" s="15" t="s">
        <v>4</v>
      </c>
      <c r="C389" s="15" t="s">
        <v>41</v>
      </c>
      <c r="D389" s="15">
        <v>48317</v>
      </c>
      <c r="E389" s="15">
        <v>59265</v>
      </c>
      <c r="F389" s="15">
        <v>64648</v>
      </c>
      <c r="G389" s="15">
        <v>73754</v>
      </c>
      <c r="H389" s="15">
        <v>83344</v>
      </c>
      <c r="I389" s="15">
        <v>92472</v>
      </c>
      <c r="J389" s="15">
        <v>94497</v>
      </c>
      <c r="K389" s="15">
        <v>101175</v>
      </c>
      <c r="L389" s="15">
        <v>115090</v>
      </c>
      <c r="M389" s="15">
        <v>114570</v>
      </c>
      <c r="N389" t="s">
        <v>566</v>
      </c>
    </row>
    <row r="390" spans="1:14" hidden="1">
      <c r="A390" s="15" t="s">
        <v>527</v>
      </c>
      <c r="B390" s="15" t="s">
        <v>4</v>
      </c>
      <c r="C390" s="15" t="s">
        <v>43</v>
      </c>
      <c r="D390" s="15">
        <v>4334</v>
      </c>
      <c r="E390" s="15">
        <v>23935</v>
      </c>
      <c r="F390" s="15">
        <v>23730</v>
      </c>
      <c r="G390" s="15">
        <v>23577</v>
      </c>
      <c r="H390" s="15">
        <v>23646</v>
      </c>
      <c r="I390" s="15">
        <v>23558</v>
      </c>
      <c r="J390" s="15">
        <v>23442</v>
      </c>
      <c r="K390" s="15">
        <v>23317</v>
      </c>
      <c r="L390" s="15">
        <v>23247</v>
      </c>
      <c r="M390" s="15">
        <v>23318</v>
      </c>
      <c r="N390" t="s">
        <v>566</v>
      </c>
    </row>
    <row r="391" spans="1:14" hidden="1">
      <c r="A391" s="15" t="s">
        <v>527</v>
      </c>
      <c r="B391" s="15" t="s">
        <v>4</v>
      </c>
      <c r="C391" s="15" t="s">
        <v>46</v>
      </c>
      <c r="D391" s="15">
        <v>17841</v>
      </c>
      <c r="E391" s="15">
        <v>35224</v>
      </c>
      <c r="F391" s="15">
        <v>35513</v>
      </c>
      <c r="G391" s="15">
        <v>36358</v>
      </c>
      <c r="H391" s="15">
        <v>37501</v>
      </c>
      <c r="I391" s="15">
        <v>39041</v>
      </c>
      <c r="J391" s="15">
        <v>39977</v>
      </c>
      <c r="K391" s="15">
        <v>41296</v>
      </c>
      <c r="L391" s="15">
        <v>42967</v>
      </c>
      <c r="M391" s="15">
        <v>44650</v>
      </c>
      <c r="N391" t="s">
        <v>566</v>
      </c>
    </row>
    <row r="392" spans="1:14" hidden="1">
      <c r="A392" s="15" t="s">
        <v>527</v>
      </c>
      <c r="B392" s="15" t="s">
        <v>4</v>
      </c>
      <c r="C392" s="15" t="s">
        <v>487</v>
      </c>
      <c r="D392" s="15">
        <v>10249</v>
      </c>
      <c r="E392" s="15">
        <v>7309</v>
      </c>
      <c r="F392" s="15">
        <v>7934</v>
      </c>
      <c r="G392" s="15">
        <v>9874</v>
      </c>
      <c r="H392" s="15">
        <v>10904</v>
      </c>
      <c r="I392" s="15">
        <v>8616</v>
      </c>
      <c r="J392" s="15">
        <v>8205</v>
      </c>
      <c r="K392" s="15">
        <v>8434</v>
      </c>
      <c r="L392" s="15">
        <v>8169</v>
      </c>
      <c r="M392" s="15">
        <v>10080</v>
      </c>
      <c r="N392" t="s">
        <v>566</v>
      </c>
    </row>
    <row r="393" spans="1:14" hidden="1">
      <c r="A393" s="15" t="s">
        <v>527</v>
      </c>
      <c r="B393" s="15" t="s">
        <v>4</v>
      </c>
      <c r="C393" s="15" t="s">
        <v>50</v>
      </c>
      <c r="D393" s="15">
        <v>16396</v>
      </c>
      <c r="E393" s="15">
        <v>10927</v>
      </c>
      <c r="F393" s="15">
        <v>11408</v>
      </c>
      <c r="G393" s="15">
        <v>10666</v>
      </c>
      <c r="H393" s="15">
        <v>8208</v>
      </c>
      <c r="I393" s="15">
        <v>9764</v>
      </c>
      <c r="J393" s="15">
        <v>10241</v>
      </c>
      <c r="K393" s="15">
        <v>8491</v>
      </c>
      <c r="L393" s="15">
        <v>7993</v>
      </c>
      <c r="M393" s="15">
        <v>10257</v>
      </c>
      <c r="N393" t="s">
        <v>566</v>
      </c>
    </row>
    <row r="394" spans="1:14" hidden="1">
      <c r="A394" s="15" t="s">
        <v>527</v>
      </c>
      <c r="B394" s="15" t="s">
        <v>4</v>
      </c>
      <c r="C394" s="15" t="s">
        <v>51</v>
      </c>
      <c r="D394" s="15">
        <v>44659</v>
      </c>
      <c r="E394" s="15">
        <v>52008</v>
      </c>
      <c r="F394" s="15">
        <v>53287</v>
      </c>
      <c r="G394" s="15">
        <v>59999</v>
      </c>
      <c r="H394" s="15">
        <v>64920</v>
      </c>
      <c r="I394" s="15">
        <v>70803</v>
      </c>
      <c r="J394" s="15">
        <v>75908</v>
      </c>
      <c r="K394" s="15">
        <v>81776</v>
      </c>
      <c r="L394" s="15">
        <v>90036</v>
      </c>
      <c r="M394" s="15">
        <v>85808</v>
      </c>
      <c r="N394" t="s">
        <v>566</v>
      </c>
    </row>
    <row r="395" spans="1:14" hidden="1">
      <c r="A395" s="15" t="s">
        <v>527</v>
      </c>
      <c r="B395" s="15" t="s">
        <v>4</v>
      </c>
      <c r="C395" s="15" t="s">
        <v>52</v>
      </c>
      <c r="D395" s="15">
        <v>6333</v>
      </c>
      <c r="E395" s="15">
        <v>7915</v>
      </c>
      <c r="F395" s="15">
        <v>5621</v>
      </c>
      <c r="G395" s="15">
        <v>5879</v>
      </c>
      <c r="H395" s="15">
        <v>8025</v>
      </c>
      <c r="I395" s="15">
        <v>9756</v>
      </c>
      <c r="J395" s="15">
        <v>9811</v>
      </c>
      <c r="K395" s="15">
        <v>10131</v>
      </c>
      <c r="L395" s="15">
        <v>13106</v>
      </c>
      <c r="M395" s="15">
        <v>13487</v>
      </c>
      <c r="N395" t="s">
        <v>566</v>
      </c>
    </row>
    <row r="396" spans="1:14" hidden="1">
      <c r="A396" s="15" t="s">
        <v>527</v>
      </c>
      <c r="B396" s="15" t="s">
        <v>4</v>
      </c>
      <c r="C396" s="15" t="s">
        <v>56</v>
      </c>
      <c r="D396" s="15">
        <v>253769</v>
      </c>
      <c r="E396" s="15">
        <v>309644</v>
      </c>
      <c r="F396" s="15">
        <v>324333</v>
      </c>
      <c r="G396" s="15">
        <v>351209</v>
      </c>
      <c r="H396" s="15">
        <v>381935</v>
      </c>
      <c r="I396" s="15">
        <v>409732</v>
      </c>
      <c r="J396" s="15">
        <v>422193</v>
      </c>
      <c r="K396" s="15">
        <v>458156</v>
      </c>
      <c r="L396" s="15">
        <v>488071</v>
      </c>
      <c r="M396" s="15">
        <v>497114</v>
      </c>
      <c r="N396" t="s">
        <v>566</v>
      </c>
    </row>
    <row r="397" spans="1:14" hidden="1">
      <c r="A397" s="15" t="s">
        <v>527</v>
      </c>
      <c r="B397" s="15" t="s">
        <v>4</v>
      </c>
      <c r="C397" s="15" t="s">
        <v>57</v>
      </c>
      <c r="D397" s="15">
        <v>16325</v>
      </c>
      <c r="E397" s="15">
        <v>17268</v>
      </c>
      <c r="F397" s="15">
        <v>18024</v>
      </c>
      <c r="G397" s="15">
        <v>19530</v>
      </c>
      <c r="H397" s="15">
        <v>20460</v>
      </c>
      <c r="I397" s="15">
        <v>22794</v>
      </c>
      <c r="J397" s="15">
        <v>23046</v>
      </c>
      <c r="K397" s="15">
        <v>23607</v>
      </c>
      <c r="L397" s="15">
        <v>22745</v>
      </c>
      <c r="M397" s="15">
        <v>22677</v>
      </c>
      <c r="N397" t="s">
        <v>566</v>
      </c>
    </row>
    <row r="398" spans="1:14" hidden="1">
      <c r="A398" s="15" t="s">
        <v>527</v>
      </c>
      <c r="B398" s="15" t="s">
        <v>4</v>
      </c>
      <c r="C398" s="15" t="s">
        <v>59</v>
      </c>
      <c r="D398" s="15">
        <v>4956</v>
      </c>
      <c r="E398" s="15">
        <v>4840</v>
      </c>
      <c r="F398" s="15">
        <v>0</v>
      </c>
      <c r="G398" s="15">
        <v>0</v>
      </c>
      <c r="H398" s="15">
        <v>668</v>
      </c>
      <c r="I398" s="15">
        <v>581</v>
      </c>
      <c r="J398" s="15">
        <v>570</v>
      </c>
      <c r="K398" s="15">
        <v>661</v>
      </c>
      <c r="L398" s="15">
        <v>691</v>
      </c>
      <c r="M398" s="15">
        <v>97</v>
      </c>
      <c r="N398" t="s">
        <v>566</v>
      </c>
    </row>
    <row r="399" spans="1:14" hidden="1">
      <c r="A399" s="15" t="s">
        <v>527</v>
      </c>
      <c r="B399" s="15" t="s">
        <v>4</v>
      </c>
      <c r="C399" s="15" t="s">
        <v>61</v>
      </c>
      <c r="D399" s="15">
        <v>49090</v>
      </c>
      <c r="E399" s="15">
        <v>54060</v>
      </c>
      <c r="F399" s="15">
        <v>59987</v>
      </c>
      <c r="G399" s="15">
        <v>65564</v>
      </c>
      <c r="H399" s="15">
        <v>72313</v>
      </c>
      <c r="I399" s="15">
        <v>88461</v>
      </c>
      <c r="J399" s="15">
        <v>81844</v>
      </c>
      <c r="K399" s="15">
        <v>89757</v>
      </c>
      <c r="L399" s="15">
        <v>86483</v>
      </c>
      <c r="M399" s="15">
        <v>87854</v>
      </c>
      <c r="N399" t="s">
        <v>566</v>
      </c>
    </row>
    <row r="400" spans="1:14" hidden="1">
      <c r="A400" s="15" t="s">
        <v>527</v>
      </c>
      <c r="B400" s="15" t="s">
        <v>4</v>
      </c>
      <c r="C400" s="15" t="s">
        <v>62</v>
      </c>
      <c r="D400" s="15">
        <v>30865</v>
      </c>
      <c r="E400" s="15">
        <v>29344</v>
      </c>
      <c r="F400" s="15">
        <v>40614</v>
      </c>
      <c r="G400" s="15">
        <v>45612</v>
      </c>
      <c r="H400" s="15">
        <v>55048</v>
      </c>
      <c r="I400" s="15">
        <v>65679</v>
      </c>
      <c r="J400" s="15">
        <v>54929</v>
      </c>
      <c r="K400" s="15">
        <v>53943</v>
      </c>
      <c r="L400" s="15">
        <v>58005</v>
      </c>
      <c r="M400" s="15">
        <v>54782</v>
      </c>
      <c r="N400" t="s">
        <v>566</v>
      </c>
    </row>
    <row r="401" spans="1:14" hidden="1">
      <c r="A401" s="15" t="s">
        <v>527</v>
      </c>
      <c r="B401" s="15" t="s">
        <v>4</v>
      </c>
      <c r="C401" s="15" t="s">
        <v>67</v>
      </c>
      <c r="D401" s="15">
        <v>101236</v>
      </c>
      <c r="E401" s="15">
        <v>105512</v>
      </c>
      <c r="F401" s="15">
        <v>118625</v>
      </c>
      <c r="G401" s="15">
        <v>130706</v>
      </c>
      <c r="H401" s="15">
        <v>148489</v>
      </c>
      <c r="I401" s="15">
        <v>177515</v>
      </c>
      <c r="J401" s="15">
        <v>160389</v>
      </c>
      <c r="K401" s="15">
        <v>167968</v>
      </c>
      <c r="L401" s="15">
        <v>167924</v>
      </c>
      <c r="M401" s="15">
        <v>165410</v>
      </c>
      <c r="N401" t="s">
        <v>566</v>
      </c>
    </row>
    <row r="402" spans="1:14" hidden="1">
      <c r="A402" s="15" t="s">
        <v>527</v>
      </c>
      <c r="B402" s="15" t="s">
        <v>4</v>
      </c>
      <c r="C402" s="15" t="s">
        <v>68</v>
      </c>
      <c r="D402" s="15">
        <v>44442</v>
      </c>
      <c r="E402" s="15">
        <v>63603</v>
      </c>
      <c r="F402" s="15">
        <v>61517</v>
      </c>
      <c r="G402" s="15">
        <v>68416</v>
      </c>
      <c r="H402" s="15">
        <v>73292</v>
      </c>
      <c r="I402" s="15">
        <v>66358</v>
      </c>
      <c r="J402" s="15">
        <v>81628</v>
      </c>
      <c r="K402" s="15">
        <v>101126</v>
      </c>
      <c r="L402" s="15">
        <v>111927</v>
      </c>
      <c r="M402" s="15">
        <v>112900</v>
      </c>
      <c r="N402" t="s">
        <v>566</v>
      </c>
    </row>
    <row r="403" spans="1:14" hidden="1">
      <c r="A403" s="15" t="s">
        <v>527</v>
      </c>
      <c r="B403" s="15" t="s">
        <v>4</v>
      </c>
      <c r="C403" s="15" t="s">
        <v>72</v>
      </c>
      <c r="D403" s="15">
        <v>4055</v>
      </c>
      <c r="E403" s="15">
        <v>9050</v>
      </c>
      <c r="F403" s="15">
        <v>7894</v>
      </c>
      <c r="G403" s="15">
        <v>4774</v>
      </c>
      <c r="H403" s="15">
        <v>4433</v>
      </c>
      <c r="I403" s="15">
        <v>4745</v>
      </c>
      <c r="J403" s="15">
        <v>5636</v>
      </c>
      <c r="K403" s="15">
        <v>5030</v>
      </c>
      <c r="L403" s="15">
        <v>5007</v>
      </c>
      <c r="M403" s="15">
        <v>4890</v>
      </c>
      <c r="N403" t="s">
        <v>566</v>
      </c>
    </row>
    <row r="404" spans="1:14" hidden="1">
      <c r="A404" s="15" t="s">
        <v>527</v>
      </c>
      <c r="B404" s="15" t="s">
        <v>4</v>
      </c>
      <c r="C404" s="15" t="s">
        <v>74</v>
      </c>
      <c r="D404" s="15">
        <v>5815</v>
      </c>
      <c r="E404" s="15">
        <v>4310</v>
      </c>
      <c r="F404" s="15">
        <v>2304</v>
      </c>
      <c r="G404" s="15">
        <v>198</v>
      </c>
      <c r="H404" s="15">
        <v>210</v>
      </c>
      <c r="I404" s="15">
        <v>221</v>
      </c>
      <c r="J404" s="15">
        <v>229</v>
      </c>
      <c r="K404" s="15">
        <v>225</v>
      </c>
      <c r="L404" s="15">
        <v>1870</v>
      </c>
      <c r="M404" s="15">
        <v>1734</v>
      </c>
      <c r="N404" t="s">
        <v>566</v>
      </c>
    </row>
    <row r="405" spans="1:14" hidden="1">
      <c r="A405" s="15" t="s">
        <v>527</v>
      </c>
      <c r="B405" s="15" t="s">
        <v>4</v>
      </c>
      <c r="C405" s="15" t="s">
        <v>75</v>
      </c>
      <c r="D405" s="15">
        <v>40684</v>
      </c>
      <c r="E405" s="15">
        <v>49653</v>
      </c>
      <c r="F405" s="15">
        <v>46260</v>
      </c>
      <c r="G405" s="15">
        <v>57124</v>
      </c>
      <c r="H405" s="15">
        <v>67451</v>
      </c>
      <c r="I405" s="15">
        <v>68204</v>
      </c>
      <c r="J405" s="15">
        <v>65463</v>
      </c>
      <c r="K405" s="15">
        <v>66690</v>
      </c>
      <c r="L405" s="15">
        <v>79562</v>
      </c>
      <c r="M405" s="15">
        <v>85131</v>
      </c>
      <c r="N405" t="s">
        <v>566</v>
      </c>
    </row>
    <row r="406" spans="1:14" hidden="1">
      <c r="A406" s="15" t="s">
        <v>527</v>
      </c>
      <c r="B406" s="15" t="s">
        <v>4</v>
      </c>
      <c r="C406" s="15" t="s">
        <v>79</v>
      </c>
      <c r="D406" s="15">
        <v>196232</v>
      </c>
      <c r="E406" s="15">
        <v>232128</v>
      </c>
      <c r="F406" s="15">
        <v>236600</v>
      </c>
      <c r="G406" s="15">
        <v>261218</v>
      </c>
      <c r="H406" s="15">
        <v>293875</v>
      </c>
      <c r="I406" s="15">
        <v>317043</v>
      </c>
      <c r="J406" s="15">
        <v>313345</v>
      </c>
      <c r="K406" s="15">
        <v>341039</v>
      </c>
      <c r="L406" s="15">
        <v>366290</v>
      </c>
      <c r="M406" s="15">
        <v>370065</v>
      </c>
      <c r="N406" t="s">
        <v>566</v>
      </c>
    </row>
    <row r="407" spans="1:14" hidden="1">
      <c r="A407" s="15" t="s">
        <v>527</v>
      </c>
      <c r="B407" s="15" t="s">
        <v>4</v>
      </c>
      <c r="C407" s="15" t="s">
        <v>82</v>
      </c>
      <c r="D407" s="15">
        <v>1191</v>
      </c>
      <c r="E407" s="15">
        <v>1191</v>
      </c>
      <c r="F407" s="15">
        <v>1191</v>
      </c>
      <c r="G407" s="15">
        <v>1218</v>
      </c>
      <c r="H407" s="15">
        <v>1283</v>
      </c>
      <c r="I407" s="15">
        <v>1283</v>
      </c>
      <c r="J407" s="15">
        <v>1283</v>
      </c>
      <c r="K407" s="15">
        <v>1283</v>
      </c>
      <c r="L407" s="15">
        <v>1283</v>
      </c>
      <c r="M407" s="15">
        <v>1283</v>
      </c>
      <c r="N407" t="s">
        <v>566</v>
      </c>
    </row>
    <row r="408" spans="1:14" hidden="1">
      <c r="A408" s="15" t="s">
        <v>527</v>
      </c>
      <c r="B408" s="15" t="s">
        <v>4</v>
      </c>
      <c r="C408" s="15" t="s">
        <v>84</v>
      </c>
      <c r="D408" s="15">
        <v>9329</v>
      </c>
      <c r="E408" s="15">
        <v>11509</v>
      </c>
      <c r="F408" s="15">
        <v>12658</v>
      </c>
      <c r="G408" s="15">
        <v>14509</v>
      </c>
      <c r="H408" s="15">
        <v>14551</v>
      </c>
      <c r="I408" s="15">
        <v>14551</v>
      </c>
      <c r="J408" s="15">
        <v>14551</v>
      </c>
      <c r="K408" s="15">
        <v>14551</v>
      </c>
      <c r="L408" s="15">
        <v>14551</v>
      </c>
      <c r="M408" s="15">
        <v>14551</v>
      </c>
      <c r="N408" t="s">
        <v>566</v>
      </c>
    </row>
    <row r="409" spans="1:14" hidden="1">
      <c r="A409" s="15" t="s">
        <v>527</v>
      </c>
      <c r="B409" s="15" t="s">
        <v>4</v>
      </c>
      <c r="C409" s="15" t="s">
        <v>85</v>
      </c>
      <c r="D409" s="15">
        <v>48788</v>
      </c>
      <c r="E409" s="15">
        <v>64994</v>
      </c>
      <c r="F409" s="15">
        <v>72341</v>
      </c>
      <c r="G409" s="15">
        <v>71304</v>
      </c>
      <c r="H409" s="15">
        <v>69038</v>
      </c>
      <c r="I409" s="15">
        <v>70447</v>
      </c>
      <c r="J409" s="15">
        <v>81368</v>
      </c>
      <c r="K409" s="15">
        <v>91105</v>
      </c>
      <c r="L409" s="15">
        <v>96929</v>
      </c>
      <c r="M409" s="15">
        <v>100772</v>
      </c>
      <c r="N409" t="s">
        <v>566</v>
      </c>
    </row>
    <row r="410" spans="1:14" hidden="1">
      <c r="A410" s="15" t="s">
        <v>527</v>
      </c>
      <c r="B410" s="15" t="s">
        <v>4</v>
      </c>
      <c r="C410" s="15" t="s">
        <v>88</v>
      </c>
      <c r="D410" s="15">
        <v>0</v>
      </c>
      <c r="E410" s="15">
        <v>0</v>
      </c>
      <c r="F410" s="15">
        <v>495</v>
      </c>
      <c r="G410" s="15">
        <v>1411</v>
      </c>
      <c r="H410" s="15">
        <v>526</v>
      </c>
      <c r="I410" s="15">
        <v>415</v>
      </c>
      <c r="J410" s="15">
        <v>257</v>
      </c>
      <c r="K410" s="15">
        <v>-2</v>
      </c>
      <c r="L410" s="15">
        <v>60</v>
      </c>
      <c r="M410" s="15">
        <v>-189</v>
      </c>
      <c r="N410" t="s">
        <v>566</v>
      </c>
    </row>
    <row r="411" spans="1:14" hidden="1">
      <c r="A411" s="15" t="s">
        <v>527</v>
      </c>
      <c r="B411" s="15" t="s">
        <v>4</v>
      </c>
      <c r="C411" s="15" t="s">
        <v>89</v>
      </c>
      <c r="D411" s="15">
        <v>-1769</v>
      </c>
      <c r="E411" s="15">
        <v>-179</v>
      </c>
      <c r="F411" s="15">
        <v>1048</v>
      </c>
      <c r="G411" s="15">
        <v>1549</v>
      </c>
      <c r="H411" s="15">
        <v>2662</v>
      </c>
      <c r="I411" s="15">
        <v>5993</v>
      </c>
      <c r="J411" s="15">
        <v>11389</v>
      </c>
      <c r="K411" s="15">
        <v>10180</v>
      </c>
      <c r="L411" s="15">
        <v>8958</v>
      </c>
      <c r="M411" s="15">
        <v>10632</v>
      </c>
      <c r="N411" t="s">
        <v>566</v>
      </c>
    </row>
    <row r="412" spans="1:14" hidden="1">
      <c r="A412" s="15" t="s">
        <v>527</v>
      </c>
      <c r="B412" s="15" t="s">
        <v>4</v>
      </c>
      <c r="C412" s="15" t="s">
        <v>93</v>
      </c>
      <c r="D412" s="15">
        <v>57539</v>
      </c>
      <c r="E412" s="15">
        <v>77515</v>
      </c>
      <c r="F412" s="15">
        <v>87733</v>
      </c>
      <c r="G412" s="15">
        <v>89991</v>
      </c>
      <c r="H412" s="15">
        <v>88060</v>
      </c>
      <c r="I412" s="15">
        <v>92689</v>
      </c>
      <c r="J412" s="15">
        <v>108848</v>
      </c>
      <c r="K412" s="15">
        <v>117117</v>
      </c>
      <c r="L412" s="15">
        <v>121781</v>
      </c>
      <c r="M412" s="15">
        <v>127049</v>
      </c>
      <c r="N412" t="s">
        <v>566</v>
      </c>
    </row>
    <row r="413" spans="1:14" hidden="1">
      <c r="A413" s="15" t="s">
        <v>527</v>
      </c>
      <c r="B413" s="15" t="s">
        <v>4</v>
      </c>
      <c r="C413" s="15" t="s">
        <v>94</v>
      </c>
      <c r="D413" s="15">
        <v>253771</v>
      </c>
      <c r="E413" s="15">
        <v>309643</v>
      </c>
      <c r="F413" s="15">
        <v>324333</v>
      </c>
      <c r="G413" s="15">
        <v>351209</v>
      </c>
      <c r="H413" s="15">
        <v>381935</v>
      </c>
      <c r="I413" s="15">
        <v>409732</v>
      </c>
      <c r="J413" s="15">
        <v>422193</v>
      </c>
      <c r="K413" s="15">
        <v>458156</v>
      </c>
      <c r="L413" s="15">
        <v>488071</v>
      </c>
      <c r="M413" s="15">
        <v>497114</v>
      </c>
      <c r="N413" t="s">
        <v>566</v>
      </c>
    </row>
    <row r="414" spans="1:14" hidden="1">
      <c r="A414" s="15" t="s">
        <v>527</v>
      </c>
      <c r="B414" s="15" t="s">
        <v>292</v>
      </c>
      <c r="C414" s="15" t="s">
        <v>296</v>
      </c>
      <c r="D414" s="15">
        <v>159337</v>
      </c>
      <c r="E414" s="15">
        <v>192676</v>
      </c>
      <c r="F414" s="15">
        <v>197007</v>
      </c>
      <c r="G414" s="15">
        <v>202458</v>
      </c>
      <c r="H414" s="15">
        <v>213292</v>
      </c>
      <c r="I414" s="15">
        <v>217267</v>
      </c>
      <c r="J414" s="15">
        <v>229550</v>
      </c>
      <c r="K414" s="15">
        <v>235849</v>
      </c>
      <c r="L414" s="15">
        <v>252632</v>
      </c>
      <c r="M414" s="15">
        <v>222884</v>
      </c>
      <c r="N414" t="s">
        <v>566</v>
      </c>
    </row>
    <row r="415" spans="1:14" hidden="1">
      <c r="A415" s="15" t="s">
        <v>527</v>
      </c>
      <c r="B415" s="15" t="s">
        <v>292</v>
      </c>
      <c r="C415" s="15" t="s">
        <v>298</v>
      </c>
      <c r="D415" s="15">
        <v>130635</v>
      </c>
      <c r="E415" s="15">
        <v>157312</v>
      </c>
      <c r="F415" s="15">
        <v>161061</v>
      </c>
      <c r="G415" s="15">
        <v>165557</v>
      </c>
      <c r="H415" s="15">
        <v>177991</v>
      </c>
      <c r="I415" s="15">
        <v>174901</v>
      </c>
      <c r="J415" s="15">
        <v>184816</v>
      </c>
      <c r="K415" s="15">
        <v>188335</v>
      </c>
      <c r="L415" s="15">
        <v>202660</v>
      </c>
      <c r="M415" s="15">
        <v>182757</v>
      </c>
      <c r="N415" t="s">
        <v>566</v>
      </c>
    </row>
    <row r="416" spans="1:14" hidden="1">
      <c r="A416" s="15" t="s">
        <v>527</v>
      </c>
      <c r="B416" s="15" t="s">
        <v>292</v>
      </c>
      <c r="C416" s="15" t="s">
        <v>299</v>
      </c>
      <c r="D416" s="15">
        <v>28702</v>
      </c>
      <c r="E416" s="15">
        <v>35364</v>
      </c>
      <c r="F416" s="15">
        <v>35946</v>
      </c>
      <c r="G416" s="15">
        <v>36901</v>
      </c>
      <c r="H416" s="15">
        <v>35301</v>
      </c>
      <c r="I416" s="15">
        <v>42366</v>
      </c>
      <c r="J416" s="15">
        <v>44734</v>
      </c>
      <c r="K416" s="15">
        <v>47514</v>
      </c>
      <c r="L416" s="15">
        <v>49972</v>
      </c>
      <c r="M416" s="15">
        <v>40127</v>
      </c>
      <c r="N416" t="s">
        <v>566</v>
      </c>
    </row>
    <row r="417" spans="1:14" hidden="1">
      <c r="A417" s="15" t="s">
        <v>527</v>
      </c>
      <c r="B417" s="15" t="s">
        <v>292</v>
      </c>
      <c r="C417" s="15" t="s">
        <v>300</v>
      </c>
      <c r="D417" s="15">
        <v>20358</v>
      </c>
      <c r="E417" s="15">
        <v>26456</v>
      </c>
      <c r="F417" s="15">
        <v>27438</v>
      </c>
      <c r="G417" s="15">
        <v>27724</v>
      </c>
      <c r="H417" s="15">
        <v>31649</v>
      </c>
      <c r="I417" s="15">
        <v>30976</v>
      </c>
      <c r="J417" s="15">
        <v>29592</v>
      </c>
      <c r="K417" s="15">
        <v>29891</v>
      </c>
      <c r="L417" s="15">
        <v>29263</v>
      </c>
      <c r="M417" s="15">
        <v>29090</v>
      </c>
      <c r="N417" t="s">
        <v>566</v>
      </c>
    </row>
    <row r="418" spans="1:14" hidden="1">
      <c r="A418" s="15" t="s">
        <v>527</v>
      </c>
      <c r="B418" s="15" t="s">
        <v>292</v>
      </c>
      <c r="C418" s="15" t="s">
        <v>308</v>
      </c>
      <c r="D418" s="15">
        <v>-25</v>
      </c>
      <c r="E418" s="15">
        <v>1043</v>
      </c>
      <c r="F418" s="15">
        <v>-89</v>
      </c>
      <c r="G418" s="15">
        <v>-537</v>
      </c>
      <c r="H418" s="15">
        <v>2914</v>
      </c>
      <c r="I418" s="15">
        <v>1446</v>
      </c>
      <c r="J418" s="15">
        <v>-339</v>
      </c>
      <c r="K418" s="15">
        <v>744</v>
      </c>
      <c r="L418" s="15">
        <v>-2208</v>
      </c>
      <c r="M418" s="15">
        <v>471</v>
      </c>
      <c r="N418" t="s">
        <v>566</v>
      </c>
    </row>
    <row r="419" spans="1:14" hidden="1">
      <c r="A419" s="15" t="s">
        <v>527</v>
      </c>
      <c r="B419" s="15" t="s">
        <v>292</v>
      </c>
      <c r="C419" s="15" t="s">
        <v>309</v>
      </c>
      <c r="D419" s="15">
        <v>681</v>
      </c>
      <c r="E419" s="15">
        <v>117</v>
      </c>
      <c r="F419" s="15">
        <v>264</v>
      </c>
      <c r="G419" s="15">
        <v>348</v>
      </c>
      <c r="H419" s="15">
        <v>1309</v>
      </c>
      <c r="I419" s="15">
        <v>1150</v>
      </c>
      <c r="J419" s="15">
        <v>1148</v>
      </c>
      <c r="K419" s="15">
        <v>936</v>
      </c>
      <c r="L419" s="15">
        <v>-233</v>
      </c>
      <c r="M419" s="15">
        <v>1093</v>
      </c>
      <c r="N419" t="s">
        <v>566</v>
      </c>
    </row>
    <row r="420" spans="1:14" hidden="1">
      <c r="A420" s="15" t="s">
        <v>527</v>
      </c>
      <c r="B420" s="15" t="s">
        <v>292</v>
      </c>
      <c r="C420" s="15" t="s">
        <v>314</v>
      </c>
      <c r="D420" s="15">
        <v>-3583</v>
      </c>
      <c r="E420" s="15">
        <v>-3750</v>
      </c>
      <c r="F420" s="15">
        <v>-3338</v>
      </c>
      <c r="G420" s="15">
        <v>-3331</v>
      </c>
      <c r="H420" s="15">
        <v>3498</v>
      </c>
      <c r="I420" s="15">
        <v>1691</v>
      </c>
      <c r="J420" s="15">
        <v>515</v>
      </c>
      <c r="K420" s="15">
        <v>2023</v>
      </c>
      <c r="L420" s="15">
        <v>6190</v>
      </c>
      <c r="M420" s="15">
        <v>-202</v>
      </c>
      <c r="N420" t="s">
        <v>566</v>
      </c>
    </row>
    <row r="421" spans="1:14" hidden="1">
      <c r="A421" s="15" t="s">
        <v>527</v>
      </c>
      <c r="B421" s="15" t="s">
        <v>292</v>
      </c>
      <c r="C421" s="15" t="s">
        <v>318</v>
      </c>
      <c r="D421" s="15">
        <v>11271</v>
      </c>
      <c r="E421" s="15">
        <v>11498</v>
      </c>
      <c r="F421" s="15">
        <v>11671</v>
      </c>
      <c r="G421" s="15">
        <v>12697</v>
      </c>
      <c r="H421" s="15">
        <v>-4069</v>
      </c>
      <c r="I421" s="15">
        <v>7103</v>
      </c>
      <c r="J421" s="15">
        <v>13818</v>
      </c>
      <c r="K421" s="15">
        <v>13920</v>
      </c>
      <c r="L421" s="15">
        <v>16960</v>
      </c>
      <c r="M421" s="15">
        <v>9675</v>
      </c>
      <c r="N421" t="s">
        <v>566</v>
      </c>
    </row>
    <row r="422" spans="1:14" hidden="1">
      <c r="A422" s="15" t="s">
        <v>527</v>
      </c>
      <c r="B422" s="15" t="s">
        <v>292</v>
      </c>
      <c r="C422" s="15" t="s">
        <v>319</v>
      </c>
      <c r="D422" s="15">
        <v>0</v>
      </c>
      <c r="E422" s="15">
        <v>0</v>
      </c>
      <c r="F422" s="15">
        <v>-1513</v>
      </c>
      <c r="G422" s="15">
        <v>-1453</v>
      </c>
      <c r="H422" s="15">
        <v>-1626</v>
      </c>
      <c r="I422" s="15">
        <v>-1359</v>
      </c>
      <c r="J422" s="15">
        <v>-2317</v>
      </c>
      <c r="K422" s="15">
        <v>-1547</v>
      </c>
      <c r="L422" s="15">
        <v>-2524</v>
      </c>
      <c r="M422" s="15">
        <v>-2291</v>
      </c>
      <c r="N422" t="s">
        <v>566</v>
      </c>
    </row>
    <row r="423" spans="1:14" hidden="1">
      <c r="A423" s="15" t="s">
        <v>527</v>
      </c>
      <c r="B423" s="15" t="s">
        <v>292</v>
      </c>
      <c r="C423" s="15" t="s">
        <v>321</v>
      </c>
      <c r="D423" s="15">
        <v>8500</v>
      </c>
      <c r="E423" s="15">
        <v>16383</v>
      </c>
      <c r="F423" s="15">
        <v>2945</v>
      </c>
      <c r="G423" s="15">
        <v>4598</v>
      </c>
      <c r="H423" s="15">
        <v>3589</v>
      </c>
      <c r="I423" s="15">
        <v>2697</v>
      </c>
      <c r="J423" s="15">
        <v>3759</v>
      </c>
      <c r="K423" s="15">
        <v>4991</v>
      </c>
      <c r="L423" s="15">
        <v>5124</v>
      </c>
      <c r="M423" s="15">
        <v>6555</v>
      </c>
      <c r="N423" t="s">
        <v>566</v>
      </c>
    </row>
    <row r="424" spans="1:14" hidden="1">
      <c r="A424" s="15" t="s">
        <v>527</v>
      </c>
      <c r="B424" s="15" t="s">
        <v>292</v>
      </c>
      <c r="C424" s="15" t="s">
        <v>316</v>
      </c>
      <c r="D424" s="15">
        <v>-845</v>
      </c>
      <c r="E424" s="15">
        <v>-2394</v>
      </c>
      <c r="F424" s="15">
        <v>-675</v>
      </c>
      <c r="G424" s="15">
        <v>-1048</v>
      </c>
      <c r="H424" s="15">
        <v>805</v>
      </c>
      <c r="I424" s="15">
        <v>-1149</v>
      </c>
      <c r="J424" s="15">
        <v>-1587</v>
      </c>
      <c r="K424" s="15">
        <v>-1721</v>
      </c>
      <c r="L424" s="15">
        <v>-1204</v>
      </c>
      <c r="M424" s="15">
        <v>-2272</v>
      </c>
      <c r="N424" t="s">
        <v>566</v>
      </c>
    </row>
    <row r="425" spans="1:14" hidden="1">
      <c r="A425" s="15" t="s">
        <v>527</v>
      </c>
      <c r="B425" s="15" t="s">
        <v>292</v>
      </c>
      <c r="C425" s="15" t="s">
        <v>328</v>
      </c>
      <c r="D425" s="15">
        <v>18926</v>
      </c>
      <c r="E425" s="15">
        <v>25487</v>
      </c>
      <c r="F425" s="15">
        <v>12428</v>
      </c>
      <c r="G425" s="15">
        <v>14794</v>
      </c>
      <c r="H425" s="15">
        <v>-1301</v>
      </c>
      <c r="I425" s="15">
        <v>7292</v>
      </c>
      <c r="J425" s="15">
        <v>13673</v>
      </c>
      <c r="K425" s="15">
        <v>15643</v>
      </c>
      <c r="L425" s="15">
        <v>18356</v>
      </c>
      <c r="M425" s="15">
        <v>11667</v>
      </c>
      <c r="N425" t="s">
        <v>566</v>
      </c>
    </row>
    <row r="426" spans="1:14" hidden="1">
      <c r="A426" s="15" t="s">
        <v>527</v>
      </c>
      <c r="B426" s="15" t="s">
        <v>292</v>
      </c>
      <c r="C426" s="15" t="s">
        <v>329</v>
      </c>
      <c r="D426" s="15">
        <v>3126</v>
      </c>
      <c r="E426" s="15">
        <v>3606</v>
      </c>
      <c r="F426" s="15">
        <v>3283</v>
      </c>
      <c r="G426" s="15">
        <v>3726</v>
      </c>
      <c r="H426" s="15">
        <v>59</v>
      </c>
      <c r="I426" s="15">
        <v>1912</v>
      </c>
      <c r="J426" s="15">
        <v>2210</v>
      </c>
      <c r="K426" s="15">
        <v>3489</v>
      </c>
      <c r="L426" s="15">
        <v>4326</v>
      </c>
      <c r="M426" s="15">
        <v>2843</v>
      </c>
      <c r="N426" t="s">
        <v>566</v>
      </c>
    </row>
    <row r="427" spans="1:14" hidden="1">
      <c r="A427" s="15" t="s">
        <v>527</v>
      </c>
      <c r="B427" s="15" t="s">
        <v>292</v>
      </c>
      <c r="C427" s="15" t="s">
        <v>330</v>
      </c>
      <c r="D427" s="15">
        <v>15800</v>
      </c>
      <c r="E427" s="15">
        <v>21881</v>
      </c>
      <c r="F427" s="15">
        <v>9145</v>
      </c>
      <c r="G427" s="15">
        <v>11068</v>
      </c>
      <c r="H427" s="15">
        <v>-1360</v>
      </c>
      <c r="I427" s="15">
        <v>5380</v>
      </c>
      <c r="J427" s="15">
        <v>11463</v>
      </c>
      <c r="K427" s="15">
        <v>12154</v>
      </c>
      <c r="L427" s="15">
        <v>14030</v>
      </c>
      <c r="M427" s="15">
        <v>8824</v>
      </c>
      <c r="N427" t="s">
        <v>566</v>
      </c>
    </row>
    <row r="428" spans="1:14" hidden="1">
      <c r="A428" s="15" t="s">
        <v>527</v>
      </c>
      <c r="B428" s="15" t="s">
        <v>292</v>
      </c>
      <c r="C428" s="15" t="s">
        <v>74</v>
      </c>
      <c r="D428" s="15">
        <v>-391</v>
      </c>
      <c r="E428" s="15">
        <v>-169</v>
      </c>
      <c r="F428" s="15">
        <v>-52</v>
      </c>
      <c r="G428" s="15">
        <v>-84</v>
      </c>
      <c r="H428" s="15">
        <v>-10</v>
      </c>
      <c r="I428" s="15">
        <v>-10</v>
      </c>
      <c r="J428" s="15">
        <v>-10</v>
      </c>
      <c r="K428" s="15">
        <v>-17</v>
      </c>
      <c r="L428" s="15">
        <v>-143</v>
      </c>
      <c r="M428" s="15">
        <v>43</v>
      </c>
      <c r="N428" t="s">
        <v>566</v>
      </c>
    </row>
    <row r="429" spans="1:14" hidden="1">
      <c r="A429" s="15" t="s">
        <v>527</v>
      </c>
      <c r="B429" s="15" t="s">
        <v>292</v>
      </c>
      <c r="C429" s="15" t="s">
        <v>338</v>
      </c>
      <c r="D429" s="15">
        <v>15409</v>
      </c>
      <c r="E429" s="15">
        <v>21712</v>
      </c>
      <c r="F429" s="15">
        <v>9093</v>
      </c>
      <c r="G429" s="15">
        <v>10984</v>
      </c>
      <c r="H429" s="15">
        <v>-1370</v>
      </c>
      <c r="I429" s="15">
        <v>5370</v>
      </c>
      <c r="J429" s="15">
        <v>11453</v>
      </c>
      <c r="K429" s="15">
        <v>12137</v>
      </c>
      <c r="L429" s="15">
        <v>13887</v>
      </c>
      <c r="M429" s="15">
        <v>8867</v>
      </c>
      <c r="N429" t="s">
        <v>566</v>
      </c>
    </row>
    <row r="430" spans="1:14" hidden="1">
      <c r="A430" s="15" t="s">
        <v>527</v>
      </c>
      <c r="B430" s="15" t="s">
        <v>238</v>
      </c>
      <c r="C430" s="15" t="s">
        <v>240</v>
      </c>
      <c r="D430" s="15">
        <v>8636</v>
      </c>
      <c r="E430" s="15">
        <v>11211</v>
      </c>
      <c r="F430" s="15">
        <v>12186</v>
      </c>
      <c r="G430" s="15">
        <v>13785</v>
      </c>
      <c r="H430" s="15">
        <v>16394</v>
      </c>
      <c r="I430" s="15">
        <v>17207</v>
      </c>
      <c r="J430" s="15">
        <v>18296</v>
      </c>
      <c r="K430" s="15">
        <v>18723</v>
      </c>
      <c r="L430" s="15">
        <v>20474</v>
      </c>
      <c r="M430" s="15">
        <v>21979</v>
      </c>
      <c r="N430" t="s">
        <v>566</v>
      </c>
    </row>
    <row r="431" spans="1:14" hidden="1">
      <c r="A431" s="15" t="s">
        <v>527</v>
      </c>
      <c r="B431" s="15" t="s">
        <v>238</v>
      </c>
      <c r="C431" s="15" t="s">
        <v>474</v>
      </c>
      <c r="D431" s="15">
        <v>1697</v>
      </c>
      <c r="E431" s="15">
        <v>1903</v>
      </c>
      <c r="F431" s="15">
        <v>2464</v>
      </c>
      <c r="G431" s="15">
        <v>3006</v>
      </c>
      <c r="H431" s="15">
        <v>3262</v>
      </c>
      <c r="I431" s="15">
        <v>3586</v>
      </c>
      <c r="J431" s="15">
        <v>3734</v>
      </c>
      <c r="K431" s="15">
        <v>3668</v>
      </c>
      <c r="L431" s="15">
        <v>3665</v>
      </c>
      <c r="M431" s="15">
        <v>4637</v>
      </c>
      <c r="N431" t="s">
        <v>566</v>
      </c>
    </row>
    <row r="432" spans="1:14" hidden="1">
      <c r="A432" s="15" t="s">
        <v>527</v>
      </c>
      <c r="B432" s="15" t="s">
        <v>238</v>
      </c>
      <c r="C432" s="15" t="s">
        <v>244</v>
      </c>
      <c r="D432" s="15">
        <v>-3191</v>
      </c>
      <c r="E432" s="15">
        <v>-13090</v>
      </c>
      <c r="F432" s="15">
        <v>2733</v>
      </c>
      <c r="G432" s="15">
        <v>-583</v>
      </c>
      <c r="H432" s="15">
        <v>19184</v>
      </c>
      <c r="I432" s="15">
        <v>6967</v>
      </c>
      <c r="J432" s="15">
        <v>-9298</v>
      </c>
      <c r="K432" s="15">
        <v>97</v>
      </c>
      <c r="L432" s="15">
        <v>1672</v>
      </c>
      <c r="M432" s="15">
        <v>-668</v>
      </c>
      <c r="N432" t="s">
        <v>566</v>
      </c>
    </row>
    <row r="433" spans="1:14" hidden="1">
      <c r="A433" s="15" t="s">
        <v>527</v>
      </c>
      <c r="B433" s="15" t="s">
        <v>238</v>
      </c>
      <c r="C433" s="15" t="s">
        <v>249</v>
      </c>
      <c r="D433" s="15">
        <v>-9052</v>
      </c>
      <c r="E433" s="15">
        <v>-7870</v>
      </c>
      <c r="F433" s="15">
        <v>-8339</v>
      </c>
      <c r="G433" s="15">
        <v>-10240</v>
      </c>
      <c r="H433" s="15">
        <v>-9470</v>
      </c>
      <c r="I433" s="15">
        <v>-11645</v>
      </c>
      <c r="J433" s="15">
        <v>-13551</v>
      </c>
      <c r="K433" s="15">
        <v>-13682</v>
      </c>
      <c r="L433" s="15">
        <v>-11689</v>
      </c>
      <c r="M433" s="15">
        <v>972</v>
      </c>
      <c r="N433" t="s">
        <v>566</v>
      </c>
    </row>
    <row r="434" spans="1:14" hidden="1">
      <c r="A434" s="15" t="s">
        <v>527</v>
      </c>
      <c r="B434" s="15" t="s">
        <v>238</v>
      </c>
      <c r="C434" s="15" t="s">
        <v>250</v>
      </c>
      <c r="D434" s="15">
        <v>-4234</v>
      </c>
      <c r="E434" s="15">
        <v>460</v>
      </c>
      <c r="F434" s="15">
        <v>-1021</v>
      </c>
      <c r="G434" s="15">
        <v>-2214</v>
      </c>
      <c r="H434" s="15">
        <v>-3149</v>
      </c>
      <c r="I434" s="15">
        <v>-3637</v>
      </c>
      <c r="J434" s="15">
        <v>-4198</v>
      </c>
      <c r="K434" s="15">
        <v>-5372</v>
      </c>
      <c r="L434" s="15">
        <v>-674</v>
      </c>
      <c r="M434" s="15">
        <v>1334</v>
      </c>
      <c r="N434" t="s">
        <v>566</v>
      </c>
    </row>
    <row r="435" spans="1:14" hidden="1">
      <c r="A435" s="15" t="s">
        <v>527</v>
      </c>
      <c r="B435" s="15" t="s">
        <v>238</v>
      </c>
      <c r="C435" s="15" t="s">
        <v>492</v>
      </c>
      <c r="D435" s="15">
        <v>-4090</v>
      </c>
      <c r="E435" s="15">
        <v>-5606</v>
      </c>
      <c r="F435" s="15">
        <v>-7112</v>
      </c>
      <c r="G435" s="15">
        <v>-8487</v>
      </c>
      <c r="H435" s="15">
        <v>-10808</v>
      </c>
      <c r="I435" s="15">
        <v>-12074</v>
      </c>
      <c r="J435" s="15">
        <v>-11478</v>
      </c>
      <c r="K435" s="15">
        <v>-11647</v>
      </c>
      <c r="L435" s="15">
        <v>-13204</v>
      </c>
      <c r="M435" s="15">
        <v>-12914</v>
      </c>
      <c r="N435" t="s">
        <v>566</v>
      </c>
    </row>
    <row r="436" spans="1:14" hidden="1">
      <c r="A436" s="15" t="s">
        <v>527</v>
      </c>
      <c r="B436" s="15" t="s">
        <v>238</v>
      </c>
      <c r="C436" s="15" t="s">
        <v>493</v>
      </c>
      <c r="D436" s="15">
        <v>3077</v>
      </c>
      <c r="E436" s="15">
        <v>-236</v>
      </c>
      <c r="F436" s="15">
        <v>2363</v>
      </c>
      <c r="G436" s="15">
        <v>4764</v>
      </c>
      <c r="H436" s="15">
        <v>2807</v>
      </c>
      <c r="I436" s="15">
        <v>5048</v>
      </c>
      <c r="J436" s="15">
        <v>5302</v>
      </c>
      <c r="K436" s="15">
        <v>3645</v>
      </c>
      <c r="L436" s="15">
        <v>2297</v>
      </c>
      <c r="M436" s="15">
        <v>540</v>
      </c>
      <c r="N436" t="s">
        <v>566</v>
      </c>
    </row>
    <row r="437" spans="1:14" hidden="1">
      <c r="A437" s="15" t="s">
        <v>527</v>
      </c>
      <c r="B437" s="15" t="s">
        <v>238</v>
      </c>
      <c r="C437" s="15" t="s">
        <v>251</v>
      </c>
      <c r="D437" s="15">
        <v>-3269</v>
      </c>
      <c r="E437" s="15">
        <v>-5055</v>
      </c>
      <c r="F437" s="15">
        <v>-3107</v>
      </c>
      <c r="G437" s="15">
        <v>-4040</v>
      </c>
      <c r="H437" s="15">
        <v>-3240</v>
      </c>
      <c r="I437" s="15">
        <v>-3314</v>
      </c>
      <c r="J437" s="15">
        <v>-3666</v>
      </c>
      <c r="K437" s="15">
        <v>-3803</v>
      </c>
      <c r="L437" s="15">
        <v>-2913</v>
      </c>
      <c r="M437" s="15">
        <v>-2646</v>
      </c>
      <c r="N437" t="s">
        <v>566</v>
      </c>
    </row>
    <row r="438" spans="1:14" hidden="1">
      <c r="A438" s="15" t="s">
        <v>527</v>
      </c>
      <c r="B438" s="15" t="s">
        <v>238</v>
      </c>
      <c r="C438" s="15" t="s">
        <v>252</v>
      </c>
      <c r="D438" s="15">
        <v>8500</v>
      </c>
      <c r="E438" s="15">
        <v>7209</v>
      </c>
      <c r="F438" s="15">
        <v>12595</v>
      </c>
      <c r="G438" s="15">
        <v>10785</v>
      </c>
      <c r="H438" s="15">
        <v>13679</v>
      </c>
      <c r="I438" s="15">
        <v>9430</v>
      </c>
      <c r="J438" s="15">
        <v>-1186</v>
      </c>
      <c r="K438" s="15">
        <v>7272</v>
      </c>
      <c r="L438" s="15">
        <v>17984</v>
      </c>
      <c r="M438" s="15">
        <v>24901</v>
      </c>
      <c r="N438" t="s">
        <v>566</v>
      </c>
    </row>
    <row r="439" spans="1:14" hidden="1">
      <c r="A439" s="15" t="s">
        <v>527</v>
      </c>
      <c r="B439" s="15" t="s">
        <v>238</v>
      </c>
      <c r="C439" s="15" t="s">
        <v>253</v>
      </c>
      <c r="D439" s="15">
        <v>-8087</v>
      </c>
      <c r="E439" s="15">
        <v>-10493</v>
      </c>
      <c r="F439" s="15">
        <v>-11385</v>
      </c>
      <c r="G439" s="15">
        <v>-12012</v>
      </c>
      <c r="H439" s="15">
        <v>-13213</v>
      </c>
      <c r="I439" s="15">
        <v>-13152</v>
      </c>
      <c r="J439" s="15">
        <v>-13052</v>
      </c>
      <c r="K439" s="15">
        <v>-13729</v>
      </c>
      <c r="L439" s="15">
        <v>-14230</v>
      </c>
      <c r="M439" s="15">
        <v>-11273</v>
      </c>
      <c r="N439" t="s">
        <v>566</v>
      </c>
    </row>
    <row r="440" spans="1:14" hidden="1">
      <c r="A440" s="15" t="s">
        <v>527</v>
      </c>
      <c r="B440" s="15" t="s">
        <v>238</v>
      </c>
      <c r="C440" s="15" t="s">
        <v>257</v>
      </c>
      <c r="D440" s="15">
        <v>-5833</v>
      </c>
      <c r="E440" s="15">
        <v>-3550</v>
      </c>
      <c r="F440" s="15">
        <v>-80</v>
      </c>
      <c r="G440" s="15">
        <v>-83</v>
      </c>
      <c r="H440" s="15">
        <v>-179</v>
      </c>
      <c r="I440" s="15">
        <v>-126</v>
      </c>
      <c r="J440" s="15">
        <v>-277</v>
      </c>
      <c r="K440" s="15">
        <v>-496</v>
      </c>
      <c r="L440" s="15">
        <v>-673</v>
      </c>
      <c r="M440" s="15">
        <v>0</v>
      </c>
      <c r="N440" t="s">
        <v>566</v>
      </c>
    </row>
    <row r="441" spans="1:14" hidden="1">
      <c r="A441" s="15" t="s">
        <v>527</v>
      </c>
      <c r="B441" s="15" t="s">
        <v>238</v>
      </c>
      <c r="C441" s="15" t="s">
        <v>258</v>
      </c>
      <c r="D441" s="15">
        <v>0</v>
      </c>
      <c r="E441" s="15">
        <v>0</v>
      </c>
      <c r="F441" s="15">
        <v>0</v>
      </c>
      <c r="G441" s="15">
        <v>6</v>
      </c>
      <c r="H441" s="15">
        <v>0</v>
      </c>
      <c r="I441" s="15">
        <v>0</v>
      </c>
      <c r="J441" s="15">
        <v>496</v>
      </c>
      <c r="K441" s="15">
        <v>0</v>
      </c>
      <c r="L441" s="15">
        <v>3</v>
      </c>
      <c r="M441" s="15">
        <v>428</v>
      </c>
      <c r="N441" t="s">
        <v>566</v>
      </c>
    </row>
    <row r="442" spans="1:14" hidden="1">
      <c r="A442" s="15" t="s">
        <v>527</v>
      </c>
      <c r="B442" s="15" t="s">
        <v>238</v>
      </c>
      <c r="C442" s="15" t="s">
        <v>259</v>
      </c>
      <c r="D442" s="15">
        <v>140</v>
      </c>
      <c r="E442" s="15">
        <v>373</v>
      </c>
      <c r="F442" s="15">
        <v>622</v>
      </c>
      <c r="G442" s="15">
        <v>403</v>
      </c>
      <c r="H442" s="15">
        <v>533</v>
      </c>
      <c r="I442" s="15">
        <v>351</v>
      </c>
      <c r="J442" s="15">
        <v>411</v>
      </c>
      <c r="K442" s="15">
        <v>282</v>
      </c>
      <c r="L442" s="15">
        <v>237</v>
      </c>
      <c r="M442" s="15">
        <v>411</v>
      </c>
      <c r="N442" t="s">
        <v>566</v>
      </c>
    </row>
    <row r="443" spans="1:14" hidden="1">
      <c r="A443" s="15" t="s">
        <v>527</v>
      </c>
      <c r="B443" s="15" t="s">
        <v>238</v>
      </c>
      <c r="C443" s="15" t="s">
        <v>260</v>
      </c>
      <c r="D443" s="15">
        <v>21</v>
      </c>
      <c r="E443" s="15">
        <v>14</v>
      </c>
      <c r="F443" s="15">
        <v>0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0</v>
      </c>
      <c r="N443" t="s">
        <v>566</v>
      </c>
    </row>
    <row r="444" spans="1:14" hidden="1">
      <c r="A444" s="15" t="s">
        <v>527</v>
      </c>
      <c r="B444" s="15" t="s">
        <v>238</v>
      </c>
      <c r="C444" s="15" t="s">
        <v>261</v>
      </c>
      <c r="D444" s="15">
        <v>-2630</v>
      </c>
      <c r="E444" s="15">
        <v>-2643</v>
      </c>
      <c r="F444" s="15">
        <v>-2025</v>
      </c>
      <c r="G444" s="15">
        <v>-2810</v>
      </c>
      <c r="H444" s="15">
        <v>-3271</v>
      </c>
      <c r="I444" s="15">
        <v>-2002</v>
      </c>
      <c r="J444" s="15">
        <v>1174</v>
      </c>
      <c r="K444" s="15">
        <v>-2414</v>
      </c>
      <c r="L444" s="15">
        <v>-1312</v>
      </c>
      <c r="M444" s="15">
        <v>-5784</v>
      </c>
      <c r="N444" t="s">
        <v>566</v>
      </c>
    </row>
    <row r="445" spans="1:14" hidden="1">
      <c r="A445" s="15" t="s">
        <v>527</v>
      </c>
      <c r="B445" s="15" t="s">
        <v>238</v>
      </c>
      <c r="C445" s="15" t="s">
        <v>262</v>
      </c>
      <c r="D445" s="15">
        <v>-577</v>
      </c>
      <c r="E445" s="15">
        <v>-570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t="s">
        <v>566</v>
      </c>
    </row>
    <row r="446" spans="1:14" hidden="1">
      <c r="A446" s="15" t="s">
        <v>527</v>
      </c>
      <c r="B446" s="15" t="s">
        <v>238</v>
      </c>
      <c r="C446" s="15" t="s">
        <v>264</v>
      </c>
      <c r="D446" s="15">
        <v>-1666</v>
      </c>
      <c r="E446" s="15">
        <v>-2615</v>
      </c>
      <c r="F446" s="15">
        <v>-4022</v>
      </c>
      <c r="G446" s="15">
        <v>-4603</v>
      </c>
      <c r="H446" s="15">
        <v>-5021</v>
      </c>
      <c r="I446" s="15">
        <v>-5750</v>
      </c>
      <c r="J446" s="15">
        <v>-5260</v>
      </c>
      <c r="K446" s="15">
        <v>-5233</v>
      </c>
      <c r="L446" s="15">
        <v>-5171</v>
      </c>
      <c r="M446" s="15">
        <v>-6472</v>
      </c>
      <c r="N446" t="s">
        <v>566</v>
      </c>
    </row>
    <row r="447" spans="1:14" hidden="1">
      <c r="A447" s="15" t="s">
        <v>527</v>
      </c>
      <c r="B447" s="15" t="s">
        <v>238</v>
      </c>
      <c r="C447" s="15" t="s">
        <v>266</v>
      </c>
      <c r="D447" s="15">
        <v>-358</v>
      </c>
      <c r="E447" s="15">
        <v>-2065</v>
      </c>
      <c r="F447" s="15">
        <v>-20</v>
      </c>
      <c r="G447" s="15">
        <v>-6520</v>
      </c>
      <c r="H447" s="15">
        <v>12</v>
      </c>
      <c r="I447" s="15">
        <v>-4</v>
      </c>
      <c r="J447" s="15">
        <v>1</v>
      </c>
      <c r="K447" s="15">
        <v>-27</v>
      </c>
      <c r="L447" s="15">
        <v>1368</v>
      </c>
      <c r="M447" s="15">
        <v>-238</v>
      </c>
      <c r="N447" t="s">
        <v>566</v>
      </c>
    </row>
    <row r="448" spans="1:14" hidden="1">
      <c r="A448" s="15" t="s">
        <v>527</v>
      </c>
      <c r="B448" s="15" t="s">
        <v>238</v>
      </c>
      <c r="C448" s="15" t="s">
        <v>268</v>
      </c>
      <c r="D448" s="15">
        <v>-1266</v>
      </c>
      <c r="E448" s="15">
        <v>-1673</v>
      </c>
      <c r="F448" s="15">
        <v>-1849</v>
      </c>
      <c r="G448" s="15">
        <v>-1962</v>
      </c>
      <c r="H448" s="15">
        <v>-2516</v>
      </c>
      <c r="I448" s="15">
        <v>-364</v>
      </c>
      <c r="J448" s="15">
        <v>-1332</v>
      </c>
      <c r="K448" s="15">
        <v>-2375</v>
      </c>
      <c r="L448" s="15">
        <v>-2899</v>
      </c>
      <c r="M448" s="15">
        <v>-2952</v>
      </c>
      <c r="N448" t="s">
        <v>566</v>
      </c>
    </row>
    <row r="449" spans="1:14" hidden="1">
      <c r="A449" s="15" t="s">
        <v>527</v>
      </c>
      <c r="B449" s="15" t="s">
        <v>238</v>
      </c>
      <c r="C449" s="15" t="s">
        <v>270</v>
      </c>
      <c r="D449" s="15">
        <v>3</v>
      </c>
      <c r="E449" s="15">
        <v>2046</v>
      </c>
      <c r="F449" s="15">
        <v>3067</v>
      </c>
      <c r="G449" s="15">
        <v>4932</v>
      </c>
      <c r="H449" s="15">
        <v>2457</v>
      </c>
      <c r="I449" s="15">
        <v>0</v>
      </c>
      <c r="J449" s="15">
        <v>3473</v>
      </c>
      <c r="K449" s="15">
        <v>1491</v>
      </c>
      <c r="L449" s="15">
        <v>0</v>
      </c>
      <c r="M449" s="15">
        <v>2984</v>
      </c>
      <c r="N449" t="s">
        <v>566</v>
      </c>
    </row>
    <row r="450" spans="1:14" hidden="1">
      <c r="A450" s="15" t="s">
        <v>527</v>
      </c>
      <c r="B450" s="15" t="s">
        <v>238</v>
      </c>
      <c r="C450" s="15" t="s">
        <v>273</v>
      </c>
      <c r="D450" s="15">
        <v>3</v>
      </c>
      <c r="E450" s="15">
        <v>2046</v>
      </c>
      <c r="F450" s="15">
        <v>3067</v>
      </c>
      <c r="G450" s="15">
        <v>4932</v>
      </c>
      <c r="H450" s="15">
        <v>2457</v>
      </c>
      <c r="I450" s="15">
        <v>0</v>
      </c>
      <c r="J450" s="15">
        <v>3473</v>
      </c>
      <c r="K450" s="15">
        <v>1491</v>
      </c>
      <c r="L450" s="15">
        <v>0</v>
      </c>
      <c r="M450" s="15">
        <v>2984</v>
      </c>
      <c r="N450" t="s">
        <v>566</v>
      </c>
    </row>
    <row r="451" spans="1:14" hidden="1">
      <c r="A451" s="15" t="s">
        <v>527</v>
      </c>
      <c r="B451" s="15" t="s">
        <v>238</v>
      </c>
      <c r="C451" s="15" t="s">
        <v>280</v>
      </c>
      <c r="D451" s="15">
        <v>8315</v>
      </c>
      <c r="E451" s="15">
        <v>13711</v>
      </c>
      <c r="F451" s="15">
        <v>8973</v>
      </c>
      <c r="G451" s="15">
        <v>4645</v>
      </c>
      <c r="H451" s="15">
        <v>9068</v>
      </c>
      <c r="I451" s="15">
        <v>9712</v>
      </c>
      <c r="J451" s="15">
        <v>17625</v>
      </c>
      <c r="K451" s="15">
        <v>24566</v>
      </c>
      <c r="L451" s="15">
        <v>-865</v>
      </c>
      <c r="M451" s="15">
        <v>7637</v>
      </c>
      <c r="N451" t="s">
        <v>566</v>
      </c>
    </row>
    <row r="452" spans="1:14" hidden="1">
      <c r="A452" s="15" t="s">
        <v>527</v>
      </c>
      <c r="B452" s="15" t="s">
        <v>238</v>
      </c>
      <c r="C452" s="15" t="s">
        <v>282</v>
      </c>
      <c r="D452" s="15">
        <v>-1733</v>
      </c>
      <c r="E452" s="15">
        <v>1298</v>
      </c>
      <c r="F452" s="15">
        <v>4216</v>
      </c>
      <c r="G452" s="15">
        <v>-3375</v>
      </c>
      <c r="H452" s="15">
        <v>1828</v>
      </c>
      <c r="I452" s="15">
        <v>-1628</v>
      </c>
      <c r="J452" s="15">
        <v>-796</v>
      </c>
      <c r="K452" s="15">
        <v>10075</v>
      </c>
      <c r="L452" s="15">
        <v>-3784</v>
      </c>
      <c r="M452" s="15">
        <v>9103</v>
      </c>
      <c r="N452" t="s">
        <v>566</v>
      </c>
    </row>
    <row r="453" spans="1:14" hidden="1">
      <c r="A453" s="15" t="s">
        <v>527</v>
      </c>
      <c r="B453" s="15" t="s">
        <v>238</v>
      </c>
      <c r="C453" s="15" t="s">
        <v>283</v>
      </c>
      <c r="D453" s="15">
        <v>18228</v>
      </c>
      <c r="E453" s="15">
        <v>16495</v>
      </c>
      <c r="F453" s="15">
        <v>17794</v>
      </c>
      <c r="G453" s="15">
        <v>22009</v>
      </c>
      <c r="H453" s="15">
        <v>18634</v>
      </c>
      <c r="I453" s="15">
        <v>20462</v>
      </c>
      <c r="J453" s="15">
        <v>18833</v>
      </c>
      <c r="K453" s="15">
        <v>18038</v>
      </c>
      <c r="L453" s="15">
        <v>28113</v>
      </c>
      <c r="M453" s="15">
        <v>24329</v>
      </c>
      <c r="N453" t="s">
        <v>566</v>
      </c>
    </row>
    <row r="454" spans="1:14" hidden="1">
      <c r="A454" s="15" t="s">
        <v>527</v>
      </c>
      <c r="B454" s="15" t="s">
        <v>238</v>
      </c>
      <c r="C454" s="15" t="s">
        <v>284</v>
      </c>
      <c r="D454" s="15">
        <v>16495</v>
      </c>
      <c r="E454" s="15">
        <v>17794</v>
      </c>
      <c r="F454" s="15">
        <v>22009</v>
      </c>
      <c r="G454" s="15">
        <v>18634</v>
      </c>
      <c r="H454" s="15">
        <v>20462</v>
      </c>
      <c r="I454" s="15">
        <v>18833</v>
      </c>
      <c r="J454" s="15">
        <v>18038</v>
      </c>
      <c r="K454" s="15">
        <v>28113</v>
      </c>
      <c r="L454" s="15">
        <v>24329</v>
      </c>
      <c r="M454" s="15">
        <v>33432</v>
      </c>
      <c r="N454" t="s">
        <v>566</v>
      </c>
    </row>
    <row r="455" spans="1:14" hidden="1">
      <c r="A455" s="15" t="s">
        <v>527</v>
      </c>
      <c r="B455" s="15" t="s">
        <v>238</v>
      </c>
      <c r="C455" s="15" t="s">
        <v>291</v>
      </c>
      <c r="D455" s="15">
        <v>413</v>
      </c>
      <c r="E455" s="15">
        <v>-3284</v>
      </c>
      <c r="F455" s="15">
        <v>1210</v>
      </c>
      <c r="G455" s="15">
        <v>-1227</v>
      </c>
      <c r="H455" s="15">
        <v>466</v>
      </c>
      <c r="I455" s="15">
        <v>-3722</v>
      </c>
      <c r="J455" s="15">
        <v>-14238</v>
      </c>
      <c r="K455" s="15">
        <v>-6457</v>
      </c>
      <c r="L455" s="15">
        <v>3754</v>
      </c>
      <c r="M455" s="15">
        <v>13628</v>
      </c>
      <c r="N455" t="s">
        <v>566</v>
      </c>
    </row>
    <row r="456" spans="1:14" hidden="1">
      <c r="A456" t="s">
        <v>540</v>
      </c>
      <c r="B456" t="s">
        <v>4</v>
      </c>
      <c r="C456" t="s">
        <v>16</v>
      </c>
      <c r="D456">
        <v>113965</v>
      </c>
      <c r="E456">
        <v>244345</v>
      </c>
      <c r="F456">
        <v>223163</v>
      </c>
      <c r="G456">
        <v>298170</v>
      </c>
      <c r="H456">
        <v>442520</v>
      </c>
      <c r="I456">
        <v>491626</v>
      </c>
      <c r="J456">
        <v>508807</v>
      </c>
      <c r="K456">
        <v>492394</v>
      </c>
      <c r="L456">
        <v>416638</v>
      </c>
      <c r="M456">
        <v>441588</v>
      </c>
      <c r="N456" t="s">
        <v>569</v>
      </c>
    </row>
    <row r="457" spans="1:14" hidden="1">
      <c r="A457" t="s">
        <v>540</v>
      </c>
      <c r="B457" t="s">
        <v>4</v>
      </c>
      <c r="C457" t="s">
        <v>22</v>
      </c>
      <c r="D457">
        <v>140615</v>
      </c>
      <c r="E457">
        <v>190721</v>
      </c>
      <c r="F457">
        <v>226822</v>
      </c>
      <c r="G457">
        <v>237965</v>
      </c>
      <c r="H457">
        <v>185209</v>
      </c>
      <c r="I457">
        <v>202629</v>
      </c>
      <c r="J457">
        <v>211809</v>
      </c>
      <c r="K457">
        <v>349771</v>
      </c>
      <c r="L457">
        <v>373466</v>
      </c>
      <c r="M457">
        <v>316765</v>
      </c>
      <c r="N457" t="s">
        <v>569</v>
      </c>
    </row>
    <row r="458" spans="1:14" hidden="1">
      <c r="A458" t="s">
        <v>540</v>
      </c>
      <c r="B458" t="s">
        <v>4</v>
      </c>
      <c r="C458" t="s">
        <v>26</v>
      </c>
      <c r="D458">
        <v>140705</v>
      </c>
      <c r="E458">
        <v>182160</v>
      </c>
      <c r="F458">
        <v>210368</v>
      </c>
      <c r="G458">
        <v>272709</v>
      </c>
      <c r="H458">
        <v>296433</v>
      </c>
      <c r="I458">
        <v>335865</v>
      </c>
      <c r="J458">
        <v>357697</v>
      </c>
      <c r="K458">
        <v>443981</v>
      </c>
      <c r="L458">
        <v>401916</v>
      </c>
      <c r="M458">
        <v>382387</v>
      </c>
      <c r="N458" t="s">
        <v>569</v>
      </c>
    </row>
    <row r="459" spans="1:14" hidden="1">
      <c r="A459" t="s">
        <v>540</v>
      </c>
      <c r="B459" t="s">
        <v>4</v>
      </c>
      <c r="C459" t="s">
        <v>31</v>
      </c>
      <c r="D459">
        <v>4459</v>
      </c>
      <c r="E459">
        <v>4499</v>
      </c>
      <c r="F459">
        <v>15206</v>
      </c>
      <c r="G459">
        <v>18652</v>
      </c>
      <c r="H459">
        <v>10584</v>
      </c>
      <c r="I459">
        <v>11174</v>
      </c>
      <c r="J459">
        <v>0</v>
      </c>
      <c r="K459">
        <v>14404</v>
      </c>
      <c r="L459">
        <v>12107</v>
      </c>
      <c r="M459">
        <v>13344</v>
      </c>
      <c r="N459" t="s">
        <v>569</v>
      </c>
    </row>
    <row r="460" spans="1:14" hidden="1">
      <c r="A460" t="s">
        <v>540</v>
      </c>
      <c r="B460" t="s">
        <v>4</v>
      </c>
      <c r="C460" t="s">
        <v>32</v>
      </c>
      <c r="D460">
        <v>21144</v>
      </c>
      <c r="E460">
        <v>22890</v>
      </c>
      <c r="F460">
        <v>65976</v>
      </c>
      <c r="G460">
        <v>130959</v>
      </c>
      <c r="H460">
        <v>60823</v>
      </c>
      <c r="I460">
        <v>57942</v>
      </c>
      <c r="J460">
        <v>82885</v>
      </c>
      <c r="K460">
        <v>59178</v>
      </c>
      <c r="L460">
        <v>30185</v>
      </c>
      <c r="M460">
        <v>41789</v>
      </c>
      <c r="N460" t="s">
        <v>569</v>
      </c>
    </row>
    <row r="461" spans="1:14" hidden="1">
      <c r="A461" t="s">
        <v>540</v>
      </c>
      <c r="B461" t="s">
        <v>4</v>
      </c>
      <c r="C461" t="s">
        <v>35</v>
      </c>
      <c r="D461">
        <v>420888</v>
      </c>
      <c r="E461">
        <v>644615</v>
      </c>
      <c r="F461">
        <v>741536</v>
      </c>
      <c r="G461">
        <v>958453</v>
      </c>
      <c r="H461">
        <v>995569</v>
      </c>
      <c r="I461">
        <v>1099237</v>
      </c>
      <c r="J461">
        <v>1161198</v>
      </c>
      <c r="K461">
        <v>1359728</v>
      </c>
      <c r="L461">
        <v>1234312</v>
      </c>
      <c r="M461">
        <v>1195873</v>
      </c>
      <c r="N461" t="s">
        <v>569</v>
      </c>
    </row>
    <row r="462" spans="1:14" hidden="1">
      <c r="A462" t="s">
        <v>540</v>
      </c>
      <c r="B462" t="s">
        <v>4</v>
      </c>
      <c r="C462" t="s">
        <v>41</v>
      </c>
      <c r="D462">
        <v>250067</v>
      </c>
      <c r="E462">
        <v>302401</v>
      </c>
      <c r="F462">
        <v>370741</v>
      </c>
      <c r="G462">
        <v>508316</v>
      </c>
      <c r="H462">
        <v>631173</v>
      </c>
      <c r="I462">
        <v>714780</v>
      </c>
      <c r="J462">
        <v>697814</v>
      </c>
      <c r="K462">
        <v>900108</v>
      </c>
      <c r="L462">
        <v>811580</v>
      </c>
      <c r="M462">
        <v>927577</v>
      </c>
      <c r="N462" t="s">
        <v>569</v>
      </c>
    </row>
    <row r="463" spans="1:14" hidden="1">
      <c r="A463" t="s">
        <v>540</v>
      </c>
      <c r="B463" t="s">
        <v>4</v>
      </c>
      <c r="C463" t="s">
        <v>43</v>
      </c>
      <c r="D463">
        <v>35848</v>
      </c>
      <c r="E463">
        <v>40937</v>
      </c>
      <c r="F463">
        <v>41024</v>
      </c>
      <c r="G463">
        <v>49788</v>
      </c>
      <c r="H463">
        <v>7320</v>
      </c>
      <c r="I463">
        <v>7598</v>
      </c>
      <c r="J463">
        <v>6733</v>
      </c>
      <c r="K463">
        <v>1165</v>
      </c>
      <c r="L463">
        <v>7479</v>
      </c>
      <c r="M463">
        <v>7771</v>
      </c>
      <c r="N463" t="s">
        <v>569</v>
      </c>
    </row>
    <row r="464" spans="1:14" hidden="1">
      <c r="A464" t="s">
        <v>540</v>
      </c>
      <c r="B464" t="s">
        <v>4</v>
      </c>
      <c r="C464" t="s">
        <v>46</v>
      </c>
      <c r="D464">
        <v>182143</v>
      </c>
      <c r="E464">
        <v>259724</v>
      </c>
      <c r="F464">
        <v>327889</v>
      </c>
      <c r="G464">
        <v>465438</v>
      </c>
      <c r="H464">
        <v>530637</v>
      </c>
      <c r="I464">
        <v>609129</v>
      </c>
      <c r="J464">
        <v>591882</v>
      </c>
      <c r="K464">
        <v>713201</v>
      </c>
      <c r="L464">
        <v>612124</v>
      </c>
      <c r="M464">
        <v>691946</v>
      </c>
      <c r="N464" t="s">
        <v>569</v>
      </c>
    </row>
    <row r="465" spans="1:14" hidden="1">
      <c r="A465" t="s">
        <v>540</v>
      </c>
      <c r="B465" t="s">
        <v>4</v>
      </c>
      <c r="C465" t="s">
        <v>49</v>
      </c>
      <c r="D465">
        <v>13366</v>
      </c>
      <c r="E465">
        <v>13915</v>
      </c>
      <c r="F465">
        <v>12224</v>
      </c>
      <c r="G465">
        <v>11144</v>
      </c>
      <c r="H465">
        <v>39425</v>
      </c>
      <c r="I465">
        <v>45340</v>
      </c>
      <c r="J465">
        <v>52968</v>
      </c>
      <c r="K465">
        <v>56517</v>
      </c>
      <c r="L465">
        <v>62409</v>
      </c>
      <c r="M465">
        <v>61969</v>
      </c>
      <c r="N465" t="s">
        <v>569</v>
      </c>
    </row>
    <row r="466" spans="1:14" hidden="1">
      <c r="A466" t="s">
        <v>540</v>
      </c>
      <c r="B466" t="s">
        <v>4</v>
      </c>
      <c r="C466" t="s">
        <v>51</v>
      </c>
      <c r="D466">
        <v>98183</v>
      </c>
      <c r="E466">
        <v>136580</v>
      </c>
      <c r="F466">
        <v>149547</v>
      </c>
      <c r="G466">
        <v>124634</v>
      </c>
      <c r="H466">
        <v>111096</v>
      </c>
      <c r="I466">
        <v>114418</v>
      </c>
      <c r="J466">
        <v>141709</v>
      </c>
      <c r="K466">
        <v>186799</v>
      </c>
      <c r="L466">
        <v>254986</v>
      </c>
      <c r="M466">
        <v>203471</v>
      </c>
      <c r="N466" t="s">
        <v>569</v>
      </c>
    </row>
    <row r="467" spans="1:14" hidden="1">
      <c r="A467" t="s">
        <v>540</v>
      </c>
      <c r="B467" t="s">
        <v>4</v>
      </c>
      <c r="C467" t="s">
        <v>52</v>
      </c>
      <c r="D467">
        <v>9646</v>
      </c>
      <c r="E467">
        <v>51140</v>
      </c>
      <c r="F467">
        <v>60823</v>
      </c>
      <c r="G467">
        <v>82210</v>
      </c>
      <c r="H467">
        <v>66218</v>
      </c>
      <c r="I467">
        <v>80910</v>
      </c>
      <c r="J467">
        <v>85240</v>
      </c>
      <c r="K467">
        <v>95987</v>
      </c>
      <c r="L467">
        <v>89056</v>
      </c>
      <c r="M467">
        <v>132605</v>
      </c>
      <c r="N467" t="s">
        <v>569</v>
      </c>
    </row>
    <row r="468" spans="1:14" hidden="1">
      <c r="A468" t="s">
        <v>540</v>
      </c>
      <c r="B468" t="s">
        <v>4</v>
      </c>
      <c r="C468" t="s">
        <v>56</v>
      </c>
      <c r="D468">
        <v>1010142</v>
      </c>
      <c r="E468">
        <v>1449312</v>
      </c>
      <c r="F468">
        <v>1703782</v>
      </c>
      <c r="G468">
        <v>2199983</v>
      </c>
      <c r="H468">
        <v>2381437</v>
      </c>
      <c r="I468">
        <v>2671412</v>
      </c>
      <c r="J468">
        <v>2737544</v>
      </c>
      <c r="K468">
        <v>3313505</v>
      </c>
      <c r="L468">
        <v>3071945</v>
      </c>
      <c r="M468">
        <v>3221213</v>
      </c>
      <c r="N468" t="s">
        <v>569</v>
      </c>
    </row>
    <row r="469" spans="1:14" hidden="1">
      <c r="A469" t="s">
        <v>540</v>
      </c>
      <c r="B469" t="s">
        <v>4</v>
      </c>
      <c r="C469" t="s">
        <v>57</v>
      </c>
      <c r="D469">
        <v>0</v>
      </c>
      <c r="E469">
        <v>0</v>
      </c>
      <c r="F469">
        <v>449124</v>
      </c>
      <c r="G469">
        <v>573157</v>
      </c>
      <c r="H469">
        <v>561715</v>
      </c>
      <c r="I469">
        <v>615618</v>
      </c>
      <c r="J469">
        <v>625326</v>
      </c>
      <c r="K469">
        <v>769398</v>
      </c>
      <c r="L469">
        <v>716907</v>
      </c>
      <c r="M469">
        <v>663982</v>
      </c>
      <c r="N469" t="s">
        <v>569</v>
      </c>
    </row>
    <row r="470" spans="1:14" hidden="1">
      <c r="A470" t="s">
        <v>540</v>
      </c>
      <c r="B470" t="s">
        <v>4</v>
      </c>
      <c r="C470" t="s">
        <v>58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s">
        <v>569</v>
      </c>
    </row>
    <row r="471" spans="1:14" hidden="1">
      <c r="A471" t="s">
        <v>540</v>
      </c>
      <c r="B471" t="s">
        <v>4</v>
      </c>
      <c r="C471" t="s">
        <v>59</v>
      </c>
      <c r="D471">
        <v>24989</v>
      </c>
      <c r="E471">
        <v>44795</v>
      </c>
      <c r="F471">
        <v>57999</v>
      </c>
      <c r="G471">
        <v>44611</v>
      </c>
      <c r="H471">
        <v>30510</v>
      </c>
      <c r="I471">
        <v>36284</v>
      </c>
      <c r="J471">
        <v>10122</v>
      </c>
      <c r="K471">
        <v>12024</v>
      </c>
      <c r="L471">
        <v>21675</v>
      </c>
      <c r="M471">
        <v>12851</v>
      </c>
      <c r="N471" t="s">
        <v>569</v>
      </c>
    </row>
    <row r="472" spans="1:14" hidden="1">
      <c r="A472" t="s">
        <v>540</v>
      </c>
      <c r="B472" t="s">
        <v>4</v>
      </c>
      <c r="C472" t="s">
        <v>60</v>
      </c>
      <c r="D472">
        <v>53890</v>
      </c>
      <c r="E472">
        <v>40787</v>
      </c>
      <c r="F472">
        <v>116202</v>
      </c>
      <c r="G472">
        <v>96959</v>
      </c>
      <c r="H472">
        <v>131547</v>
      </c>
      <c r="I472">
        <v>114508</v>
      </c>
      <c r="J472">
        <v>138599</v>
      </c>
      <c r="K472">
        <v>167949</v>
      </c>
      <c r="L472">
        <v>201503</v>
      </c>
      <c r="M472">
        <v>163625</v>
      </c>
      <c r="N472" t="s">
        <v>569</v>
      </c>
    </row>
    <row r="473" spans="1:14" hidden="1">
      <c r="A473" t="s">
        <v>540</v>
      </c>
      <c r="B473" t="s">
        <v>4</v>
      </c>
      <c r="C473" t="s">
        <v>61</v>
      </c>
      <c r="D473">
        <v>155546</v>
      </c>
      <c r="E473">
        <v>191865</v>
      </c>
      <c r="F473">
        <v>99402</v>
      </c>
      <c r="G473">
        <v>56878</v>
      </c>
      <c r="H473">
        <v>49490</v>
      </c>
      <c r="I473">
        <v>73988</v>
      </c>
      <c r="J473">
        <v>41149</v>
      </c>
      <c r="K473">
        <v>109561</v>
      </c>
      <c r="L473">
        <v>150514</v>
      </c>
      <c r="M473">
        <v>199466</v>
      </c>
      <c r="N473" t="s">
        <v>569</v>
      </c>
    </row>
    <row r="474" spans="1:14" hidden="1">
      <c r="A474" t="s">
        <v>540</v>
      </c>
      <c r="B474" t="s">
        <v>4</v>
      </c>
      <c r="C474" t="s">
        <v>62</v>
      </c>
      <c r="D474">
        <v>316831</v>
      </c>
      <c r="E474">
        <v>455233</v>
      </c>
      <c r="F474">
        <v>142730</v>
      </c>
      <c r="G474">
        <v>151956</v>
      </c>
      <c r="H474">
        <v>220674</v>
      </c>
      <c r="I474">
        <v>230097</v>
      </c>
      <c r="J474">
        <v>341100</v>
      </c>
      <c r="K474">
        <v>373263</v>
      </c>
      <c r="L474">
        <v>363976</v>
      </c>
      <c r="M474">
        <v>364617</v>
      </c>
      <c r="N474" t="s">
        <v>569</v>
      </c>
    </row>
    <row r="475" spans="1:14" hidden="1">
      <c r="A475" t="s">
        <v>540</v>
      </c>
      <c r="B475" t="s">
        <v>4</v>
      </c>
      <c r="C475" t="s">
        <v>67</v>
      </c>
      <c r="D475">
        <v>551256</v>
      </c>
      <c r="E475">
        <v>732681</v>
      </c>
      <c r="F475">
        <v>865457</v>
      </c>
      <c r="G475">
        <v>923561</v>
      </c>
      <c r="H475">
        <v>993936</v>
      </c>
      <c r="I475">
        <v>1070494</v>
      </c>
      <c r="J475">
        <v>1156295</v>
      </c>
      <c r="K475">
        <v>1432195</v>
      </c>
      <c r="L475">
        <v>1454574</v>
      </c>
      <c r="M475">
        <v>1404541</v>
      </c>
      <c r="N475" t="s">
        <v>569</v>
      </c>
    </row>
    <row r="476" spans="1:14" hidden="1">
      <c r="A476" t="s">
        <v>540</v>
      </c>
      <c r="B476" t="s">
        <v>4</v>
      </c>
      <c r="C476" t="s">
        <v>68</v>
      </c>
      <c r="D476">
        <v>172560</v>
      </c>
      <c r="E476">
        <v>279625</v>
      </c>
      <c r="F476">
        <v>321553</v>
      </c>
      <c r="G476">
        <v>452586</v>
      </c>
      <c r="H476">
        <v>546071</v>
      </c>
      <c r="I476">
        <v>505104</v>
      </c>
      <c r="J476">
        <v>606292</v>
      </c>
      <c r="K476">
        <v>611995</v>
      </c>
      <c r="L476">
        <v>709737</v>
      </c>
      <c r="M476">
        <v>884786</v>
      </c>
      <c r="N476" t="s">
        <v>569</v>
      </c>
    </row>
    <row r="477" spans="1:14" hidden="1">
      <c r="A477" t="s">
        <v>540</v>
      </c>
      <c r="B477" t="s">
        <v>4</v>
      </c>
      <c r="C477" t="s">
        <v>72</v>
      </c>
      <c r="D477">
        <v>20961</v>
      </c>
      <c r="E477">
        <v>21651</v>
      </c>
      <c r="F477">
        <v>20482</v>
      </c>
      <c r="G477">
        <v>15723</v>
      </c>
      <c r="H477">
        <v>26859</v>
      </c>
      <c r="I477">
        <v>45449</v>
      </c>
      <c r="J477">
        <v>11740</v>
      </c>
      <c r="K477">
        <v>61258</v>
      </c>
      <c r="L477">
        <v>14910</v>
      </c>
      <c r="M477">
        <v>19419</v>
      </c>
      <c r="N477" t="s">
        <v>569</v>
      </c>
    </row>
    <row r="478" spans="1:14" hidden="1">
      <c r="A478" t="s">
        <v>540</v>
      </c>
      <c r="B478" t="s">
        <v>4</v>
      </c>
      <c r="C478" t="s">
        <v>74</v>
      </c>
      <c r="D478">
        <v>2466</v>
      </c>
      <c r="E478">
        <v>3071</v>
      </c>
      <c r="F478">
        <v>3705</v>
      </c>
      <c r="G478">
        <v>4207</v>
      </c>
      <c r="H478">
        <v>4298</v>
      </c>
      <c r="I478">
        <v>4328</v>
      </c>
      <c r="J478">
        <v>4532</v>
      </c>
      <c r="K478">
        <v>5251</v>
      </c>
      <c r="L478">
        <v>5231</v>
      </c>
      <c r="M478">
        <v>8136</v>
      </c>
      <c r="N478" t="s">
        <v>569</v>
      </c>
    </row>
    <row r="479" spans="1:14" hidden="1">
      <c r="A479" t="s">
        <v>540</v>
      </c>
      <c r="B479" t="s">
        <v>4</v>
      </c>
      <c r="C479" t="s">
        <v>75</v>
      </c>
      <c r="D479">
        <v>71184</v>
      </c>
      <c r="E479">
        <v>85300</v>
      </c>
      <c r="F479">
        <v>116213</v>
      </c>
      <c r="G479">
        <v>147872</v>
      </c>
      <c r="H479">
        <v>257547</v>
      </c>
      <c r="I479">
        <v>256512</v>
      </c>
      <c r="J479">
        <v>378066</v>
      </c>
      <c r="K479">
        <v>248528</v>
      </c>
      <c r="L479">
        <v>285698</v>
      </c>
      <c r="M479">
        <v>273547</v>
      </c>
      <c r="N479" t="s">
        <v>569</v>
      </c>
    </row>
    <row r="480" spans="1:14" hidden="1">
      <c r="A480" t="s">
        <v>540</v>
      </c>
      <c r="B480" t="s">
        <v>4</v>
      </c>
      <c r="C480" t="s">
        <v>79</v>
      </c>
      <c r="D480">
        <v>818427</v>
      </c>
      <c r="E480">
        <v>1122327</v>
      </c>
      <c r="F480">
        <v>1327409</v>
      </c>
      <c r="G480">
        <v>1543949</v>
      </c>
      <c r="H480">
        <v>1828711</v>
      </c>
      <c r="I480">
        <v>1881887</v>
      </c>
      <c r="J480">
        <v>2156925</v>
      </c>
      <c r="K480">
        <v>2359226</v>
      </c>
      <c r="L480">
        <v>2470150</v>
      </c>
      <c r="M480">
        <v>2590427</v>
      </c>
      <c r="N480" t="s">
        <v>569</v>
      </c>
    </row>
    <row r="481" spans="1:14" hidden="1">
      <c r="A481" t="s">
        <v>540</v>
      </c>
      <c r="B481" t="s">
        <v>4</v>
      </c>
      <c r="C481" t="s">
        <v>82</v>
      </c>
      <c r="D481">
        <v>6377</v>
      </c>
      <c r="E481">
        <v>6348</v>
      </c>
      <c r="F481">
        <v>6381</v>
      </c>
      <c r="G481">
        <v>6438</v>
      </c>
      <c r="H481">
        <v>6438</v>
      </c>
      <c r="I481">
        <v>6792</v>
      </c>
      <c r="J481">
        <v>6792</v>
      </c>
      <c r="K481">
        <v>6792</v>
      </c>
      <c r="L481">
        <v>6792</v>
      </c>
      <c r="M481">
        <v>7195</v>
      </c>
      <c r="N481" t="s">
        <v>569</v>
      </c>
    </row>
    <row r="482" spans="1:14" hidden="1">
      <c r="A482" t="s">
        <v>540</v>
      </c>
      <c r="B482" t="s">
        <v>4</v>
      </c>
      <c r="C482" t="s">
        <v>84</v>
      </c>
      <c r="D482">
        <v>113507</v>
      </c>
      <c r="E482">
        <v>111868</v>
      </c>
      <c r="F482">
        <v>113286</v>
      </c>
      <c r="G482">
        <v>116831</v>
      </c>
      <c r="H482">
        <v>114896</v>
      </c>
      <c r="I482">
        <v>188874</v>
      </c>
      <c r="J482">
        <v>188919</v>
      </c>
      <c r="K482">
        <v>188919</v>
      </c>
      <c r="L482">
        <v>188919</v>
      </c>
      <c r="M482">
        <v>218729</v>
      </c>
      <c r="N482" t="s">
        <v>569</v>
      </c>
    </row>
    <row r="483" spans="1:14" hidden="1">
      <c r="A483" t="s">
        <v>540</v>
      </c>
      <c r="B483" t="s">
        <v>4</v>
      </c>
      <c r="C483" t="s">
        <v>85</v>
      </c>
      <c r="D483">
        <v>130145</v>
      </c>
      <c r="E483">
        <v>250898</v>
      </c>
      <c r="F483">
        <v>342854</v>
      </c>
      <c r="G483">
        <v>476756</v>
      </c>
      <c r="H483">
        <v>455627</v>
      </c>
      <c r="I483">
        <v>609838</v>
      </c>
      <c r="J483">
        <v>617960</v>
      </c>
      <c r="K483">
        <v>746948</v>
      </c>
      <c r="L483">
        <v>436674</v>
      </c>
      <c r="M483">
        <v>397053</v>
      </c>
      <c r="N483" t="s">
        <v>569</v>
      </c>
    </row>
    <row r="484" spans="1:14" hidden="1">
      <c r="A484" t="s">
        <v>540</v>
      </c>
      <c r="B484" t="s">
        <v>4</v>
      </c>
      <c r="C484" t="s">
        <v>86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">
        <v>569</v>
      </c>
    </row>
    <row r="485" spans="1:14" hidden="1">
      <c r="A485" t="s">
        <v>540</v>
      </c>
      <c r="B485" t="s">
        <v>4</v>
      </c>
      <c r="C485" t="s">
        <v>87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569</v>
      </c>
    </row>
    <row r="486" spans="1:14" hidden="1">
      <c r="A486" t="s">
        <v>540</v>
      </c>
      <c r="B486" t="s">
        <v>4</v>
      </c>
      <c r="C486" t="s">
        <v>88</v>
      </c>
      <c r="D486">
        <v>1446</v>
      </c>
      <c r="E486">
        <v>929</v>
      </c>
      <c r="F486">
        <v>396</v>
      </c>
      <c r="G486">
        <v>229</v>
      </c>
      <c r="H486">
        <v>-53694</v>
      </c>
      <c r="I486">
        <v>-62549</v>
      </c>
      <c r="J486">
        <v>-179309</v>
      </c>
      <c r="K486">
        <v>-36032</v>
      </c>
      <c r="L486">
        <v>621</v>
      </c>
      <c r="M486">
        <v>-774</v>
      </c>
      <c r="N486" t="s">
        <v>569</v>
      </c>
    </row>
    <row r="487" spans="1:14" hidden="1">
      <c r="A487" t="s">
        <v>540</v>
      </c>
      <c r="B487" t="s">
        <v>4</v>
      </c>
      <c r="C487" t="s">
        <v>89</v>
      </c>
      <c r="D487">
        <v>-59761</v>
      </c>
      <c r="E487">
        <v>-43057</v>
      </c>
      <c r="F487">
        <v>-86544</v>
      </c>
      <c r="G487">
        <v>55781</v>
      </c>
      <c r="H487">
        <v>29459</v>
      </c>
      <c r="I487">
        <v>46569</v>
      </c>
      <c r="J487">
        <v>-53744</v>
      </c>
      <c r="K487">
        <v>47652</v>
      </c>
      <c r="L487">
        <v>-31210</v>
      </c>
      <c r="M487">
        <v>8582</v>
      </c>
      <c r="N487" t="s">
        <v>569</v>
      </c>
    </row>
    <row r="488" spans="1:14" hidden="1">
      <c r="A488" t="s">
        <v>540</v>
      </c>
      <c r="B488" t="s">
        <v>4</v>
      </c>
      <c r="C488" t="s">
        <v>93</v>
      </c>
      <c r="D488">
        <v>191715</v>
      </c>
      <c r="E488">
        <v>326985</v>
      </c>
      <c r="F488">
        <v>376373</v>
      </c>
      <c r="G488">
        <v>656035</v>
      </c>
      <c r="H488">
        <v>552726</v>
      </c>
      <c r="I488">
        <v>789524</v>
      </c>
      <c r="J488">
        <v>580619</v>
      </c>
      <c r="K488">
        <v>954279</v>
      </c>
      <c r="L488">
        <v>601796</v>
      </c>
      <c r="M488">
        <v>630785</v>
      </c>
      <c r="N488" t="s">
        <v>569</v>
      </c>
    </row>
    <row r="489" spans="1:14" hidden="1">
      <c r="A489" t="s">
        <v>540</v>
      </c>
      <c r="B489" t="s">
        <v>4</v>
      </c>
      <c r="C489" t="s">
        <v>94</v>
      </c>
      <c r="D489">
        <v>1010142</v>
      </c>
      <c r="E489">
        <v>1449312</v>
      </c>
      <c r="F489">
        <v>1703782</v>
      </c>
      <c r="G489">
        <v>2199983</v>
      </c>
      <c r="H489">
        <v>2381437</v>
      </c>
      <c r="I489">
        <v>2671412</v>
      </c>
      <c r="J489">
        <v>2737544</v>
      </c>
      <c r="K489">
        <v>3313505</v>
      </c>
      <c r="L489">
        <v>3071945</v>
      </c>
      <c r="M489">
        <v>3221213</v>
      </c>
      <c r="N489" t="s">
        <v>569</v>
      </c>
    </row>
    <row r="490" spans="1:14" hidden="1">
      <c r="A490" t="s">
        <v>540</v>
      </c>
      <c r="B490" t="s">
        <v>292</v>
      </c>
      <c r="C490" t="s">
        <v>296</v>
      </c>
      <c r="D490">
        <v>1221279</v>
      </c>
      <c r="E490">
        <v>1656545</v>
      </c>
      <c r="F490">
        <v>1887927</v>
      </c>
      <c r="G490">
        <v>2328337</v>
      </c>
      <c r="H490">
        <v>2631590</v>
      </c>
      <c r="I490">
        <v>2776606</v>
      </c>
      <c r="J490">
        <v>2744921</v>
      </c>
      <c r="K490">
        <v>2954093</v>
      </c>
      <c r="L490">
        <v>3019384</v>
      </c>
      <c r="M490">
        <v>2610680</v>
      </c>
      <c r="N490" t="s">
        <v>569</v>
      </c>
    </row>
    <row r="491" spans="1:14" hidden="1">
      <c r="A491" t="s">
        <v>540</v>
      </c>
      <c r="B491" t="s">
        <v>292</v>
      </c>
      <c r="C491" t="s">
        <v>298</v>
      </c>
      <c r="D491">
        <v>764805</v>
      </c>
      <c r="E491">
        <v>1049752</v>
      </c>
      <c r="F491">
        <v>1138471</v>
      </c>
      <c r="G491">
        <v>1339531</v>
      </c>
      <c r="H491">
        <v>1484710</v>
      </c>
      <c r="I491">
        <v>1534433</v>
      </c>
      <c r="J491">
        <v>1593453</v>
      </c>
      <c r="K491">
        <v>1742884</v>
      </c>
      <c r="L491">
        <v>1835714</v>
      </c>
      <c r="M491">
        <v>1537606</v>
      </c>
      <c r="N491" t="s">
        <v>569</v>
      </c>
    </row>
    <row r="492" spans="1:14" hidden="1">
      <c r="A492" t="s">
        <v>540</v>
      </c>
      <c r="B492" t="s">
        <v>292</v>
      </c>
      <c r="C492" t="s">
        <v>299</v>
      </c>
      <c r="D492">
        <v>456475</v>
      </c>
      <c r="E492">
        <v>606793</v>
      </c>
      <c r="F492">
        <v>749456</v>
      </c>
      <c r="G492">
        <v>988805</v>
      </c>
      <c r="H492">
        <v>1146880</v>
      </c>
      <c r="I492">
        <v>1242173</v>
      </c>
      <c r="J492">
        <v>1151468</v>
      </c>
      <c r="K492">
        <v>1211210</v>
      </c>
      <c r="L492">
        <v>1183670</v>
      </c>
      <c r="M492">
        <v>1073074</v>
      </c>
      <c r="N492" t="s">
        <v>569</v>
      </c>
    </row>
    <row r="493" spans="1:14" hidden="1">
      <c r="A493" t="s">
        <v>540</v>
      </c>
      <c r="B493" t="s">
        <v>292</v>
      </c>
      <c r="C493" t="s">
        <v>300</v>
      </c>
      <c r="D493">
        <v>135717</v>
      </c>
      <c r="E493">
        <v>178137</v>
      </c>
      <c r="F493">
        <v>478948</v>
      </c>
      <c r="G493">
        <v>630911</v>
      </c>
      <c r="H493">
        <v>682237</v>
      </c>
      <c r="I493">
        <v>813697</v>
      </c>
      <c r="J493">
        <v>780936</v>
      </c>
      <c r="K493">
        <v>854120</v>
      </c>
      <c r="L493">
        <v>899023</v>
      </c>
      <c r="M493">
        <v>830022</v>
      </c>
      <c r="N493" t="s">
        <v>569</v>
      </c>
    </row>
    <row r="494" spans="1:14" hidden="1">
      <c r="A494" t="s">
        <v>540</v>
      </c>
      <c r="B494" t="s">
        <v>292</v>
      </c>
      <c r="C494" t="s">
        <v>303</v>
      </c>
      <c r="D494">
        <v>9976</v>
      </c>
      <c r="E494">
        <v>13892</v>
      </c>
      <c r="F494">
        <v>20216</v>
      </c>
      <c r="G494">
        <v>25652</v>
      </c>
      <c r="H494">
        <v>28752</v>
      </c>
      <c r="I494">
        <v>34688</v>
      </c>
      <c r="J494">
        <v>34136</v>
      </c>
      <c r="K494">
        <v>35319</v>
      </c>
      <c r="L494">
        <v>42246</v>
      </c>
      <c r="M494">
        <v>41885</v>
      </c>
      <c r="N494" t="s">
        <v>569</v>
      </c>
    </row>
    <row r="495" spans="1:14" hidden="1">
      <c r="A495" t="s">
        <v>540</v>
      </c>
      <c r="B495" t="s">
        <v>292</v>
      </c>
      <c r="C495" t="s">
        <v>304</v>
      </c>
      <c r="D495">
        <v>46555</v>
      </c>
      <c r="E495">
        <v>56254</v>
      </c>
      <c r="F495">
        <v>76013</v>
      </c>
      <c r="G495">
        <v>110782</v>
      </c>
      <c r="H495">
        <v>133886</v>
      </c>
      <c r="I495">
        <v>167108</v>
      </c>
      <c r="J495">
        <v>179050</v>
      </c>
      <c r="K495">
        <v>215536</v>
      </c>
      <c r="L495">
        <v>235906</v>
      </c>
      <c r="M495">
        <v>214254</v>
      </c>
      <c r="N495" t="s">
        <v>569</v>
      </c>
    </row>
    <row r="496" spans="1:14" hidden="1">
      <c r="A496" t="s">
        <v>540</v>
      </c>
      <c r="B496" t="s">
        <v>292</v>
      </c>
      <c r="C496" t="s">
        <v>309</v>
      </c>
      <c r="D496">
        <v>0</v>
      </c>
      <c r="E496">
        <v>8315</v>
      </c>
      <c r="F496">
        <v>6027</v>
      </c>
      <c r="G496">
        <v>9854</v>
      </c>
      <c r="H496">
        <v>1847</v>
      </c>
      <c r="I496">
        <v>18504</v>
      </c>
      <c r="J496">
        <v>-11146</v>
      </c>
      <c r="K496">
        <v>-19751</v>
      </c>
      <c r="L496">
        <v>300285</v>
      </c>
      <c r="M496">
        <v>28714</v>
      </c>
      <c r="N496" t="s">
        <v>569</v>
      </c>
    </row>
    <row r="497" spans="1:14" hidden="1">
      <c r="A497" t="s">
        <v>540</v>
      </c>
      <c r="B497" t="s">
        <v>292</v>
      </c>
      <c r="C497" t="s">
        <v>314</v>
      </c>
      <c r="D497">
        <v>143388</v>
      </c>
      <c r="E497">
        <v>195711</v>
      </c>
      <c r="F497">
        <v>0</v>
      </c>
      <c r="G497">
        <v>0</v>
      </c>
      <c r="H497">
        <v>43110</v>
      </c>
      <c r="I497">
        <v>0</v>
      </c>
      <c r="J497">
        <v>0</v>
      </c>
      <c r="K497">
        <v>0</v>
      </c>
      <c r="L497">
        <v>0</v>
      </c>
      <c r="M497">
        <v>0</v>
      </c>
      <c r="N497" t="s">
        <v>569</v>
      </c>
    </row>
    <row r="498" spans="1:14" hidden="1">
      <c r="A498" t="s">
        <v>540</v>
      </c>
      <c r="B498" t="s">
        <v>292</v>
      </c>
      <c r="C498" t="s">
        <v>318</v>
      </c>
      <c r="D498">
        <v>120839</v>
      </c>
      <c r="E498">
        <v>154485</v>
      </c>
      <c r="F498">
        <v>168253</v>
      </c>
      <c r="G498">
        <v>211607</v>
      </c>
      <c r="H498">
        <v>257048</v>
      </c>
      <c r="I498">
        <v>208177</v>
      </c>
      <c r="J498">
        <v>168492</v>
      </c>
      <c r="K498">
        <v>125987</v>
      </c>
      <c r="L498">
        <v>-293791</v>
      </c>
      <c r="M498">
        <v>-41802</v>
      </c>
      <c r="N498" t="s">
        <v>569</v>
      </c>
    </row>
    <row r="499" spans="1:14" hidden="1">
      <c r="A499" t="s">
        <v>540</v>
      </c>
      <c r="B499" t="s">
        <v>292</v>
      </c>
      <c r="C499" t="s">
        <v>319</v>
      </c>
      <c r="D499">
        <v>-17185</v>
      </c>
      <c r="E499">
        <v>-24047</v>
      </c>
      <c r="F499">
        <v>-28615</v>
      </c>
      <c r="G499">
        <v>-40915</v>
      </c>
      <c r="H499">
        <v>0</v>
      </c>
      <c r="I499">
        <v>-41201</v>
      </c>
      <c r="J499">
        <v>-34846</v>
      </c>
      <c r="K499">
        <v>-36936</v>
      </c>
      <c r="L499">
        <v>-44580</v>
      </c>
      <c r="M499">
        <v>-62337</v>
      </c>
      <c r="N499" t="s">
        <v>569</v>
      </c>
    </row>
    <row r="500" spans="1:14" hidden="1">
      <c r="A500" t="s">
        <v>540</v>
      </c>
      <c r="B500" t="s">
        <v>292</v>
      </c>
      <c r="C500" t="s">
        <v>321</v>
      </c>
      <c r="D500">
        <v>665</v>
      </c>
      <c r="E500">
        <v>4023</v>
      </c>
      <c r="F500">
        <v>3788</v>
      </c>
      <c r="G500">
        <v>24548</v>
      </c>
      <c r="H500">
        <v>8540</v>
      </c>
      <c r="I500">
        <v>-18029</v>
      </c>
      <c r="J500">
        <v>-32964</v>
      </c>
      <c r="K500">
        <v>32320</v>
      </c>
      <c r="L500">
        <v>19340</v>
      </c>
      <c r="M500">
        <v>-11965</v>
      </c>
      <c r="N500" t="s">
        <v>569</v>
      </c>
    </row>
    <row r="501" spans="1:14" hidden="1">
      <c r="A501" t="s">
        <v>540</v>
      </c>
      <c r="B501" t="s">
        <v>292</v>
      </c>
      <c r="C501" t="s">
        <v>316</v>
      </c>
      <c r="D501">
        <v>53</v>
      </c>
      <c r="E501">
        <v>878</v>
      </c>
      <c r="F501">
        <v>-6952</v>
      </c>
      <c r="G501">
        <v>-6551</v>
      </c>
      <c r="H501">
        <v>-8126</v>
      </c>
      <c r="I501">
        <v>-7690</v>
      </c>
      <c r="J501">
        <v>-7534</v>
      </c>
      <c r="K501">
        <v>-9820</v>
      </c>
      <c r="L501">
        <v>5319</v>
      </c>
      <c r="M501">
        <v>10303</v>
      </c>
      <c r="N501" t="s">
        <v>569</v>
      </c>
    </row>
    <row r="502" spans="1:14" hidden="1">
      <c r="A502" t="s">
        <v>540</v>
      </c>
      <c r="B502" t="s">
        <v>292</v>
      </c>
      <c r="C502" t="s">
        <v>328</v>
      </c>
      <c r="D502">
        <v>104372</v>
      </c>
      <c r="E502">
        <v>135339</v>
      </c>
      <c r="F502">
        <v>136473</v>
      </c>
      <c r="G502">
        <v>188690</v>
      </c>
      <c r="H502">
        <v>257462</v>
      </c>
      <c r="I502">
        <v>141258</v>
      </c>
      <c r="J502">
        <v>93148</v>
      </c>
      <c r="K502">
        <v>111550</v>
      </c>
      <c r="L502">
        <v>-313712</v>
      </c>
      <c r="M502">
        <v>-105800</v>
      </c>
      <c r="N502" t="s">
        <v>569</v>
      </c>
    </row>
    <row r="503" spans="1:14" hidden="1">
      <c r="A503" t="s">
        <v>540</v>
      </c>
      <c r="B503" t="s">
        <v>292</v>
      </c>
      <c r="C503" t="s">
        <v>329</v>
      </c>
      <c r="D503">
        <v>12164</v>
      </c>
      <c r="E503">
        <v>-400</v>
      </c>
      <c r="F503">
        <v>37767</v>
      </c>
      <c r="G503">
        <v>47648</v>
      </c>
      <c r="H503">
        <v>76429</v>
      </c>
      <c r="I503">
        <v>30251</v>
      </c>
      <c r="J503">
        <v>32512</v>
      </c>
      <c r="K503">
        <v>43419</v>
      </c>
      <c r="L503">
        <v>-24375</v>
      </c>
      <c r="M503">
        <v>3953</v>
      </c>
      <c r="N503" t="s">
        <v>569</v>
      </c>
    </row>
    <row r="504" spans="1:14" hidden="1">
      <c r="A504" t="s">
        <v>540</v>
      </c>
      <c r="B504" t="s">
        <v>292</v>
      </c>
      <c r="C504" t="s">
        <v>330</v>
      </c>
      <c r="D504">
        <v>92208</v>
      </c>
      <c r="E504">
        <v>135739</v>
      </c>
      <c r="F504">
        <v>98707</v>
      </c>
      <c r="G504">
        <v>141042</v>
      </c>
      <c r="H504">
        <v>181033</v>
      </c>
      <c r="I504">
        <v>111007</v>
      </c>
      <c r="J504">
        <v>60636</v>
      </c>
      <c r="K504">
        <v>68131</v>
      </c>
      <c r="L504">
        <v>-289337</v>
      </c>
      <c r="M504">
        <v>-109752</v>
      </c>
      <c r="N504" t="s">
        <v>569</v>
      </c>
    </row>
    <row r="505" spans="1:14" hidden="1">
      <c r="A505" t="s">
        <v>540</v>
      </c>
      <c r="B505" t="s">
        <v>292</v>
      </c>
      <c r="C505" t="s">
        <v>74</v>
      </c>
      <c r="D505">
        <v>-485</v>
      </c>
      <c r="E505">
        <v>-823</v>
      </c>
      <c r="F505">
        <v>-837</v>
      </c>
      <c r="G505">
        <v>-595</v>
      </c>
      <c r="H505">
        <v>-868</v>
      </c>
      <c r="I505">
        <v>-989</v>
      </c>
      <c r="J505">
        <v>-1022</v>
      </c>
      <c r="K505">
        <v>-1025</v>
      </c>
      <c r="L505">
        <v>-1020</v>
      </c>
      <c r="M505">
        <v>-956</v>
      </c>
      <c r="N505" t="s">
        <v>569</v>
      </c>
    </row>
    <row r="506" spans="1:14" hidden="1">
      <c r="A506" t="s">
        <v>540</v>
      </c>
      <c r="B506" t="s">
        <v>292</v>
      </c>
      <c r="C506" t="s">
        <v>331</v>
      </c>
      <c r="D506">
        <v>1014</v>
      </c>
      <c r="E506">
        <v>249</v>
      </c>
      <c r="F506">
        <v>1056</v>
      </c>
      <c r="G506">
        <v>-537</v>
      </c>
      <c r="H506">
        <v>134</v>
      </c>
      <c r="I506">
        <v>5775</v>
      </c>
      <c r="J506">
        <v>14930</v>
      </c>
      <c r="K506">
        <v>22783</v>
      </c>
      <c r="L506">
        <v>2095</v>
      </c>
      <c r="M506">
        <v>-10000</v>
      </c>
      <c r="N506" t="s">
        <v>569</v>
      </c>
    </row>
    <row r="507" spans="1:14" hidden="1">
      <c r="A507" t="s">
        <v>540</v>
      </c>
      <c r="B507" t="s">
        <v>292</v>
      </c>
      <c r="C507" t="s">
        <v>338</v>
      </c>
      <c r="D507">
        <v>92736</v>
      </c>
      <c r="E507">
        <v>135165</v>
      </c>
      <c r="F507">
        <v>98926</v>
      </c>
      <c r="G507">
        <v>139910</v>
      </c>
      <c r="H507">
        <v>180299</v>
      </c>
      <c r="I507">
        <v>115793</v>
      </c>
      <c r="J507">
        <v>74544</v>
      </c>
      <c r="K507">
        <v>89889</v>
      </c>
      <c r="L507">
        <v>-288262</v>
      </c>
      <c r="M507">
        <v>-120709</v>
      </c>
      <c r="N507" t="s">
        <v>569</v>
      </c>
    </row>
    <row r="508" spans="1:14" hidden="1">
      <c r="A508" t="s">
        <v>540</v>
      </c>
      <c r="B508" t="s">
        <v>238</v>
      </c>
      <c r="C508" t="s">
        <v>239</v>
      </c>
      <c r="D508">
        <v>92736</v>
      </c>
      <c r="E508">
        <v>135165</v>
      </c>
      <c r="F508">
        <v>98926</v>
      </c>
      <c r="G508">
        <v>139910</v>
      </c>
      <c r="H508">
        <v>139863</v>
      </c>
      <c r="I508">
        <v>116782</v>
      </c>
      <c r="J508">
        <v>75566</v>
      </c>
      <c r="K508">
        <v>90914</v>
      </c>
      <c r="L508">
        <v>-287242</v>
      </c>
      <c r="M508">
        <v>-119752</v>
      </c>
      <c r="N508" t="s">
        <v>569</v>
      </c>
    </row>
    <row r="509" spans="1:14" hidden="1">
      <c r="A509" t="s">
        <v>540</v>
      </c>
      <c r="B509" t="s">
        <v>238</v>
      </c>
      <c r="C509" t="s">
        <v>240</v>
      </c>
      <c r="D509">
        <v>46510</v>
      </c>
      <c r="E509">
        <v>56209</v>
      </c>
      <c r="F509">
        <v>75968</v>
      </c>
      <c r="G509">
        <v>110736</v>
      </c>
      <c r="H509">
        <v>133864</v>
      </c>
      <c r="I509">
        <v>167108</v>
      </c>
      <c r="J509">
        <v>179050</v>
      </c>
      <c r="K509">
        <v>215536</v>
      </c>
      <c r="L509">
        <v>235906</v>
      </c>
      <c r="M509">
        <v>214254</v>
      </c>
      <c r="N509" t="s">
        <v>569</v>
      </c>
    </row>
    <row r="510" spans="1:14" hidden="1">
      <c r="A510" t="s">
        <v>540</v>
      </c>
      <c r="B510" t="s">
        <v>238</v>
      </c>
      <c r="C510" t="s">
        <v>244</v>
      </c>
      <c r="D510">
        <v>27551</v>
      </c>
      <c r="E510">
        <v>32950</v>
      </c>
      <c r="F510">
        <v>69162</v>
      </c>
      <c r="G510">
        <v>96204</v>
      </c>
      <c r="H510">
        <v>160245</v>
      </c>
      <c r="I510">
        <v>102372</v>
      </c>
      <c r="J510">
        <v>33786</v>
      </c>
      <c r="K510">
        <v>26673</v>
      </c>
      <c r="L510">
        <v>338960</v>
      </c>
      <c r="M510">
        <v>139023</v>
      </c>
      <c r="N510" t="s">
        <v>569</v>
      </c>
    </row>
    <row r="511" spans="1:14" hidden="1">
      <c r="A511" t="s">
        <v>540</v>
      </c>
      <c r="B511" t="s">
        <v>238</v>
      </c>
      <c r="C511" t="s">
        <v>248</v>
      </c>
      <c r="D511">
        <v>-54371</v>
      </c>
      <c r="E511">
        <v>-40480</v>
      </c>
      <c r="F511">
        <v>-22429</v>
      </c>
      <c r="G511">
        <v>15066</v>
      </c>
      <c r="H511">
        <v>-78654</v>
      </c>
      <c r="I511">
        <v>-7266</v>
      </c>
      <c r="J511">
        <v>13591</v>
      </c>
      <c r="K511">
        <v>-96988</v>
      </c>
      <c r="L511">
        <v>-96277</v>
      </c>
      <c r="M511">
        <v>32805</v>
      </c>
      <c r="N511" t="s">
        <v>569</v>
      </c>
    </row>
    <row r="512" spans="1:14" hidden="1">
      <c r="A512" t="s">
        <v>540</v>
      </c>
      <c r="B512" t="s">
        <v>238</v>
      </c>
      <c r="C512" t="s">
        <v>252</v>
      </c>
      <c r="D512">
        <v>112426</v>
      </c>
      <c r="E512">
        <v>183843</v>
      </c>
      <c r="F512">
        <v>221626</v>
      </c>
      <c r="G512">
        <v>361917</v>
      </c>
      <c r="H512">
        <v>355317</v>
      </c>
      <c r="I512">
        <v>378995</v>
      </c>
      <c r="J512">
        <v>301993</v>
      </c>
      <c r="K512">
        <v>236135</v>
      </c>
      <c r="L512">
        <v>191347</v>
      </c>
      <c r="M512">
        <v>266329</v>
      </c>
      <c r="N512" t="s">
        <v>569</v>
      </c>
    </row>
    <row r="513" spans="1:14" hidden="1">
      <c r="A513" t="s">
        <v>540</v>
      </c>
      <c r="B513" t="s">
        <v>238</v>
      </c>
      <c r="C513" t="s">
        <v>253</v>
      </c>
      <c r="D513">
        <v>-81240</v>
      </c>
      <c r="E513">
        <v>-138756</v>
      </c>
      <c r="F513">
        <v>-188626</v>
      </c>
      <c r="G513">
        <v>-269751</v>
      </c>
      <c r="H513">
        <v>-319622</v>
      </c>
      <c r="I513">
        <v>-315030</v>
      </c>
      <c r="J513">
        <v>-304669</v>
      </c>
      <c r="K513">
        <v>-350789</v>
      </c>
      <c r="L513">
        <v>-353035</v>
      </c>
      <c r="M513">
        <v>-297020</v>
      </c>
      <c r="N513" t="s">
        <v>569</v>
      </c>
    </row>
    <row r="514" spans="1:14" hidden="1">
      <c r="A514" t="s">
        <v>540</v>
      </c>
      <c r="B514" t="s">
        <v>238</v>
      </c>
      <c r="C514" t="s">
        <v>256</v>
      </c>
      <c r="D514">
        <v>8385</v>
      </c>
      <c r="E514">
        <v>-66673</v>
      </c>
      <c r="F514">
        <v>-46288</v>
      </c>
      <c r="G514">
        <v>-29179</v>
      </c>
      <c r="H514">
        <v>-29051</v>
      </c>
      <c r="I514">
        <v>-60014</v>
      </c>
      <c r="J514">
        <v>-76130</v>
      </c>
      <c r="K514">
        <v>88773</v>
      </c>
      <c r="L514">
        <v>155924</v>
      </c>
      <c r="M514">
        <v>-44682</v>
      </c>
      <c r="N514" t="s">
        <v>569</v>
      </c>
    </row>
    <row r="515" spans="1:14" hidden="1">
      <c r="A515" t="s">
        <v>540</v>
      </c>
      <c r="B515" t="s">
        <v>238</v>
      </c>
      <c r="C515" t="s">
        <v>265</v>
      </c>
      <c r="D515">
        <v>-72855</v>
      </c>
      <c r="E515">
        <v>-205429</v>
      </c>
      <c r="F515">
        <v>-234914</v>
      </c>
      <c r="G515">
        <v>-298930</v>
      </c>
      <c r="H515">
        <v>-348672</v>
      </c>
      <c r="I515">
        <v>-375044</v>
      </c>
      <c r="J515">
        <v>-380799</v>
      </c>
      <c r="K515">
        <v>-262016</v>
      </c>
      <c r="L515">
        <v>-197111</v>
      </c>
      <c r="M515">
        <v>-341702</v>
      </c>
      <c r="N515" t="s">
        <v>569</v>
      </c>
    </row>
    <row r="516" spans="1:14" hidden="1">
      <c r="A516" t="s">
        <v>540</v>
      </c>
      <c r="B516" t="s">
        <v>238</v>
      </c>
      <c r="C516" t="s">
        <v>266</v>
      </c>
      <c r="D516">
        <v>-28794</v>
      </c>
      <c r="E516">
        <v>-44058</v>
      </c>
      <c r="F516">
        <v>-76335</v>
      </c>
      <c r="G516">
        <v>-73120</v>
      </c>
      <c r="H516">
        <v>-71477</v>
      </c>
      <c r="I516">
        <v>-58236</v>
      </c>
      <c r="J516">
        <v>-53839</v>
      </c>
      <c r="K516">
        <v>-55066</v>
      </c>
      <c r="L516">
        <v>-70998</v>
      </c>
      <c r="M516">
        <v>-75974</v>
      </c>
      <c r="N516" t="s">
        <v>569</v>
      </c>
    </row>
    <row r="517" spans="1:14" hidden="1">
      <c r="A517" t="s">
        <v>540</v>
      </c>
      <c r="B517" t="s">
        <v>238</v>
      </c>
      <c r="C517" t="s">
        <v>268</v>
      </c>
      <c r="D517">
        <v>-10033</v>
      </c>
      <c r="E517">
        <v>-14793</v>
      </c>
      <c r="F517">
        <v>-15272</v>
      </c>
      <c r="G517">
        <v>-6886</v>
      </c>
      <c r="H517">
        <v>-6811</v>
      </c>
      <c r="I517">
        <v>0</v>
      </c>
      <c r="J517">
        <v>-730</v>
      </c>
      <c r="K517">
        <v>0</v>
      </c>
      <c r="L517">
        <v>0</v>
      </c>
      <c r="M517">
        <v>0</v>
      </c>
      <c r="N517" t="s">
        <v>569</v>
      </c>
    </row>
    <row r="518" spans="1:14" hidden="1">
      <c r="A518" t="s">
        <v>540</v>
      </c>
      <c r="B518" t="s">
        <v>238</v>
      </c>
      <c r="C518" t="s">
        <v>270</v>
      </c>
      <c r="D518">
        <v>32529</v>
      </c>
      <c r="E518">
        <v>0</v>
      </c>
      <c r="F518">
        <v>2</v>
      </c>
      <c r="G518">
        <v>1</v>
      </c>
      <c r="H518">
        <v>0</v>
      </c>
      <c r="I518">
        <v>74332</v>
      </c>
      <c r="J518">
        <v>46</v>
      </c>
      <c r="K518">
        <v>0</v>
      </c>
      <c r="L518">
        <v>0</v>
      </c>
      <c r="M518">
        <v>38888</v>
      </c>
      <c r="N518" t="s">
        <v>569</v>
      </c>
    </row>
    <row r="519" spans="1:14" hidden="1">
      <c r="A519" t="s">
        <v>540</v>
      </c>
      <c r="B519" t="s">
        <v>238</v>
      </c>
      <c r="C519" t="s">
        <v>274</v>
      </c>
      <c r="D519">
        <v>-7715</v>
      </c>
      <c r="E519">
        <v>124523</v>
      </c>
      <c r="F519">
        <v>74685</v>
      </c>
      <c r="G519">
        <v>41173</v>
      </c>
      <c r="H519">
        <v>130302</v>
      </c>
      <c r="I519">
        <v>-54048</v>
      </c>
      <c r="J519">
        <v>116577</v>
      </c>
      <c r="K519">
        <v>75183</v>
      </c>
      <c r="L519">
        <v>159302</v>
      </c>
      <c r="M519">
        <v>70982</v>
      </c>
      <c r="N519" t="s">
        <v>569</v>
      </c>
    </row>
    <row r="520" spans="1:14" hidden="1">
      <c r="A520" t="s">
        <v>540</v>
      </c>
      <c r="B520" t="s">
        <v>238</v>
      </c>
      <c r="C520" t="s">
        <v>280</v>
      </c>
      <c r="D520">
        <v>-14013</v>
      </c>
      <c r="E520">
        <v>65672</v>
      </c>
      <c r="F520">
        <v>-16921</v>
      </c>
      <c r="G520">
        <v>-38832</v>
      </c>
      <c r="H520">
        <v>52014</v>
      </c>
      <c r="I520">
        <v>-37951</v>
      </c>
      <c r="J520">
        <v>62053</v>
      </c>
      <c r="K520">
        <v>20117</v>
      </c>
      <c r="L520">
        <v>88304</v>
      </c>
      <c r="M520">
        <v>33896</v>
      </c>
      <c r="N520" t="s">
        <v>569</v>
      </c>
    </row>
    <row r="521" spans="1:14" hidden="1">
      <c r="A521" t="s">
        <v>540</v>
      </c>
      <c r="B521" t="s">
        <v>238</v>
      </c>
      <c r="C521" t="s">
        <v>282</v>
      </c>
      <c r="D521">
        <v>28155</v>
      </c>
      <c r="E521">
        <v>54876</v>
      </c>
      <c r="F521">
        <v>-24989</v>
      </c>
      <c r="G521">
        <v>42770</v>
      </c>
      <c r="H521">
        <v>45004</v>
      </c>
      <c r="I521">
        <v>-25895</v>
      </c>
      <c r="J521">
        <v>-31669</v>
      </c>
      <c r="K521">
        <v>7300</v>
      </c>
      <c r="L521">
        <v>68431</v>
      </c>
      <c r="M521">
        <v>-30920</v>
      </c>
      <c r="N521" t="s">
        <v>569</v>
      </c>
    </row>
    <row r="522" spans="1:14" hidden="1">
      <c r="A522" t="s">
        <v>540</v>
      </c>
      <c r="B522" t="s">
        <v>238</v>
      </c>
      <c r="C522" t="s">
        <v>283</v>
      </c>
      <c r="D522">
        <v>65300</v>
      </c>
      <c r="E522">
        <v>93454</v>
      </c>
      <c r="F522">
        <v>148499</v>
      </c>
      <c r="G522">
        <v>123510</v>
      </c>
      <c r="H522">
        <v>166280</v>
      </c>
      <c r="I522">
        <v>197431</v>
      </c>
      <c r="J522">
        <v>171536</v>
      </c>
      <c r="K522">
        <v>139868</v>
      </c>
      <c r="L522">
        <v>147168</v>
      </c>
      <c r="M522">
        <v>215598</v>
      </c>
      <c r="N522" t="s">
        <v>569</v>
      </c>
    </row>
    <row r="523" spans="1:14" hidden="1">
      <c r="A523" t="s">
        <v>540</v>
      </c>
      <c r="B523" t="s">
        <v>238</v>
      </c>
      <c r="C523" t="s">
        <v>284</v>
      </c>
      <c r="D523">
        <v>93454</v>
      </c>
      <c r="E523">
        <v>148330</v>
      </c>
      <c r="F523">
        <v>123510</v>
      </c>
      <c r="G523">
        <v>166280</v>
      </c>
      <c r="H523">
        <v>211283</v>
      </c>
      <c r="I523">
        <v>171536</v>
      </c>
      <c r="J523">
        <v>139868</v>
      </c>
      <c r="K523">
        <v>147168</v>
      </c>
      <c r="L523">
        <v>215598</v>
      </c>
      <c r="M523">
        <v>184678</v>
      </c>
      <c r="N523" t="s">
        <v>569</v>
      </c>
    </row>
    <row r="524" spans="1:14" hidden="1">
      <c r="A524" t="s">
        <v>540</v>
      </c>
      <c r="B524" t="s">
        <v>238</v>
      </c>
      <c r="C524" t="s">
        <v>291</v>
      </c>
      <c r="D524">
        <v>31186</v>
      </c>
      <c r="E524">
        <v>45088</v>
      </c>
      <c r="F524">
        <v>33000</v>
      </c>
      <c r="G524">
        <v>92165</v>
      </c>
      <c r="H524">
        <v>35696</v>
      </c>
      <c r="I524">
        <v>63966</v>
      </c>
      <c r="J524">
        <v>-2676</v>
      </c>
      <c r="K524">
        <v>-114654</v>
      </c>
      <c r="L524">
        <v>-161688</v>
      </c>
      <c r="M524">
        <v>-30691</v>
      </c>
      <c r="N524" t="s">
        <v>569</v>
      </c>
    </row>
    <row r="525" spans="1:14" hidden="1">
      <c r="A525" t="s">
        <v>560</v>
      </c>
      <c r="B525" t="s">
        <v>292</v>
      </c>
      <c r="C525" t="s">
        <v>296</v>
      </c>
      <c r="D525">
        <v>3711</v>
      </c>
      <c r="E525">
        <v>5089</v>
      </c>
      <c r="F525">
        <v>7872</v>
      </c>
      <c r="G525">
        <v>12466</v>
      </c>
      <c r="H525">
        <v>17928</v>
      </c>
      <c r="I525">
        <v>27638</v>
      </c>
      <c r="J525">
        <v>40653</v>
      </c>
      <c r="K525">
        <v>55838</v>
      </c>
      <c r="L525">
        <v>70697</v>
      </c>
      <c r="M525">
        <v>85965</v>
      </c>
      <c r="N525" t="s">
        <v>568</v>
      </c>
    </row>
    <row r="526" spans="1:14" hidden="1">
      <c r="A526" t="s">
        <v>560</v>
      </c>
      <c r="B526" t="s">
        <v>292</v>
      </c>
      <c r="C526" t="s">
        <v>298</v>
      </c>
      <c r="D526">
        <v>860</v>
      </c>
      <c r="E526">
        <v>1364</v>
      </c>
      <c r="F526">
        <v>1875</v>
      </c>
      <c r="G526">
        <v>2153</v>
      </c>
      <c r="H526">
        <v>2867</v>
      </c>
      <c r="I526">
        <v>3789</v>
      </c>
      <c r="J526">
        <v>5454</v>
      </c>
      <c r="K526">
        <v>9355</v>
      </c>
      <c r="L526">
        <v>12770</v>
      </c>
      <c r="M526">
        <v>16692</v>
      </c>
      <c r="N526" t="s">
        <v>568</v>
      </c>
    </row>
    <row r="527" spans="1:14" hidden="1">
      <c r="A527" t="s">
        <v>560</v>
      </c>
      <c r="B527" t="s">
        <v>292</v>
      </c>
      <c r="C527" t="s">
        <v>299</v>
      </c>
      <c r="D527">
        <v>2851</v>
      </c>
      <c r="E527">
        <v>3725</v>
      </c>
      <c r="F527">
        <v>5997</v>
      </c>
      <c r="G527">
        <v>10313</v>
      </c>
      <c r="H527">
        <v>15061</v>
      </c>
      <c r="I527">
        <v>23849</v>
      </c>
      <c r="J527">
        <v>35199</v>
      </c>
      <c r="K527">
        <v>46483</v>
      </c>
      <c r="L527">
        <v>57927</v>
      </c>
      <c r="M527">
        <v>69273</v>
      </c>
      <c r="N527" t="s">
        <v>568</v>
      </c>
    </row>
    <row r="528" spans="1:14" hidden="1">
      <c r="A528" t="s">
        <v>560</v>
      </c>
      <c r="B528" t="s">
        <v>292</v>
      </c>
      <c r="C528" t="s">
        <v>300</v>
      </c>
      <c r="D528">
        <v>707</v>
      </c>
      <c r="E528">
        <v>1788</v>
      </c>
      <c r="F528">
        <v>1778</v>
      </c>
      <c r="G528">
        <v>2653</v>
      </c>
      <c r="H528">
        <v>4020</v>
      </c>
      <c r="I528">
        <v>5503</v>
      </c>
      <c r="J528">
        <v>7242</v>
      </c>
      <c r="K528">
        <v>11297</v>
      </c>
      <c r="L528">
        <v>15341</v>
      </c>
      <c r="M528">
        <v>18155</v>
      </c>
      <c r="N528" t="s">
        <v>568</v>
      </c>
    </row>
    <row r="529" spans="1:14" hidden="1">
      <c r="A529" t="s">
        <v>560</v>
      </c>
      <c r="B529" t="s">
        <v>292</v>
      </c>
      <c r="C529" t="s">
        <v>303</v>
      </c>
      <c r="D529">
        <v>388</v>
      </c>
      <c r="E529">
        <v>1399</v>
      </c>
      <c r="F529">
        <v>1415</v>
      </c>
      <c r="G529">
        <v>2666</v>
      </c>
      <c r="H529">
        <v>4816</v>
      </c>
      <c r="I529">
        <v>5919</v>
      </c>
      <c r="J529">
        <v>7754</v>
      </c>
      <c r="K529">
        <v>10273</v>
      </c>
      <c r="L529">
        <v>13600</v>
      </c>
      <c r="M529">
        <v>18447</v>
      </c>
      <c r="N529" t="s">
        <v>568</v>
      </c>
    </row>
    <row r="530" spans="1:14" hidden="1">
      <c r="A530" t="s">
        <v>560</v>
      </c>
      <c r="B530" t="s">
        <v>292</v>
      </c>
      <c r="C530" t="s">
        <v>309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5000</v>
      </c>
      <c r="M530">
        <v>0</v>
      </c>
      <c r="N530" t="s">
        <v>568</v>
      </c>
    </row>
    <row r="531" spans="1:14" hidden="1">
      <c r="A531" t="s">
        <v>560</v>
      </c>
      <c r="B531" t="s">
        <v>292</v>
      </c>
      <c r="C531" t="s">
        <v>318</v>
      </c>
      <c r="D531">
        <v>1756</v>
      </c>
      <c r="E531">
        <v>538</v>
      </c>
      <c r="F531">
        <v>2804</v>
      </c>
      <c r="G531">
        <v>4994</v>
      </c>
      <c r="H531">
        <v>6225</v>
      </c>
      <c r="I531">
        <v>12427</v>
      </c>
      <c r="J531">
        <v>20203</v>
      </c>
      <c r="K531">
        <v>24913</v>
      </c>
      <c r="L531">
        <v>23986</v>
      </c>
      <c r="M531">
        <v>32671</v>
      </c>
      <c r="N531" t="s">
        <v>568</v>
      </c>
    </row>
    <row r="532" spans="1:14" hidden="1">
      <c r="A532" t="s">
        <v>560</v>
      </c>
      <c r="B532" t="s">
        <v>292</v>
      </c>
      <c r="C532" t="s">
        <v>325</v>
      </c>
      <c r="D532">
        <v>-71</v>
      </c>
      <c r="E532">
        <v>-60</v>
      </c>
      <c r="F532">
        <v>-51</v>
      </c>
      <c r="G532">
        <v>-83</v>
      </c>
      <c r="H532">
        <v>-37</v>
      </c>
      <c r="I532">
        <v>90</v>
      </c>
      <c r="J532">
        <v>386</v>
      </c>
      <c r="K532">
        <v>439</v>
      </c>
      <c r="L532">
        <v>799</v>
      </c>
      <c r="M532">
        <v>543</v>
      </c>
      <c r="N532" t="s">
        <v>568</v>
      </c>
    </row>
    <row r="533" spans="1:14" hidden="1">
      <c r="A533" t="s">
        <v>560</v>
      </c>
      <c r="B533" t="s">
        <v>292</v>
      </c>
      <c r="C533" t="s">
        <v>316</v>
      </c>
      <c r="D533">
        <v>10</v>
      </c>
      <c r="E533">
        <v>16</v>
      </c>
      <c r="F533">
        <v>1</v>
      </c>
      <c r="G533">
        <v>-1</v>
      </c>
      <c r="H533">
        <v>6</v>
      </c>
      <c r="I533">
        <v>1</v>
      </c>
      <c r="J533">
        <v>5</v>
      </c>
      <c r="K533">
        <v>9</v>
      </c>
      <c r="L533">
        <v>27</v>
      </c>
      <c r="M533">
        <v>-34</v>
      </c>
      <c r="N533" t="s">
        <v>568</v>
      </c>
    </row>
    <row r="534" spans="1:14" hidden="1">
      <c r="A534" t="s">
        <v>560</v>
      </c>
      <c r="B534" t="s">
        <v>292</v>
      </c>
      <c r="C534" t="s">
        <v>328</v>
      </c>
      <c r="D534">
        <v>1695</v>
      </c>
      <c r="E534">
        <v>494</v>
      </c>
      <c r="F534">
        <v>2754</v>
      </c>
      <c r="G534">
        <v>4910</v>
      </c>
      <c r="H534">
        <v>6194</v>
      </c>
      <c r="I534">
        <v>12518</v>
      </c>
      <c r="J534">
        <v>20594</v>
      </c>
      <c r="K534">
        <v>25361</v>
      </c>
      <c r="L534">
        <v>24812</v>
      </c>
      <c r="M534">
        <v>33180</v>
      </c>
      <c r="N534" t="s">
        <v>568</v>
      </c>
    </row>
    <row r="535" spans="1:14" hidden="1">
      <c r="A535" t="s">
        <v>560</v>
      </c>
      <c r="B535" t="s">
        <v>292</v>
      </c>
      <c r="C535" t="s">
        <v>329</v>
      </c>
      <c r="D535">
        <v>695</v>
      </c>
      <c r="E535">
        <v>441</v>
      </c>
      <c r="F535">
        <v>1254</v>
      </c>
      <c r="G535">
        <v>1970</v>
      </c>
      <c r="H535">
        <v>2506</v>
      </c>
      <c r="I535">
        <v>2301</v>
      </c>
      <c r="J535">
        <v>2387</v>
      </c>
      <c r="K535">
        <v>3249</v>
      </c>
      <c r="L535">
        <v>6327</v>
      </c>
      <c r="M535">
        <v>4034</v>
      </c>
      <c r="N535" t="s">
        <v>568</v>
      </c>
    </row>
    <row r="536" spans="1:14" hidden="1">
      <c r="A536" t="s">
        <v>560</v>
      </c>
      <c r="B536" t="s">
        <v>292</v>
      </c>
      <c r="C536" t="s">
        <v>330</v>
      </c>
      <c r="D536">
        <v>1000</v>
      </c>
      <c r="E536">
        <v>53</v>
      </c>
      <c r="F536">
        <v>1500</v>
      </c>
      <c r="G536">
        <v>2940</v>
      </c>
      <c r="H536">
        <v>3688</v>
      </c>
      <c r="I536">
        <v>10217</v>
      </c>
      <c r="J536">
        <v>18207</v>
      </c>
      <c r="K536">
        <v>22112</v>
      </c>
      <c r="L536">
        <v>18485</v>
      </c>
      <c r="M536">
        <v>29146</v>
      </c>
      <c r="N536" t="s">
        <v>568</v>
      </c>
    </row>
    <row r="537" spans="1:14" hidden="1">
      <c r="A537" t="s">
        <v>560</v>
      </c>
      <c r="B537" t="s">
        <v>292</v>
      </c>
      <c r="C537" t="s">
        <v>335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-2273</v>
      </c>
      <c r="K537">
        <v>0</v>
      </c>
      <c r="L537">
        <v>0</v>
      </c>
      <c r="M537">
        <v>0</v>
      </c>
      <c r="N537" t="s">
        <v>568</v>
      </c>
    </row>
    <row r="538" spans="1:14" hidden="1">
      <c r="A538" t="s">
        <v>560</v>
      </c>
      <c r="B538" t="s">
        <v>292</v>
      </c>
      <c r="C538" t="s">
        <v>338</v>
      </c>
      <c r="D538">
        <v>1000</v>
      </c>
      <c r="E538">
        <v>53</v>
      </c>
      <c r="F538">
        <v>1500</v>
      </c>
      <c r="G538">
        <v>2940</v>
      </c>
      <c r="H538">
        <v>3688</v>
      </c>
      <c r="I538">
        <v>10217</v>
      </c>
      <c r="J538">
        <v>15934</v>
      </c>
      <c r="K538">
        <v>22112</v>
      </c>
      <c r="L538">
        <v>18485</v>
      </c>
      <c r="M538">
        <v>29146</v>
      </c>
      <c r="N538" t="s">
        <v>568</v>
      </c>
    </row>
    <row r="539" spans="1:14" hidden="1">
      <c r="A539" t="s">
        <v>560</v>
      </c>
      <c r="B539" t="s">
        <v>4</v>
      </c>
      <c r="C539" t="s">
        <v>16</v>
      </c>
      <c r="D539">
        <v>3908</v>
      </c>
      <c r="E539">
        <v>9626</v>
      </c>
      <c r="F539">
        <v>11449</v>
      </c>
      <c r="G539">
        <v>11199</v>
      </c>
      <c r="H539">
        <v>18434</v>
      </c>
      <c r="I539">
        <v>29449</v>
      </c>
      <c r="J539">
        <v>41711</v>
      </c>
      <c r="K539">
        <v>41114</v>
      </c>
      <c r="L539">
        <v>54855</v>
      </c>
      <c r="M539">
        <v>61954</v>
      </c>
      <c r="N539" t="s">
        <v>568</v>
      </c>
    </row>
    <row r="540" spans="1:14" hidden="1">
      <c r="A540" t="s">
        <v>560</v>
      </c>
      <c r="B540" t="s">
        <v>4</v>
      </c>
      <c r="C540" t="s">
        <v>22</v>
      </c>
      <c r="D540">
        <v>547</v>
      </c>
      <c r="E540">
        <v>1170</v>
      </c>
      <c r="F540">
        <v>1109</v>
      </c>
      <c r="G540">
        <v>1678</v>
      </c>
      <c r="H540">
        <v>2559</v>
      </c>
      <c r="I540">
        <v>3993</v>
      </c>
      <c r="J540">
        <v>5832</v>
      </c>
      <c r="K540">
        <v>7587</v>
      </c>
      <c r="L540">
        <v>9518</v>
      </c>
      <c r="M540">
        <v>11335</v>
      </c>
      <c r="N540" t="s">
        <v>568</v>
      </c>
    </row>
    <row r="541" spans="1:14" hidden="1">
      <c r="A541" t="s">
        <v>560</v>
      </c>
      <c r="B541" t="s">
        <v>4</v>
      </c>
      <c r="C541" t="s">
        <v>26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t="s">
        <v>568</v>
      </c>
    </row>
    <row r="542" spans="1:14" hidden="1">
      <c r="A542" t="s">
        <v>560</v>
      </c>
      <c r="B542" t="s">
        <v>4</v>
      </c>
      <c r="C542" t="s">
        <v>31</v>
      </c>
      <c r="D542">
        <v>149</v>
      </c>
      <c r="E542">
        <v>471</v>
      </c>
      <c r="F542">
        <v>512</v>
      </c>
      <c r="G542">
        <v>513</v>
      </c>
      <c r="H542">
        <v>659</v>
      </c>
      <c r="I542">
        <v>959</v>
      </c>
      <c r="J542">
        <v>1020</v>
      </c>
      <c r="K542">
        <v>1779</v>
      </c>
      <c r="L542">
        <v>1844</v>
      </c>
      <c r="M542">
        <v>2140</v>
      </c>
      <c r="N542" t="s">
        <v>568</v>
      </c>
    </row>
    <row r="543" spans="1:14" hidden="1">
      <c r="A543" t="s">
        <v>560</v>
      </c>
      <c r="B543" t="s">
        <v>4</v>
      </c>
      <c r="C543" t="s">
        <v>32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8</v>
      </c>
      <c r="M543">
        <v>241</v>
      </c>
      <c r="N543" t="s">
        <v>568</v>
      </c>
    </row>
    <row r="544" spans="1:14" hidden="1">
      <c r="A544" t="s">
        <v>560</v>
      </c>
      <c r="B544" t="s">
        <v>4</v>
      </c>
      <c r="C544" t="s">
        <v>35</v>
      </c>
      <c r="D544">
        <v>4604</v>
      </c>
      <c r="E544">
        <v>11267</v>
      </c>
      <c r="F544">
        <v>13070</v>
      </c>
      <c r="G544">
        <v>13390</v>
      </c>
      <c r="H544">
        <v>21652</v>
      </c>
      <c r="I544">
        <v>34401</v>
      </c>
      <c r="J544">
        <v>48563</v>
      </c>
      <c r="K544">
        <v>50480</v>
      </c>
      <c r="L544">
        <v>66225</v>
      </c>
      <c r="M544">
        <v>75670</v>
      </c>
      <c r="N544" t="s">
        <v>568</v>
      </c>
    </row>
    <row r="545" spans="1:14" hidden="1">
      <c r="A545" t="s">
        <v>560</v>
      </c>
      <c r="B545" t="s">
        <v>4</v>
      </c>
      <c r="C545" t="s">
        <v>41</v>
      </c>
      <c r="D545">
        <v>1475</v>
      </c>
      <c r="E545">
        <v>2391</v>
      </c>
      <c r="F545">
        <v>2882</v>
      </c>
      <c r="G545">
        <v>3967</v>
      </c>
      <c r="H545">
        <v>5687</v>
      </c>
      <c r="I545">
        <v>8591</v>
      </c>
      <c r="J545">
        <v>13721</v>
      </c>
      <c r="K545">
        <v>24683</v>
      </c>
      <c r="L545">
        <v>44783</v>
      </c>
      <c r="M545">
        <v>54981</v>
      </c>
      <c r="N545" t="s">
        <v>568</v>
      </c>
    </row>
    <row r="546" spans="1:14" hidden="1">
      <c r="A546" t="s">
        <v>560</v>
      </c>
      <c r="B546" t="s">
        <v>4</v>
      </c>
      <c r="C546" t="s">
        <v>43</v>
      </c>
      <c r="D546">
        <v>82</v>
      </c>
      <c r="E546">
        <v>587</v>
      </c>
      <c r="F546">
        <v>839</v>
      </c>
      <c r="G546">
        <v>17981</v>
      </c>
      <c r="H546">
        <v>18026</v>
      </c>
      <c r="I546">
        <v>18122</v>
      </c>
      <c r="J546">
        <v>18221</v>
      </c>
      <c r="K546">
        <v>18301</v>
      </c>
      <c r="L546">
        <v>18715</v>
      </c>
      <c r="M546">
        <v>19050</v>
      </c>
      <c r="N546" t="s">
        <v>568</v>
      </c>
    </row>
    <row r="547" spans="1:14" hidden="1">
      <c r="A547" t="s">
        <v>560</v>
      </c>
      <c r="B547" t="s">
        <v>4</v>
      </c>
      <c r="C547" t="s">
        <v>46</v>
      </c>
      <c r="D547">
        <v>80</v>
      </c>
      <c r="E547">
        <v>801</v>
      </c>
      <c r="F547">
        <v>883</v>
      </c>
      <c r="G547">
        <v>3929</v>
      </c>
      <c r="H547">
        <v>3246</v>
      </c>
      <c r="I547">
        <v>2535</v>
      </c>
      <c r="J547">
        <v>1884</v>
      </c>
      <c r="K547">
        <v>1294</v>
      </c>
      <c r="L547">
        <v>894</v>
      </c>
      <c r="M547">
        <v>623</v>
      </c>
      <c r="N547" t="s">
        <v>568</v>
      </c>
    </row>
    <row r="548" spans="1:14" hidden="1">
      <c r="A548" t="s">
        <v>560</v>
      </c>
      <c r="B548" t="s">
        <v>4</v>
      </c>
      <c r="C548" t="s">
        <v>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86</v>
      </c>
      <c r="M548">
        <v>6234</v>
      </c>
      <c r="N548" t="s">
        <v>568</v>
      </c>
    </row>
    <row r="549" spans="1:14" hidden="1">
      <c r="A549" t="s">
        <v>560</v>
      </c>
      <c r="B549" t="s">
        <v>4</v>
      </c>
      <c r="C549" t="s">
        <v>52</v>
      </c>
      <c r="D549">
        <v>90</v>
      </c>
      <c r="E549">
        <v>57</v>
      </c>
      <c r="F549">
        <v>221</v>
      </c>
      <c r="G549">
        <v>699</v>
      </c>
      <c r="H549">
        <v>796</v>
      </c>
      <c r="I549">
        <v>1312</v>
      </c>
      <c r="J549">
        <v>2135</v>
      </c>
      <c r="K549">
        <v>2576</v>
      </c>
      <c r="L549">
        <v>2673</v>
      </c>
      <c r="M549">
        <v>2758</v>
      </c>
      <c r="N549" t="s">
        <v>568</v>
      </c>
    </row>
    <row r="550" spans="1:14" hidden="1">
      <c r="A550" t="s">
        <v>560</v>
      </c>
      <c r="B550" t="s">
        <v>4</v>
      </c>
      <c r="C550" t="s">
        <v>56</v>
      </c>
      <c r="D550">
        <v>6331</v>
      </c>
      <c r="E550">
        <v>15103</v>
      </c>
      <c r="F550">
        <v>17895</v>
      </c>
      <c r="G550">
        <v>39966</v>
      </c>
      <c r="H550">
        <v>49407</v>
      </c>
      <c r="I550">
        <v>64961</v>
      </c>
      <c r="J550">
        <v>84524</v>
      </c>
      <c r="K550">
        <v>97334</v>
      </c>
      <c r="L550">
        <v>133376</v>
      </c>
      <c r="M550">
        <v>159316</v>
      </c>
      <c r="N550" t="s">
        <v>568</v>
      </c>
    </row>
    <row r="551" spans="1:14" hidden="1">
      <c r="A551" t="s">
        <v>560</v>
      </c>
      <c r="B551" t="s">
        <v>4</v>
      </c>
      <c r="C551" t="s">
        <v>57</v>
      </c>
      <c r="D551">
        <v>234</v>
      </c>
      <c r="E551">
        <v>234</v>
      </c>
      <c r="F551">
        <v>268</v>
      </c>
      <c r="G551">
        <v>378</v>
      </c>
      <c r="H551">
        <v>413</v>
      </c>
      <c r="I551">
        <v>582</v>
      </c>
      <c r="J551">
        <v>770</v>
      </c>
      <c r="K551">
        <v>1361</v>
      </c>
      <c r="L551">
        <v>2249</v>
      </c>
      <c r="M551">
        <v>2424</v>
      </c>
      <c r="N551" t="s">
        <v>568</v>
      </c>
    </row>
    <row r="552" spans="1:14" hidden="1">
      <c r="A552" t="s">
        <v>560</v>
      </c>
      <c r="B552" t="s">
        <v>4</v>
      </c>
      <c r="C552" t="s">
        <v>58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t="s">
        <v>568</v>
      </c>
    </row>
    <row r="553" spans="1:14" hidden="1">
      <c r="A553" t="s">
        <v>560</v>
      </c>
      <c r="B553" t="s">
        <v>4</v>
      </c>
      <c r="C553" t="s">
        <v>59</v>
      </c>
      <c r="D553">
        <v>296</v>
      </c>
      <c r="E553">
        <v>423</v>
      </c>
      <c r="F553">
        <v>555</v>
      </c>
      <c r="G553">
        <v>486</v>
      </c>
      <c r="H553">
        <v>665</v>
      </c>
      <c r="I553">
        <v>1209</v>
      </c>
      <c r="J553">
        <v>1461</v>
      </c>
      <c r="K553">
        <v>2734</v>
      </c>
      <c r="L553">
        <v>9136</v>
      </c>
      <c r="M553">
        <v>6668</v>
      </c>
      <c r="N553" t="s">
        <v>568</v>
      </c>
    </row>
    <row r="554" spans="1:14" hidden="1">
      <c r="A554" t="s">
        <v>560</v>
      </c>
      <c r="B554" t="s">
        <v>4</v>
      </c>
      <c r="C554" t="s">
        <v>60</v>
      </c>
      <c r="D554">
        <v>0</v>
      </c>
      <c r="E554">
        <v>0</v>
      </c>
      <c r="F554">
        <v>0</v>
      </c>
      <c r="G554">
        <v>0</v>
      </c>
      <c r="H554">
        <v>201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568</v>
      </c>
    </row>
    <row r="555" spans="1:14" hidden="1">
      <c r="A555" t="s">
        <v>560</v>
      </c>
      <c r="B555" t="s">
        <v>4</v>
      </c>
      <c r="C555" t="s">
        <v>61</v>
      </c>
      <c r="D555">
        <v>279</v>
      </c>
      <c r="E555">
        <v>365</v>
      </c>
      <c r="F555">
        <v>239</v>
      </c>
      <c r="G555">
        <v>114</v>
      </c>
      <c r="H555">
        <v>7</v>
      </c>
      <c r="I555">
        <v>0</v>
      </c>
      <c r="J555">
        <v>0</v>
      </c>
      <c r="K555">
        <v>0</v>
      </c>
      <c r="L555">
        <v>55</v>
      </c>
      <c r="M555">
        <v>54</v>
      </c>
      <c r="N555" t="s">
        <v>568</v>
      </c>
    </row>
    <row r="556" spans="1:14" hidden="1">
      <c r="A556" t="s">
        <v>560</v>
      </c>
      <c r="B556" t="s">
        <v>4</v>
      </c>
      <c r="C556" t="s">
        <v>62</v>
      </c>
      <c r="D556">
        <v>90</v>
      </c>
      <c r="E556">
        <v>30</v>
      </c>
      <c r="F556">
        <v>38</v>
      </c>
      <c r="G556">
        <v>446</v>
      </c>
      <c r="H556">
        <v>639</v>
      </c>
      <c r="I556">
        <v>1084</v>
      </c>
      <c r="J556">
        <v>1529</v>
      </c>
      <c r="K556">
        <v>2922</v>
      </c>
      <c r="L556">
        <v>3613</v>
      </c>
      <c r="M556">
        <v>5835</v>
      </c>
      <c r="N556" t="s">
        <v>568</v>
      </c>
    </row>
    <row r="557" spans="1:14" hidden="1">
      <c r="A557" t="s">
        <v>560</v>
      </c>
      <c r="B557" t="s">
        <v>4</v>
      </c>
      <c r="C557" t="s">
        <v>67</v>
      </c>
      <c r="D557">
        <v>899</v>
      </c>
      <c r="E557">
        <v>1052</v>
      </c>
      <c r="F557">
        <v>1100</v>
      </c>
      <c r="G557">
        <v>1424</v>
      </c>
      <c r="H557">
        <v>1925</v>
      </c>
      <c r="I557">
        <v>2875</v>
      </c>
      <c r="J557">
        <v>3760</v>
      </c>
      <c r="K557">
        <v>7017</v>
      </c>
      <c r="L557">
        <v>15053</v>
      </c>
      <c r="M557">
        <v>14981</v>
      </c>
      <c r="N557" t="s">
        <v>568</v>
      </c>
    </row>
    <row r="558" spans="1:14" hidden="1">
      <c r="A558" t="s">
        <v>560</v>
      </c>
      <c r="B558" t="s">
        <v>4</v>
      </c>
      <c r="C558" t="s">
        <v>68</v>
      </c>
      <c r="D558">
        <v>398</v>
      </c>
      <c r="E558">
        <v>1991</v>
      </c>
      <c r="F558">
        <v>237</v>
      </c>
      <c r="G558">
        <v>119</v>
      </c>
      <c r="H558">
        <v>107</v>
      </c>
      <c r="I558">
        <v>0</v>
      </c>
      <c r="J558">
        <v>0</v>
      </c>
      <c r="K558">
        <v>0</v>
      </c>
      <c r="L558">
        <v>418</v>
      </c>
      <c r="M558">
        <v>469</v>
      </c>
      <c r="N558" t="s">
        <v>568</v>
      </c>
    </row>
    <row r="559" spans="1:14" hidden="1">
      <c r="A559" t="s">
        <v>560</v>
      </c>
      <c r="B559" t="s">
        <v>4</v>
      </c>
      <c r="C559" t="s">
        <v>72</v>
      </c>
      <c r="D559">
        <v>0</v>
      </c>
      <c r="E559">
        <v>0</v>
      </c>
      <c r="F559">
        <v>0</v>
      </c>
      <c r="G559">
        <v>769</v>
      </c>
      <c r="H559">
        <v>163</v>
      </c>
      <c r="I559">
        <v>0</v>
      </c>
      <c r="J559">
        <v>0</v>
      </c>
      <c r="K559">
        <v>673</v>
      </c>
      <c r="L559">
        <v>1039</v>
      </c>
      <c r="M559">
        <v>0</v>
      </c>
      <c r="N559" t="s">
        <v>568</v>
      </c>
    </row>
    <row r="560" spans="1:14" hidden="1">
      <c r="A560" t="s">
        <v>560</v>
      </c>
      <c r="B560" t="s">
        <v>4</v>
      </c>
      <c r="C560" t="s">
        <v>75</v>
      </c>
      <c r="D560">
        <v>135</v>
      </c>
      <c r="E560">
        <v>305</v>
      </c>
      <c r="F560">
        <v>1088</v>
      </c>
      <c r="G560">
        <v>1558</v>
      </c>
      <c r="H560">
        <v>2994</v>
      </c>
      <c r="I560">
        <v>2892</v>
      </c>
      <c r="J560">
        <v>6417</v>
      </c>
      <c r="K560">
        <v>5517</v>
      </c>
      <c r="L560">
        <v>15812</v>
      </c>
      <c r="M560">
        <v>15576</v>
      </c>
      <c r="N560" t="s">
        <v>568</v>
      </c>
    </row>
    <row r="561" spans="1:14" hidden="1">
      <c r="A561" t="s">
        <v>560</v>
      </c>
      <c r="B561" t="s">
        <v>4</v>
      </c>
      <c r="C561" t="s">
        <v>79</v>
      </c>
      <c r="D561">
        <v>1432</v>
      </c>
      <c r="E561">
        <v>3348</v>
      </c>
      <c r="F561">
        <v>2425</v>
      </c>
      <c r="G561">
        <v>3870</v>
      </c>
      <c r="H561">
        <v>5189</v>
      </c>
      <c r="I561">
        <v>5767</v>
      </c>
      <c r="J561">
        <v>10177</v>
      </c>
      <c r="K561">
        <v>13207</v>
      </c>
      <c r="L561">
        <v>32322</v>
      </c>
      <c r="M561">
        <v>31026</v>
      </c>
      <c r="N561" t="s">
        <v>568</v>
      </c>
    </row>
    <row r="562" spans="1:14" hidden="1">
      <c r="A562" t="s">
        <v>560</v>
      </c>
      <c r="B562" t="s">
        <v>4</v>
      </c>
      <c r="C562" t="s">
        <v>81</v>
      </c>
      <c r="D562">
        <v>615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568</v>
      </c>
    </row>
    <row r="563" spans="1:14" hidden="1">
      <c r="A563" t="s">
        <v>560</v>
      </c>
      <c r="B563" t="s">
        <v>4</v>
      </c>
      <c r="C563" t="s">
        <v>84</v>
      </c>
      <c r="D563">
        <v>2684</v>
      </c>
      <c r="E563">
        <v>10094</v>
      </c>
      <c r="F563">
        <v>12297</v>
      </c>
      <c r="G563">
        <v>30225</v>
      </c>
      <c r="H563">
        <v>34886</v>
      </c>
      <c r="I563">
        <v>38227</v>
      </c>
      <c r="J563">
        <v>40584</v>
      </c>
      <c r="K563">
        <v>42906</v>
      </c>
      <c r="L563">
        <v>45851</v>
      </c>
      <c r="M563">
        <v>50018</v>
      </c>
      <c r="N563" t="s">
        <v>568</v>
      </c>
    </row>
    <row r="564" spans="1:14" hidden="1">
      <c r="A564" t="s">
        <v>560</v>
      </c>
      <c r="B564" t="s">
        <v>4</v>
      </c>
      <c r="C564" t="s">
        <v>85</v>
      </c>
      <c r="D564">
        <v>1606</v>
      </c>
      <c r="E564">
        <v>1659</v>
      </c>
      <c r="F564">
        <v>3159</v>
      </c>
      <c r="G564">
        <v>6099</v>
      </c>
      <c r="H564">
        <v>9787</v>
      </c>
      <c r="I564">
        <v>21670</v>
      </c>
      <c r="J564">
        <v>33990</v>
      </c>
      <c r="K564">
        <v>41981</v>
      </c>
      <c r="L564">
        <v>55692</v>
      </c>
      <c r="M564">
        <v>77345</v>
      </c>
      <c r="N564" t="s">
        <v>568</v>
      </c>
    </row>
    <row r="565" spans="1:14" hidden="1">
      <c r="A565" t="s">
        <v>560</v>
      </c>
      <c r="B565" t="s">
        <v>4</v>
      </c>
      <c r="C565" t="s">
        <v>86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568</v>
      </c>
    </row>
    <row r="566" spans="1:14" hidden="1">
      <c r="A566" t="s">
        <v>560</v>
      </c>
      <c r="B566" t="s">
        <v>4</v>
      </c>
      <c r="C566" t="s">
        <v>87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s">
        <v>568</v>
      </c>
    </row>
    <row r="567" spans="1:14" hidden="1">
      <c r="A567" t="s">
        <v>560</v>
      </c>
      <c r="B567" t="s">
        <v>4</v>
      </c>
      <c r="C567" t="s">
        <v>88</v>
      </c>
      <c r="D567">
        <v>0</v>
      </c>
      <c r="E567">
        <v>0</v>
      </c>
      <c r="F567">
        <v>2</v>
      </c>
      <c r="G567">
        <v>-1</v>
      </c>
      <c r="H567">
        <v>-25</v>
      </c>
      <c r="I567">
        <v>-121</v>
      </c>
      <c r="J567">
        <v>-211</v>
      </c>
      <c r="K567">
        <v>0</v>
      </c>
      <c r="L567">
        <v>0</v>
      </c>
      <c r="M567">
        <v>0</v>
      </c>
      <c r="N567" t="s">
        <v>568</v>
      </c>
    </row>
    <row r="568" spans="1:14" hidden="1">
      <c r="A568" t="s">
        <v>560</v>
      </c>
      <c r="B568" t="s">
        <v>4</v>
      </c>
      <c r="C568" t="s">
        <v>89</v>
      </c>
      <c r="D568">
        <v>-6</v>
      </c>
      <c r="E568">
        <v>2</v>
      </c>
      <c r="F568">
        <v>12</v>
      </c>
      <c r="G568">
        <v>-227</v>
      </c>
      <c r="H568">
        <v>-430</v>
      </c>
      <c r="I568">
        <v>-582</v>
      </c>
      <c r="J568">
        <v>-16</v>
      </c>
      <c r="K568">
        <v>-760</v>
      </c>
      <c r="L568">
        <v>-489</v>
      </c>
      <c r="M568">
        <v>927</v>
      </c>
      <c r="N568" t="s">
        <v>568</v>
      </c>
    </row>
    <row r="569" spans="1:14" hidden="1">
      <c r="A569" t="s">
        <v>560</v>
      </c>
      <c r="B569" t="s">
        <v>4</v>
      </c>
      <c r="C569" t="s">
        <v>93</v>
      </c>
      <c r="D569">
        <v>4899</v>
      </c>
      <c r="E569">
        <v>11755</v>
      </c>
      <c r="F569">
        <v>15470</v>
      </c>
      <c r="G569">
        <v>36096</v>
      </c>
      <c r="H569">
        <v>44218</v>
      </c>
      <c r="I569">
        <v>59194</v>
      </c>
      <c r="J569">
        <v>74347</v>
      </c>
      <c r="K569">
        <v>84127</v>
      </c>
      <c r="L569">
        <v>101054</v>
      </c>
      <c r="M569">
        <v>128290</v>
      </c>
      <c r="N569" t="s">
        <v>568</v>
      </c>
    </row>
    <row r="570" spans="1:14" hidden="1">
      <c r="A570" t="s">
        <v>560</v>
      </c>
      <c r="B570" t="s">
        <v>238</v>
      </c>
      <c r="C570" t="s">
        <v>239</v>
      </c>
      <c r="D570">
        <v>1000</v>
      </c>
      <c r="E570">
        <v>53</v>
      </c>
      <c r="F570">
        <v>1500</v>
      </c>
      <c r="G570">
        <v>2940</v>
      </c>
      <c r="H570">
        <v>3688</v>
      </c>
      <c r="I570">
        <v>10217</v>
      </c>
      <c r="J570">
        <v>15934</v>
      </c>
      <c r="K570">
        <v>22112</v>
      </c>
      <c r="L570">
        <v>18485</v>
      </c>
      <c r="M570">
        <v>29146</v>
      </c>
      <c r="N570" t="s">
        <v>568</v>
      </c>
    </row>
    <row r="571" spans="1:14" hidden="1">
      <c r="A571" t="s">
        <v>560</v>
      </c>
      <c r="B571" t="s">
        <v>238</v>
      </c>
      <c r="C571" t="s">
        <v>240</v>
      </c>
      <c r="D571">
        <v>323</v>
      </c>
      <c r="E571">
        <v>649</v>
      </c>
      <c r="F571">
        <v>1011</v>
      </c>
      <c r="G571">
        <v>1243</v>
      </c>
      <c r="H571">
        <v>1945</v>
      </c>
      <c r="I571">
        <v>2342</v>
      </c>
      <c r="J571">
        <v>3025</v>
      </c>
      <c r="K571">
        <v>4315</v>
      </c>
      <c r="L571">
        <v>5741</v>
      </c>
      <c r="M571">
        <v>6862</v>
      </c>
      <c r="N571" t="s">
        <v>568</v>
      </c>
    </row>
    <row r="572" spans="1:14" hidden="1">
      <c r="A572" t="s">
        <v>560</v>
      </c>
      <c r="B572" t="s">
        <v>238</v>
      </c>
      <c r="C572" t="s">
        <v>243</v>
      </c>
      <c r="D572">
        <v>0</v>
      </c>
      <c r="E572">
        <v>-186</v>
      </c>
      <c r="F572">
        <v>-37</v>
      </c>
      <c r="G572">
        <v>-210</v>
      </c>
      <c r="H572">
        <v>-795</v>
      </c>
      <c r="I572">
        <v>-457</v>
      </c>
      <c r="J572">
        <v>-377</v>
      </c>
      <c r="K572">
        <v>286</v>
      </c>
      <c r="L572">
        <v>-37</v>
      </c>
      <c r="M572">
        <v>-1192</v>
      </c>
      <c r="N572" t="s">
        <v>568</v>
      </c>
    </row>
    <row r="573" spans="1:14" hidden="1">
      <c r="A573" t="s">
        <v>560</v>
      </c>
      <c r="B573" t="s">
        <v>238</v>
      </c>
      <c r="C573" t="s">
        <v>244</v>
      </c>
      <c r="D573">
        <v>221</v>
      </c>
      <c r="E573">
        <v>1587</v>
      </c>
      <c r="F573">
        <v>1072</v>
      </c>
      <c r="G573">
        <v>3615</v>
      </c>
      <c r="H573">
        <v>4698</v>
      </c>
      <c r="I573">
        <v>3248</v>
      </c>
      <c r="J573">
        <v>3747</v>
      </c>
      <c r="K573">
        <v>4088</v>
      </c>
      <c r="L573">
        <v>4875</v>
      </c>
      <c r="M573">
        <v>6654</v>
      </c>
      <c r="N573" t="s">
        <v>568</v>
      </c>
    </row>
    <row r="574" spans="1:14" hidden="1">
      <c r="A574" t="s">
        <v>560</v>
      </c>
      <c r="B574" t="s">
        <v>238</v>
      </c>
      <c r="C574" t="s">
        <v>248</v>
      </c>
      <c r="D574">
        <v>5</v>
      </c>
      <c r="E574">
        <v>-491</v>
      </c>
      <c r="F574">
        <v>676</v>
      </c>
      <c r="G574">
        <v>-262</v>
      </c>
      <c r="H574">
        <v>784</v>
      </c>
      <c r="I574">
        <v>758</v>
      </c>
      <c r="J574">
        <v>1887</v>
      </c>
      <c r="K574">
        <v>-1527</v>
      </c>
      <c r="L574">
        <v>7250</v>
      </c>
      <c r="M574">
        <v>-2723</v>
      </c>
      <c r="N574" t="s">
        <v>568</v>
      </c>
    </row>
    <row r="575" spans="1:14" hidden="1">
      <c r="A575" t="s">
        <v>560</v>
      </c>
      <c r="B575" t="s">
        <v>238</v>
      </c>
      <c r="C575" t="s">
        <v>252</v>
      </c>
      <c r="D575">
        <v>1549</v>
      </c>
      <c r="E575">
        <v>1612</v>
      </c>
      <c r="F575">
        <v>4222</v>
      </c>
      <c r="G575">
        <v>7326</v>
      </c>
      <c r="H575">
        <v>10320</v>
      </c>
      <c r="I575">
        <v>16108</v>
      </c>
      <c r="J575">
        <v>24216</v>
      </c>
      <c r="K575">
        <v>29274</v>
      </c>
      <c r="L575">
        <v>36314</v>
      </c>
      <c r="M575">
        <v>38747</v>
      </c>
      <c r="N575" t="s">
        <v>568</v>
      </c>
    </row>
    <row r="576" spans="1:14" hidden="1">
      <c r="A576" t="s">
        <v>560</v>
      </c>
      <c r="B576" t="s">
        <v>238</v>
      </c>
      <c r="C576" t="s">
        <v>253</v>
      </c>
      <c r="D576">
        <v>-606</v>
      </c>
      <c r="E576">
        <v>-1235</v>
      </c>
      <c r="F576">
        <v>-1362</v>
      </c>
      <c r="G576">
        <v>-1831</v>
      </c>
      <c r="H576">
        <v>-2523</v>
      </c>
      <c r="I576">
        <v>-4491</v>
      </c>
      <c r="J576">
        <v>-6733</v>
      </c>
      <c r="K576">
        <v>-13915</v>
      </c>
      <c r="L576">
        <v>-15102</v>
      </c>
      <c r="M576">
        <v>-15115</v>
      </c>
      <c r="N576" t="s">
        <v>568</v>
      </c>
    </row>
    <row r="577" spans="1:14" hidden="1">
      <c r="A577" t="s">
        <v>560</v>
      </c>
      <c r="B577" t="s">
        <v>238</v>
      </c>
      <c r="C577" t="s">
        <v>256</v>
      </c>
      <c r="D577">
        <v>-2417</v>
      </c>
      <c r="E577">
        <v>-5789</v>
      </c>
      <c r="F577">
        <v>-1262</v>
      </c>
      <c r="G577">
        <v>-4082</v>
      </c>
      <c r="H577">
        <v>-6911</v>
      </c>
      <c r="I577">
        <v>-7301</v>
      </c>
      <c r="J577">
        <v>-13385</v>
      </c>
      <c r="K577">
        <v>2312</v>
      </c>
      <c r="L577">
        <v>-4762</v>
      </c>
      <c r="M577">
        <v>-14944</v>
      </c>
      <c r="N577" t="s">
        <v>568</v>
      </c>
    </row>
    <row r="578" spans="1:14" hidden="1">
      <c r="A578" t="s">
        <v>560</v>
      </c>
      <c r="B578" t="s">
        <v>238</v>
      </c>
      <c r="C578" t="s">
        <v>265</v>
      </c>
      <c r="D578">
        <v>-3023</v>
      </c>
      <c r="E578">
        <v>-7024</v>
      </c>
      <c r="F578">
        <v>-2624</v>
      </c>
      <c r="G578">
        <v>-5913</v>
      </c>
      <c r="H578">
        <v>-9434</v>
      </c>
      <c r="I578">
        <v>-11792</v>
      </c>
      <c r="J578">
        <v>-20118</v>
      </c>
      <c r="K578">
        <v>-11603</v>
      </c>
      <c r="L578">
        <v>-19864</v>
      </c>
      <c r="M578">
        <v>-30059</v>
      </c>
      <c r="N578" t="s">
        <v>568</v>
      </c>
    </row>
    <row r="579" spans="1:14" hidden="1">
      <c r="A579" t="s">
        <v>560</v>
      </c>
      <c r="B579" t="s">
        <v>238</v>
      </c>
      <c r="C579" t="s">
        <v>266</v>
      </c>
      <c r="D579">
        <v>603</v>
      </c>
      <c r="E579">
        <v>-1624</v>
      </c>
      <c r="F579">
        <v>-280</v>
      </c>
      <c r="G579">
        <v>-55</v>
      </c>
      <c r="H579">
        <v>-20</v>
      </c>
      <c r="I579">
        <v>2</v>
      </c>
      <c r="J579">
        <v>-3259</v>
      </c>
      <c r="K579">
        <v>-2693</v>
      </c>
      <c r="L579">
        <v>-2545</v>
      </c>
      <c r="M579">
        <v>-3416</v>
      </c>
      <c r="N579" t="s">
        <v>568</v>
      </c>
    </row>
    <row r="580" spans="1:14" hidden="1">
      <c r="A580" t="s">
        <v>560</v>
      </c>
      <c r="B580" t="s">
        <v>238</v>
      </c>
      <c r="C580" t="s">
        <v>270</v>
      </c>
      <c r="D580">
        <v>1026</v>
      </c>
      <c r="E580">
        <v>6777</v>
      </c>
      <c r="F580">
        <v>1504</v>
      </c>
      <c r="G580">
        <v>0</v>
      </c>
      <c r="H580">
        <v>0</v>
      </c>
      <c r="I580">
        <v>0</v>
      </c>
      <c r="J580">
        <v>-1976</v>
      </c>
      <c r="K580">
        <v>-12879</v>
      </c>
      <c r="L580">
        <v>-4202</v>
      </c>
      <c r="M580">
        <v>-6272</v>
      </c>
      <c r="N580" t="s">
        <v>568</v>
      </c>
    </row>
    <row r="581" spans="1:14" hidden="1">
      <c r="A581" t="s">
        <v>560</v>
      </c>
      <c r="B581" t="s">
        <v>238</v>
      </c>
      <c r="C581" t="s">
        <v>274</v>
      </c>
      <c r="D581">
        <v>-431</v>
      </c>
      <c r="E581">
        <v>1130</v>
      </c>
      <c r="F581">
        <v>-1891</v>
      </c>
      <c r="G581">
        <v>-243</v>
      </c>
      <c r="H581">
        <v>-119</v>
      </c>
      <c r="I581">
        <v>-312</v>
      </c>
      <c r="J581">
        <v>0</v>
      </c>
      <c r="K581">
        <v>0</v>
      </c>
      <c r="L581">
        <v>-552</v>
      </c>
      <c r="M581">
        <v>-604</v>
      </c>
      <c r="N581" t="s">
        <v>568</v>
      </c>
    </row>
    <row r="582" spans="1:14" hidden="1">
      <c r="A582" t="s">
        <v>560</v>
      </c>
      <c r="B582" t="s">
        <v>238</v>
      </c>
      <c r="C582" t="s">
        <v>280</v>
      </c>
      <c r="D582">
        <v>1198</v>
      </c>
      <c r="E582">
        <v>6283</v>
      </c>
      <c r="F582">
        <v>-667</v>
      </c>
      <c r="G582">
        <v>-298</v>
      </c>
      <c r="H582">
        <v>-139</v>
      </c>
      <c r="I582">
        <v>-310</v>
      </c>
      <c r="J582">
        <v>-5235</v>
      </c>
      <c r="K582">
        <v>-15572</v>
      </c>
      <c r="L582">
        <v>-7299</v>
      </c>
      <c r="M582">
        <v>-10292</v>
      </c>
      <c r="N582" t="s">
        <v>568</v>
      </c>
    </row>
    <row r="583" spans="1:14" hidden="1">
      <c r="A583" t="s">
        <v>560</v>
      </c>
      <c r="B583" t="s">
        <v>238</v>
      </c>
      <c r="C583" t="s">
        <v>282</v>
      </c>
      <c r="D583">
        <v>-273</v>
      </c>
      <c r="E583">
        <v>872</v>
      </c>
      <c r="F583">
        <v>939</v>
      </c>
      <c r="G583">
        <v>992</v>
      </c>
      <c r="H583">
        <v>592</v>
      </c>
      <c r="I583">
        <v>3943</v>
      </c>
      <c r="J583">
        <v>-905</v>
      </c>
      <c r="K583">
        <v>1920</v>
      </c>
      <c r="L583">
        <v>9155</v>
      </c>
      <c r="M583">
        <v>-1325</v>
      </c>
      <c r="N583" t="s">
        <v>568</v>
      </c>
    </row>
    <row r="584" spans="1:14" hidden="1">
      <c r="A584" t="s">
        <v>560</v>
      </c>
      <c r="B584" t="s">
        <v>238</v>
      </c>
      <c r="C584" t="s">
        <v>283</v>
      </c>
      <c r="D584">
        <v>1785</v>
      </c>
      <c r="E584">
        <v>1512</v>
      </c>
      <c r="F584">
        <v>2384</v>
      </c>
      <c r="G584">
        <v>3323</v>
      </c>
      <c r="H584">
        <v>4315</v>
      </c>
      <c r="I584">
        <v>5166</v>
      </c>
      <c r="J584">
        <v>9109</v>
      </c>
      <c r="K584">
        <v>8204</v>
      </c>
      <c r="L584">
        <v>10124</v>
      </c>
      <c r="M584">
        <v>19279</v>
      </c>
      <c r="N584" t="s">
        <v>568</v>
      </c>
    </row>
    <row r="585" spans="1:14" hidden="1">
      <c r="A585" t="s">
        <v>560</v>
      </c>
      <c r="B585" t="s">
        <v>238</v>
      </c>
      <c r="C585" t="s">
        <v>284</v>
      </c>
      <c r="D585">
        <v>1512</v>
      </c>
      <c r="E585">
        <v>2384</v>
      </c>
      <c r="F585">
        <v>3323</v>
      </c>
      <c r="G585">
        <v>4315</v>
      </c>
      <c r="H585">
        <v>4907</v>
      </c>
      <c r="I585">
        <v>9109</v>
      </c>
      <c r="J585">
        <v>8204</v>
      </c>
      <c r="K585">
        <v>10124</v>
      </c>
      <c r="L585">
        <v>19279</v>
      </c>
      <c r="M585">
        <v>17954</v>
      </c>
      <c r="N585" t="s">
        <v>568</v>
      </c>
    </row>
    <row r="586" spans="1:14" hidden="1">
      <c r="A586" t="s">
        <v>560</v>
      </c>
      <c r="B586" t="s">
        <v>238</v>
      </c>
      <c r="C586" t="s">
        <v>291</v>
      </c>
      <c r="D586">
        <v>943</v>
      </c>
      <c r="E586">
        <v>377</v>
      </c>
      <c r="F586">
        <v>2860</v>
      </c>
      <c r="G586">
        <v>5495</v>
      </c>
      <c r="H586">
        <v>7797</v>
      </c>
      <c r="I586">
        <v>11617</v>
      </c>
      <c r="J586">
        <v>17483</v>
      </c>
      <c r="K586">
        <v>15359</v>
      </c>
      <c r="L586">
        <v>21212</v>
      </c>
      <c r="M586">
        <v>23632</v>
      </c>
      <c r="N586" t="s">
        <v>568</v>
      </c>
    </row>
    <row r="587" spans="1:14" hidden="1">
      <c r="A587" t="s">
        <v>561</v>
      </c>
      <c r="B587" t="s">
        <v>4</v>
      </c>
      <c r="C587" t="s">
        <v>16</v>
      </c>
      <c r="D587">
        <v>44626</v>
      </c>
      <c r="E587">
        <v>48088</v>
      </c>
      <c r="F587">
        <v>58717</v>
      </c>
      <c r="G587">
        <v>64395</v>
      </c>
      <c r="H587">
        <v>73066</v>
      </c>
      <c r="I587">
        <v>86333</v>
      </c>
      <c r="J587">
        <v>101871</v>
      </c>
      <c r="K587">
        <v>109140</v>
      </c>
      <c r="L587">
        <v>119675</v>
      </c>
      <c r="M587">
        <v>136694</v>
      </c>
      <c r="N587" t="s">
        <v>568</v>
      </c>
    </row>
    <row r="588" spans="1:14" hidden="1">
      <c r="A588" t="s">
        <v>561</v>
      </c>
      <c r="B588" t="s">
        <v>4</v>
      </c>
      <c r="C588" t="s">
        <v>22</v>
      </c>
      <c r="D588">
        <v>6172</v>
      </c>
      <c r="E588">
        <v>8585</v>
      </c>
      <c r="F588">
        <v>9390</v>
      </c>
      <c r="G588">
        <v>10849</v>
      </c>
      <c r="H588">
        <v>13909</v>
      </c>
      <c r="I588">
        <v>14232</v>
      </c>
      <c r="J588">
        <v>18705</v>
      </c>
      <c r="K588">
        <v>21193</v>
      </c>
      <c r="L588">
        <v>27492</v>
      </c>
      <c r="M588">
        <v>31384</v>
      </c>
      <c r="N588" t="s">
        <v>568</v>
      </c>
    </row>
    <row r="589" spans="1:14" hidden="1">
      <c r="A589" t="s">
        <v>561</v>
      </c>
      <c r="B589" t="s">
        <v>4</v>
      </c>
      <c r="C589" t="s">
        <v>26</v>
      </c>
      <c r="D589">
        <v>35</v>
      </c>
      <c r="E589">
        <v>505</v>
      </c>
      <c r="F589">
        <v>0</v>
      </c>
      <c r="G589">
        <v>0</v>
      </c>
      <c r="H589">
        <v>0</v>
      </c>
      <c r="I589">
        <v>268</v>
      </c>
      <c r="J589">
        <v>749</v>
      </c>
      <c r="K589">
        <v>1107</v>
      </c>
      <c r="L589">
        <v>999</v>
      </c>
      <c r="M589">
        <v>728</v>
      </c>
      <c r="N589" t="s">
        <v>568</v>
      </c>
    </row>
    <row r="590" spans="1:14" hidden="1">
      <c r="A590" t="s">
        <v>561</v>
      </c>
      <c r="B590" t="s">
        <v>4</v>
      </c>
      <c r="C590" t="s">
        <v>31</v>
      </c>
      <c r="D590">
        <v>1710</v>
      </c>
      <c r="E590">
        <v>2132</v>
      </c>
      <c r="F590">
        <v>3021</v>
      </c>
      <c r="G590">
        <v>2560</v>
      </c>
      <c r="H590">
        <v>2511</v>
      </c>
      <c r="I590">
        <v>3979</v>
      </c>
      <c r="J590">
        <v>2903</v>
      </c>
      <c r="K590">
        <v>0</v>
      </c>
      <c r="L590">
        <v>0</v>
      </c>
      <c r="M590">
        <v>0</v>
      </c>
      <c r="N590" t="s">
        <v>568</v>
      </c>
    </row>
    <row r="591" spans="1:14" hidden="1">
      <c r="A591" t="s">
        <v>561</v>
      </c>
      <c r="B591" t="s">
        <v>4</v>
      </c>
      <c r="C591" t="s">
        <v>32</v>
      </c>
      <c r="D591">
        <v>215</v>
      </c>
      <c r="E591">
        <v>1144</v>
      </c>
      <c r="F591">
        <v>1758</v>
      </c>
      <c r="G591">
        <v>852</v>
      </c>
      <c r="H591">
        <v>628</v>
      </c>
      <c r="I591">
        <v>596</v>
      </c>
      <c r="J591">
        <v>80</v>
      </c>
      <c r="K591">
        <v>4236</v>
      </c>
      <c r="L591">
        <v>4412</v>
      </c>
      <c r="M591">
        <v>5490</v>
      </c>
      <c r="N591" t="s">
        <v>568</v>
      </c>
    </row>
    <row r="592" spans="1:14" hidden="1">
      <c r="A592" t="s">
        <v>561</v>
      </c>
      <c r="B592" t="s">
        <v>4</v>
      </c>
      <c r="C592" t="s">
        <v>35</v>
      </c>
      <c r="D592">
        <v>52758</v>
      </c>
      <c r="E592">
        <v>60454</v>
      </c>
      <c r="F592">
        <v>72886</v>
      </c>
      <c r="G592">
        <v>78656</v>
      </c>
      <c r="H592">
        <v>90114</v>
      </c>
      <c r="I592">
        <v>105408</v>
      </c>
      <c r="J592">
        <v>124308</v>
      </c>
      <c r="K592">
        <v>135676</v>
      </c>
      <c r="L592">
        <v>152578</v>
      </c>
      <c r="M592">
        <v>174296</v>
      </c>
      <c r="N592" t="s">
        <v>568</v>
      </c>
    </row>
    <row r="593" spans="1:14" hidden="1">
      <c r="A593" t="s">
        <v>561</v>
      </c>
      <c r="B593" t="s">
        <v>4</v>
      </c>
      <c r="C593" t="s">
        <v>41</v>
      </c>
      <c r="D593">
        <v>9603</v>
      </c>
      <c r="E593">
        <v>11854</v>
      </c>
      <c r="F593">
        <v>16524</v>
      </c>
      <c r="G593">
        <v>23883</v>
      </c>
      <c r="H593">
        <v>29016</v>
      </c>
      <c r="I593">
        <v>34234</v>
      </c>
      <c r="J593">
        <v>42383</v>
      </c>
      <c r="K593">
        <v>59719</v>
      </c>
      <c r="L593">
        <v>84587</v>
      </c>
      <c r="M593">
        <v>96960</v>
      </c>
      <c r="N593" t="s">
        <v>568</v>
      </c>
    </row>
    <row r="594" spans="1:14" hidden="1">
      <c r="A594" t="s">
        <v>561</v>
      </c>
      <c r="B594" t="s">
        <v>4</v>
      </c>
      <c r="C594" t="s">
        <v>43</v>
      </c>
      <c r="D594">
        <v>7346</v>
      </c>
      <c r="E594">
        <v>10537</v>
      </c>
      <c r="F594">
        <v>11492</v>
      </c>
      <c r="G594">
        <v>15599</v>
      </c>
      <c r="H594">
        <v>15869</v>
      </c>
      <c r="I594">
        <v>16468</v>
      </c>
      <c r="J594">
        <v>16747</v>
      </c>
      <c r="K594">
        <v>17888</v>
      </c>
      <c r="L594">
        <v>20624</v>
      </c>
      <c r="M594">
        <v>21175</v>
      </c>
      <c r="N594" t="s">
        <v>568</v>
      </c>
    </row>
    <row r="595" spans="1:14" hidden="1">
      <c r="A595" t="s">
        <v>561</v>
      </c>
      <c r="B595" t="s">
        <v>4</v>
      </c>
      <c r="C595" t="s">
        <v>46</v>
      </c>
      <c r="D595">
        <v>1578</v>
      </c>
      <c r="E595">
        <v>7473</v>
      </c>
      <c r="F595">
        <v>6066</v>
      </c>
      <c r="G595">
        <v>4607</v>
      </c>
      <c r="H595">
        <v>3847</v>
      </c>
      <c r="I595">
        <v>3307</v>
      </c>
      <c r="J595">
        <v>2692</v>
      </c>
      <c r="K595">
        <v>2220</v>
      </c>
      <c r="L595">
        <v>1979</v>
      </c>
      <c r="M595">
        <v>1445</v>
      </c>
      <c r="N595" t="s">
        <v>568</v>
      </c>
    </row>
    <row r="596" spans="1:14" hidden="1">
      <c r="A596" t="s">
        <v>561</v>
      </c>
      <c r="B596" t="s">
        <v>4</v>
      </c>
      <c r="C596" t="s">
        <v>49</v>
      </c>
      <c r="D596">
        <v>790</v>
      </c>
      <c r="E596">
        <v>1469</v>
      </c>
      <c r="F596">
        <v>1976</v>
      </c>
      <c r="G596">
        <v>3079</v>
      </c>
      <c r="H596">
        <v>5183</v>
      </c>
      <c r="I596">
        <v>5878</v>
      </c>
      <c r="J596">
        <v>7813</v>
      </c>
      <c r="K596">
        <v>13859</v>
      </c>
      <c r="L596">
        <v>13078</v>
      </c>
      <c r="M596">
        <v>20703</v>
      </c>
      <c r="N596" t="s">
        <v>568</v>
      </c>
    </row>
    <row r="597" spans="1:14" hidden="1">
      <c r="A597" t="s">
        <v>561</v>
      </c>
      <c r="B597" t="s">
        <v>4</v>
      </c>
      <c r="C597" t="s">
        <v>51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568</v>
      </c>
    </row>
    <row r="598" spans="1:14" hidden="1">
      <c r="A598" t="s">
        <v>561</v>
      </c>
      <c r="B598" t="s">
        <v>4</v>
      </c>
      <c r="C598" t="s">
        <v>52</v>
      </c>
      <c r="D598">
        <v>499</v>
      </c>
      <c r="E598">
        <v>2011</v>
      </c>
      <c r="F598">
        <v>1976</v>
      </c>
      <c r="G598">
        <v>3363</v>
      </c>
      <c r="H598">
        <v>3432</v>
      </c>
      <c r="I598">
        <v>2202</v>
      </c>
      <c r="J598">
        <v>3352</v>
      </c>
      <c r="K598">
        <v>3430</v>
      </c>
      <c r="L598">
        <v>3063</v>
      </c>
      <c r="M598">
        <v>5037</v>
      </c>
      <c r="N598" t="s">
        <v>568</v>
      </c>
    </row>
    <row r="599" spans="1:14" hidden="1">
      <c r="A599" t="s">
        <v>561</v>
      </c>
      <c r="B599" t="s">
        <v>4</v>
      </c>
      <c r="C599" t="s">
        <v>56</v>
      </c>
      <c r="D599">
        <v>72574</v>
      </c>
      <c r="E599">
        <v>93798</v>
      </c>
      <c r="F599">
        <v>110920</v>
      </c>
      <c r="G599">
        <v>129187</v>
      </c>
      <c r="H599">
        <v>147461</v>
      </c>
      <c r="I599">
        <v>167497</v>
      </c>
      <c r="J599">
        <v>197295</v>
      </c>
      <c r="K599">
        <v>232792</v>
      </c>
      <c r="L599">
        <v>275909</v>
      </c>
      <c r="M599">
        <v>319616</v>
      </c>
      <c r="N599" t="s">
        <v>568</v>
      </c>
    </row>
    <row r="600" spans="1:14" hidden="1">
      <c r="A600" t="s">
        <v>561</v>
      </c>
      <c r="B600" t="s">
        <v>4</v>
      </c>
      <c r="C600" t="s">
        <v>57</v>
      </c>
      <c r="D600">
        <v>588</v>
      </c>
      <c r="E600">
        <v>2012</v>
      </c>
      <c r="F600">
        <v>2453</v>
      </c>
      <c r="G600">
        <v>1715</v>
      </c>
      <c r="H600">
        <v>1931</v>
      </c>
      <c r="I600">
        <v>2041</v>
      </c>
      <c r="J600">
        <v>3137</v>
      </c>
      <c r="K600">
        <v>4378</v>
      </c>
      <c r="L600">
        <v>5561</v>
      </c>
      <c r="M600">
        <v>5589</v>
      </c>
      <c r="N600" t="s">
        <v>568</v>
      </c>
    </row>
    <row r="601" spans="1:14" hidden="1">
      <c r="A601" t="s">
        <v>561</v>
      </c>
      <c r="B601" t="s">
        <v>4</v>
      </c>
      <c r="C601" t="s">
        <v>58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568</v>
      </c>
    </row>
    <row r="602" spans="1:14" hidden="1">
      <c r="A602" t="s">
        <v>561</v>
      </c>
      <c r="B602" t="s">
        <v>4</v>
      </c>
      <c r="C602" t="s">
        <v>59</v>
      </c>
      <c r="D602">
        <v>3188</v>
      </c>
      <c r="E602">
        <v>5497</v>
      </c>
      <c r="F602">
        <v>6253</v>
      </c>
      <c r="G602">
        <v>7473</v>
      </c>
      <c r="H602">
        <v>8293</v>
      </c>
      <c r="I602">
        <v>10107</v>
      </c>
      <c r="J602">
        <v>14406</v>
      </c>
      <c r="K602">
        <v>14000</v>
      </c>
      <c r="L602">
        <v>19543</v>
      </c>
      <c r="M602">
        <v>28208</v>
      </c>
      <c r="N602" t="s">
        <v>568</v>
      </c>
    </row>
    <row r="603" spans="1:14" hidden="1">
      <c r="A603" t="s">
        <v>561</v>
      </c>
      <c r="B603" t="s">
        <v>4</v>
      </c>
      <c r="C603" t="s">
        <v>60</v>
      </c>
      <c r="D603">
        <v>0</v>
      </c>
      <c r="E603">
        <v>0</v>
      </c>
      <c r="F603">
        <v>0</v>
      </c>
      <c r="G603">
        <v>2000</v>
      </c>
      <c r="H603">
        <v>2000</v>
      </c>
      <c r="I603">
        <v>0</v>
      </c>
      <c r="J603">
        <v>0</v>
      </c>
      <c r="K603">
        <v>0</v>
      </c>
      <c r="L603">
        <v>0</v>
      </c>
      <c r="M603">
        <v>0</v>
      </c>
      <c r="N603" t="s">
        <v>568</v>
      </c>
    </row>
    <row r="604" spans="1:14" hidden="1">
      <c r="A604" t="s">
        <v>561</v>
      </c>
      <c r="B604" t="s">
        <v>4</v>
      </c>
      <c r="C604" t="s">
        <v>61</v>
      </c>
      <c r="D604">
        <v>1218</v>
      </c>
      <c r="E604">
        <v>2549</v>
      </c>
      <c r="F604">
        <v>3009</v>
      </c>
      <c r="G604">
        <v>9</v>
      </c>
      <c r="H604">
        <v>1225</v>
      </c>
      <c r="I604">
        <v>0</v>
      </c>
      <c r="J604">
        <v>0</v>
      </c>
      <c r="K604">
        <v>0</v>
      </c>
      <c r="L604">
        <v>0</v>
      </c>
      <c r="M604">
        <v>1100</v>
      </c>
      <c r="N604" t="s">
        <v>568</v>
      </c>
    </row>
    <row r="605" spans="1:14" hidden="1">
      <c r="A605" t="s">
        <v>561</v>
      </c>
      <c r="B605" t="s">
        <v>4</v>
      </c>
      <c r="C605" t="s">
        <v>62</v>
      </c>
      <c r="D605">
        <v>3919</v>
      </c>
      <c r="E605">
        <v>4279</v>
      </c>
      <c r="F605">
        <v>4193</v>
      </c>
      <c r="G605">
        <v>5582</v>
      </c>
      <c r="H605">
        <v>5861</v>
      </c>
      <c r="I605">
        <v>4608</v>
      </c>
      <c r="J605">
        <v>6640</v>
      </c>
      <c r="K605">
        <v>16242</v>
      </c>
      <c r="L605">
        <v>20117</v>
      </c>
      <c r="M605">
        <v>21937</v>
      </c>
      <c r="N605" t="s">
        <v>568</v>
      </c>
    </row>
    <row r="606" spans="1:14" hidden="1">
      <c r="A606" t="s">
        <v>561</v>
      </c>
      <c r="B606" t="s">
        <v>4</v>
      </c>
      <c r="C606" t="s">
        <v>67</v>
      </c>
      <c r="D606">
        <v>8913</v>
      </c>
      <c r="E606">
        <v>14337</v>
      </c>
      <c r="F606">
        <v>15908</v>
      </c>
      <c r="G606">
        <v>16779</v>
      </c>
      <c r="H606">
        <v>19310</v>
      </c>
      <c r="I606">
        <v>16756</v>
      </c>
      <c r="J606">
        <v>24183</v>
      </c>
      <c r="K606">
        <v>34620</v>
      </c>
      <c r="L606">
        <v>45221</v>
      </c>
      <c r="M606">
        <v>56834</v>
      </c>
      <c r="N606" t="s">
        <v>568</v>
      </c>
    </row>
    <row r="607" spans="1:14" hidden="1">
      <c r="A607" t="s">
        <v>561</v>
      </c>
      <c r="B607" t="s">
        <v>4</v>
      </c>
      <c r="C607" t="s">
        <v>68</v>
      </c>
      <c r="D607">
        <v>2986</v>
      </c>
      <c r="E607">
        <v>2988</v>
      </c>
      <c r="F607">
        <v>2236</v>
      </c>
      <c r="G607">
        <v>3228</v>
      </c>
      <c r="H607">
        <v>1995</v>
      </c>
      <c r="I607">
        <v>3935</v>
      </c>
      <c r="J607">
        <v>3969</v>
      </c>
      <c r="K607">
        <v>4012</v>
      </c>
      <c r="L607">
        <v>4554</v>
      </c>
      <c r="M607">
        <v>13932</v>
      </c>
      <c r="N607" t="s">
        <v>568</v>
      </c>
    </row>
    <row r="608" spans="1:14" hidden="1">
      <c r="A608" t="s">
        <v>561</v>
      </c>
      <c r="B608" t="s">
        <v>4</v>
      </c>
      <c r="C608" t="s">
        <v>72</v>
      </c>
      <c r="D608">
        <v>287</v>
      </c>
      <c r="E608">
        <v>1872</v>
      </c>
      <c r="F608">
        <v>1947</v>
      </c>
      <c r="G608">
        <v>758</v>
      </c>
      <c r="H608">
        <v>189</v>
      </c>
      <c r="I608">
        <v>226</v>
      </c>
      <c r="J608">
        <v>430</v>
      </c>
      <c r="K608">
        <v>1264</v>
      </c>
      <c r="L608">
        <v>1701</v>
      </c>
      <c r="M608">
        <v>3561</v>
      </c>
      <c r="N608" t="s">
        <v>568</v>
      </c>
    </row>
    <row r="609" spans="1:14" hidden="1">
      <c r="A609" t="s">
        <v>561</v>
      </c>
      <c r="B609" t="s">
        <v>4</v>
      </c>
      <c r="C609" t="s">
        <v>75</v>
      </c>
      <c r="D609">
        <v>2243</v>
      </c>
      <c r="E609">
        <v>2886</v>
      </c>
      <c r="F609">
        <v>3520</v>
      </c>
      <c r="G609">
        <v>4562</v>
      </c>
      <c r="H609">
        <v>5636</v>
      </c>
      <c r="I609">
        <v>7544</v>
      </c>
      <c r="J609">
        <v>16211</v>
      </c>
      <c r="K609">
        <v>15268</v>
      </c>
      <c r="L609">
        <v>22991</v>
      </c>
      <c r="M609">
        <v>22745</v>
      </c>
      <c r="N609" t="s">
        <v>568</v>
      </c>
    </row>
    <row r="610" spans="1:14" hidden="1">
      <c r="A610" t="s">
        <v>561</v>
      </c>
      <c r="B610" t="s">
        <v>4</v>
      </c>
      <c r="C610" t="s">
        <v>79</v>
      </c>
      <c r="D610">
        <v>14429</v>
      </c>
      <c r="E610">
        <v>22083</v>
      </c>
      <c r="F610">
        <v>23611</v>
      </c>
      <c r="G610">
        <v>25327</v>
      </c>
      <c r="H610">
        <v>27130</v>
      </c>
      <c r="I610">
        <v>28461</v>
      </c>
      <c r="J610">
        <v>44793</v>
      </c>
      <c r="K610">
        <v>55164</v>
      </c>
      <c r="L610">
        <v>74467</v>
      </c>
      <c r="M610">
        <v>97072</v>
      </c>
      <c r="N610" t="s">
        <v>568</v>
      </c>
    </row>
    <row r="611" spans="1:14" hidden="1">
      <c r="A611" t="s">
        <v>561</v>
      </c>
      <c r="B611" t="s">
        <v>4</v>
      </c>
      <c r="C611" t="s">
        <v>80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t="s">
        <v>568</v>
      </c>
    </row>
    <row r="612" spans="1:14" hidden="1">
      <c r="A612" t="s">
        <v>561</v>
      </c>
      <c r="B612" t="s">
        <v>4</v>
      </c>
      <c r="C612" t="s">
        <v>82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 t="s">
        <v>568</v>
      </c>
    </row>
    <row r="613" spans="1:14" hidden="1">
      <c r="A613" t="s">
        <v>561</v>
      </c>
      <c r="B613" t="s">
        <v>4</v>
      </c>
      <c r="C613" t="s">
        <v>84</v>
      </c>
      <c r="D613">
        <v>20264</v>
      </c>
      <c r="E613">
        <v>22835</v>
      </c>
      <c r="F613">
        <v>25921</v>
      </c>
      <c r="G613">
        <v>28766</v>
      </c>
      <c r="H613">
        <v>32981</v>
      </c>
      <c r="I613">
        <v>36306</v>
      </c>
      <c r="J613">
        <v>40246</v>
      </c>
      <c r="K613">
        <v>45048</v>
      </c>
      <c r="L613">
        <v>50551</v>
      </c>
      <c r="M613">
        <v>58509</v>
      </c>
      <c r="N613" t="s">
        <v>568</v>
      </c>
    </row>
    <row r="614" spans="1:14" hidden="1">
      <c r="A614" t="s">
        <v>561</v>
      </c>
      <c r="B614" t="s">
        <v>4</v>
      </c>
      <c r="C614" t="s">
        <v>85</v>
      </c>
      <c r="D614">
        <v>37605</v>
      </c>
      <c r="E614">
        <v>48342</v>
      </c>
      <c r="F614">
        <v>61262</v>
      </c>
      <c r="G614">
        <v>75066</v>
      </c>
      <c r="H614">
        <v>89223</v>
      </c>
      <c r="I614">
        <v>105131</v>
      </c>
      <c r="J614">
        <v>113247</v>
      </c>
      <c r="K614">
        <v>134885</v>
      </c>
      <c r="L614">
        <v>152122</v>
      </c>
      <c r="M614">
        <v>163401</v>
      </c>
      <c r="N614" t="s">
        <v>568</v>
      </c>
    </row>
    <row r="615" spans="1:14" hidden="1">
      <c r="A615" t="s">
        <v>561</v>
      </c>
      <c r="B615" t="s">
        <v>4</v>
      </c>
      <c r="C615" t="s">
        <v>88</v>
      </c>
      <c r="D615">
        <v>327</v>
      </c>
      <c r="E615">
        <v>604</v>
      </c>
      <c r="F615">
        <v>50</v>
      </c>
      <c r="G615">
        <v>421</v>
      </c>
      <c r="H615">
        <v>-86</v>
      </c>
      <c r="I615">
        <v>-179</v>
      </c>
      <c r="J615">
        <v>233</v>
      </c>
      <c r="K615">
        <v>-688</v>
      </c>
      <c r="L615">
        <v>812</v>
      </c>
      <c r="M615">
        <v>1612</v>
      </c>
      <c r="N615" t="s">
        <v>568</v>
      </c>
    </row>
    <row r="616" spans="1:14" hidden="1">
      <c r="A616" t="s">
        <v>561</v>
      </c>
      <c r="B616" t="s">
        <v>4</v>
      </c>
      <c r="C616" t="s">
        <v>89</v>
      </c>
      <c r="D616">
        <v>-51</v>
      </c>
      <c r="E616">
        <v>-66</v>
      </c>
      <c r="F616">
        <v>75</v>
      </c>
      <c r="G616">
        <v>-394</v>
      </c>
      <c r="H616">
        <v>-1788</v>
      </c>
      <c r="I616">
        <v>-2223</v>
      </c>
      <c r="J616">
        <v>-1225</v>
      </c>
      <c r="K616">
        <v>-1618</v>
      </c>
      <c r="L616">
        <v>-2044</v>
      </c>
      <c r="M616">
        <v>-979</v>
      </c>
      <c r="N616" t="s">
        <v>568</v>
      </c>
    </row>
    <row r="617" spans="1:14" hidden="1">
      <c r="A617" t="s">
        <v>561</v>
      </c>
      <c r="B617" t="s">
        <v>4</v>
      </c>
      <c r="C617" t="s">
        <v>93</v>
      </c>
      <c r="D617">
        <v>58145</v>
      </c>
      <c r="E617">
        <v>71715</v>
      </c>
      <c r="F617">
        <v>87309</v>
      </c>
      <c r="G617">
        <v>103860</v>
      </c>
      <c r="H617">
        <v>120331</v>
      </c>
      <c r="I617">
        <v>139036</v>
      </c>
      <c r="J617">
        <v>152502</v>
      </c>
      <c r="K617">
        <v>177628</v>
      </c>
      <c r="L617">
        <v>201442</v>
      </c>
      <c r="M617">
        <v>222544</v>
      </c>
      <c r="N617" t="s">
        <v>568</v>
      </c>
    </row>
    <row r="618" spans="1:14" hidden="1">
      <c r="A618" t="s">
        <v>561</v>
      </c>
      <c r="B618" t="s">
        <v>4</v>
      </c>
      <c r="C618" t="s">
        <v>94</v>
      </c>
      <c r="D618">
        <v>72574</v>
      </c>
      <c r="E618">
        <v>93798</v>
      </c>
      <c r="F618">
        <v>110920</v>
      </c>
      <c r="G618">
        <v>129187</v>
      </c>
      <c r="H618">
        <v>147461</v>
      </c>
      <c r="I618">
        <v>167497</v>
      </c>
      <c r="J618">
        <v>197295</v>
      </c>
      <c r="K618">
        <v>232792</v>
      </c>
      <c r="L618">
        <v>275909</v>
      </c>
      <c r="M618">
        <v>319616</v>
      </c>
      <c r="N618" t="s">
        <v>568</v>
      </c>
    </row>
    <row r="619" spans="1:14" hidden="1">
      <c r="A619" t="s">
        <v>561</v>
      </c>
      <c r="B619" t="s">
        <v>238</v>
      </c>
      <c r="C619" t="s">
        <v>239</v>
      </c>
      <c r="D619">
        <v>9737</v>
      </c>
      <c r="E619">
        <v>10737</v>
      </c>
      <c r="F619">
        <v>12733</v>
      </c>
      <c r="G619">
        <v>14136</v>
      </c>
      <c r="H619">
        <v>16348</v>
      </c>
      <c r="I619">
        <v>19478</v>
      </c>
      <c r="J619">
        <v>12662</v>
      </c>
      <c r="K619">
        <v>30736</v>
      </c>
      <c r="L619">
        <v>34343</v>
      </c>
      <c r="M619">
        <v>40269</v>
      </c>
      <c r="N619" t="s">
        <v>568</v>
      </c>
    </row>
    <row r="620" spans="1:14" hidden="1">
      <c r="A620" t="s">
        <v>561</v>
      </c>
      <c r="B620" t="s">
        <v>238</v>
      </c>
      <c r="C620" t="s">
        <v>240</v>
      </c>
      <c r="D620">
        <v>1396</v>
      </c>
      <c r="E620">
        <v>1988</v>
      </c>
      <c r="F620">
        <v>2781</v>
      </c>
      <c r="G620">
        <v>3523</v>
      </c>
      <c r="H620">
        <v>4132</v>
      </c>
      <c r="I620">
        <v>5267</v>
      </c>
      <c r="J620">
        <v>6103</v>
      </c>
      <c r="K620">
        <v>8164</v>
      </c>
      <c r="L620">
        <v>10856</v>
      </c>
      <c r="M620">
        <v>12905</v>
      </c>
      <c r="N620" t="s">
        <v>568</v>
      </c>
    </row>
    <row r="621" spans="1:14" hidden="1">
      <c r="A621" t="s">
        <v>561</v>
      </c>
      <c r="B621" t="s">
        <v>238</v>
      </c>
      <c r="C621" t="s">
        <v>242</v>
      </c>
      <c r="D621">
        <v>455</v>
      </c>
      <c r="E621">
        <v>974</v>
      </c>
      <c r="F621">
        <v>1158</v>
      </c>
      <c r="G621">
        <v>1456</v>
      </c>
      <c r="H621">
        <v>931</v>
      </c>
      <c r="I621">
        <v>877</v>
      </c>
      <c r="J621">
        <v>812</v>
      </c>
      <c r="K621">
        <v>871</v>
      </c>
      <c r="L621">
        <v>925</v>
      </c>
      <c r="M621">
        <v>792</v>
      </c>
      <c r="N621" t="s">
        <v>568</v>
      </c>
    </row>
    <row r="622" spans="1:14" hidden="1">
      <c r="A622" t="s">
        <v>561</v>
      </c>
      <c r="B622" t="s">
        <v>238</v>
      </c>
      <c r="C622" t="s">
        <v>243</v>
      </c>
      <c r="D622">
        <v>343</v>
      </c>
      <c r="E622">
        <v>-266</v>
      </c>
      <c r="F622">
        <v>-437</v>
      </c>
      <c r="G622">
        <v>-104</v>
      </c>
      <c r="H622">
        <v>-179</v>
      </c>
      <c r="I622">
        <v>-38</v>
      </c>
      <c r="J622">
        <v>258</v>
      </c>
      <c r="K622">
        <v>778</v>
      </c>
      <c r="L622">
        <v>173</v>
      </c>
      <c r="M622">
        <v>1390</v>
      </c>
      <c r="N622" t="s">
        <v>568</v>
      </c>
    </row>
    <row r="623" spans="1:14" hidden="1">
      <c r="A623" t="s">
        <v>561</v>
      </c>
      <c r="B623" t="s">
        <v>238</v>
      </c>
      <c r="C623" t="s">
        <v>244</v>
      </c>
      <c r="D623">
        <v>2004</v>
      </c>
      <c r="E623">
        <v>2288</v>
      </c>
      <c r="F623">
        <v>2268</v>
      </c>
      <c r="G623">
        <v>3341</v>
      </c>
      <c r="H623">
        <v>5749</v>
      </c>
      <c r="I623">
        <v>7152</v>
      </c>
      <c r="J623">
        <v>8010</v>
      </c>
      <c r="K623">
        <v>2514</v>
      </c>
      <c r="L623">
        <v>7404</v>
      </c>
      <c r="M623">
        <v>7941</v>
      </c>
      <c r="N623" t="s">
        <v>568</v>
      </c>
    </row>
    <row r="624" spans="1:14" hidden="1">
      <c r="A624" t="s">
        <v>561</v>
      </c>
      <c r="B624" t="s">
        <v>238</v>
      </c>
      <c r="C624" t="s">
        <v>248</v>
      </c>
      <c r="D624">
        <v>630</v>
      </c>
      <c r="E624">
        <v>898</v>
      </c>
      <c r="F624">
        <v>156</v>
      </c>
      <c r="G624">
        <v>672</v>
      </c>
      <c r="H624">
        <v>-409</v>
      </c>
      <c r="I624">
        <v>3300</v>
      </c>
      <c r="J624">
        <v>9246</v>
      </c>
      <c r="K624">
        <v>4908</v>
      </c>
      <c r="L624">
        <v>819</v>
      </c>
      <c r="M624">
        <v>1827</v>
      </c>
      <c r="N624" t="s">
        <v>568</v>
      </c>
    </row>
    <row r="625" spans="1:14" hidden="1">
      <c r="A625" t="s">
        <v>561</v>
      </c>
      <c r="B625" t="s">
        <v>238</v>
      </c>
      <c r="C625" t="s">
        <v>252</v>
      </c>
      <c r="D625">
        <v>14565</v>
      </c>
      <c r="E625">
        <v>16619</v>
      </c>
      <c r="F625">
        <v>18659</v>
      </c>
      <c r="G625">
        <v>23024</v>
      </c>
      <c r="H625">
        <v>26572</v>
      </c>
      <c r="I625">
        <v>36036</v>
      </c>
      <c r="J625">
        <v>37091</v>
      </c>
      <c r="K625">
        <v>47971</v>
      </c>
      <c r="L625">
        <v>54520</v>
      </c>
      <c r="M625">
        <v>65124</v>
      </c>
      <c r="N625" t="s">
        <v>568</v>
      </c>
    </row>
    <row r="626" spans="1:14" hidden="1">
      <c r="A626" t="s">
        <v>561</v>
      </c>
      <c r="B626" t="s">
        <v>238</v>
      </c>
      <c r="C626" t="s">
        <v>253</v>
      </c>
      <c r="D626">
        <v>-3438</v>
      </c>
      <c r="E626">
        <v>-3273</v>
      </c>
      <c r="F626">
        <v>-7358</v>
      </c>
      <c r="G626">
        <v>-11014</v>
      </c>
      <c r="H626">
        <v>-9950</v>
      </c>
      <c r="I626">
        <v>-10212</v>
      </c>
      <c r="J626">
        <v>-13184</v>
      </c>
      <c r="K626">
        <v>-25139</v>
      </c>
      <c r="L626">
        <v>-23548</v>
      </c>
      <c r="M626">
        <v>-22281</v>
      </c>
      <c r="N626" t="s">
        <v>568</v>
      </c>
    </row>
    <row r="627" spans="1:14" hidden="1">
      <c r="A627" t="s">
        <v>561</v>
      </c>
      <c r="B627" t="s">
        <v>238</v>
      </c>
      <c r="C627" t="s">
        <v>256</v>
      </c>
      <c r="D627">
        <v>-15603</v>
      </c>
      <c r="E627">
        <v>-9783</v>
      </c>
      <c r="F627">
        <v>-6321</v>
      </c>
      <c r="G627">
        <v>-10041</v>
      </c>
      <c r="H627">
        <v>-13761</v>
      </c>
      <c r="I627">
        <v>-20953</v>
      </c>
      <c r="J627">
        <v>-18217</v>
      </c>
      <c r="K627">
        <v>-3365</v>
      </c>
      <c r="L627">
        <v>-5943</v>
      </c>
      <c r="M627">
        <v>-10492</v>
      </c>
      <c r="N627" t="s">
        <v>568</v>
      </c>
    </row>
    <row r="628" spans="1:14" hidden="1">
      <c r="A628" t="s">
        <v>561</v>
      </c>
      <c r="B628" t="s">
        <v>238</v>
      </c>
      <c r="C628" t="s">
        <v>265</v>
      </c>
      <c r="D628">
        <v>-19041</v>
      </c>
      <c r="E628">
        <v>-13056</v>
      </c>
      <c r="F628">
        <v>-13679</v>
      </c>
      <c r="G628">
        <v>-21055</v>
      </c>
      <c r="H628">
        <v>-23711</v>
      </c>
      <c r="I628">
        <v>-31165</v>
      </c>
      <c r="J628">
        <v>-31401</v>
      </c>
      <c r="K628">
        <v>-28504</v>
      </c>
      <c r="L628">
        <v>-29491</v>
      </c>
      <c r="M628">
        <v>-32773</v>
      </c>
      <c r="N628" t="s">
        <v>568</v>
      </c>
    </row>
    <row r="629" spans="1:14" hidden="1">
      <c r="A629" t="s">
        <v>561</v>
      </c>
      <c r="B629" t="s">
        <v>238</v>
      </c>
      <c r="C629" t="s">
        <v>266</v>
      </c>
      <c r="D629">
        <v>81</v>
      </c>
      <c r="E629">
        <v>-99</v>
      </c>
      <c r="F629">
        <v>-300</v>
      </c>
      <c r="G629">
        <v>-2069</v>
      </c>
      <c r="H629">
        <v>-2422</v>
      </c>
      <c r="I629">
        <v>-3304</v>
      </c>
      <c r="J629">
        <v>-4166</v>
      </c>
      <c r="K629">
        <v>-4993</v>
      </c>
      <c r="L629">
        <v>-4545</v>
      </c>
      <c r="M629">
        <v>-2920</v>
      </c>
      <c r="N629" t="s">
        <v>568</v>
      </c>
    </row>
    <row r="630" spans="1:14" hidden="1">
      <c r="A630" t="s">
        <v>561</v>
      </c>
      <c r="B630" t="s">
        <v>238</v>
      </c>
      <c r="C630" t="s">
        <v>270</v>
      </c>
      <c r="D630">
        <v>0</v>
      </c>
      <c r="E630">
        <v>0</v>
      </c>
      <c r="F630">
        <v>0</v>
      </c>
      <c r="G630">
        <v>0</v>
      </c>
      <c r="H630">
        <v>-1780</v>
      </c>
      <c r="I630">
        <v>-3693</v>
      </c>
      <c r="J630">
        <v>-4046</v>
      </c>
      <c r="K630">
        <v>-8125</v>
      </c>
      <c r="L630">
        <v>-18396</v>
      </c>
      <c r="M630">
        <v>-31149</v>
      </c>
      <c r="N630" t="s">
        <v>568</v>
      </c>
    </row>
    <row r="631" spans="1:14" hidden="1">
      <c r="A631" t="s">
        <v>561</v>
      </c>
      <c r="B631" t="s">
        <v>238</v>
      </c>
      <c r="C631" t="s">
        <v>273</v>
      </c>
      <c r="D631">
        <v>0</v>
      </c>
      <c r="E631">
        <v>0</v>
      </c>
      <c r="F631">
        <v>0</v>
      </c>
      <c r="G631">
        <v>0</v>
      </c>
      <c r="H631">
        <v>-1780</v>
      </c>
      <c r="I631">
        <v>-3693</v>
      </c>
      <c r="J631">
        <v>-4046</v>
      </c>
      <c r="K631">
        <v>-8125</v>
      </c>
      <c r="L631">
        <v>-18396</v>
      </c>
      <c r="M631">
        <v>-31149</v>
      </c>
      <c r="N631" t="s">
        <v>568</v>
      </c>
    </row>
    <row r="632" spans="1:14" hidden="1">
      <c r="A632" t="s">
        <v>561</v>
      </c>
      <c r="B632" t="s">
        <v>238</v>
      </c>
      <c r="C632" t="s">
        <v>280</v>
      </c>
      <c r="D632">
        <v>807</v>
      </c>
      <c r="E632">
        <v>1229</v>
      </c>
      <c r="F632">
        <v>-857</v>
      </c>
      <c r="G632">
        <v>-2087</v>
      </c>
      <c r="H632">
        <v>-4225</v>
      </c>
      <c r="I632">
        <v>-8332</v>
      </c>
      <c r="J632">
        <v>-8298</v>
      </c>
      <c r="K632">
        <v>-13179</v>
      </c>
      <c r="L632">
        <v>-23209</v>
      </c>
      <c r="M632">
        <v>-24408</v>
      </c>
      <c r="N632" t="s">
        <v>568</v>
      </c>
    </row>
    <row r="633" spans="1:14" hidden="1">
      <c r="A633" t="s">
        <v>561</v>
      </c>
      <c r="B633" t="s">
        <v>238</v>
      </c>
      <c r="C633" t="s">
        <v>282</v>
      </c>
      <c r="D633">
        <v>-3647</v>
      </c>
      <c r="E633">
        <v>4795</v>
      </c>
      <c r="F633">
        <v>4120</v>
      </c>
      <c r="G633">
        <v>-551</v>
      </c>
      <c r="H633">
        <v>-1798</v>
      </c>
      <c r="I633">
        <v>-3631</v>
      </c>
      <c r="J633">
        <v>-2203</v>
      </c>
      <c r="K633">
        <v>5986</v>
      </c>
      <c r="L633">
        <v>1797</v>
      </c>
      <c r="M633">
        <v>7967</v>
      </c>
      <c r="N633" t="s">
        <v>568</v>
      </c>
    </row>
    <row r="634" spans="1:14" hidden="1">
      <c r="A634" t="s">
        <v>561</v>
      </c>
      <c r="B634" t="s">
        <v>238</v>
      </c>
      <c r="C634" t="s">
        <v>283</v>
      </c>
      <c r="D634">
        <v>13630</v>
      </c>
      <c r="E634">
        <v>9983</v>
      </c>
      <c r="F634">
        <v>14778</v>
      </c>
      <c r="G634">
        <v>18898</v>
      </c>
      <c r="H634">
        <v>18347</v>
      </c>
      <c r="I634">
        <v>16549</v>
      </c>
      <c r="J634">
        <v>12918</v>
      </c>
      <c r="K634">
        <v>10715</v>
      </c>
      <c r="L634">
        <v>16701</v>
      </c>
      <c r="M634">
        <v>18498</v>
      </c>
      <c r="N634" t="s">
        <v>568</v>
      </c>
    </row>
    <row r="635" spans="1:14" hidden="1">
      <c r="A635" t="s">
        <v>561</v>
      </c>
      <c r="B635" t="s">
        <v>238</v>
      </c>
      <c r="C635" t="s">
        <v>284</v>
      </c>
      <c r="D635">
        <v>9983</v>
      </c>
      <c r="E635">
        <v>14778</v>
      </c>
      <c r="F635">
        <v>18898</v>
      </c>
      <c r="G635">
        <v>18347</v>
      </c>
      <c r="H635">
        <v>16549</v>
      </c>
      <c r="I635">
        <v>12918</v>
      </c>
      <c r="J635">
        <v>10715</v>
      </c>
      <c r="K635">
        <v>16701</v>
      </c>
      <c r="L635">
        <v>18498</v>
      </c>
      <c r="M635">
        <v>26465</v>
      </c>
      <c r="N635" t="s">
        <v>568</v>
      </c>
    </row>
    <row r="636" spans="1:14" hidden="1">
      <c r="A636" t="s">
        <v>561</v>
      </c>
      <c r="B636" t="s">
        <v>238</v>
      </c>
      <c r="C636" t="s">
        <v>291</v>
      </c>
      <c r="D636">
        <v>11127</v>
      </c>
      <c r="E636">
        <v>13346</v>
      </c>
      <c r="F636">
        <v>11301</v>
      </c>
      <c r="G636">
        <v>12010</v>
      </c>
      <c r="H636">
        <v>16622</v>
      </c>
      <c r="I636">
        <v>25824</v>
      </c>
      <c r="J636">
        <v>23907</v>
      </c>
      <c r="K636">
        <v>22832</v>
      </c>
      <c r="L636">
        <v>30972</v>
      </c>
      <c r="M636">
        <v>42843</v>
      </c>
      <c r="N636" t="s">
        <v>568</v>
      </c>
    </row>
    <row r="637" spans="1:14" hidden="1">
      <c r="A637" t="s">
        <v>561</v>
      </c>
      <c r="B637" t="s">
        <v>292</v>
      </c>
      <c r="C637" t="s">
        <v>296</v>
      </c>
      <c r="D637">
        <v>37905</v>
      </c>
      <c r="E637">
        <v>46039</v>
      </c>
      <c r="F637">
        <v>55519</v>
      </c>
      <c r="G637">
        <v>66001</v>
      </c>
      <c r="H637">
        <v>74989</v>
      </c>
      <c r="I637">
        <v>90272</v>
      </c>
      <c r="J637">
        <v>110855</v>
      </c>
      <c r="K637">
        <v>136819</v>
      </c>
      <c r="L637">
        <v>161857</v>
      </c>
      <c r="M637">
        <v>182527</v>
      </c>
      <c r="N637" t="s">
        <v>568</v>
      </c>
    </row>
    <row r="638" spans="1:14" hidden="1">
      <c r="A638" t="s">
        <v>561</v>
      </c>
      <c r="B638" t="s">
        <v>292</v>
      </c>
      <c r="C638" t="s">
        <v>298</v>
      </c>
      <c r="D638">
        <v>13188</v>
      </c>
      <c r="E638">
        <v>17176</v>
      </c>
      <c r="F638">
        <v>21993</v>
      </c>
      <c r="G638">
        <v>25313</v>
      </c>
      <c r="H638">
        <v>28164</v>
      </c>
      <c r="I638">
        <v>35138</v>
      </c>
      <c r="J638">
        <v>45583</v>
      </c>
      <c r="K638">
        <v>59549</v>
      </c>
      <c r="L638">
        <v>71896</v>
      </c>
      <c r="M638">
        <v>84732</v>
      </c>
      <c r="N638" t="s">
        <v>568</v>
      </c>
    </row>
    <row r="639" spans="1:14" hidden="1">
      <c r="A639" t="s">
        <v>561</v>
      </c>
      <c r="B639" t="s">
        <v>292</v>
      </c>
      <c r="C639" t="s">
        <v>299</v>
      </c>
      <c r="D639">
        <v>24717</v>
      </c>
      <c r="E639">
        <v>28863</v>
      </c>
      <c r="F639">
        <v>33526</v>
      </c>
      <c r="G639">
        <v>40688</v>
      </c>
      <c r="H639">
        <v>46825</v>
      </c>
      <c r="I639">
        <v>55134</v>
      </c>
      <c r="J639">
        <v>65272</v>
      </c>
      <c r="K639">
        <v>77270</v>
      </c>
      <c r="L639">
        <v>89961</v>
      </c>
      <c r="M639">
        <v>97795</v>
      </c>
      <c r="N639" t="s">
        <v>568</v>
      </c>
    </row>
    <row r="640" spans="1:14" hidden="1">
      <c r="A640" t="s">
        <v>561</v>
      </c>
      <c r="B640" t="s">
        <v>292</v>
      </c>
      <c r="C640" t="s">
        <v>300</v>
      </c>
      <c r="D640">
        <v>7313</v>
      </c>
      <c r="E640">
        <v>8946</v>
      </c>
      <c r="F640">
        <v>10986</v>
      </c>
      <c r="G640">
        <v>13982</v>
      </c>
      <c r="H640">
        <v>15183</v>
      </c>
      <c r="I640">
        <v>17470</v>
      </c>
      <c r="J640">
        <v>19733</v>
      </c>
      <c r="K640">
        <v>23256</v>
      </c>
      <c r="L640">
        <v>28015</v>
      </c>
      <c r="M640">
        <v>28998</v>
      </c>
      <c r="N640" t="s">
        <v>568</v>
      </c>
    </row>
    <row r="641" spans="1:14" hidden="1">
      <c r="A641" t="s">
        <v>561</v>
      </c>
      <c r="B641" t="s">
        <v>292</v>
      </c>
      <c r="C641" t="s">
        <v>303</v>
      </c>
      <c r="D641">
        <v>5162</v>
      </c>
      <c r="E641">
        <v>6083</v>
      </c>
      <c r="F641">
        <v>7137</v>
      </c>
      <c r="G641">
        <v>9832</v>
      </c>
      <c r="H641">
        <v>12282</v>
      </c>
      <c r="I641">
        <v>13948</v>
      </c>
      <c r="J641">
        <v>16625</v>
      </c>
      <c r="K641">
        <v>21419</v>
      </c>
      <c r="L641">
        <v>26018</v>
      </c>
      <c r="M641">
        <v>27573</v>
      </c>
      <c r="N641" t="s">
        <v>568</v>
      </c>
    </row>
    <row r="642" spans="1:14" hidden="1">
      <c r="A642" t="s">
        <v>561</v>
      </c>
      <c r="B642" t="s">
        <v>292</v>
      </c>
      <c r="C642" t="s">
        <v>309</v>
      </c>
      <c r="D642">
        <v>610</v>
      </c>
      <c r="E642">
        <v>0</v>
      </c>
      <c r="F642">
        <v>0</v>
      </c>
      <c r="G642">
        <v>378</v>
      </c>
      <c r="H642">
        <v>0</v>
      </c>
      <c r="I642">
        <v>0</v>
      </c>
      <c r="J642">
        <v>2736</v>
      </c>
      <c r="K642">
        <v>5071</v>
      </c>
      <c r="L642">
        <v>1697</v>
      </c>
      <c r="M642">
        <v>0</v>
      </c>
      <c r="N642" t="s">
        <v>568</v>
      </c>
    </row>
    <row r="643" spans="1:14" hidden="1">
      <c r="A643" t="s">
        <v>561</v>
      </c>
      <c r="B643" t="s">
        <v>292</v>
      </c>
      <c r="C643" t="s">
        <v>318</v>
      </c>
      <c r="D643">
        <v>11632</v>
      </c>
      <c r="E643">
        <v>13834</v>
      </c>
      <c r="F643">
        <v>15403</v>
      </c>
      <c r="G643">
        <v>16496</v>
      </c>
      <c r="H643">
        <v>19360</v>
      </c>
      <c r="I643">
        <v>23716</v>
      </c>
      <c r="J643">
        <v>26178</v>
      </c>
      <c r="K643">
        <v>27524</v>
      </c>
      <c r="L643">
        <v>34231</v>
      </c>
      <c r="M643">
        <v>41224</v>
      </c>
      <c r="N643" t="s">
        <v>568</v>
      </c>
    </row>
    <row r="644" spans="1:14" hidden="1">
      <c r="A644" t="s">
        <v>561</v>
      </c>
      <c r="B644" t="s">
        <v>292</v>
      </c>
      <c r="C644" t="s">
        <v>319</v>
      </c>
      <c r="D644">
        <v>-58</v>
      </c>
      <c r="E644">
        <v>-85</v>
      </c>
      <c r="F644">
        <v>-81</v>
      </c>
      <c r="G644">
        <v>-101</v>
      </c>
      <c r="H644">
        <v>-104</v>
      </c>
      <c r="I644">
        <v>-124</v>
      </c>
      <c r="J644">
        <v>-109</v>
      </c>
      <c r="K644">
        <v>-114</v>
      </c>
      <c r="L644">
        <v>-100</v>
      </c>
      <c r="M644">
        <v>-135</v>
      </c>
      <c r="N644" t="s">
        <v>568</v>
      </c>
    </row>
    <row r="645" spans="1:14" hidden="1">
      <c r="A645" t="s">
        <v>561</v>
      </c>
      <c r="B645" t="s">
        <v>292</v>
      </c>
      <c r="C645" t="s">
        <v>321</v>
      </c>
      <c r="D645">
        <v>687</v>
      </c>
      <c r="E645">
        <v>-60</v>
      </c>
      <c r="F645">
        <v>386</v>
      </c>
      <c r="G645">
        <v>686</v>
      </c>
      <c r="H645">
        <v>139</v>
      </c>
      <c r="I645">
        <v>214</v>
      </c>
      <c r="J645">
        <v>874</v>
      </c>
      <c r="K645">
        <v>8497</v>
      </c>
      <c r="L645">
        <v>5573</v>
      </c>
      <c r="M645">
        <v>8239</v>
      </c>
      <c r="N645" t="s">
        <v>568</v>
      </c>
    </row>
    <row r="646" spans="1:14" hidden="1">
      <c r="A646" t="s">
        <v>561</v>
      </c>
      <c r="B646" t="s">
        <v>292</v>
      </c>
      <c r="C646" t="s">
        <v>326</v>
      </c>
      <c r="D646">
        <v>0</v>
      </c>
      <c r="E646">
        <v>188</v>
      </c>
      <c r="F646">
        <v>-57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568</v>
      </c>
    </row>
    <row r="647" spans="1:14" hidden="1">
      <c r="A647" t="s">
        <v>561</v>
      </c>
      <c r="B647" t="s">
        <v>292</v>
      </c>
      <c r="C647" t="s">
        <v>316</v>
      </c>
      <c r="D647">
        <v>65</v>
      </c>
      <c r="E647">
        <v>592</v>
      </c>
      <c r="F647">
        <v>248</v>
      </c>
      <c r="G647">
        <v>178</v>
      </c>
      <c r="H647">
        <v>256</v>
      </c>
      <c r="I647">
        <v>344</v>
      </c>
      <c r="J647">
        <v>250</v>
      </c>
      <c r="K647">
        <v>-994</v>
      </c>
      <c r="L647">
        <v>-79</v>
      </c>
      <c r="M647">
        <v>-1246</v>
      </c>
      <c r="N647" t="s">
        <v>568</v>
      </c>
    </row>
    <row r="648" spans="1:14" hidden="1">
      <c r="A648" t="s">
        <v>561</v>
      </c>
      <c r="B648" t="s">
        <v>292</v>
      </c>
      <c r="C648" t="s">
        <v>328</v>
      </c>
      <c r="D648">
        <v>12326</v>
      </c>
      <c r="E648">
        <v>14469</v>
      </c>
      <c r="F648">
        <v>15899</v>
      </c>
      <c r="G648">
        <v>17259</v>
      </c>
      <c r="H648">
        <v>19651</v>
      </c>
      <c r="I648">
        <v>24150</v>
      </c>
      <c r="J648">
        <v>27193</v>
      </c>
      <c r="K648">
        <v>34913</v>
      </c>
      <c r="L648">
        <v>39625</v>
      </c>
      <c r="M648">
        <v>48082</v>
      </c>
      <c r="N648" t="s">
        <v>568</v>
      </c>
    </row>
    <row r="649" spans="1:14" hidden="1">
      <c r="A649" t="s">
        <v>561</v>
      </c>
      <c r="B649" t="s">
        <v>292</v>
      </c>
      <c r="C649" t="s">
        <v>329</v>
      </c>
      <c r="D649">
        <v>2589</v>
      </c>
      <c r="E649">
        <v>2916</v>
      </c>
      <c r="F649">
        <v>2739</v>
      </c>
      <c r="G649">
        <v>3639</v>
      </c>
      <c r="H649">
        <v>3303</v>
      </c>
      <c r="I649">
        <v>4672</v>
      </c>
      <c r="J649">
        <v>4707</v>
      </c>
      <c r="K649">
        <v>4177</v>
      </c>
      <c r="L649">
        <v>5282</v>
      </c>
      <c r="M649">
        <v>7813</v>
      </c>
      <c r="N649" t="s">
        <v>568</v>
      </c>
    </row>
    <row r="650" spans="1:14" hidden="1">
      <c r="A650" t="s">
        <v>561</v>
      </c>
      <c r="B650" t="s">
        <v>292</v>
      </c>
      <c r="C650" t="s">
        <v>330</v>
      </c>
      <c r="D650">
        <v>9737</v>
      </c>
      <c r="E650">
        <v>11553</v>
      </c>
      <c r="F650">
        <v>13160</v>
      </c>
      <c r="G650">
        <v>13620</v>
      </c>
      <c r="H650">
        <v>16348</v>
      </c>
      <c r="I650">
        <v>19478</v>
      </c>
      <c r="J650">
        <v>22486</v>
      </c>
      <c r="K650">
        <v>30736</v>
      </c>
      <c r="L650">
        <v>34343</v>
      </c>
      <c r="M650">
        <v>40269</v>
      </c>
      <c r="N650" t="s">
        <v>568</v>
      </c>
    </row>
    <row r="651" spans="1:14" hidden="1">
      <c r="A651" t="s">
        <v>561</v>
      </c>
      <c r="B651" t="s">
        <v>292</v>
      </c>
      <c r="C651" t="s">
        <v>337</v>
      </c>
      <c r="D651">
        <v>0</v>
      </c>
      <c r="E651">
        <v>-816</v>
      </c>
      <c r="F651">
        <v>-427</v>
      </c>
      <c r="G651">
        <v>516</v>
      </c>
      <c r="H651">
        <v>0</v>
      </c>
      <c r="I651">
        <v>0</v>
      </c>
      <c r="J651">
        <v>-9824</v>
      </c>
      <c r="K651">
        <v>0</v>
      </c>
      <c r="L651">
        <v>0</v>
      </c>
      <c r="M651">
        <v>0</v>
      </c>
      <c r="N651" t="s">
        <v>568</v>
      </c>
    </row>
    <row r="652" spans="1:14" hidden="1">
      <c r="A652" t="s">
        <v>561</v>
      </c>
      <c r="B652" t="s">
        <v>292</v>
      </c>
      <c r="C652" t="s">
        <v>338</v>
      </c>
      <c r="D652">
        <v>9737</v>
      </c>
      <c r="E652">
        <v>10737</v>
      </c>
      <c r="F652">
        <v>12733</v>
      </c>
      <c r="G652">
        <v>14136</v>
      </c>
      <c r="H652">
        <v>16348</v>
      </c>
      <c r="I652">
        <v>19478</v>
      </c>
      <c r="J652">
        <v>12662</v>
      </c>
      <c r="K652">
        <v>30736</v>
      </c>
      <c r="L652">
        <v>34343</v>
      </c>
      <c r="M652">
        <v>40269</v>
      </c>
      <c r="N652" t="s">
        <v>568</v>
      </c>
    </row>
    <row r="653" spans="1:14" hidden="1">
      <c r="A653" t="s">
        <v>562</v>
      </c>
      <c r="B653" t="s">
        <v>292</v>
      </c>
      <c r="C653" t="s">
        <v>296</v>
      </c>
      <c r="D653">
        <v>48077</v>
      </c>
      <c r="E653">
        <v>61093</v>
      </c>
      <c r="F653">
        <v>74452</v>
      </c>
      <c r="G653">
        <v>88988</v>
      </c>
      <c r="H653">
        <v>107006</v>
      </c>
      <c r="I653">
        <v>135987</v>
      </c>
      <c r="J653">
        <v>177866</v>
      </c>
      <c r="K653">
        <v>232887</v>
      </c>
      <c r="L653">
        <v>280522</v>
      </c>
      <c r="M653">
        <v>386064</v>
      </c>
      <c r="N653" t="s">
        <v>568</v>
      </c>
    </row>
    <row r="654" spans="1:14" hidden="1">
      <c r="A654" t="s">
        <v>562</v>
      </c>
      <c r="B654" t="s">
        <v>292</v>
      </c>
      <c r="C654" t="s">
        <v>298</v>
      </c>
      <c r="D654">
        <v>37288</v>
      </c>
      <c r="E654">
        <v>45971</v>
      </c>
      <c r="F654">
        <v>54181</v>
      </c>
      <c r="G654">
        <v>62752</v>
      </c>
      <c r="H654">
        <v>71651</v>
      </c>
      <c r="I654">
        <v>88265</v>
      </c>
      <c r="J654">
        <v>111934</v>
      </c>
      <c r="K654">
        <v>139156</v>
      </c>
      <c r="L654">
        <v>165536</v>
      </c>
      <c r="M654">
        <v>233307</v>
      </c>
      <c r="N654" t="s">
        <v>568</v>
      </c>
    </row>
    <row r="655" spans="1:14" hidden="1">
      <c r="A655" t="s">
        <v>562</v>
      </c>
      <c r="B655" t="s">
        <v>292</v>
      </c>
      <c r="C655" t="s">
        <v>299</v>
      </c>
      <c r="D655">
        <v>10789</v>
      </c>
      <c r="E655">
        <v>15122</v>
      </c>
      <c r="F655">
        <v>20271</v>
      </c>
      <c r="G655">
        <v>26236</v>
      </c>
      <c r="H655">
        <v>35355</v>
      </c>
      <c r="I655">
        <v>47722</v>
      </c>
      <c r="J655">
        <v>65932</v>
      </c>
      <c r="K655">
        <v>93731</v>
      </c>
      <c r="L655">
        <v>114986</v>
      </c>
      <c r="M655">
        <v>152757</v>
      </c>
      <c r="N655" t="s">
        <v>568</v>
      </c>
    </row>
    <row r="656" spans="1:14" hidden="1">
      <c r="A656" t="s">
        <v>562</v>
      </c>
      <c r="B656" t="s">
        <v>292</v>
      </c>
      <c r="C656" t="s">
        <v>300</v>
      </c>
      <c r="D656">
        <v>6864</v>
      </c>
      <c r="E656">
        <v>9723</v>
      </c>
      <c r="F656">
        <v>12847</v>
      </c>
      <c r="G656">
        <v>16650</v>
      </c>
      <c r="H656">
        <v>20411</v>
      </c>
      <c r="I656">
        <v>27284</v>
      </c>
      <c r="J656">
        <v>38992</v>
      </c>
      <c r="K656">
        <v>52177</v>
      </c>
      <c r="L656">
        <v>64313</v>
      </c>
      <c r="M656">
        <v>87193</v>
      </c>
      <c r="N656" t="s">
        <v>568</v>
      </c>
    </row>
    <row r="657" spans="1:14" hidden="1">
      <c r="A657" t="s">
        <v>562</v>
      </c>
      <c r="B657" t="s">
        <v>292</v>
      </c>
      <c r="C657" t="s">
        <v>303</v>
      </c>
      <c r="D657">
        <v>2909</v>
      </c>
      <c r="E657">
        <v>4564</v>
      </c>
      <c r="F657">
        <v>6565</v>
      </c>
      <c r="G657">
        <v>9275</v>
      </c>
      <c r="H657">
        <v>12540</v>
      </c>
      <c r="I657">
        <v>16085</v>
      </c>
      <c r="J657">
        <v>22620</v>
      </c>
      <c r="K657">
        <v>28837</v>
      </c>
      <c r="L657">
        <v>35931</v>
      </c>
      <c r="M657">
        <v>42740</v>
      </c>
      <c r="N657" t="s">
        <v>568</v>
      </c>
    </row>
    <row r="658" spans="1:14" hidden="1">
      <c r="A658" t="s">
        <v>562</v>
      </c>
      <c r="B658" t="s">
        <v>292</v>
      </c>
      <c r="C658" t="s">
        <v>304</v>
      </c>
      <c r="D658">
        <v>0</v>
      </c>
      <c r="E658">
        <v>0</v>
      </c>
      <c r="F658">
        <v>168</v>
      </c>
      <c r="G658">
        <v>181</v>
      </c>
      <c r="H658">
        <v>228</v>
      </c>
      <c r="I658">
        <v>287</v>
      </c>
      <c r="J658">
        <v>366</v>
      </c>
      <c r="K658">
        <v>475</v>
      </c>
      <c r="L658">
        <v>565</v>
      </c>
      <c r="M658">
        <v>509</v>
      </c>
      <c r="N658" t="s">
        <v>568</v>
      </c>
    </row>
    <row r="659" spans="1:14" hidden="1">
      <c r="A659" t="s">
        <v>562</v>
      </c>
      <c r="B659" t="s">
        <v>292</v>
      </c>
      <c r="C659" t="s">
        <v>314</v>
      </c>
      <c r="D659">
        <v>154</v>
      </c>
      <c r="E659">
        <v>159</v>
      </c>
      <c r="F659">
        <v>-54</v>
      </c>
      <c r="G659">
        <v>-48</v>
      </c>
      <c r="H659">
        <v>-57</v>
      </c>
      <c r="I659">
        <v>-120</v>
      </c>
      <c r="J659">
        <v>-152</v>
      </c>
      <c r="K659">
        <v>-179</v>
      </c>
      <c r="L659">
        <v>-364</v>
      </c>
      <c r="M659">
        <v>-584</v>
      </c>
      <c r="N659" t="s">
        <v>568</v>
      </c>
    </row>
    <row r="660" spans="1:14" hidden="1">
      <c r="A660" t="s">
        <v>562</v>
      </c>
      <c r="B660" t="s">
        <v>292</v>
      </c>
      <c r="C660" t="s">
        <v>318</v>
      </c>
      <c r="D660">
        <v>862</v>
      </c>
      <c r="E660">
        <v>676</v>
      </c>
      <c r="F660">
        <v>745</v>
      </c>
      <c r="G660">
        <v>178</v>
      </c>
      <c r="H660">
        <v>2233</v>
      </c>
      <c r="I660">
        <v>4186</v>
      </c>
      <c r="J660">
        <v>4106</v>
      </c>
      <c r="K660">
        <v>12421</v>
      </c>
      <c r="L660">
        <v>14541</v>
      </c>
      <c r="M660">
        <v>22899</v>
      </c>
      <c r="N660" t="s">
        <v>568</v>
      </c>
    </row>
    <row r="661" spans="1:14" hidden="1">
      <c r="A661" t="s">
        <v>562</v>
      </c>
      <c r="B661" t="s">
        <v>292</v>
      </c>
      <c r="C661" t="s">
        <v>319</v>
      </c>
      <c r="D661">
        <v>-65</v>
      </c>
      <c r="E661">
        <v>-92</v>
      </c>
      <c r="F661">
        <v>-141</v>
      </c>
      <c r="G661">
        <v>-210</v>
      </c>
      <c r="H661">
        <v>-459</v>
      </c>
      <c r="I661">
        <v>-484</v>
      </c>
      <c r="J661">
        <v>-848</v>
      </c>
      <c r="K661">
        <v>-1417</v>
      </c>
      <c r="L661">
        <v>-1600</v>
      </c>
      <c r="M661">
        <v>-1647</v>
      </c>
      <c r="N661" t="s">
        <v>568</v>
      </c>
    </row>
    <row r="662" spans="1:14" hidden="1">
      <c r="A662" t="s">
        <v>562</v>
      </c>
      <c r="B662" t="s">
        <v>292</v>
      </c>
      <c r="C662" t="s">
        <v>321</v>
      </c>
      <c r="D662">
        <v>129</v>
      </c>
      <c r="E662">
        <v>-45</v>
      </c>
      <c r="F662">
        <v>-100</v>
      </c>
      <c r="G662">
        <v>-85</v>
      </c>
      <c r="H662">
        <v>-221</v>
      </c>
      <c r="I662">
        <v>113</v>
      </c>
      <c r="J662">
        <v>442</v>
      </c>
      <c r="K662">
        <v>440</v>
      </c>
      <c r="L662">
        <v>1043</v>
      </c>
      <c r="M662">
        <v>1423</v>
      </c>
      <c r="N662" t="s">
        <v>568</v>
      </c>
    </row>
    <row r="663" spans="1:14" hidden="1">
      <c r="A663" t="s">
        <v>562</v>
      </c>
      <c r="B663" t="s">
        <v>292</v>
      </c>
      <c r="C663" t="s">
        <v>316</v>
      </c>
      <c r="D663">
        <v>8</v>
      </c>
      <c r="E663">
        <v>5</v>
      </c>
      <c r="F663">
        <v>2</v>
      </c>
      <c r="G663">
        <v>6</v>
      </c>
      <c r="H663">
        <v>15</v>
      </c>
      <c r="I663">
        <v>77</v>
      </c>
      <c r="J663">
        <v>106</v>
      </c>
      <c r="K663">
        <v>-183</v>
      </c>
      <c r="L663">
        <v>-8</v>
      </c>
      <c r="M663">
        <v>1503</v>
      </c>
      <c r="N663" t="s">
        <v>568</v>
      </c>
    </row>
    <row r="664" spans="1:14" hidden="1">
      <c r="A664" t="s">
        <v>562</v>
      </c>
      <c r="B664" t="s">
        <v>292</v>
      </c>
      <c r="C664" t="s">
        <v>328</v>
      </c>
      <c r="D664">
        <v>934</v>
      </c>
      <c r="E664">
        <v>544</v>
      </c>
      <c r="F664">
        <v>506</v>
      </c>
      <c r="G664">
        <v>-111</v>
      </c>
      <c r="H664">
        <v>1568</v>
      </c>
      <c r="I664">
        <v>3892</v>
      </c>
      <c r="J664">
        <v>3806</v>
      </c>
      <c r="K664">
        <v>11261</v>
      </c>
      <c r="L664">
        <v>13976</v>
      </c>
      <c r="M664">
        <v>24178</v>
      </c>
      <c r="N664" t="s">
        <v>568</v>
      </c>
    </row>
    <row r="665" spans="1:14" hidden="1">
      <c r="A665" t="s">
        <v>562</v>
      </c>
      <c r="B665" t="s">
        <v>292</v>
      </c>
      <c r="C665" t="s">
        <v>329</v>
      </c>
      <c r="D665">
        <v>291</v>
      </c>
      <c r="E665">
        <v>428</v>
      </c>
      <c r="F665">
        <v>161</v>
      </c>
      <c r="G665">
        <v>167</v>
      </c>
      <c r="H665">
        <v>950</v>
      </c>
      <c r="I665">
        <v>1425</v>
      </c>
      <c r="J665">
        <v>1558</v>
      </c>
      <c r="K665">
        <v>1354</v>
      </c>
      <c r="L665">
        <v>2374</v>
      </c>
      <c r="M665">
        <v>2863</v>
      </c>
      <c r="N665" t="s">
        <v>568</v>
      </c>
    </row>
    <row r="666" spans="1:14" hidden="1">
      <c r="A666" t="s">
        <v>562</v>
      </c>
      <c r="B666" t="s">
        <v>292</v>
      </c>
      <c r="C666" t="s">
        <v>330</v>
      </c>
      <c r="D666">
        <v>643</v>
      </c>
      <c r="E666">
        <v>116</v>
      </c>
      <c r="F666">
        <v>345</v>
      </c>
      <c r="G666">
        <v>-278</v>
      </c>
      <c r="H666">
        <v>618</v>
      </c>
      <c r="I666">
        <v>2467</v>
      </c>
      <c r="J666">
        <v>2248</v>
      </c>
      <c r="K666">
        <v>9907</v>
      </c>
      <c r="L666">
        <v>11602</v>
      </c>
      <c r="M666">
        <v>21315</v>
      </c>
      <c r="N666" t="s">
        <v>568</v>
      </c>
    </row>
    <row r="667" spans="1:14" hidden="1">
      <c r="A667" t="s">
        <v>562</v>
      </c>
      <c r="B667" t="s">
        <v>292</v>
      </c>
      <c r="C667" t="s">
        <v>331</v>
      </c>
      <c r="D667">
        <v>-12</v>
      </c>
      <c r="E667">
        <v>-155</v>
      </c>
      <c r="F667">
        <v>-71</v>
      </c>
      <c r="G667">
        <v>37</v>
      </c>
      <c r="H667">
        <v>-22</v>
      </c>
      <c r="I667">
        <v>-96</v>
      </c>
      <c r="J667">
        <v>-4</v>
      </c>
      <c r="K667">
        <v>9</v>
      </c>
      <c r="L667">
        <v>-14</v>
      </c>
      <c r="M667">
        <v>16</v>
      </c>
      <c r="N667" t="s">
        <v>568</v>
      </c>
    </row>
    <row r="668" spans="1:14" hidden="1">
      <c r="A668" t="s">
        <v>562</v>
      </c>
      <c r="B668" t="s">
        <v>292</v>
      </c>
      <c r="C668" t="s">
        <v>335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789</v>
      </c>
      <c r="K668">
        <v>157</v>
      </c>
      <c r="L668">
        <v>0</v>
      </c>
      <c r="M668">
        <v>0</v>
      </c>
      <c r="N668" t="s">
        <v>568</v>
      </c>
    </row>
    <row r="669" spans="1:14" hidden="1">
      <c r="A669" t="s">
        <v>562</v>
      </c>
      <c r="B669" t="s">
        <v>292</v>
      </c>
      <c r="C669" t="s">
        <v>338</v>
      </c>
      <c r="D669">
        <v>631</v>
      </c>
      <c r="E669">
        <v>-39</v>
      </c>
      <c r="F669">
        <v>274</v>
      </c>
      <c r="G669">
        <v>-241</v>
      </c>
      <c r="H669">
        <v>596</v>
      </c>
      <c r="I669">
        <v>2371</v>
      </c>
      <c r="J669">
        <v>3033</v>
      </c>
      <c r="K669">
        <v>10073</v>
      </c>
      <c r="L669">
        <v>11588</v>
      </c>
      <c r="M669">
        <v>21331</v>
      </c>
      <c r="N669" t="s">
        <v>568</v>
      </c>
    </row>
    <row r="670" spans="1:14" hidden="1">
      <c r="A670" t="s">
        <v>562</v>
      </c>
      <c r="B670" t="s">
        <v>4</v>
      </c>
      <c r="C670" t="s">
        <v>16</v>
      </c>
      <c r="D670">
        <v>9576</v>
      </c>
      <c r="E670">
        <v>11448</v>
      </c>
      <c r="F670">
        <v>12447</v>
      </c>
      <c r="G670">
        <v>17416</v>
      </c>
      <c r="H670">
        <v>19808</v>
      </c>
      <c r="I670">
        <v>25981</v>
      </c>
      <c r="J670">
        <v>30986</v>
      </c>
      <c r="K670">
        <v>41250</v>
      </c>
      <c r="L670">
        <v>55021</v>
      </c>
      <c r="M670">
        <v>84396</v>
      </c>
      <c r="N670" t="s">
        <v>568</v>
      </c>
    </row>
    <row r="671" spans="1:14" hidden="1">
      <c r="A671" t="s">
        <v>562</v>
      </c>
      <c r="B671" t="s">
        <v>4</v>
      </c>
      <c r="C671" t="s">
        <v>22</v>
      </c>
      <c r="D671">
        <v>2571</v>
      </c>
      <c r="E671">
        <v>3817</v>
      </c>
      <c r="F671">
        <v>4767</v>
      </c>
      <c r="G671">
        <v>5612</v>
      </c>
      <c r="H671">
        <v>5654</v>
      </c>
      <c r="I671">
        <v>8339</v>
      </c>
      <c r="J671">
        <v>13164</v>
      </c>
      <c r="K671">
        <v>16677</v>
      </c>
      <c r="L671">
        <v>20540</v>
      </c>
      <c r="M671">
        <v>24309</v>
      </c>
      <c r="N671" t="s">
        <v>568</v>
      </c>
    </row>
    <row r="672" spans="1:14" hidden="1">
      <c r="A672" t="s">
        <v>562</v>
      </c>
      <c r="B672" t="s">
        <v>4</v>
      </c>
      <c r="C672" t="s">
        <v>26</v>
      </c>
      <c r="D672">
        <v>4992</v>
      </c>
      <c r="E672">
        <v>6031</v>
      </c>
      <c r="F672">
        <v>7411</v>
      </c>
      <c r="G672">
        <v>8299</v>
      </c>
      <c r="H672">
        <v>10243</v>
      </c>
      <c r="I672">
        <v>11461</v>
      </c>
      <c r="J672">
        <v>16047</v>
      </c>
      <c r="K672">
        <v>17174</v>
      </c>
      <c r="L672">
        <v>20497</v>
      </c>
      <c r="M672">
        <v>23795</v>
      </c>
      <c r="N672" t="s">
        <v>568</v>
      </c>
    </row>
    <row r="673" spans="1:14" hidden="1">
      <c r="A673" t="s">
        <v>562</v>
      </c>
      <c r="B673" t="s">
        <v>4</v>
      </c>
      <c r="C673" t="s">
        <v>31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568</v>
      </c>
    </row>
    <row r="674" spans="1:14" hidden="1">
      <c r="A674" t="s">
        <v>562</v>
      </c>
      <c r="B674" t="s">
        <v>4</v>
      </c>
      <c r="C674" t="s">
        <v>32</v>
      </c>
      <c r="D674">
        <v>351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276</v>
      </c>
      <c r="M674">
        <v>233</v>
      </c>
      <c r="N674" t="s">
        <v>568</v>
      </c>
    </row>
    <row r="675" spans="1:14" hidden="1">
      <c r="A675" t="s">
        <v>562</v>
      </c>
      <c r="B675" t="s">
        <v>4</v>
      </c>
      <c r="C675" t="s">
        <v>35</v>
      </c>
      <c r="D675">
        <v>17490</v>
      </c>
      <c r="E675">
        <v>21296</v>
      </c>
      <c r="F675">
        <v>24625</v>
      </c>
      <c r="G675">
        <v>31327</v>
      </c>
      <c r="H675">
        <v>35705</v>
      </c>
      <c r="I675">
        <v>45781</v>
      </c>
      <c r="J675">
        <v>60197</v>
      </c>
      <c r="K675">
        <v>75101</v>
      </c>
      <c r="L675">
        <v>96334</v>
      </c>
      <c r="M675">
        <v>132733</v>
      </c>
      <c r="N675" t="s">
        <v>568</v>
      </c>
    </row>
    <row r="676" spans="1:14" hidden="1">
      <c r="A676" t="s">
        <v>562</v>
      </c>
      <c r="B676" t="s">
        <v>4</v>
      </c>
      <c r="C676" t="s">
        <v>41</v>
      </c>
      <c r="D676">
        <v>4417</v>
      </c>
      <c r="E676">
        <v>7060</v>
      </c>
      <c r="F676">
        <v>10949</v>
      </c>
      <c r="G676">
        <v>16967</v>
      </c>
      <c r="H676">
        <v>21838</v>
      </c>
      <c r="I676">
        <v>29114</v>
      </c>
      <c r="J676">
        <v>48866</v>
      </c>
      <c r="K676">
        <v>61797</v>
      </c>
      <c r="L676">
        <v>97846</v>
      </c>
      <c r="M676">
        <v>150667</v>
      </c>
      <c r="N676" t="s">
        <v>568</v>
      </c>
    </row>
    <row r="677" spans="1:14" hidden="1">
      <c r="A677" t="s">
        <v>562</v>
      </c>
      <c r="B677" t="s">
        <v>4</v>
      </c>
      <c r="C677" t="s">
        <v>43</v>
      </c>
      <c r="D677">
        <v>1955</v>
      </c>
      <c r="E677">
        <v>2552</v>
      </c>
      <c r="F677">
        <v>2655</v>
      </c>
      <c r="G677">
        <v>3319</v>
      </c>
      <c r="H677">
        <v>3759</v>
      </c>
      <c r="I677">
        <v>3784</v>
      </c>
      <c r="J677">
        <v>13350</v>
      </c>
      <c r="K677">
        <v>14548</v>
      </c>
      <c r="L677">
        <v>14754</v>
      </c>
      <c r="M677">
        <v>15017</v>
      </c>
      <c r="N677" t="s">
        <v>568</v>
      </c>
    </row>
    <row r="678" spans="1:14" hidden="1">
      <c r="A678" t="s">
        <v>562</v>
      </c>
      <c r="B678" t="s">
        <v>4</v>
      </c>
      <c r="C678" t="s">
        <v>46</v>
      </c>
      <c r="D678">
        <v>647</v>
      </c>
      <c r="E678">
        <v>725</v>
      </c>
      <c r="F678">
        <v>645</v>
      </c>
      <c r="G678">
        <v>764</v>
      </c>
      <c r="H678">
        <v>992</v>
      </c>
      <c r="I678">
        <v>854</v>
      </c>
      <c r="J678">
        <v>3371</v>
      </c>
      <c r="K678">
        <v>4110</v>
      </c>
      <c r="L678">
        <v>4049</v>
      </c>
      <c r="M678">
        <v>4981</v>
      </c>
      <c r="N678" t="s">
        <v>568</v>
      </c>
    </row>
    <row r="679" spans="1:14" hidden="1">
      <c r="A679" t="s">
        <v>562</v>
      </c>
      <c r="B679" t="s">
        <v>4</v>
      </c>
      <c r="C679" t="s">
        <v>49</v>
      </c>
      <c r="D679">
        <v>0</v>
      </c>
      <c r="E679">
        <v>0</v>
      </c>
      <c r="F679">
        <v>127</v>
      </c>
      <c r="G679">
        <v>209</v>
      </c>
      <c r="H679">
        <v>0</v>
      </c>
      <c r="I679">
        <v>242</v>
      </c>
      <c r="J679">
        <v>415</v>
      </c>
      <c r="K679">
        <v>518</v>
      </c>
      <c r="L679">
        <v>679</v>
      </c>
      <c r="M679">
        <v>3200</v>
      </c>
      <c r="N679" t="s">
        <v>568</v>
      </c>
    </row>
    <row r="680" spans="1:14" hidden="1">
      <c r="A680" t="s">
        <v>562</v>
      </c>
      <c r="B680" t="s">
        <v>4</v>
      </c>
      <c r="C680" t="s">
        <v>51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t="s">
        <v>568</v>
      </c>
    </row>
    <row r="681" spans="1:14" hidden="1">
      <c r="A681" t="s">
        <v>562</v>
      </c>
      <c r="B681" t="s">
        <v>4</v>
      </c>
      <c r="C681" t="s">
        <v>52</v>
      </c>
      <c r="D681">
        <v>769</v>
      </c>
      <c r="E681">
        <v>922</v>
      </c>
      <c r="F681">
        <v>1158</v>
      </c>
      <c r="G681">
        <v>1919</v>
      </c>
      <c r="H681">
        <v>2453</v>
      </c>
      <c r="I681">
        <v>3627</v>
      </c>
      <c r="J681">
        <v>5111</v>
      </c>
      <c r="K681">
        <v>6574</v>
      </c>
      <c r="L681">
        <v>11586</v>
      </c>
      <c r="M681">
        <v>14597</v>
      </c>
      <c r="N681" t="s">
        <v>568</v>
      </c>
    </row>
    <row r="682" spans="1:14" hidden="1">
      <c r="A682" t="s">
        <v>562</v>
      </c>
      <c r="B682" t="s">
        <v>4</v>
      </c>
      <c r="C682" t="s">
        <v>56</v>
      </c>
      <c r="D682">
        <v>25278</v>
      </c>
      <c r="E682">
        <v>32555</v>
      </c>
      <c r="F682">
        <v>40159</v>
      </c>
      <c r="G682">
        <v>54505</v>
      </c>
      <c r="H682">
        <v>64747</v>
      </c>
      <c r="I682">
        <v>83402</v>
      </c>
      <c r="J682">
        <v>131310</v>
      </c>
      <c r="K682">
        <v>162648</v>
      </c>
      <c r="L682">
        <v>225248</v>
      </c>
      <c r="M682">
        <v>321195</v>
      </c>
      <c r="N682" t="s">
        <v>568</v>
      </c>
    </row>
    <row r="683" spans="1:14" hidden="1">
      <c r="A683" t="s">
        <v>562</v>
      </c>
      <c r="B683" t="s">
        <v>4</v>
      </c>
      <c r="C683" t="s">
        <v>57</v>
      </c>
      <c r="D683">
        <v>11145</v>
      </c>
      <c r="E683">
        <v>13318</v>
      </c>
      <c r="F683">
        <v>15133</v>
      </c>
      <c r="G683">
        <v>16459</v>
      </c>
      <c r="H683">
        <v>20397</v>
      </c>
      <c r="I683">
        <v>25309</v>
      </c>
      <c r="J683">
        <v>34616</v>
      </c>
      <c r="K683">
        <v>38192</v>
      </c>
      <c r="L683">
        <v>47183</v>
      </c>
      <c r="M683">
        <v>72539</v>
      </c>
      <c r="N683" t="s">
        <v>568</v>
      </c>
    </row>
    <row r="684" spans="1:14" hidden="1">
      <c r="A684" t="s">
        <v>562</v>
      </c>
      <c r="B684" t="s">
        <v>4</v>
      </c>
      <c r="C684" t="s">
        <v>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t="s">
        <v>568</v>
      </c>
    </row>
    <row r="685" spans="1:14" hidden="1">
      <c r="A685" t="s">
        <v>562</v>
      </c>
      <c r="B685" t="s">
        <v>4</v>
      </c>
      <c r="C685" t="s">
        <v>59</v>
      </c>
      <c r="D685">
        <v>3751</v>
      </c>
      <c r="E685">
        <v>4892</v>
      </c>
      <c r="F685">
        <v>4952</v>
      </c>
      <c r="G685">
        <v>6207</v>
      </c>
      <c r="H685">
        <v>7273</v>
      </c>
      <c r="I685">
        <v>8542</v>
      </c>
      <c r="J685">
        <v>11949</v>
      </c>
      <c r="K685">
        <v>14161</v>
      </c>
      <c r="L685">
        <v>31132</v>
      </c>
      <c r="M685">
        <v>42983</v>
      </c>
      <c r="N685" t="s">
        <v>568</v>
      </c>
    </row>
    <row r="686" spans="1:14" hidden="1">
      <c r="A686" t="s">
        <v>562</v>
      </c>
      <c r="B686" t="s">
        <v>4</v>
      </c>
      <c r="C686" t="s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t="s">
        <v>568</v>
      </c>
    </row>
    <row r="687" spans="1:14" hidden="1">
      <c r="A687" t="s">
        <v>562</v>
      </c>
      <c r="B687" t="s">
        <v>4</v>
      </c>
      <c r="C687" t="s">
        <v>61</v>
      </c>
      <c r="D687">
        <v>0</v>
      </c>
      <c r="E687">
        <v>0</v>
      </c>
      <c r="F687">
        <v>1736</v>
      </c>
      <c r="G687">
        <v>3600</v>
      </c>
      <c r="H687">
        <v>3099</v>
      </c>
      <c r="I687">
        <v>5197</v>
      </c>
      <c r="J687">
        <v>6221</v>
      </c>
      <c r="K687">
        <v>9502</v>
      </c>
      <c r="L687">
        <v>1307</v>
      </c>
      <c r="M687">
        <v>1155</v>
      </c>
      <c r="N687" t="s">
        <v>568</v>
      </c>
    </row>
    <row r="688" spans="1:14" hidden="1">
      <c r="A688" t="s">
        <v>562</v>
      </c>
      <c r="B688" t="s">
        <v>4</v>
      </c>
      <c r="C688" t="s">
        <v>62</v>
      </c>
      <c r="D688">
        <v>0</v>
      </c>
      <c r="E688">
        <v>792</v>
      </c>
      <c r="F688">
        <v>1159</v>
      </c>
      <c r="G688">
        <v>1823</v>
      </c>
      <c r="H688">
        <v>3118</v>
      </c>
      <c r="I688">
        <v>4768</v>
      </c>
      <c r="J688">
        <v>5097</v>
      </c>
      <c r="K688">
        <v>6536</v>
      </c>
      <c r="L688">
        <v>8190</v>
      </c>
      <c r="M688">
        <v>9708</v>
      </c>
      <c r="N688" t="s">
        <v>568</v>
      </c>
    </row>
    <row r="689" spans="1:14" hidden="1">
      <c r="A689" t="s">
        <v>562</v>
      </c>
      <c r="B689" t="s">
        <v>4</v>
      </c>
      <c r="C689" t="s">
        <v>67</v>
      </c>
      <c r="D689">
        <v>14896</v>
      </c>
      <c r="E689">
        <v>19002</v>
      </c>
      <c r="F689">
        <v>22980</v>
      </c>
      <c r="G689">
        <v>28089</v>
      </c>
      <c r="H689">
        <v>33887</v>
      </c>
      <c r="I689">
        <v>43816</v>
      </c>
      <c r="J689">
        <v>57883</v>
      </c>
      <c r="K689">
        <v>68391</v>
      </c>
      <c r="L689">
        <v>87812</v>
      </c>
      <c r="M689">
        <v>126385</v>
      </c>
      <c r="N689" t="s">
        <v>568</v>
      </c>
    </row>
    <row r="690" spans="1:14" hidden="1">
      <c r="A690" t="s">
        <v>562</v>
      </c>
      <c r="B690" t="s">
        <v>4</v>
      </c>
      <c r="C690" t="s">
        <v>68</v>
      </c>
      <c r="D690">
        <v>1415</v>
      </c>
      <c r="E690">
        <v>3830</v>
      </c>
      <c r="F690">
        <v>5181</v>
      </c>
      <c r="G690">
        <v>12489</v>
      </c>
      <c r="H690">
        <v>14175</v>
      </c>
      <c r="I690">
        <v>15213</v>
      </c>
      <c r="J690">
        <v>37926</v>
      </c>
      <c r="K690">
        <v>39787</v>
      </c>
      <c r="L690">
        <v>40509</v>
      </c>
      <c r="M690">
        <v>49876</v>
      </c>
      <c r="N690" t="s">
        <v>568</v>
      </c>
    </row>
    <row r="691" spans="1:14" hidden="1">
      <c r="A691" t="s">
        <v>562</v>
      </c>
      <c r="B691" t="s">
        <v>4</v>
      </c>
      <c r="C691" t="s">
        <v>72</v>
      </c>
      <c r="D691">
        <v>0</v>
      </c>
      <c r="E691">
        <v>0</v>
      </c>
      <c r="F691">
        <v>0</v>
      </c>
      <c r="G691">
        <v>1021</v>
      </c>
      <c r="H691">
        <v>407</v>
      </c>
      <c r="I691">
        <v>392</v>
      </c>
      <c r="J691">
        <v>990</v>
      </c>
      <c r="K691">
        <v>1490</v>
      </c>
      <c r="L691">
        <v>0</v>
      </c>
      <c r="M691">
        <v>0</v>
      </c>
      <c r="N691" t="s">
        <v>568</v>
      </c>
    </row>
    <row r="692" spans="1:14" hidden="1">
      <c r="A692" t="s">
        <v>562</v>
      </c>
      <c r="B692" t="s">
        <v>4</v>
      </c>
      <c r="C692" t="s">
        <v>74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t="s">
        <v>568</v>
      </c>
    </row>
    <row r="693" spans="1:14" hidden="1">
      <c r="A693" t="s">
        <v>562</v>
      </c>
      <c r="B693" t="s">
        <v>4</v>
      </c>
      <c r="C693" t="s">
        <v>75</v>
      </c>
      <c r="D693">
        <v>1210</v>
      </c>
      <c r="E693">
        <v>1531</v>
      </c>
      <c r="F693">
        <v>2252</v>
      </c>
      <c r="G693">
        <v>2165</v>
      </c>
      <c r="H693">
        <v>2894</v>
      </c>
      <c r="I693">
        <v>4696</v>
      </c>
      <c r="J693">
        <v>6802</v>
      </c>
      <c r="K693">
        <v>9431</v>
      </c>
      <c r="L693">
        <v>34867</v>
      </c>
      <c r="M693">
        <v>51530</v>
      </c>
      <c r="N693" t="s">
        <v>568</v>
      </c>
    </row>
    <row r="694" spans="1:14" hidden="1">
      <c r="A694" t="s">
        <v>562</v>
      </c>
      <c r="B694" t="s">
        <v>4</v>
      </c>
      <c r="C694" t="s">
        <v>79</v>
      </c>
      <c r="D694">
        <v>17521</v>
      </c>
      <c r="E694">
        <v>24363</v>
      </c>
      <c r="F694">
        <v>30413</v>
      </c>
      <c r="G694">
        <v>43764</v>
      </c>
      <c r="H694">
        <v>51363</v>
      </c>
      <c r="I694">
        <v>64117</v>
      </c>
      <c r="J694">
        <v>103601</v>
      </c>
      <c r="K694">
        <v>119099</v>
      </c>
      <c r="L694">
        <v>163188</v>
      </c>
      <c r="M694">
        <v>227791</v>
      </c>
      <c r="N694" t="s">
        <v>568</v>
      </c>
    </row>
    <row r="695" spans="1:14" hidden="1">
      <c r="A695" t="s">
        <v>562</v>
      </c>
      <c r="B695" t="s">
        <v>4</v>
      </c>
      <c r="C695" t="s">
        <v>81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568</v>
      </c>
    </row>
    <row r="696" spans="1:14" hidden="1">
      <c r="A696" t="s">
        <v>562</v>
      </c>
      <c r="B696" t="s">
        <v>4</v>
      </c>
      <c r="C696" t="s">
        <v>82</v>
      </c>
      <c r="D696">
        <v>5</v>
      </c>
      <c r="E696">
        <v>5</v>
      </c>
      <c r="F696">
        <v>5</v>
      </c>
      <c r="G696">
        <v>5</v>
      </c>
      <c r="H696">
        <v>5</v>
      </c>
      <c r="I696">
        <v>5</v>
      </c>
      <c r="J696">
        <v>5</v>
      </c>
      <c r="K696">
        <v>5</v>
      </c>
      <c r="L696">
        <v>5</v>
      </c>
      <c r="M696">
        <v>5</v>
      </c>
      <c r="N696" t="s">
        <v>568</v>
      </c>
    </row>
    <row r="697" spans="1:14" hidden="1">
      <c r="A697" t="s">
        <v>562</v>
      </c>
      <c r="B697" t="s">
        <v>4</v>
      </c>
      <c r="C697" t="s">
        <v>84</v>
      </c>
      <c r="D697">
        <v>6990</v>
      </c>
      <c r="E697">
        <v>8347</v>
      </c>
      <c r="F697">
        <v>9573</v>
      </c>
      <c r="G697">
        <v>11135</v>
      </c>
      <c r="H697">
        <v>13394</v>
      </c>
      <c r="I697">
        <v>17186</v>
      </c>
      <c r="J697">
        <v>21389</v>
      </c>
      <c r="K697">
        <v>26791</v>
      </c>
      <c r="L697">
        <v>33658</v>
      </c>
      <c r="M697">
        <v>42865</v>
      </c>
      <c r="N697" t="s">
        <v>568</v>
      </c>
    </row>
    <row r="698" spans="1:14" hidden="1">
      <c r="A698" t="s">
        <v>562</v>
      </c>
      <c r="B698" t="s">
        <v>4</v>
      </c>
      <c r="C698" t="s">
        <v>85</v>
      </c>
      <c r="D698">
        <v>1955</v>
      </c>
      <c r="E698">
        <v>1916</v>
      </c>
      <c r="F698">
        <v>2190</v>
      </c>
      <c r="G698">
        <v>1949</v>
      </c>
      <c r="H698">
        <v>2545</v>
      </c>
      <c r="I698">
        <v>4916</v>
      </c>
      <c r="J698">
        <v>8636</v>
      </c>
      <c r="K698">
        <v>19625</v>
      </c>
      <c r="L698">
        <v>31220</v>
      </c>
      <c r="M698">
        <v>52551</v>
      </c>
      <c r="N698" t="s">
        <v>568</v>
      </c>
    </row>
    <row r="699" spans="1:14" hidden="1">
      <c r="A699" t="s">
        <v>562</v>
      </c>
      <c r="B699" t="s">
        <v>4</v>
      </c>
      <c r="C699" t="s">
        <v>86</v>
      </c>
      <c r="D699">
        <v>-877</v>
      </c>
      <c r="E699">
        <v>-1837</v>
      </c>
      <c r="F699">
        <v>-1837</v>
      </c>
      <c r="G699">
        <v>-1837</v>
      </c>
      <c r="H699">
        <v>-1837</v>
      </c>
      <c r="I699">
        <v>-1837</v>
      </c>
      <c r="J699">
        <v>-1837</v>
      </c>
      <c r="K699">
        <v>-1837</v>
      </c>
      <c r="L699">
        <v>-1837</v>
      </c>
      <c r="M699">
        <v>-1837</v>
      </c>
      <c r="N699" t="s">
        <v>568</v>
      </c>
    </row>
    <row r="700" spans="1:14" hidden="1">
      <c r="A700" t="s">
        <v>562</v>
      </c>
      <c r="B700" t="s">
        <v>4</v>
      </c>
      <c r="C700" t="s">
        <v>87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t="s">
        <v>568</v>
      </c>
    </row>
    <row r="701" spans="1:14" hidden="1">
      <c r="A701" t="s">
        <v>562</v>
      </c>
      <c r="B701" t="s">
        <v>4</v>
      </c>
      <c r="C701" t="s">
        <v>88</v>
      </c>
      <c r="D701">
        <v>10</v>
      </c>
      <c r="E701">
        <v>11</v>
      </c>
      <c r="F701">
        <v>2</v>
      </c>
      <c r="G701">
        <v>1</v>
      </c>
      <c r="H701">
        <v>-1</v>
      </c>
      <c r="I701">
        <v>16</v>
      </c>
      <c r="J701">
        <v>-16</v>
      </c>
      <c r="K701">
        <v>0</v>
      </c>
      <c r="L701">
        <v>0</v>
      </c>
      <c r="M701">
        <v>0</v>
      </c>
      <c r="N701" t="s">
        <v>568</v>
      </c>
    </row>
    <row r="702" spans="1:14" hidden="1">
      <c r="A702" t="s">
        <v>562</v>
      </c>
      <c r="B702" t="s">
        <v>4</v>
      </c>
      <c r="C702" t="s">
        <v>89</v>
      </c>
      <c r="D702">
        <v>-326</v>
      </c>
      <c r="E702">
        <v>-250</v>
      </c>
      <c r="F702">
        <v>-187</v>
      </c>
      <c r="G702">
        <v>-512</v>
      </c>
      <c r="H702">
        <v>-722</v>
      </c>
      <c r="I702">
        <v>-1001</v>
      </c>
      <c r="J702">
        <v>-468</v>
      </c>
      <c r="K702">
        <v>-1035</v>
      </c>
      <c r="L702">
        <v>-986</v>
      </c>
      <c r="M702">
        <v>-180</v>
      </c>
      <c r="N702" t="s">
        <v>568</v>
      </c>
    </row>
    <row r="703" spans="1:14" hidden="1">
      <c r="A703" t="s">
        <v>562</v>
      </c>
      <c r="B703" t="s">
        <v>4</v>
      </c>
      <c r="C703" t="s">
        <v>93</v>
      </c>
      <c r="D703">
        <v>7757</v>
      </c>
      <c r="E703">
        <v>8192</v>
      </c>
      <c r="F703">
        <v>9746</v>
      </c>
      <c r="G703">
        <v>10741</v>
      </c>
      <c r="H703">
        <v>13384</v>
      </c>
      <c r="I703">
        <v>19285</v>
      </c>
      <c r="J703">
        <v>27709</v>
      </c>
      <c r="K703">
        <v>43549</v>
      </c>
      <c r="L703">
        <v>62060</v>
      </c>
      <c r="M703">
        <v>93404</v>
      </c>
      <c r="N703" t="s">
        <v>568</v>
      </c>
    </row>
    <row r="704" spans="1:14" hidden="1">
      <c r="A704" t="s">
        <v>562</v>
      </c>
      <c r="B704" t="s">
        <v>4</v>
      </c>
      <c r="C704" t="s">
        <v>94</v>
      </c>
      <c r="D704">
        <v>25278</v>
      </c>
      <c r="E704">
        <v>32555</v>
      </c>
      <c r="F704">
        <v>40159</v>
      </c>
      <c r="G704">
        <v>54505</v>
      </c>
      <c r="H704">
        <v>64747</v>
      </c>
      <c r="I704">
        <v>83402</v>
      </c>
      <c r="J704">
        <v>131310</v>
      </c>
      <c r="K704">
        <v>162648</v>
      </c>
      <c r="L704">
        <v>225248</v>
      </c>
      <c r="M704">
        <v>321195</v>
      </c>
      <c r="N704" t="s">
        <v>568</v>
      </c>
    </row>
    <row r="705" spans="1:14" hidden="1">
      <c r="A705" t="s">
        <v>562</v>
      </c>
      <c r="B705" t="s">
        <v>238</v>
      </c>
      <c r="C705" t="s">
        <v>239</v>
      </c>
      <c r="D705">
        <v>631</v>
      </c>
      <c r="E705">
        <v>-39</v>
      </c>
      <c r="F705">
        <v>274</v>
      </c>
      <c r="G705">
        <v>-241</v>
      </c>
      <c r="H705">
        <v>596</v>
      </c>
      <c r="I705">
        <v>2371</v>
      </c>
      <c r="J705">
        <v>3033</v>
      </c>
      <c r="K705">
        <v>10073</v>
      </c>
      <c r="L705">
        <v>11588</v>
      </c>
      <c r="M705">
        <v>21331</v>
      </c>
      <c r="N705" t="s">
        <v>568</v>
      </c>
    </row>
    <row r="706" spans="1:14" hidden="1">
      <c r="A706" t="s">
        <v>562</v>
      </c>
      <c r="B706" t="s">
        <v>238</v>
      </c>
      <c r="C706" t="s">
        <v>240</v>
      </c>
      <c r="D706">
        <v>1083</v>
      </c>
      <c r="E706">
        <v>2159</v>
      </c>
      <c r="F706">
        <v>3253</v>
      </c>
      <c r="G706">
        <v>4746</v>
      </c>
      <c r="H706">
        <v>6281</v>
      </c>
      <c r="I706">
        <v>8116</v>
      </c>
      <c r="J706">
        <v>11478</v>
      </c>
      <c r="K706">
        <v>15341</v>
      </c>
      <c r="L706">
        <v>21789</v>
      </c>
      <c r="M706">
        <v>25251</v>
      </c>
      <c r="N706" t="s">
        <v>568</v>
      </c>
    </row>
    <row r="707" spans="1:14" hidden="1">
      <c r="A707" t="s">
        <v>562</v>
      </c>
      <c r="B707" t="s">
        <v>238</v>
      </c>
      <c r="C707" t="s">
        <v>243</v>
      </c>
      <c r="D707">
        <v>136</v>
      </c>
      <c r="E707">
        <v>-265</v>
      </c>
      <c r="F707">
        <v>-156</v>
      </c>
      <c r="G707">
        <v>-316</v>
      </c>
      <c r="H707">
        <v>81</v>
      </c>
      <c r="I707">
        <v>-246</v>
      </c>
      <c r="J707">
        <v>-29</v>
      </c>
      <c r="K707">
        <v>441</v>
      </c>
      <c r="L707">
        <v>796</v>
      </c>
      <c r="M707">
        <v>-554</v>
      </c>
      <c r="N707" t="s">
        <v>568</v>
      </c>
    </row>
    <row r="708" spans="1:14" hidden="1">
      <c r="A708" t="s">
        <v>562</v>
      </c>
      <c r="B708" t="s">
        <v>238</v>
      </c>
      <c r="C708" t="s">
        <v>244</v>
      </c>
      <c r="D708">
        <v>589</v>
      </c>
      <c r="E708">
        <v>802</v>
      </c>
      <c r="F708">
        <v>1337</v>
      </c>
      <c r="G708">
        <v>1679</v>
      </c>
      <c r="H708">
        <v>2524</v>
      </c>
      <c r="I708">
        <v>3115</v>
      </c>
      <c r="J708">
        <v>4125</v>
      </c>
      <c r="K708">
        <v>5911</v>
      </c>
      <c r="L708">
        <v>6779</v>
      </c>
      <c r="M708">
        <v>6555</v>
      </c>
      <c r="N708" t="s">
        <v>568</v>
      </c>
    </row>
    <row r="709" spans="1:14" hidden="1">
      <c r="A709" t="s">
        <v>562</v>
      </c>
      <c r="B709" t="s">
        <v>238</v>
      </c>
      <c r="C709" t="s">
        <v>248</v>
      </c>
      <c r="D709">
        <v>1464</v>
      </c>
      <c r="E709">
        <v>1523</v>
      </c>
      <c r="F709">
        <v>767</v>
      </c>
      <c r="G709">
        <v>974</v>
      </c>
      <c r="H709">
        <v>2557</v>
      </c>
      <c r="I709">
        <v>3847</v>
      </c>
      <c r="J709">
        <v>-242</v>
      </c>
      <c r="K709">
        <v>-1043</v>
      </c>
      <c r="L709">
        <v>-2438</v>
      </c>
      <c r="M709">
        <v>13481</v>
      </c>
      <c r="N709" t="s">
        <v>568</v>
      </c>
    </row>
    <row r="710" spans="1:14" hidden="1">
      <c r="A710" t="s">
        <v>562</v>
      </c>
      <c r="B710" t="s">
        <v>238</v>
      </c>
      <c r="C710" t="s">
        <v>252</v>
      </c>
      <c r="D710">
        <v>3903</v>
      </c>
      <c r="E710">
        <v>4180</v>
      </c>
      <c r="F710">
        <v>5475</v>
      </c>
      <c r="G710">
        <v>6842</v>
      </c>
      <c r="H710">
        <v>12039</v>
      </c>
      <c r="I710">
        <v>17203</v>
      </c>
      <c r="J710">
        <v>18365</v>
      </c>
      <c r="K710">
        <v>30723</v>
      </c>
      <c r="L710">
        <v>38514</v>
      </c>
      <c r="M710">
        <v>66064</v>
      </c>
      <c r="N710" t="s">
        <v>568</v>
      </c>
    </row>
    <row r="711" spans="1:14" hidden="1">
      <c r="A711" t="s">
        <v>562</v>
      </c>
      <c r="B711" t="s">
        <v>238</v>
      </c>
      <c r="C711" t="s">
        <v>253</v>
      </c>
      <c r="D711">
        <v>-1811</v>
      </c>
      <c r="E711">
        <v>-3785</v>
      </c>
      <c r="F711">
        <v>-3444</v>
      </c>
      <c r="G711">
        <v>-4893</v>
      </c>
      <c r="H711">
        <v>-5387</v>
      </c>
      <c r="I711">
        <v>-7804</v>
      </c>
      <c r="J711">
        <v>-11955</v>
      </c>
      <c r="K711">
        <v>-13427</v>
      </c>
      <c r="L711">
        <v>-16861</v>
      </c>
      <c r="M711">
        <v>-40140</v>
      </c>
      <c r="N711" t="s">
        <v>568</v>
      </c>
    </row>
    <row r="712" spans="1:14" hidden="1">
      <c r="A712" t="s">
        <v>562</v>
      </c>
      <c r="B712" t="s">
        <v>238</v>
      </c>
      <c r="C712" t="s">
        <v>256</v>
      </c>
      <c r="D712">
        <v>-119</v>
      </c>
      <c r="E712">
        <v>190</v>
      </c>
      <c r="F712">
        <v>-832</v>
      </c>
      <c r="G712">
        <v>-172</v>
      </c>
      <c r="H712">
        <v>-1063</v>
      </c>
      <c r="I712">
        <v>-1712</v>
      </c>
      <c r="J712">
        <v>-15129</v>
      </c>
      <c r="K712">
        <v>1058</v>
      </c>
      <c r="L712">
        <v>-7420</v>
      </c>
      <c r="M712">
        <v>-19471</v>
      </c>
      <c r="N712" t="s">
        <v>568</v>
      </c>
    </row>
    <row r="713" spans="1:14" hidden="1">
      <c r="A713" t="s">
        <v>562</v>
      </c>
      <c r="B713" t="s">
        <v>238</v>
      </c>
      <c r="C713" t="s">
        <v>265</v>
      </c>
      <c r="D713">
        <v>-1930</v>
      </c>
      <c r="E713">
        <v>-3595</v>
      </c>
      <c r="F713">
        <v>-4276</v>
      </c>
      <c r="G713">
        <v>-5065</v>
      </c>
      <c r="H713">
        <v>-6450</v>
      </c>
      <c r="I713">
        <v>-9516</v>
      </c>
      <c r="J713">
        <v>-27084</v>
      </c>
      <c r="K713">
        <v>-12369</v>
      </c>
      <c r="L713">
        <v>-24281</v>
      </c>
      <c r="M713">
        <v>-59611</v>
      </c>
      <c r="N713" t="s">
        <v>568</v>
      </c>
    </row>
    <row r="714" spans="1:14" hidden="1">
      <c r="A714" t="s">
        <v>562</v>
      </c>
      <c r="B714" t="s">
        <v>238</v>
      </c>
      <c r="C714" t="s">
        <v>266</v>
      </c>
      <c r="D714">
        <v>62</v>
      </c>
      <c r="E714">
        <v>429</v>
      </c>
      <c r="F714">
        <v>78</v>
      </c>
      <c r="G714">
        <v>6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 t="s">
        <v>568</v>
      </c>
    </row>
    <row r="715" spans="1:14" hidden="1">
      <c r="A715" t="s">
        <v>562</v>
      </c>
      <c r="B715" t="s">
        <v>238</v>
      </c>
      <c r="C715" t="s">
        <v>270</v>
      </c>
      <c r="D715">
        <v>-277</v>
      </c>
      <c r="E715">
        <v>-960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t="s">
        <v>568</v>
      </c>
    </row>
    <row r="716" spans="1:14" hidden="1">
      <c r="A716" t="s">
        <v>562</v>
      </c>
      <c r="B716" t="s">
        <v>238</v>
      </c>
      <c r="C716" t="s">
        <v>274</v>
      </c>
      <c r="D716">
        <v>-267</v>
      </c>
      <c r="E716">
        <v>2790</v>
      </c>
      <c r="F716">
        <v>-617</v>
      </c>
      <c r="G716">
        <v>4426</v>
      </c>
      <c r="H716">
        <v>-3882</v>
      </c>
      <c r="I716">
        <v>-3716</v>
      </c>
      <c r="J716">
        <v>9928</v>
      </c>
      <c r="K716">
        <v>-7686</v>
      </c>
      <c r="L716">
        <v>-10066</v>
      </c>
      <c r="M716">
        <v>-1104</v>
      </c>
      <c r="N716" t="s">
        <v>568</v>
      </c>
    </row>
    <row r="717" spans="1:14" hidden="1">
      <c r="A717" t="s">
        <v>562</v>
      </c>
      <c r="B717" t="s">
        <v>238</v>
      </c>
      <c r="C717" t="s">
        <v>282</v>
      </c>
      <c r="D717">
        <v>1492</v>
      </c>
      <c r="E717">
        <v>2815</v>
      </c>
      <c r="F717">
        <v>574</v>
      </c>
      <c r="G717">
        <v>5899</v>
      </c>
      <c r="H717">
        <v>1333</v>
      </c>
      <c r="I717">
        <v>3759</v>
      </c>
      <c r="J717">
        <v>1922</v>
      </c>
      <c r="K717">
        <v>10317</v>
      </c>
      <c r="L717">
        <v>4237</v>
      </c>
      <c r="M717">
        <v>5967</v>
      </c>
      <c r="N717" t="s">
        <v>568</v>
      </c>
    </row>
    <row r="718" spans="1:14" hidden="1">
      <c r="A718" t="s">
        <v>562</v>
      </c>
      <c r="B718" t="s">
        <v>238</v>
      </c>
      <c r="C718" t="s">
        <v>283</v>
      </c>
      <c r="D718">
        <v>3777</v>
      </c>
      <c r="E718">
        <v>5269</v>
      </c>
      <c r="F718">
        <v>8084</v>
      </c>
      <c r="G718">
        <v>8658</v>
      </c>
      <c r="H718">
        <v>14557</v>
      </c>
      <c r="I718">
        <v>16175</v>
      </c>
      <c r="J718">
        <v>19934</v>
      </c>
      <c r="K718">
        <v>21856</v>
      </c>
      <c r="L718">
        <v>32173</v>
      </c>
      <c r="M718">
        <v>36410</v>
      </c>
      <c r="N718" t="s">
        <v>568</v>
      </c>
    </row>
    <row r="719" spans="1:14" hidden="1">
      <c r="A719" t="s">
        <v>562</v>
      </c>
      <c r="B719" t="s">
        <v>238</v>
      </c>
      <c r="C719" t="s">
        <v>284</v>
      </c>
      <c r="D719">
        <v>5269</v>
      </c>
      <c r="E719">
        <v>8084</v>
      </c>
      <c r="F719">
        <v>8658</v>
      </c>
      <c r="G719">
        <v>14557</v>
      </c>
      <c r="H719">
        <v>15890</v>
      </c>
      <c r="I719">
        <v>19934</v>
      </c>
      <c r="J719">
        <v>21856</v>
      </c>
      <c r="K719">
        <v>32173</v>
      </c>
      <c r="L719">
        <v>36410</v>
      </c>
      <c r="M719">
        <v>42377</v>
      </c>
      <c r="N719" t="s">
        <v>568</v>
      </c>
    </row>
    <row r="720" spans="1:14" hidden="1">
      <c r="A720" t="s">
        <v>562</v>
      </c>
      <c r="B720" t="s">
        <v>238</v>
      </c>
      <c r="C720" t="s">
        <v>291</v>
      </c>
      <c r="D720">
        <v>2092</v>
      </c>
      <c r="E720">
        <v>395</v>
      </c>
      <c r="F720">
        <v>2031</v>
      </c>
      <c r="G720">
        <v>1949</v>
      </c>
      <c r="H720">
        <v>6652</v>
      </c>
      <c r="I720">
        <v>9399</v>
      </c>
      <c r="J720">
        <v>6410</v>
      </c>
      <c r="K720">
        <v>17296</v>
      </c>
      <c r="L720">
        <v>21653</v>
      </c>
      <c r="M720">
        <v>25924</v>
      </c>
      <c r="N720" t="s">
        <v>568</v>
      </c>
    </row>
    <row r="721" spans="1:14" hidden="1">
      <c r="A721" t="s">
        <v>563</v>
      </c>
      <c r="B721" t="s">
        <v>292</v>
      </c>
      <c r="C721" t="s">
        <v>296</v>
      </c>
      <c r="D721">
        <v>108249</v>
      </c>
      <c r="E721">
        <v>156508</v>
      </c>
      <c r="F721">
        <v>170910</v>
      </c>
      <c r="G721">
        <v>182795</v>
      </c>
      <c r="H721">
        <v>233715</v>
      </c>
      <c r="I721">
        <v>215639</v>
      </c>
      <c r="J721">
        <v>229234</v>
      </c>
      <c r="K721">
        <v>265595</v>
      </c>
      <c r="L721">
        <v>260174</v>
      </c>
      <c r="M721">
        <v>274515</v>
      </c>
      <c r="N721" t="s">
        <v>568</v>
      </c>
    </row>
    <row r="722" spans="1:14" hidden="1">
      <c r="A722" t="s">
        <v>563</v>
      </c>
      <c r="B722" t="s">
        <v>292</v>
      </c>
      <c r="C722" t="s">
        <v>298</v>
      </c>
      <c r="D722">
        <v>64431</v>
      </c>
      <c r="E722">
        <v>87846</v>
      </c>
      <c r="F722">
        <v>106606</v>
      </c>
      <c r="G722">
        <v>112258</v>
      </c>
      <c r="H722">
        <v>140089</v>
      </c>
      <c r="I722">
        <v>131376</v>
      </c>
      <c r="J722">
        <v>141048</v>
      </c>
      <c r="K722">
        <v>163756</v>
      </c>
      <c r="L722">
        <v>161782</v>
      </c>
      <c r="M722">
        <v>169559</v>
      </c>
      <c r="N722" t="s">
        <v>568</v>
      </c>
    </row>
    <row r="723" spans="1:14" hidden="1">
      <c r="A723" t="s">
        <v>563</v>
      </c>
      <c r="B723" t="s">
        <v>292</v>
      </c>
      <c r="C723" t="s">
        <v>299</v>
      </c>
      <c r="D723">
        <v>43818</v>
      </c>
      <c r="E723">
        <v>68662</v>
      </c>
      <c r="F723">
        <v>64304</v>
      </c>
      <c r="G723">
        <v>70537</v>
      </c>
      <c r="H723">
        <v>93626</v>
      </c>
      <c r="I723">
        <v>84263</v>
      </c>
      <c r="J723">
        <v>88186</v>
      </c>
      <c r="K723">
        <v>101839</v>
      </c>
      <c r="L723">
        <v>98392</v>
      </c>
      <c r="M723">
        <v>104956</v>
      </c>
      <c r="N723" t="s">
        <v>568</v>
      </c>
    </row>
    <row r="724" spans="1:14" hidden="1">
      <c r="A724" t="s">
        <v>563</v>
      </c>
      <c r="B724" t="s">
        <v>292</v>
      </c>
      <c r="C724" t="s">
        <v>300</v>
      </c>
      <c r="D724">
        <v>7599</v>
      </c>
      <c r="E724">
        <v>10040</v>
      </c>
      <c r="F724">
        <v>10830</v>
      </c>
      <c r="G724">
        <v>11993</v>
      </c>
      <c r="H724">
        <v>14329</v>
      </c>
      <c r="I724">
        <v>14194</v>
      </c>
      <c r="J724">
        <v>15261</v>
      </c>
      <c r="K724">
        <v>16705</v>
      </c>
      <c r="L724">
        <v>18245</v>
      </c>
      <c r="M724">
        <v>19916</v>
      </c>
      <c r="N724" t="s">
        <v>568</v>
      </c>
    </row>
    <row r="725" spans="1:14" hidden="1">
      <c r="A725" t="s">
        <v>563</v>
      </c>
      <c r="B725" t="s">
        <v>292</v>
      </c>
      <c r="C725" t="s">
        <v>303</v>
      </c>
      <c r="D725">
        <v>2429</v>
      </c>
      <c r="E725">
        <v>3381</v>
      </c>
      <c r="F725">
        <v>4475</v>
      </c>
      <c r="G725">
        <v>6041</v>
      </c>
      <c r="H725">
        <v>8067</v>
      </c>
      <c r="I725">
        <v>10045</v>
      </c>
      <c r="J725">
        <v>11581</v>
      </c>
      <c r="K725">
        <v>14236</v>
      </c>
      <c r="L725">
        <v>16217</v>
      </c>
      <c r="M725">
        <v>18752</v>
      </c>
      <c r="N725" t="s">
        <v>568</v>
      </c>
    </row>
    <row r="726" spans="1:14" hidden="1">
      <c r="A726" t="s">
        <v>563</v>
      </c>
      <c r="B726" t="s">
        <v>292</v>
      </c>
      <c r="C726" t="s">
        <v>318</v>
      </c>
      <c r="D726">
        <v>33790</v>
      </c>
      <c r="E726">
        <v>55241</v>
      </c>
      <c r="F726">
        <v>48999</v>
      </c>
      <c r="G726">
        <v>52503</v>
      </c>
      <c r="H726">
        <v>71230</v>
      </c>
      <c r="I726">
        <v>60024</v>
      </c>
      <c r="J726">
        <v>61344</v>
      </c>
      <c r="K726">
        <v>70898</v>
      </c>
      <c r="L726">
        <v>63930</v>
      </c>
      <c r="M726">
        <v>66288</v>
      </c>
      <c r="N726" t="s">
        <v>568</v>
      </c>
    </row>
    <row r="727" spans="1:14" hidden="1">
      <c r="A727" t="s">
        <v>563</v>
      </c>
      <c r="B727" t="s">
        <v>292</v>
      </c>
      <c r="C727" t="s">
        <v>319</v>
      </c>
      <c r="D727">
        <v>0</v>
      </c>
      <c r="E727">
        <v>0</v>
      </c>
      <c r="F727">
        <v>-136</v>
      </c>
      <c r="G727">
        <v>-384</v>
      </c>
      <c r="H727">
        <v>-733</v>
      </c>
      <c r="I727">
        <v>-1456</v>
      </c>
      <c r="J727">
        <v>-2323</v>
      </c>
      <c r="K727">
        <v>-3240</v>
      </c>
      <c r="L727">
        <v>-3576</v>
      </c>
      <c r="M727">
        <v>-2873</v>
      </c>
      <c r="N727" t="s">
        <v>568</v>
      </c>
    </row>
    <row r="728" spans="1:14" hidden="1">
      <c r="A728" t="s">
        <v>563</v>
      </c>
      <c r="B728" t="s">
        <v>292</v>
      </c>
      <c r="C728" t="s">
        <v>321</v>
      </c>
      <c r="D728">
        <v>519</v>
      </c>
      <c r="E728">
        <v>1088</v>
      </c>
      <c r="F728">
        <v>1316</v>
      </c>
      <c r="G728">
        <v>1675</v>
      </c>
      <c r="H728">
        <v>2921</v>
      </c>
      <c r="I728">
        <v>3999</v>
      </c>
      <c r="J728">
        <v>5201</v>
      </c>
      <c r="K728">
        <v>5686</v>
      </c>
      <c r="L728">
        <v>4961</v>
      </c>
      <c r="M728">
        <v>3763</v>
      </c>
      <c r="N728" t="s">
        <v>568</v>
      </c>
    </row>
    <row r="729" spans="1:14" hidden="1">
      <c r="A729" t="s">
        <v>563</v>
      </c>
      <c r="B729" t="s">
        <v>292</v>
      </c>
      <c r="C729" t="s">
        <v>316</v>
      </c>
      <c r="D729">
        <v>-104</v>
      </c>
      <c r="E729">
        <v>-566</v>
      </c>
      <c r="F729">
        <v>-24</v>
      </c>
      <c r="G729">
        <v>-311</v>
      </c>
      <c r="H729">
        <v>-903</v>
      </c>
      <c r="I729">
        <v>-1195</v>
      </c>
      <c r="J729">
        <v>-133</v>
      </c>
      <c r="K729">
        <v>-441</v>
      </c>
      <c r="L729">
        <v>422</v>
      </c>
      <c r="M729">
        <v>-87</v>
      </c>
      <c r="N729" t="s">
        <v>568</v>
      </c>
    </row>
    <row r="730" spans="1:14" hidden="1">
      <c r="A730" t="s">
        <v>563</v>
      </c>
      <c r="B730" t="s">
        <v>292</v>
      </c>
      <c r="C730" t="s">
        <v>328</v>
      </c>
      <c r="D730">
        <v>34205</v>
      </c>
      <c r="E730">
        <v>55763</v>
      </c>
      <c r="F730">
        <v>50155</v>
      </c>
      <c r="G730">
        <v>53483</v>
      </c>
      <c r="H730">
        <v>72515</v>
      </c>
      <c r="I730">
        <v>61372</v>
      </c>
      <c r="J730">
        <v>64089</v>
      </c>
      <c r="K730">
        <v>72903</v>
      </c>
      <c r="L730">
        <v>65737</v>
      </c>
      <c r="M730">
        <v>67091</v>
      </c>
      <c r="N730" t="s">
        <v>568</v>
      </c>
    </row>
    <row r="731" spans="1:14" hidden="1">
      <c r="A731" t="s">
        <v>563</v>
      </c>
      <c r="B731" t="s">
        <v>292</v>
      </c>
      <c r="C731" t="s">
        <v>329</v>
      </c>
      <c r="D731">
        <v>8283</v>
      </c>
      <c r="E731">
        <v>14030</v>
      </c>
      <c r="F731">
        <v>13118</v>
      </c>
      <c r="G731">
        <v>13973</v>
      </c>
      <c r="H731">
        <v>19121</v>
      </c>
      <c r="I731">
        <v>15685</v>
      </c>
      <c r="J731">
        <v>15738</v>
      </c>
      <c r="K731">
        <v>11872</v>
      </c>
      <c r="L731">
        <v>10481</v>
      </c>
      <c r="M731">
        <v>9680</v>
      </c>
      <c r="N731" t="s">
        <v>568</v>
      </c>
    </row>
    <row r="732" spans="1:14" hidden="1">
      <c r="A732" t="s">
        <v>563</v>
      </c>
      <c r="B732" t="s">
        <v>292</v>
      </c>
      <c r="C732" t="s">
        <v>330</v>
      </c>
      <c r="D732">
        <v>25922</v>
      </c>
      <c r="E732">
        <v>41733</v>
      </c>
      <c r="F732">
        <v>37037</v>
      </c>
      <c r="G732">
        <v>39510</v>
      </c>
      <c r="H732">
        <v>53394</v>
      </c>
      <c r="I732">
        <v>45687</v>
      </c>
      <c r="J732">
        <v>48351</v>
      </c>
      <c r="K732">
        <v>61031</v>
      </c>
      <c r="L732">
        <v>55256</v>
      </c>
      <c r="M732">
        <v>57411</v>
      </c>
      <c r="N732" t="s">
        <v>568</v>
      </c>
    </row>
    <row r="733" spans="1:14" hidden="1">
      <c r="A733" t="s">
        <v>563</v>
      </c>
      <c r="B733" t="s">
        <v>292</v>
      </c>
      <c r="C733" t="s">
        <v>335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-1500</v>
      </c>
      <c r="L733">
        <v>0</v>
      </c>
      <c r="M733">
        <v>0</v>
      </c>
      <c r="N733" t="s">
        <v>568</v>
      </c>
    </row>
    <row r="734" spans="1:14" hidden="1">
      <c r="A734" t="s">
        <v>563</v>
      </c>
      <c r="B734" t="s">
        <v>292</v>
      </c>
      <c r="C734" t="s">
        <v>338</v>
      </c>
      <c r="D734">
        <v>25922</v>
      </c>
      <c r="E734">
        <v>41733</v>
      </c>
      <c r="F734">
        <v>37037</v>
      </c>
      <c r="G734">
        <v>39510</v>
      </c>
      <c r="H734">
        <v>53394</v>
      </c>
      <c r="I734">
        <v>45687</v>
      </c>
      <c r="J734">
        <v>48351</v>
      </c>
      <c r="K734">
        <v>59531</v>
      </c>
      <c r="L734">
        <v>55256</v>
      </c>
      <c r="M734">
        <v>57411</v>
      </c>
      <c r="N734" t="s">
        <v>568</v>
      </c>
    </row>
    <row r="735" spans="1:14" hidden="1">
      <c r="A735" t="s">
        <v>563</v>
      </c>
      <c r="B735" t="s">
        <v>4</v>
      </c>
      <c r="C735" t="s">
        <v>16</v>
      </c>
      <c r="D735">
        <v>25952</v>
      </c>
      <c r="E735">
        <v>29129</v>
      </c>
      <c r="F735">
        <v>40546</v>
      </c>
      <c r="G735">
        <v>25077</v>
      </c>
      <c r="H735">
        <v>41601</v>
      </c>
      <c r="I735">
        <v>67155</v>
      </c>
      <c r="J735">
        <v>74181</v>
      </c>
      <c r="K735">
        <v>66301</v>
      </c>
      <c r="L735">
        <v>100557</v>
      </c>
      <c r="M735">
        <v>90943</v>
      </c>
      <c r="N735" t="s">
        <v>568</v>
      </c>
    </row>
    <row r="736" spans="1:14" hidden="1">
      <c r="A736" t="s">
        <v>563</v>
      </c>
      <c r="B736" t="s">
        <v>4</v>
      </c>
      <c r="C736" t="s">
        <v>22</v>
      </c>
      <c r="D736">
        <v>11717</v>
      </c>
      <c r="E736">
        <v>18692</v>
      </c>
      <c r="F736">
        <v>20641</v>
      </c>
      <c r="G736">
        <v>27219</v>
      </c>
      <c r="H736">
        <v>30343</v>
      </c>
      <c r="I736">
        <v>29299</v>
      </c>
      <c r="J736">
        <v>35673</v>
      </c>
      <c r="K736">
        <v>48995</v>
      </c>
      <c r="L736">
        <v>45804</v>
      </c>
      <c r="M736">
        <v>37445</v>
      </c>
      <c r="N736" t="s">
        <v>568</v>
      </c>
    </row>
    <row r="737" spans="1:14" hidden="1">
      <c r="A737" t="s">
        <v>563</v>
      </c>
      <c r="B737" t="s">
        <v>4</v>
      </c>
      <c r="C737" t="s">
        <v>26</v>
      </c>
      <c r="D737">
        <v>776</v>
      </c>
      <c r="E737">
        <v>791</v>
      </c>
      <c r="F737">
        <v>1764</v>
      </c>
      <c r="G737">
        <v>2111</v>
      </c>
      <c r="H737">
        <v>2349</v>
      </c>
      <c r="I737">
        <v>2132</v>
      </c>
      <c r="J737">
        <v>4855</v>
      </c>
      <c r="K737">
        <v>3956</v>
      </c>
      <c r="L737">
        <v>4106</v>
      </c>
      <c r="M737">
        <v>4061</v>
      </c>
      <c r="N737" t="s">
        <v>568</v>
      </c>
    </row>
    <row r="738" spans="1:14" hidden="1">
      <c r="A738" t="s">
        <v>563</v>
      </c>
      <c r="B738" t="s">
        <v>4</v>
      </c>
      <c r="C738" t="s">
        <v>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568</v>
      </c>
    </row>
    <row r="739" spans="1:14" hidden="1">
      <c r="A739" t="s">
        <v>563</v>
      </c>
      <c r="B739" t="s">
        <v>4</v>
      </c>
      <c r="C739" t="s">
        <v>32</v>
      </c>
      <c r="D739">
        <v>6543</v>
      </c>
      <c r="E739">
        <v>9041</v>
      </c>
      <c r="F739">
        <v>10335</v>
      </c>
      <c r="G739">
        <v>14124</v>
      </c>
      <c r="H739">
        <v>15085</v>
      </c>
      <c r="I739">
        <v>8283</v>
      </c>
      <c r="J739">
        <v>13936</v>
      </c>
      <c r="K739">
        <v>12087</v>
      </c>
      <c r="L739">
        <v>12352</v>
      </c>
      <c r="M739">
        <v>11264</v>
      </c>
      <c r="N739" t="s">
        <v>568</v>
      </c>
    </row>
    <row r="740" spans="1:14" hidden="1">
      <c r="A740" t="s">
        <v>563</v>
      </c>
      <c r="B740" t="s">
        <v>4</v>
      </c>
      <c r="C740" t="s">
        <v>35</v>
      </c>
      <c r="D740">
        <v>44988</v>
      </c>
      <c r="E740">
        <v>57653</v>
      </c>
      <c r="F740">
        <v>73286</v>
      </c>
      <c r="G740">
        <v>68531</v>
      </c>
      <c r="H740">
        <v>89378</v>
      </c>
      <c r="I740">
        <v>106869</v>
      </c>
      <c r="J740">
        <v>128645</v>
      </c>
      <c r="K740">
        <v>131339</v>
      </c>
      <c r="L740">
        <v>162819</v>
      </c>
      <c r="M740">
        <v>143713</v>
      </c>
      <c r="N740" t="s">
        <v>568</v>
      </c>
    </row>
    <row r="741" spans="1:14" hidden="1">
      <c r="A741" t="s">
        <v>563</v>
      </c>
      <c r="B741" t="s">
        <v>4</v>
      </c>
      <c r="C741" t="s">
        <v>41</v>
      </c>
      <c r="D741">
        <v>7777</v>
      </c>
      <c r="E741">
        <v>15452</v>
      </c>
      <c r="F741">
        <v>16597</v>
      </c>
      <c r="G741">
        <v>20624</v>
      </c>
      <c r="H741">
        <v>22471</v>
      </c>
      <c r="I741">
        <v>27010</v>
      </c>
      <c r="J741">
        <v>33783</v>
      </c>
      <c r="K741">
        <v>41304</v>
      </c>
      <c r="L741">
        <v>37378</v>
      </c>
      <c r="M741">
        <v>45336</v>
      </c>
      <c r="N741" t="s">
        <v>568</v>
      </c>
    </row>
    <row r="742" spans="1:14" hidden="1">
      <c r="A742" t="s">
        <v>563</v>
      </c>
      <c r="B742" t="s">
        <v>4</v>
      </c>
      <c r="C742" t="s">
        <v>43</v>
      </c>
      <c r="D742">
        <v>896</v>
      </c>
      <c r="E742">
        <v>1135</v>
      </c>
      <c r="F742">
        <v>1577</v>
      </c>
      <c r="G742">
        <v>4616</v>
      </c>
      <c r="H742">
        <v>5116</v>
      </c>
      <c r="I742">
        <v>5414</v>
      </c>
      <c r="J742">
        <v>0</v>
      </c>
      <c r="K742">
        <v>0</v>
      </c>
      <c r="L742">
        <v>0</v>
      </c>
      <c r="M742">
        <v>0</v>
      </c>
      <c r="N742" t="s">
        <v>568</v>
      </c>
    </row>
    <row r="743" spans="1:14" hidden="1">
      <c r="A743" t="s">
        <v>563</v>
      </c>
      <c r="B743" t="s">
        <v>4</v>
      </c>
      <c r="C743" t="s">
        <v>46</v>
      </c>
      <c r="D743">
        <v>3536</v>
      </c>
      <c r="E743">
        <v>4224</v>
      </c>
      <c r="F743">
        <v>4179</v>
      </c>
      <c r="G743">
        <v>4142</v>
      </c>
      <c r="H743">
        <v>3893</v>
      </c>
      <c r="I743">
        <v>3206</v>
      </c>
      <c r="J743">
        <v>0</v>
      </c>
      <c r="K743">
        <v>0</v>
      </c>
      <c r="L743">
        <v>0</v>
      </c>
      <c r="M743">
        <v>0</v>
      </c>
      <c r="N743" t="s">
        <v>568</v>
      </c>
    </row>
    <row r="744" spans="1:14" hidden="1">
      <c r="A744" t="s">
        <v>563</v>
      </c>
      <c r="B744" t="s">
        <v>4</v>
      </c>
      <c r="C744" t="s">
        <v>49</v>
      </c>
      <c r="D744">
        <v>55618</v>
      </c>
      <c r="E744">
        <v>92122</v>
      </c>
      <c r="F744">
        <v>106215</v>
      </c>
      <c r="G744">
        <v>130162</v>
      </c>
      <c r="H744">
        <v>164065</v>
      </c>
      <c r="I744">
        <v>170430</v>
      </c>
      <c r="J744">
        <v>194714</v>
      </c>
      <c r="K744">
        <v>170799</v>
      </c>
      <c r="L744">
        <v>105341</v>
      </c>
      <c r="M744">
        <v>100887</v>
      </c>
      <c r="N744" t="s">
        <v>568</v>
      </c>
    </row>
    <row r="745" spans="1:14" hidden="1">
      <c r="A745" t="s">
        <v>563</v>
      </c>
      <c r="B745" t="s">
        <v>4</v>
      </c>
      <c r="C745" t="s">
        <v>52</v>
      </c>
      <c r="D745">
        <v>3556</v>
      </c>
      <c r="E745">
        <v>5478</v>
      </c>
      <c r="F745">
        <v>5146</v>
      </c>
      <c r="G745">
        <v>3764</v>
      </c>
      <c r="H745">
        <v>5422</v>
      </c>
      <c r="I745">
        <v>8757</v>
      </c>
      <c r="J745">
        <v>18177</v>
      </c>
      <c r="K745">
        <v>22283</v>
      </c>
      <c r="L745">
        <v>32978</v>
      </c>
      <c r="M745">
        <v>33952</v>
      </c>
      <c r="N745" t="s">
        <v>568</v>
      </c>
    </row>
    <row r="746" spans="1:14" hidden="1">
      <c r="A746" t="s">
        <v>563</v>
      </c>
      <c r="B746" t="s">
        <v>4</v>
      </c>
      <c r="C746" t="s">
        <v>56</v>
      </c>
      <c r="D746">
        <v>116371</v>
      </c>
      <c r="E746">
        <v>176064</v>
      </c>
      <c r="F746">
        <v>207000</v>
      </c>
      <c r="G746">
        <v>231839</v>
      </c>
      <c r="H746">
        <v>290345</v>
      </c>
      <c r="I746">
        <v>321686</v>
      </c>
      <c r="J746">
        <v>375319</v>
      </c>
      <c r="K746">
        <v>365725</v>
      </c>
      <c r="L746">
        <v>338516</v>
      </c>
      <c r="M746">
        <v>323888</v>
      </c>
      <c r="N746" t="s">
        <v>568</v>
      </c>
    </row>
    <row r="747" spans="1:14" hidden="1">
      <c r="A747" t="s">
        <v>563</v>
      </c>
      <c r="B747" t="s">
        <v>4</v>
      </c>
      <c r="C747" t="s">
        <v>57</v>
      </c>
      <c r="D747">
        <v>14632</v>
      </c>
      <c r="E747">
        <v>21175</v>
      </c>
      <c r="F747">
        <v>22367</v>
      </c>
      <c r="G747">
        <v>30196</v>
      </c>
      <c r="H747">
        <v>35490</v>
      </c>
      <c r="I747">
        <v>37294</v>
      </c>
      <c r="J747">
        <v>44242</v>
      </c>
      <c r="K747">
        <v>55888</v>
      </c>
      <c r="L747">
        <v>46236</v>
      </c>
      <c r="M747">
        <v>42296</v>
      </c>
      <c r="N747" t="s">
        <v>568</v>
      </c>
    </row>
    <row r="748" spans="1:14" hidden="1">
      <c r="A748" t="s">
        <v>563</v>
      </c>
      <c r="B748" t="s">
        <v>4</v>
      </c>
      <c r="C748" t="s">
        <v>58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t="s">
        <v>568</v>
      </c>
    </row>
    <row r="749" spans="1:14" hidden="1">
      <c r="A749" t="s">
        <v>563</v>
      </c>
      <c r="B749" t="s">
        <v>4</v>
      </c>
      <c r="C749" t="s">
        <v>59</v>
      </c>
      <c r="D749">
        <v>2428</v>
      </c>
      <c r="E749">
        <v>3283</v>
      </c>
      <c r="F749">
        <v>4782</v>
      </c>
      <c r="G749">
        <v>7689</v>
      </c>
      <c r="H749">
        <v>24169</v>
      </c>
      <c r="I749">
        <v>20951</v>
      </c>
      <c r="J749">
        <v>0</v>
      </c>
      <c r="K749">
        <v>0</v>
      </c>
      <c r="L749">
        <v>0</v>
      </c>
      <c r="M749">
        <v>1436</v>
      </c>
      <c r="N749" t="s">
        <v>568</v>
      </c>
    </row>
    <row r="750" spans="1:14" hidden="1">
      <c r="A750" t="s">
        <v>563</v>
      </c>
      <c r="B750" t="s">
        <v>4</v>
      </c>
      <c r="C750" t="s">
        <v>60</v>
      </c>
      <c r="D750">
        <v>0</v>
      </c>
      <c r="E750">
        <v>0</v>
      </c>
      <c r="F750">
        <v>0</v>
      </c>
      <c r="G750">
        <v>6308</v>
      </c>
      <c r="H750">
        <v>8499</v>
      </c>
      <c r="I750">
        <v>8105</v>
      </c>
      <c r="J750">
        <v>11977</v>
      </c>
      <c r="K750">
        <v>11964</v>
      </c>
      <c r="L750">
        <v>5980</v>
      </c>
      <c r="M750">
        <v>4996</v>
      </c>
      <c r="N750" t="s">
        <v>568</v>
      </c>
    </row>
    <row r="751" spans="1:14" hidden="1">
      <c r="A751" t="s">
        <v>563</v>
      </c>
      <c r="B751" t="s">
        <v>4</v>
      </c>
      <c r="C751" t="s">
        <v>61</v>
      </c>
      <c r="D751">
        <v>0</v>
      </c>
      <c r="E751">
        <v>0</v>
      </c>
      <c r="F751">
        <v>0</v>
      </c>
      <c r="G751">
        <v>0</v>
      </c>
      <c r="H751">
        <v>2500</v>
      </c>
      <c r="I751">
        <v>3500</v>
      </c>
      <c r="J751">
        <v>6496</v>
      </c>
      <c r="K751">
        <v>8784</v>
      </c>
      <c r="L751">
        <v>10260</v>
      </c>
      <c r="M751">
        <v>8797</v>
      </c>
      <c r="N751" t="s">
        <v>568</v>
      </c>
    </row>
    <row r="752" spans="1:14" hidden="1">
      <c r="A752" t="s">
        <v>563</v>
      </c>
      <c r="B752" t="s">
        <v>4</v>
      </c>
      <c r="C752" t="s">
        <v>62</v>
      </c>
      <c r="D752">
        <v>10910</v>
      </c>
      <c r="E752">
        <v>14084</v>
      </c>
      <c r="F752">
        <v>16509</v>
      </c>
      <c r="G752">
        <v>19255</v>
      </c>
      <c r="H752">
        <v>9952</v>
      </c>
      <c r="I752">
        <v>9156</v>
      </c>
      <c r="J752">
        <v>38099</v>
      </c>
      <c r="K752">
        <v>39293</v>
      </c>
      <c r="L752">
        <v>43242</v>
      </c>
      <c r="M752">
        <v>47867</v>
      </c>
      <c r="N752" t="s">
        <v>568</v>
      </c>
    </row>
    <row r="753" spans="1:14" hidden="1">
      <c r="A753" t="s">
        <v>563</v>
      </c>
      <c r="B753" t="s">
        <v>4</v>
      </c>
      <c r="C753" t="s">
        <v>67</v>
      </c>
      <c r="D753">
        <v>27970</v>
      </c>
      <c r="E753">
        <v>38542</v>
      </c>
      <c r="F753">
        <v>43658</v>
      </c>
      <c r="G753">
        <v>63448</v>
      </c>
      <c r="H753">
        <v>80610</v>
      </c>
      <c r="I753">
        <v>79006</v>
      </c>
      <c r="J753">
        <v>100814</v>
      </c>
      <c r="K753">
        <v>115929</v>
      </c>
      <c r="L753">
        <v>105718</v>
      </c>
      <c r="M753">
        <v>105392</v>
      </c>
      <c r="N753" t="s">
        <v>568</v>
      </c>
    </row>
    <row r="754" spans="1:14" hidden="1">
      <c r="A754" t="s">
        <v>563</v>
      </c>
      <c r="B754" t="s">
        <v>4</v>
      </c>
      <c r="C754" t="s">
        <v>68</v>
      </c>
      <c r="D754">
        <v>0</v>
      </c>
      <c r="E754">
        <v>0</v>
      </c>
      <c r="F754">
        <v>16960</v>
      </c>
      <c r="G754">
        <v>28987</v>
      </c>
      <c r="H754">
        <v>53329</v>
      </c>
      <c r="I754">
        <v>75427</v>
      </c>
      <c r="J754">
        <v>97207</v>
      </c>
      <c r="K754">
        <v>93735</v>
      </c>
      <c r="L754">
        <v>91807</v>
      </c>
      <c r="M754">
        <v>99304</v>
      </c>
      <c r="N754" t="s">
        <v>568</v>
      </c>
    </row>
    <row r="755" spans="1:14" hidden="1">
      <c r="A755" t="s">
        <v>563</v>
      </c>
      <c r="B755" t="s">
        <v>4</v>
      </c>
      <c r="C755" t="s">
        <v>72</v>
      </c>
      <c r="D755">
        <v>8159</v>
      </c>
      <c r="E755">
        <v>13847</v>
      </c>
      <c r="F755">
        <v>16489</v>
      </c>
      <c r="G755">
        <v>20259</v>
      </c>
      <c r="H755">
        <v>24062</v>
      </c>
      <c r="I755">
        <v>26019</v>
      </c>
      <c r="J755">
        <v>31504</v>
      </c>
      <c r="K755">
        <v>0</v>
      </c>
      <c r="L755">
        <v>0</v>
      </c>
      <c r="M755">
        <v>0</v>
      </c>
      <c r="N755" t="s">
        <v>568</v>
      </c>
    </row>
    <row r="756" spans="1:14" hidden="1">
      <c r="A756" t="s">
        <v>563</v>
      </c>
      <c r="B756" t="s">
        <v>4</v>
      </c>
      <c r="C756" t="s">
        <v>74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s">
        <v>568</v>
      </c>
    </row>
    <row r="757" spans="1:14" hidden="1">
      <c r="A757" t="s">
        <v>563</v>
      </c>
      <c r="B757" t="s">
        <v>4</v>
      </c>
      <c r="C757" t="s">
        <v>75</v>
      </c>
      <c r="D757">
        <v>3627</v>
      </c>
      <c r="E757">
        <v>5465</v>
      </c>
      <c r="F757">
        <v>6344</v>
      </c>
      <c r="G757">
        <v>7598</v>
      </c>
      <c r="H757">
        <v>12989</v>
      </c>
      <c r="I757">
        <v>12985</v>
      </c>
      <c r="J757">
        <v>11747</v>
      </c>
      <c r="K757">
        <v>48914</v>
      </c>
      <c r="L757">
        <v>50503</v>
      </c>
      <c r="M757">
        <v>53853</v>
      </c>
      <c r="N757" t="s">
        <v>568</v>
      </c>
    </row>
    <row r="758" spans="1:14" hidden="1">
      <c r="A758" t="s">
        <v>563</v>
      </c>
      <c r="B758" t="s">
        <v>4</v>
      </c>
      <c r="C758" t="s">
        <v>79</v>
      </c>
      <c r="D758">
        <v>39756</v>
      </c>
      <c r="E758">
        <v>57854</v>
      </c>
      <c r="F758">
        <v>83451</v>
      </c>
      <c r="G758">
        <v>120292</v>
      </c>
      <c r="H758">
        <v>170990</v>
      </c>
      <c r="I758">
        <v>193437</v>
      </c>
      <c r="J758">
        <v>241272</v>
      </c>
      <c r="K758">
        <v>258578</v>
      </c>
      <c r="L758">
        <v>248028</v>
      </c>
      <c r="M758">
        <v>258549</v>
      </c>
      <c r="N758" t="s">
        <v>568</v>
      </c>
    </row>
    <row r="759" spans="1:14" hidden="1">
      <c r="A759" t="s">
        <v>563</v>
      </c>
      <c r="B759" t="s">
        <v>4</v>
      </c>
      <c r="C759" t="s">
        <v>82</v>
      </c>
      <c r="D759">
        <v>13331</v>
      </c>
      <c r="E759">
        <v>16422</v>
      </c>
      <c r="F759">
        <v>19764</v>
      </c>
      <c r="G759">
        <v>23313</v>
      </c>
      <c r="H759">
        <v>27416</v>
      </c>
      <c r="I759">
        <v>31251</v>
      </c>
      <c r="J759">
        <v>35867</v>
      </c>
      <c r="K759">
        <v>40201</v>
      </c>
      <c r="L759">
        <v>45174</v>
      </c>
      <c r="M759">
        <v>50779</v>
      </c>
      <c r="N759" t="s">
        <v>568</v>
      </c>
    </row>
    <row r="760" spans="1:14" hidden="1">
      <c r="A760" t="s">
        <v>563</v>
      </c>
      <c r="B760" t="s">
        <v>4</v>
      </c>
      <c r="C760" t="s">
        <v>85</v>
      </c>
      <c r="D760">
        <v>62841</v>
      </c>
      <c r="E760">
        <v>101289</v>
      </c>
      <c r="F760">
        <v>104256</v>
      </c>
      <c r="G760">
        <v>87152</v>
      </c>
      <c r="H760">
        <v>92284</v>
      </c>
      <c r="I760">
        <v>96364</v>
      </c>
      <c r="J760">
        <v>98330</v>
      </c>
      <c r="K760">
        <v>70400</v>
      </c>
      <c r="L760">
        <v>45898</v>
      </c>
      <c r="M760">
        <v>14966</v>
      </c>
      <c r="N760" t="s">
        <v>568</v>
      </c>
    </row>
    <row r="761" spans="1:14" hidden="1">
      <c r="A761" t="s">
        <v>563</v>
      </c>
      <c r="B761" t="s">
        <v>4</v>
      </c>
      <c r="C761" t="s">
        <v>88</v>
      </c>
      <c r="D761">
        <v>23</v>
      </c>
      <c r="E761">
        <v>8</v>
      </c>
      <c r="F761">
        <v>-105</v>
      </c>
      <c r="G761">
        <v>-242</v>
      </c>
      <c r="H761">
        <v>-653</v>
      </c>
      <c r="I761">
        <v>1174</v>
      </c>
      <c r="J761">
        <v>328</v>
      </c>
      <c r="K761">
        <v>-3209</v>
      </c>
      <c r="L761">
        <v>707</v>
      </c>
      <c r="M761">
        <v>1846</v>
      </c>
      <c r="N761" t="s">
        <v>568</v>
      </c>
    </row>
    <row r="762" spans="1:14" hidden="1">
      <c r="A762" t="s">
        <v>563</v>
      </c>
      <c r="B762" t="s">
        <v>4</v>
      </c>
      <c r="C762" t="s">
        <v>89</v>
      </c>
      <c r="D762">
        <v>420</v>
      </c>
      <c r="E762">
        <v>491</v>
      </c>
      <c r="F762">
        <v>-366</v>
      </c>
      <c r="G762">
        <v>1324</v>
      </c>
      <c r="H762">
        <v>308</v>
      </c>
      <c r="I762">
        <v>-540</v>
      </c>
      <c r="J762">
        <v>-478</v>
      </c>
      <c r="K762">
        <v>-245</v>
      </c>
      <c r="L762">
        <v>-1291</v>
      </c>
      <c r="M762">
        <v>-2252</v>
      </c>
      <c r="N762" t="s">
        <v>568</v>
      </c>
    </row>
    <row r="763" spans="1:14" hidden="1">
      <c r="A763" t="s">
        <v>563</v>
      </c>
      <c r="B763" t="s">
        <v>4</v>
      </c>
      <c r="C763" t="s">
        <v>93</v>
      </c>
      <c r="D763">
        <v>76615</v>
      </c>
      <c r="E763">
        <v>118210</v>
      </c>
      <c r="F763">
        <v>123549</v>
      </c>
      <c r="G763">
        <v>111547</v>
      </c>
      <c r="H763">
        <v>119355</v>
      </c>
      <c r="I763">
        <v>128249</v>
      </c>
      <c r="J763">
        <v>134047</v>
      </c>
      <c r="K763">
        <v>107147</v>
      </c>
      <c r="L763">
        <v>90488</v>
      </c>
      <c r="M763">
        <v>65339</v>
      </c>
      <c r="N763" t="s">
        <v>568</v>
      </c>
    </row>
    <row r="764" spans="1:14" hidden="1">
      <c r="A764" t="s">
        <v>563</v>
      </c>
      <c r="B764" t="s">
        <v>4</v>
      </c>
      <c r="C764" t="s">
        <v>94</v>
      </c>
      <c r="D764">
        <v>116371</v>
      </c>
      <c r="E764">
        <v>176064</v>
      </c>
      <c r="F764">
        <v>207000</v>
      </c>
      <c r="G764">
        <v>231839</v>
      </c>
      <c r="H764">
        <v>290345</v>
      </c>
      <c r="I764">
        <v>321686</v>
      </c>
      <c r="J764">
        <v>375319</v>
      </c>
      <c r="K764">
        <v>365725</v>
      </c>
      <c r="L764">
        <v>338516</v>
      </c>
      <c r="M764">
        <v>323888</v>
      </c>
      <c r="N764" t="s">
        <v>568</v>
      </c>
    </row>
    <row r="765" spans="1:14" hidden="1">
      <c r="A765" t="s">
        <v>563</v>
      </c>
      <c r="B765" t="s">
        <v>238</v>
      </c>
      <c r="C765" t="s">
        <v>239</v>
      </c>
      <c r="D765">
        <v>25922</v>
      </c>
      <c r="E765">
        <v>41733</v>
      </c>
      <c r="F765">
        <v>37037</v>
      </c>
      <c r="G765">
        <v>39510</v>
      </c>
      <c r="H765">
        <v>53394</v>
      </c>
      <c r="I765">
        <v>45687</v>
      </c>
      <c r="J765">
        <v>48351</v>
      </c>
      <c r="K765">
        <v>59531</v>
      </c>
      <c r="L765">
        <v>55256</v>
      </c>
      <c r="M765">
        <v>57411</v>
      </c>
      <c r="N765" t="s">
        <v>568</v>
      </c>
    </row>
    <row r="766" spans="1:14" hidden="1">
      <c r="A766" t="s">
        <v>563</v>
      </c>
      <c r="B766" t="s">
        <v>238</v>
      </c>
      <c r="C766" t="s">
        <v>240</v>
      </c>
      <c r="D766">
        <v>1814</v>
      </c>
      <c r="E766">
        <v>3277</v>
      </c>
      <c r="F766">
        <v>6757</v>
      </c>
      <c r="G766">
        <v>7946</v>
      </c>
      <c r="H766">
        <v>11257</v>
      </c>
      <c r="I766">
        <v>10505</v>
      </c>
      <c r="J766">
        <v>10157</v>
      </c>
      <c r="K766">
        <v>10903</v>
      </c>
      <c r="L766">
        <v>12547</v>
      </c>
      <c r="M766">
        <v>11056</v>
      </c>
      <c r="N766" t="s">
        <v>568</v>
      </c>
    </row>
    <row r="767" spans="1:14" hidden="1">
      <c r="A767" t="s">
        <v>563</v>
      </c>
      <c r="B767" t="s">
        <v>238</v>
      </c>
      <c r="C767" t="s">
        <v>243</v>
      </c>
      <c r="D767">
        <v>2868</v>
      </c>
      <c r="E767">
        <v>4405</v>
      </c>
      <c r="F767">
        <v>1141</v>
      </c>
      <c r="G767">
        <v>2347</v>
      </c>
      <c r="H767">
        <v>1382</v>
      </c>
      <c r="I767">
        <v>4938</v>
      </c>
      <c r="J767">
        <v>5966</v>
      </c>
      <c r="K767">
        <v>-32590</v>
      </c>
      <c r="L767">
        <v>-340</v>
      </c>
      <c r="M767">
        <v>-215</v>
      </c>
      <c r="N767" t="s">
        <v>568</v>
      </c>
    </row>
    <row r="768" spans="1:14" hidden="1">
      <c r="A768" t="s">
        <v>563</v>
      </c>
      <c r="B768" t="s">
        <v>238</v>
      </c>
      <c r="C768" t="s">
        <v>244</v>
      </c>
      <c r="D768">
        <v>1168</v>
      </c>
      <c r="E768">
        <v>1740</v>
      </c>
      <c r="F768">
        <v>2253</v>
      </c>
      <c r="G768">
        <v>2863</v>
      </c>
      <c r="H768">
        <v>3586</v>
      </c>
      <c r="I768">
        <v>4696</v>
      </c>
      <c r="J768">
        <v>4674</v>
      </c>
      <c r="K768">
        <v>4896</v>
      </c>
      <c r="L768">
        <v>5416</v>
      </c>
      <c r="M768">
        <v>6732</v>
      </c>
      <c r="N768" t="s">
        <v>568</v>
      </c>
    </row>
    <row r="769" spans="1:14" hidden="1">
      <c r="A769" t="s">
        <v>563</v>
      </c>
      <c r="B769" t="s">
        <v>238</v>
      </c>
      <c r="C769" t="s">
        <v>248</v>
      </c>
      <c r="D769">
        <v>5757</v>
      </c>
      <c r="E769">
        <v>-299</v>
      </c>
      <c r="F769">
        <v>6478</v>
      </c>
      <c r="G769">
        <v>7047</v>
      </c>
      <c r="H769">
        <v>11647</v>
      </c>
      <c r="I769">
        <v>405</v>
      </c>
      <c r="J769">
        <v>-4923</v>
      </c>
      <c r="K769">
        <v>34694</v>
      </c>
      <c r="L769">
        <v>-3488</v>
      </c>
      <c r="M769">
        <v>5690</v>
      </c>
      <c r="N769" t="s">
        <v>568</v>
      </c>
    </row>
    <row r="770" spans="1:14" hidden="1">
      <c r="A770" t="s">
        <v>563</v>
      </c>
      <c r="B770" t="s">
        <v>238</v>
      </c>
      <c r="C770" t="s">
        <v>252</v>
      </c>
      <c r="D770">
        <v>37529</v>
      </c>
      <c r="E770">
        <v>50856</v>
      </c>
      <c r="F770">
        <v>53666</v>
      </c>
      <c r="G770">
        <v>59713</v>
      </c>
      <c r="H770">
        <v>81266</v>
      </c>
      <c r="I770">
        <v>66231</v>
      </c>
      <c r="J770">
        <v>64225</v>
      </c>
      <c r="K770">
        <v>77434</v>
      </c>
      <c r="L770">
        <v>69391</v>
      </c>
      <c r="M770">
        <v>80674</v>
      </c>
      <c r="N770" t="s">
        <v>568</v>
      </c>
    </row>
    <row r="771" spans="1:14" hidden="1">
      <c r="A771" t="s">
        <v>563</v>
      </c>
      <c r="B771" t="s">
        <v>238</v>
      </c>
      <c r="C771" t="s">
        <v>253</v>
      </c>
      <c r="D771">
        <v>-7452</v>
      </c>
      <c r="E771">
        <v>-9402</v>
      </c>
      <c r="F771">
        <v>-9076</v>
      </c>
      <c r="G771">
        <v>-9813</v>
      </c>
      <c r="H771">
        <v>-11488</v>
      </c>
      <c r="I771">
        <v>-12734</v>
      </c>
      <c r="J771">
        <v>-12451</v>
      </c>
      <c r="K771">
        <v>-13313</v>
      </c>
      <c r="L771">
        <v>-10495</v>
      </c>
      <c r="M771">
        <v>-7309</v>
      </c>
      <c r="N771" t="s">
        <v>568</v>
      </c>
    </row>
    <row r="772" spans="1:14" hidden="1">
      <c r="A772" t="s">
        <v>563</v>
      </c>
      <c r="B772" t="s">
        <v>238</v>
      </c>
      <c r="C772" t="s">
        <v>256</v>
      </c>
      <c r="D772">
        <v>-32967</v>
      </c>
      <c r="E772">
        <v>-38825</v>
      </c>
      <c r="F772">
        <v>-24698</v>
      </c>
      <c r="G772">
        <v>-12766</v>
      </c>
      <c r="H772">
        <v>-44786</v>
      </c>
      <c r="I772">
        <v>-33243</v>
      </c>
      <c r="J772">
        <v>-33995</v>
      </c>
      <c r="K772">
        <v>29379</v>
      </c>
      <c r="L772">
        <v>56391</v>
      </c>
      <c r="M772">
        <v>3020</v>
      </c>
      <c r="N772" t="s">
        <v>568</v>
      </c>
    </row>
    <row r="773" spans="1:14" hidden="1">
      <c r="A773" t="s">
        <v>563</v>
      </c>
      <c r="B773" t="s">
        <v>238</v>
      </c>
      <c r="C773" t="s">
        <v>265</v>
      </c>
      <c r="D773">
        <v>-40419</v>
      </c>
      <c r="E773">
        <v>-48227</v>
      </c>
      <c r="F773">
        <v>-33774</v>
      </c>
      <c r="G773">
        <v>-22579</v>
      </c>
      <c r="H773">
        <v>-56274</v>
      </c>
      <c r="I773">
        <v>-45977</v>
      </c>
      <c r="J773">
        <v>-46446</v>
      </c>
      <c r="K773">
        <v>16066</v>
      </c>
      <c r="L773">
        <v>45896</v>
      </c>
      <c r="M773">
        <v>-4289</v>
      </c>
      <c r="N773" t="s">
        <v>568</v>
      </c>
    </row>
    <row r="774" spans="1:14" hidden="1">
      <c r="A774" t="s">
        <v>563</v>
      </c>
      <c r="B774" t="s">
        <v>238</v>
      </c>
      <c r="C774" t="s">
        <v>266</v>
      </c>
      <c r="D774">
        <v>613</v>
      </c>
      <c r="E774">
        <v>125</v>
      </c>
      <c r="F774">
        <v>-381</v>
      </c>
      <c r="G774">
        <v>-419</v>
      </c>
      <c r="H774">
        <v>-750</v>
      </c>
      <c r="I774">
        <v>-1570</v>
      </c>
      <c r="J774">
        <v>-1874</v>
      </c>
      <c r="K774">
        <v>-2527</v>
      </c>
      <c r="L774">
        <v>-2922</v>
      </c>
      <c r="M774">
        <v>-3760</v>
      </c>
      <c r="N774" t="s">
        <v>568</v>
      </c>
    </row>
    <row r="775" spans="1:14" hidden="1">
      <c r="A775" t="s">
        <v>563</v>
      </c>
      <c r="B775" t="s">
        <v>238</v>
      </c>
      <c r="C775" t="s">
        <v>268</v>
      </c>
      <c r="D775">
        <v>0</v>
      </c>
      <c r="E775">
        <v>-2488</v>
      </c>
      <c r="F775">
        <v>-10564</v>
      </c>
      <c r="G775">
        <v>-11126</v>
      </c>
      <c r="H775">
        <v>-11561</v>
      </c>
      <c r="I775">
        <v>-12150</v>
      </c>
      <c r="J775">
        <v>-12769</v>
      </c>
      <c r="K775">
        <v>-13712</v>
      </c>
      <c r="L775">
        <v>-14119</v>
      </c>
      <c r="M775">
        <v>-14081</v>
      </c>
      <c r="N775" t="s">
        <v>568</v>
      </c>
    </row>
    <row r="776" spans="1:14" hidden="1">
      <c r="A776" t="s">
        <v>563</v>
      </c>
      <c r="B776" t="s">
        <v>238</v>
      </c>
      <c r="C776" t="s">
        <v>270</v>
      </c>
      <c r="D776">
        <v>831</v>
      </c>
      <c r="E776">
        <v>665</v>
      </c>
      <c r="F776">
        <v>-22330</v>
      </c>
      <c r="G776">
        <v>-44270</v>
      </c>
      <c r="H776">
        <v>-34710</v>
      </c>
      <c r="I776">
        <v>-29227</v>
      </c>
      <c r="J776">
        <v>-32345</v>
      </c>
      <c r="K776">
        <v>-72069</v>
      </c>
      <c r="L776">
        <v>-66116</v>
      </c>
      <c r="M776">
        <v>-71478</v>
      </c>
      <c r="N776" t="s">
        <v>568</v>
      </c>
    </row>
    <row r="777" spans="1:14" hidden="1">
      <c r="A777" t="s">
        <v>563</v>
      </c>
      <c r="B777" t="s">
        <v>238</v>
      </c>
      <c r="C777" t="s">
        <v>274</v>
      </c>
      <c r="D777">
        <v>0</v>
      </c>
      <c r="E777">
        <v>0</v>
      </c>
      <c r="F777">
        <v>16896</v>
      </c>
      <c r="G777">
        <v>18266</v>
      </c>
      <c r="H777">
        <v>29305</v>
      </c>
      <c r="I777">
        <v>22057</v>
      </c>
      <c r="J777">
        <v>29014</v>
      </c>
      <c r="K777">
        <v>432</v>
      </c>
      <c r="L777">
        <v>-7819</v>
      </c>
      <c r="M777">
        <v>2499</v>
      </c>
      <c r="N777" t="s">
        <v>568</v>
      </c>
    </row>
    <row r="778" spans="1:14" hidden="1">
      <c r="A778" t="s">
        <v>563</v>
      </c>
      <c r="B778" t="s">
        <v>238</v>
      </c>
      <c r="C778" t="s">
        <v>280</v>
      </c>
      <c r="D778">
        <v>1444</v>
      </c>
      <c r="E778">
        <v>-1698</v>
      </c>
      <c r="F778">
        <v>-16379</v>
      </c>
      <c r="G778">
        <v>-37549</v>
      </c>
      <c r="H778">
        <v>-17716</v>
      </c>
      <c r="I778">
        <v>-20890</v>
      </c>
      <c r="J778">
        <v>-17974</v>
      </c>
      <c r="K778">
        <v>-87876</v>
      </c>
      <c r="L778">
        <v>-90976</v>
      </c>
      <c r="M778">
        <v>-86820</v>
      </c>
      <c r="N778" t="s">
        <v>568</v>
      </c>
    </row>
    <row r="779" spans="1:14" hidden="1">
      <c r="A779" t="s">
        <v>563</v>
      </c>
      <c r="B779" t="s">
        <v>238</v>
      </c>
      <c r="C779" t="s">
        <v>282</v>
      </c>
      <c r="D779">
        <v>-1446</v>
      </c>
      <c r="E779">
        <v>931</v>
      </c>
      <c r="F779">
        <v>3513</v>
      </c>
      <c r="G779">
        <v>-415</v>
      </c>
      <c r="H779">
        <v>7276</v>
      </c>
      <c r="I779">
        <v>-636</v>
      </c>
      <c r="J779">
        <v>-195</v>
      </c>
      <c r="K779">
        <v>5624</v>
      </c>
      <c r="L779">
        <v>24311</v>
      </c>
      <c r="M779">
        <v>-10435</v>
      </c>
      <c r="N779" t="s">
        <v>568</v>
      </c>
    </row>
    <row r="780" spans="1:14" hidden="1">
      <c r="A780" t="s">
        <v>563</v>
      </c>
      <c r="B780" t="s">
        <v>238</v>
      </c>
      <c r="C780" t="s">
        <v>283</v>
      </c>
      <c r="D780">
        <v>11261</v>
      </c>
      <c r="E780">
        <v>9815</v>
      </c>
      <c r="F780">
        <v>10746</v>
      </c>
      <c r="G780">
        <v>14259</v>
      </c>
      <c r="H780">
        <v>13844</v>
      </c>
      <c r="I780">
        <v>21120</v>
      </c>
      <c r="J780">
        <v>20484</v>
      </c>
      <c r="K780">
        <v>20289</v>
      </c>
      <c r="L780">
        <v>25913</v>
      </c>
      <c r="M780">
        <v>50224</v>
      </c>
      <c r="N780" t="s">
        <v>568</v>
      </c>
    </row>
    <row r="781" spans="1:14" hidden="1">
      <c r="A781" t="s">
        <v>563</v>
      </c>
      <c r="B781" t="s">
        <v>238</v>
      </c>
      <c r="C781" t="s">
        <v>284</v>
      </c>
      <c r="D781">
        <v>9815</v>
      </c>
      <c r="E781">
        <v>10746</v>
      </c>
      <c r="F781">
        <v>14259</v>
      </c>
      <c r="G781">
        <v>13844</v>
      </c>
      <c r="H781">
        <v>21120</v>
      </c>
      <c r="I781">
        <v>20484</v>
      </c>
      <c r="J781">
        <v>20289</v>
      </c>
      <c r="K781">
        <v>25913</v>
      </c>
      <c r="L781">
        <v>50224</v>
      </c>
      <c r="M781">
        <v>39789</v>
      </c>
      <c r="N781" t="s">
        <v>568</v>
      </c>
    </row>
    <row r="782" spans="1:14" hidden="1">
      <c r="A782" t="s">
        <v>563</v>
      </c>
      <c r="B782" t="s">
        <v>238</v>
      </c>
      <c r="C782" t="s">
        <v>291</v>
      </c>
      <c r="D782">
        <v>30077</v>
      </c>
      <c r="E782">
        <v>41454</v>
      </c>
      <c r="F782">
        <v>44590</v>
      </c>
      <c r="G782">
        <v>49900</v>
      </c>
      <c r="H782">
        <v>69778</v>
      </c>
      <c r="I782">
        <v>53497</v>
      </c>
      <c r="J782">
        <v>51774</v>
      </c>
      <c r="K782">
        <v>64121</v>
      </c>
      <c r="L782">
        <v>58896</v>
      </c>
      <c r="M782">
        <v>73365</v>
      </c>
      <c r="N782" t="s">
        <v>568</v>
      </c>
    </row>
  </sheetData>
  <autoFilter ref="A1:N782" xr:uid="{00000000-0009-0000-0000-00000B000000}">
    <filterColumn colId="0">
      <filters>
        <filter val="Tesla"/>
      </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/>
  <dimension ref="A1:N314"/>
  <sheetViews>
    <sheetView workbookViewId="0">
      <selection sqref="A1:N1"/>
    </sheetView>
  </sheetViews>
  <sheetFormatPr defaultRowHeight="15"/>
  <cols>
    <col min="1" max="1" width="7" bestFit="1" customWidth="1"/>
    <col min="2" max="2" width="18.85546875" bestFit="1" customWidth="1"/>
    <col min="3" max="3" width="38.7109375" bestFit="1" customWidth="1"/>
    <col min="4" max="13" width="12.140625" bestFit="1" customWidth="1"/>
    <col min="14" max="14" width="11" bestFit="1" customWidth="1"/>
  </cols>
  <sheetData>
    <row r="1" spans="1:14">
      <c r="A1" s="5" t="s">
        <v>507</v>
      </c>
      <c r="B1" s="5" t="s">
        <v>508</v>
      </c>
      <c r="C1" s="5" t="s">
        <v>509</v>
      </c>
      <c r="D1" s="12">
        <v>44196</v>
      </c>
      <c r="E1" s="12">
        <v>43830</v>
      </c>
      <c r="F1" s="12">
        <v>43465</v>
      </c>
      <c r="G1" s="12">
        <v>43100</v>
      </c>
      <c r="H1" s="12">
        <v>42735</v>
      </c>
      <c r="I1" s="12">
        <v>42369</v>
      </c>
      <c r="J1" s="12">
        <v>42004</v>
      </c>
      <c r="K1" s="12">
        <v>41639</v>
      </c>
      <c r="L1" s="12">
        <v>41274</v>
      </c>
      <c r="M1" s="12">
        <v>40908</v>
      </c>
      <c r="N1" t="s">
        <v>565</v>
      </c>
    </row>
    <row r="2" spans="1:14">
      <c r="A2" s="5" t="s">
        <v>3</v>
      </c>
      <c r="B2" s="5" t="s">
        <v>4</v>
      </c>
      <c r="C2" s="5" t="s">
        <v>17</v>
      </c>
      <c r="D2" s="6">
        <v>3994</v>
      </c>
      <c r="E2" s="6">
        <v>2220</v>
      </c>
      <c r="F2" s="6">
        <v>2629</v>
      </c>
      <c r="G2" s="6">
        <v>1598</v>
      </c>
      <c r="H2" s="6">
        <v>1510</v>
      </c>
      <c r="I2" s="6">
        <v>1365</v>
      </c>
      <c r="J2" s="6">
        <v>1683</v>
      </c>
      <c r="K2" s="6">
        <v>1587</v>
      </c>
      <c r="L2" s="6">
        <v>1670</v>
      </c>
      <c r="M2" s="5">
        <v>906</v>
      </c>
      <c r="N2" t="s">
        <v>566</v>
      </c>
    </row>
    <row r="3" spans="1:14">
      <c r="A3" s="5" t="s">
        <v>3</v>
      </c>
      <c r="B3" s="5" t="s">
        <v>4</v>
      </c>
      <c r="C3" s="5" t="s">
        <v>18</v>
      </c>
      <c r="D3" s="5">
        <v>410</v>
      </c>
      <c r="E3" s="5">
        <v>501</v>
      </c>
      <c r="F3" s="5">
        <v>148</v>
      </c>
      <c r="G3" s="5">
        <v>288</v>
      </c>
      <c r="H3" s="5">
        <v>366</v>
      </c>
      <c r="I3" s="5">
        <v>165</v>
      </c>
      <c r="J3" s="5">
        <v>133</v>
      </c>
      <c r="K3" s="5">
        <v>171</v>
      </c>
      <c r="L3" s="5">
        <v>396</v>
      </c>
      <c r="M3" s="5">
        <v>591</v>
      </c>
      <c r="N3" t="s">
        <v>566</v>
      </c>
    </row>
    <row r="4" spans="1:14">
      <c r="A4" s="5" t="s">
        <v>3</v>
      </c>
      <c r="B4" s="5" t="s">
        <v>4</v>
      </c>
      <c r="C4" s="5" t="s">
        <v>22</v>
      </c>
      <c r="D4" s="6">
        <v>2645</v>
      </c>
      <c r="E4" s="6">
        <v>3278</v>
      </c>
      <c r="F4" s="6">
        <v>2781</v>
      </c>
      <c r="G4" s="6">
        <v>2524</v>
      </c>
      <c r="H4" s="6">
        <v>2478</v>
      </c>
      <c r="I4" s="6">
        <v>2320</v>
      </c>
      <c r="J4" s="6">
        <v>2167</v>
      </c>
      <c r="K4" s="6">
        <v>2028</v>
      </c>
      <c r="L4" s="6">
        <v>1900</v>
      </c>
      <c r="M4" s="6">
        <v>1823</v>
      </c>
      <c r="N4" t="s">
        <v>566</v>
      </c>
    </row>
    <row r="5" spans="1:14">
      <c r="A5" s="5" t="s">
        <v>3</v>
      </c>
      <c r="B5" s="5" t="s">
        <v>4</v>
      </c>
      <c r="C5" s="5" t="s">
        <v>26</v>
      </c>
      <c r="D5" s="6">
        <v>4397</v>
      </c>
      <c r="E5" s="6">
        <v>4085</v>
      </c>
      <c r="F5" s="6">
        <v>3445</v>
      </c>
      <c r="G5" s="6">
        <v>3692</v>
      </c>
      <c r="H5" s="6">
        <v>3763</v>
      </c>
      <c r="I5" s="6">
        <v>3113</v>
      </c>
      <c r="J5" s="6">
        <v>2526</v>
      </c>
      <c r="K5" s="6">
        <v>2634</v>
      </c>
      <c r="L5" s="6">
        <v>2486</v>
      </c>
      <c r="M5" s="6">
        <v>2502</v>
      </c>
      <c r="N5" t="s">
        <v>566</v>
      </c>
    </row>
    <row r="6" spans="1:14">
      <c r="A6" s="5" t="s">
        <v>3</v>
      </c>
      <c r="B6" s="5" t="s">
        <v>4</v>
      </c>
      <c r="C6" s="5" t="s">
        <v>31</v>
      </c>
      <c r="D6" s="5">
        <v>204</v>
      </c>
      <c r="E6" s="5">
        <v>290</v>
      </c>
      <c r="F6" s="5">
        <v>242</v>
      </c>
      <c r="G6" s="5">
        <v>261</v>
      </c>
      <c r="H6" s="5">
        <v>311</v>
      </c>
      <c r="I6" s="5">
        <v>218</v>
      </c>
      <c r="J6" s="5">
        <v>194</v>
      </c>
      <c r="K6" s="5">
        <v>236</v>
      </c>
      <c r="L6" s="5">
        <v>231</v>
      </c>
      <c r="M6" s="5">
        <v>232</v>
      </c>
      <c r="N6" t="s">
        <v>566</v>
      </c>
    </row>
    <row r="7" spans="1:14">
      <c r="A7" s="5" t="s">
        <v>3</v>
      </c>
      <c r="B7" s="5" t="s">
        <v>4</v>
      </c>
      <c r="C7" s="5" t="s">
        <v>33</v>
      </c>
      <c r="D7" s="5">
        <v>0</v>
      </c>
      <c r="E7" s="5">
        <v>0</v>
      </c>
      <c r="F7" s="5">
        <v>0</v>
      </c>
      <c r="G7" s="5">
        <v>72</v>
      </c>
      <c r="H7" s="5">
        <v>0</v>
      </c>
      <c r="I7" s="5">
        <v>12</v>
      </c>
      <c r="J7" s="5">
        <v>272</v>
      </c>
      <c r="K7" s="5">
        <v>11</v>
      </c>
      <c r="L7" s="5">
        <v>11</v>
      </c>
      <c r="M7" s="5">
        <v>25</v>
      </c>
      <c r="N7" t="s">
        <v>566</v>
      </c>
    </row>
    <row r="8" spans="1:14">
      <c r="A8" s="5" t="s">
        <v>3</v>
      </c>
      <c r="B8" s="5" t="s">
        <v>4</v>
      </c>
      <c r="C8" s="5" t="s">
        <v>34</v>
      </c>
      <c r="D8" s="5">
        <v>504</v>
      </c>
      <c r="E8" s="5">
        <v>560</v>
      </c>
      <c r="F8" s="5">
        <v>568</v>
      </c>
      <c r="G8" s="5">
        <v>210</v>
      </c>
      <c r="H8" s="5">
        <v>458</v>
      </c>
      <c r="I8" s="5">
        <v>304</v>
      </c>
      <c r="J8" s="5">
        <v>372</v>
      </c>
      <c r="K8" s="5">
        <v>190</v>
      </c>
      <c r="L8" s="5">
        <v>183</v>
      </c>
      <c r="M8" s="5">
        <v>249</v>
      </c>
      <c r="N8" t="s">
        <v>566</v>
      </c>
    </row>
    <row r="9" spans="1:14">
      <c r="A9" s="7" t="s">
        <v>3</v>
      </c>
      <c r="B9" s="7" t="s">
        <v>4</v>
      </c>
      <c r="C9" s="7" t="s">
        <v>35</v>
      </c>
      <c r="D9" s="8">
        <v>12154</v>
      </c>
      <c r="E9" s="8">
        <v>10934</v>
      </c>
      <c r="F9" s="8">
        <v>9813</v>
      </c>
      <c r="G9" s="8">
        <v>8645</v>
      </c>
      <c r="H9" s="8">
        <v>8886</v>
      </c>
      <c r="I9" s="8">
        <v>7497</v>
      </c>
      <c r="J9" s="8">
        <v>7347</v>
      </c>
      <c r="K9" s="8">
        <v>6857</v>
      </c>
      <c r="L9" s="8">
        <v>6877</v>
      </c>
      <c r="M9" s="8">
        <v>6328</v>
      </c>
      <c r="N9" t="s">
        <v>566</v>
      </c>
    </row>
    <row r="10" spans="1:14">
      <c r="A10" s="5" t="s">
        <v>3</v>
      </c>
      <c r="B10" s="5" t="s">
        <v>4</v>
      </c>
      <c r="C10" s="5" t="s">
        <v>41</v>
      </c>
      <c r="D10" s="6">
        <v>4587</v>
      </c>
      <c r="E10" s="6">
        <v>5311</v>
      </c>
      <c r="F10" s="6">
        <v>2237</v>
      </c>
      <c r="G10" s="6">
        <v>2000</v>
      </c>
      <c r="H10" s="6">
        <v>1915</v>
      </c>
      <c r="I10" s="6">
        <v>1638</v>
      </c>
      <c r="J10" s="6">
        <v>1454</v>
      </c>
      <c r="K10" s="6">
        <v>1238</v>
      </c>
      <c r="L10" s="6">
        <v>1095</v>
      </c>
      <c r="M10" s="5">
        <v>963</v>
      </c>
      <c r="N10" t="s">
        <v>566</v>
      </c>
    </row>
    <row r="11" spans="1:14">
      <c r="A11" s="5" t="s">
        <v>3</v>
      </c>
      <c r="B11" s="5" t="s">
        <v>4</v>
      </c>
      <c r="C11" s="5" t="s">
        <v>43</v>
      </c>
      <c r="D11" s="6">
        <v>1208</v>
      </c>
      <c r="E11" s="6">
        <v>1257</v>
      </c>
      <c r="F11" s="6">
        <v>1245</v>
      </c>
      <c r="G11" s="6">
        <v>1220</v>
      </c>
      <c r="H11" s="6">
        <v>1412</v>
      </c>
      <c r="I11" s="6">
        <v>1392</v>
      </c>
      <c r="J11" s="6">
        <v>1169</v>
      </c>
      <c r="K11" s="6">
        <v>1204</v>
      </c>
      <c r="L11" s="6">
        <v>1281</v>
      </c>
      <c r="M11" s="6">
        <v>1553</v>
      </c>
      <c r="N11" t="s">
        <v>566</v>
      </c>
    </row>
    <row r="12" spans="1:14">
      <c r="A12" s="5" t="s">
        <v>3</v>
      </c>
      <c r="B12" s="5" t="s">
        <v>4</v>
      </c>
      <c r="C12" s="5" t="s">
        <v>46</v>
      </c>
      <c r="D12" s="6">
        <v>1002</v>
      </c>
      <c r="E12" s="6">
        <v>1164</v>
      </c>
      <c r="F12" s="6">
        <v>1040</v>
      </c>
      <c r="G12" s="5">
        <v>960</v>
      </c>
      <c r="H12" s="6">
        <v>1847</v>
      </c>
      <c r="I12" s="6">
        <v>1816</v>
      </c>
      <c r="J12" s="6">
        <v>1594</v>
      </c>
      <c r="K12" s="6">
        <v>1583</v>
      </c>
      <c r="L12" s="6">
        <v>1651</v>
      </c>
      <c r="M12" s="6">
        <v>1663</v>
      </c>
      <c r="N12" t="s">
        <v>566</v>
      </c>
    </row>
    <row r="13" spans="1:14">
      <c r="A13" s="5" t="s">
        <v>3</v>
      </c>
      <c r="B13" s="5" t="s">
        <v>4</v>
      </c>
      <c r="C13" s="5" t="s">
        <v>49</v>
      </c>
      <c r="D13" s="5">
        <v>478</v>
      </c>
      <c r="E13" s="5">
        <v>510</v>
      </c>
      <c r="F13" s="5">
        <v>370</v>
      </c>
      <c r="G13" s="5">
        <v>322</v>
      </c>
      <c r="H13" s="5">
        <v>259</v>
      </c>
      <c r="I13" s="5">
        <v>217</v>
      </c>
      <c r="J13" s="5">
        <v>156</v>
      </c>
      <c r="K13" s="5">
        <v>144</v>
      </c>
      <c r="L13" s="5">
        <v>133</v>
      </c>
      <c r="M13" s="5">
        <v>121</v>
      </c>
      <c r="N13" t="s">
        <v>566</v>
      </c>
    </row>
    <row r="14" spans="1:14">
      <c r="A14" s="5" t="s">
        <v>3</v>
      </c>
      <c r="B14" s="5" t="s">
        <v>4</v>
      </c>
      <c r="C14" s="5" t="s">
        <v>51</v>
      </c>
      <c r="D14" s="5">
        <v>166</v>
      </c>
      <c r="E14" s="5">
        <v>150</v>
      </c>
      <c r="F14" s="5">
        <v>123</v>
      </c>
      <c r="G14" s="5">
        <v>118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t="s">
        <v>566</v>
      </c>
    </row>
    <row r="15" spans="1:14">
      <c r="A15" s="5" t="s">
        <v>3</v>
      </c>
      <c r="B15" s="5" t="s">
        <v>4</v>
      </c>
      <c r="C15" s="5" t="s">
        <v>52</v>
      </c>
      <c r="D15" s="6">
        <v>1458</v>
      </c>
      <c r="E15" s="6">
        <v>1354</v>
      </c>
      <c r="F15" s="5">
        <v>784</v>
      </c>
      <c r="G15" s="5">
        <v>754</v>
      </c>
      <c r="H15" s="5">
        <v>857</v>
      </c>
      <c r="I15" s="5">
        <v>783</v>
      </c>
      <c r="J15" s="5">
        <v>697</v>
      </c>
      <c r="K15" s="5">
        <v>573</v>
      </c>
      <c r="L15" s="5">
        <v>614</v>
      </c>
      <c r="M15" s="5">
        <v>609</v>
      </c>
      <c r="N15" t="s">
        <v>566</v>
      </c>
    </row>
    <row r="16" spans="1:14">
      <c r="A16" s="7" t="s">
        <v>3</v>
      </c>
      <c r="B16" s="7" t="s">
        <v>4</v>
      </c>
      <c r="C16" s="7" t="s">
        <v>56</v>
      </c>
      <c r="D16" s="8">
        <v>21053</v>
      </c>
      <c r="E16" s="8">
        <v>20680</v>
      </c>
      <c r="F16" s="8">
        <v>15612</v>
      </c>
      <c r="G16" s="8">
        <v>14019</v>
      </c>
      <c r="H16" s="8">
        <v>15176</v>
      </c>
      <c r="I16" s="8">
        <v>13343</v>
      </c>
      <c r="J16" s="8">
        <v>12417</v>
      </c>
      <c r="K16" s="8">
        <v>11599</v>
      </c>
      <c r="L16" s="8">
        <v>11651</v>
      </c>
      <c r="M16" s="8">
        <v>11237</v>
      </c>
      <c r="N16" t="s">
        <v>566</v>
      </c>
    </row>
    <row r="17" spans="1:14">
      <c r="A17" s="5" t="s">
        <v>3</v>
      </c>
      <c r="B17" s="5" t="s">
        <v>4</v>
      </c>
      <c r="C17" s="5" t="s">
        <v>57</v>
      </c>
      <c r="D17" s="6">
        <v>2390</v>
      </c>
      <c r="E17" s="6">
        <v>2703</v>
      </c>
      <c r="F17" s="6">
        <v>2300</v>
      </c>
      <c r="G17" s="6">
        <v>1975</v>
      </c>
      <c r="H17" s="6">
        <v>2496</v>
      </c>
      <c r="I17" s="6">
        <v>2024</v>
      </c>
      <c r="J17" s="6">
        <v>1652</v>
      </c>
      <c r="K17" s="6">
        <v>1825</v>
      </c>
      <c r="L17" s="6">
        <v>1790</v>
      </c>
      <c r="M17" s="6">
        <v>1887</v>
      </c>
      <c r="N17" t="s">
        <v>566</v>
      </c>
    </row>
    <row r="18" spans="1:14">
      <c r="A18" s="5" t="s">
        <v>3</v>
      </c>
      <c r="B18" s="5" t="s">
        <v>4</v>
      </c>
      <c r="C18" s="5" t="s">
        <v>59</v>
      </c>
      <c r="D18" s="6">
        <v>2694</v>
      </c>
      <c r="E18" s="6">
        <v>3037</v>
      </c>
      <c r="F18" s="6">
        <v>2665</v>
      </c>
      <c r="G18" s="6">
        <v>2551</v>
      </c>
      <c r="H18" s="6">
        <v>2382</v>
      </c>
      <c r="I18" s="6">
        <v>1960</v>
      </c>
      <c r="J18" s="6">
        <v>1534</v>
      </c>
      <c r="K18" s="6">
        <v>1373</v>
      </c>
      <c r="L18" s="6">
        <v>1344</v>
      </c>
      <c r="M18" s="6">
        <v>1222</v>
      </c>
      <c r="N18" t="s">
        <v>566</v>
      </c>
    </row>
    <row r="19" spans="1:14">
      <c r="A19" s="5" t="s">
        <v>3</v>
      </c>
      <c r="B19" s="5" t="s">
        <v>4</v>
      </c>
      <c r="C19" s="5" t="s">
        <v>61</v>
      </c>
      <c r="D19" s="6">
        <v>1249</v>
      </c>
      <c r="E19" s="5">
        <v>776</v>
      </c>
      <c r="F19" s="5">
        <v>76</v>
      </c>
      <c r="G19" s="5">
        <v>137</v>
      </c>
      <c r="H19" s="5">
        <v>639</v>
      </c>
      <c r="I19" s="5">
        <v>369</v>
      </c>
      <c r="J19" s="5">
        <v>291</v>
      </c>
      <c r="K19" s="5">
        <v>685</v>
      </c>
      <c r="L19" s="5">
        <v>285</v>
      </c>
      <c r="M19" s="5">
        <v>292</v>
      </c>
      <c r="N19" t="s">
        <v>566</v>
      </c>
    </row>
    <row r="20" spans="1:14">
      <c r="A20" s="5" t="s">
        <v>3</v>
      </c>
      <c r="B20" s="5" t="s">
        <v>4</v>
      </c>
      <c r="C20" s="5" t="s">
        <v>62</v>
      </c>
      <c r="D20" s="6">
        <v>2494</v>
      </c>
      <c r="E20" s="6">
        <v>2238</v>
      </c>
      <c r="F20" s="6">
        <v>1793</v>
      </c>
      <c r="G20" s="6">
        <v>1628</v>
      </c>
      <c r="H20" s="6">
        <v>1248</v>
      </c>
      <c r="I20" s="6">
        <v>1011</v>
      </c>
      <c r="J20" s="5">
        <v>901</v>
      </c>
      <c r="K20" s="5">
        <v>849</v>
      </c>
      <c r="L20" s="5">
        <v>955</v>
      </c>
      <c r="M20" s="5">
        <v>937</v>
      </c>
      <c r="N20" t="s">
        <v>566</v>
      </c>
    </row>
    <row r="21" spans="1:14">
      <c r="A21" s="7" t="s">
        <v>3</v>
      </c>
      <c r="B21" s="7" t="s">
        <v>4</v>
      </c>
      <c r="C21" s="7" t="s">
        <v>67</v>
      </c>
      <c r="D21" s="8">
        <v>8827</v>
      </c>
      <c r="E21" s="8">
        <v>8754</v>
      </c>
      <c r="F21" s="8">
        <v>6834</v>
      </c>
      <c r="G21" s="8">
        <v>6291</v>
      </c>
      <c r="H21" s="8">
        <v>6765</v>
      </c>
      <c r="I21" s="8">
        <v>5364</v>
      </c>
      <c r="J21" s="8">
        <v>4378</v>
      </c>
      <c r="K21" s="8">
        <v>4732</v>
      </c>
      <c r="L21" s="8">
        <v>4374</v>
      </c>
      <c r="M21" s="8">
        <v>4338</v>
      </c>
      <c r="N21" t="s">
        <v>566</v>
      </c>
    </row>
    <row r="22" spans="1:14">
      <c r="A22" s="5" t="s">
        <v>3</v>
      </c>
      <c r="B22" s="5" t="s">
        <v>4</v>
      </c>
      <c r="C22" s="5" t="s">
        <v>68</v>
      </c>
      <c r="D22" s="6">
        <v>4650</v>
      </c>
      <c r="E22" s="6">
        <v>3994</v>
      </c>
      <c r="F22" s="6">
        <v>1690</v>
      </c>
      <c r="G22" s="5">
        <v>986</v>
      </c>
      <c r="H22" s="5">
        <v>986</v>
      </c>
      <c r="I22" s="6">
        <v>1469</v>
      </c>
      <c r="J22" s="6">
        <v>1591</v>
      </c>
      <c r="K22" s="5">
        <v>662</v>
      </c>
      <c r="L22" s="6">
        <v>1220</v>
      </c>
      <c r="M22" s="5">
        <v>995</v>
      </c>
      <c r="N22" t="s">
        <v>566</v>
      </c>
    </row>
    <row r="23" spans="1:14">
      <c r="A23" s="5" t="s">
        <v>3</v>
      </c>
      <c r="B23" s="5" t="s">
        <v>4</v>
      </c>
      <c r="C23" s="5" t="s">
        <v>72</v>
      </c>
      <c r="D23" s="5">
        <v>241</v>
      </c>
      <c r="E23" s="5">
        <v>280</v>
      </c>
      <c r="F23" s="5">
        <v>241</v>
      </c>
      <c r="G23" s="5">
        <v>190</v>
      </c>
      <c r="H23" s="5">
        <v>387</v>
      </c>
      <c r="I23" s="5">
        <v>368</v>
      </c>
      <c r="J23" s="5">
        <v>390</v>
      </c>
      <c r="K23" s="5">
        <v>338</v>
      </c>
      <c r="L23" s="5">
        <v>368</v>
      </c>
      <c r="M23" s="5">
        <v>430</v>
      </c>
      <c r="N23" t="s">
        <v>566</v>
      </c>
    </row>
    <row r="24" spans="1:14">
      <c r="A24" s="5" t="s">
        <v>3</v>
      </c>
      <c r="B24" s="5" t="s">
        <v>4</v>
      </c>
      <c r="C24" s="5" t="s">
        <v>74</v>
      </c>
      <c r="D24" s="5">
        <v>237</v>
      </c>
      <c r="E24" s="5">
        <v>261</v>
      </c>
      <c r="F24" s="5">
        <v>-13</v>
      </c>
      <c r="G24" s="5">
        <v>-15</v>
      </c>
      <c r="H24" s="5">
        <v>-17</v>
      </c>
      <c r="I24" s="5">
        <v>-18</v>
      </c>
      <c r="J24" s="5">
        <v>-7</v>
      </c>
      <c r="K24" s="5">
        <v>-8</v>
      </c>
      <c r="L24" s="5">
        <v>-13</v>
      </c>
      <c r="M24" s="5">
        <v>-9</v>
      </c>
      <c r="N24" t="s">
        <v>566</v>
      </c>
    </row>
    <row r="25" spans="1:14">
      <c r="A25" s="5" t="s">
        <v>3</v>
      </c>
      <c r="B25" s="5" t="s">
        <v>4</v>
      </c>
      <c r="C25" s="5" t="s">
        <v>76</v>
      </c>
      <c r="D25" s="5">
        <v>78</v>
      </c>
      <c r="E25" s="5">
        <v>75</v>
      </c>
      <c r="F25" s="5">
        <v>50</v>
      </c>
      <c r="G25" s="5">
        <v>47</v>
      </c>
      <c r="H25" s="5">
        <v>41</v>
      </c>
      <c r="I25" s="5">
        <v>45</v>
      </c>
      <c r="J25" s="5">
        <v>30</v>
      </c>
      <c r="K25" s="5">
        <v>17</v>
      </c>
      <c r="L25" s="5">
        <v>69</v>
      </c>
      <c r="M25" s="5">
        <v>55</v>
      </c>
      <c r="N25" t="s">
        <v>566</v>
      </c>
    </row>
    <row r="26" spans="1:14">
      <c r="A26" s="5" t="s">
        <v>3</v>
      </c>
      <c r="B26" s="5" t="s">
        <v>4</v>
      </c>
      <c r="C26" s="5" t="s">
        <v>77</v>
      </c>
      <c r="D26" s="5">
        <v>284</v>
      </c>
      <c r="E26" s="5">
        <v>229</v>
      </c>
      <c r="F26" s="5">
        <v>246</v>
      </c>
      <c r="G26" s="5">
        <v>298</v>
      </c>
      <c r="H26" s="5">
        <v>355</v>
      </c>
      <c r="I26" s="5">
        <v>273</v>
      </c>
      <c r="J26" s="5">
        <v>284</v>
      </c>
      <c r="K26" s="5">
        <v>255</v>
      </c>
      <c r="L26" s="5">
        <v>251</v>
      </c>
      <c r="M26" s="5">
        <v>205</v>
      </c>
      <c r="N26" t="s">
        <v>566</v>
      </c>
    </row>
    <row r="27" spans="1:14">
      <c r="A27" s="5" t="s">
        <v>3</v>
      </c>
      <c r="B27" s="5" t="s">
        <v>4</v>
      </c>
      <c r="C27" s="5" t="s">
        <v>78</v>
      </c>
      <c r="D27" s="5">
        <v>282</v>
      </c>
      <c r="E27" s="5">
        <v>290</v>
      </c>
      <c r="F27" s="5">
        <v>187</v>
      </c>
      <c r="G27" s="5">
        <v>190</v>
      </c>
      <c r="H27" s="5">
        <v>187</v>
      </c>
      <c r="I27" s="5">
        <v>176</v>
      </c>
      <c r="J27" s="5">
        <v>126</v>
      </c>
      <c r="K27" s="5">
        <v>114</v>
      </c>
      <c r="L27" s="5">
        <v>78</v>
      </c>
      <c r="M27" s="5">
        <v>86</v>
      </c>
      <c r="N27" t="s">
        <v>566</v>
      </c>
    </row>
    <row r="28" spans="1:14">
      <c r="A28" s="7" t="s">
        <v>3</v>
      </c>
      <c r="B28" s="7" t="s">
        <v>4</v>
      </c>
      <c r="C28" s="7" t="s">
        <v>79</v>
      </c>
      <c r="D28" s="8">
        <v>14599</v>
      </c>
      <c r="E28" s="8">
        <v>13883</v>
      </c>
      <c r="F28" s="8">
        <v>9235</v>
      </c>
      <c r="G28" s="8">
        <v>7987</v>
      </c>
      <c r="H28" s="8">
        <v>8704</v>
      </c>
      <c r="I28" s="8">
        <v>7677</v>
      </c>
      <c r="J28" s="8">
        <v>6792</v>
      </c>
      <c r="K28" s="8">
        <v>6110</v>
      </c>
      <c r="L28" s="8">
        <v>6347</v>
      </c>
      <c r="M28" s="8">
        <v>6100</v>
      </c>
      <c r="N28" t="s">
        <v>566</v>
      </c>
    </row>
    <row r="29" spans="1:14">
      <c r="A29" s="5" t="s">
        <v>3</v>
      </c>
      <c r="B29" s="5" t="s">
        <v>4</v>
      </c>
      <c r="C29" s="5" t="s">
        <v>82</v>
      </c>
      <c r="D29" s="5">
        <v>195</v>
      </c>
      <c r="E29" s="5">
        <v>196</v>
      </c>
      <c r="F29" s="5">
        <v>199</v>
      </c>
      <c r="G29" s="5">
        <v>204</v>
      </c>
      <c r="H29" s="5">
        <v>201</v>
      </c>
      <c r="I29" s="5">
        <v>200</v>
      </c>
      <c r="J29" s="5">
        <v>204</v>
      </c>
      <c r="K29" s="5">
        <v>209</v>
      </c>
      <c r="L29" s="5">
        <v>209</v>
      </c>
      <c r="M29" s="5">
        <v>209</v>
      </c>
      <c r="N29" t="s">
        <v>566</v>
      </c>
    </row>
    <row r="30" spans="1:14">
      <c r="A30" s="5" t="s">
        <v>3</v>
      </c>
      <c r="B30" s="5" t="s">
        <v>4</v>
      </c>
      <c r="C30" s="5" t="s">
        <v>85</v>
      </c>
      <c r="D30" s="6">
        <v>7385</v>
      </c>
      <c r="E30" s="6">
        <v>7224</v>
      </c>
      <c r="F30" s="6">
        <v>6762</v>
      </c>
      <c r="G30" s="6">
        <v>6578</v>
      </c>
      <c r="H30" s="6">
        <v>6176</v>
      </c>
      <c r="I30" s="6">
        <v>5530</v>
      </c>
      <c r="J30" s="6">
        <v>5501</v>
      </c>
      <c r="K30" s="6">
        <v>5677</v>
      </c>
      <c r="L30" s="6">
        <v>5167</v>
      </c>
      <c r="M30" s="6">
        <v>4821</v>
      </c>
      <c r="N30" t="s">
        <v>566</v>
      </c>
    </row>
    <row r="31" spans="1:14">
      <c r="A31" s="5" t="s">
        <v>3</v>
      </c>
      <c r="B31" s="5" t="s">
        <v>4</v>
      </c>
      <c r="C31" s="5" t="s">
        <v>89</v>
      </c>
      <c r="D31" s="6">
        <v>-1126</v>
      </c>
      <c r="E31" s="5">
        <v>-623</v>
      </c>
      <c r="F31" s="5">
        <v>-584</v>
      </c>
      <c r="G31" s="5">
        <v>-750</v>
      </c>
      <c r="H31" s="5">
        <v>95</v>
      </c>
      <c r="I31" s="5">
        <v>-64</v>
      </c>
      <c r="J31" s="5">
        <v>-80</v>
      </c>
      <c r="K31" s="5">
        <v>-397</v>
      </c>
      <c r="L31" s="5">
        <v>-72</v>
      </c>
      <c r="M31" s="5">
        <v>107</v>
      </c>
      <c r="N31" t="s">
        <v>566</v>
      </c>
    </row>
    <row r="32" spans="1:14">
      <c r="A32" s="7" t="s">
        <v>3</v>
      </c>
      <c r="B32" s="7" t="s">
        <v>4</v>
      </c>
      <c r="C32" s="7" t="s">
        <v>93</v>
      </c>
      <c r="D32" s="8">
        <v>6454</v>
      </c>
      <c r="E32" s="8">
        <v>6797</v>
      </c>
      <c r="F32" s="8">
        <v>6377</v>
      </c>
      <c r="G32" s="8">
        <v>6032</v>
      </c>
      <c r="H32" s="8">
        <v>6472</v>
      </c>
      <c r="I32" s="8">
        <v>5666</v>
      </c>
      <c r="J32" s="8">
        <v>5625</v>
      </c>
      <c r="K32" s="8">
        <v>5489</v>
      </c>
      <c r="L32" s="8">
        <v>5304</v>
      </c>
      <c r="M32" s="8">
        <v>5137</v>
      </c>
      <c r="N32" t="s">
        <v>566</v>
      </c>
    </row>
    <row r="33" spans="1:14">
      <c r="A33" s="5" t="s">
        <v>3</v>
      </c>
      <c r="B33" s="5" t="s">
        <v>4</v>
      </c>
      <c r="C33" s="5" t="s">
        <v>94</v>
      </c>
      <c r="D33" s="6">
        <v>21053</v>
      </c>
      <c r="E33" s="6">
        <v>20680</v>
      </c>
      <c r="F33" s="6">
        <v>15612</v>
      </c>
      <c r="G33" s="6">
        <v>14019</v>
      </c>
      <c r="H33" s="6">
        <v>15176</v>
      </c>
      <c r="I33" s="6">
        <v>13343</v>
      </c>
      <c r="J33" s="6">
        <v>12417</v>
      </c>
      <c r="K33" s="6">
        <v>11599</v>
      </c>
      <c r="L33" s="6">
        <v>11651</v>
      </c>
      <c r="M33" s="6">
        <v>11237</v>
      </c>
      <c r="N33" t="s">
        <v>566</v>
      </c>
    </row>
    <row r="34" spans="1:14">
      <c r="A34" s="5" t="s">
        <v>3</v>
      </c>
      <c r="B34" s="5" t="s">
        <v>238</v>
      </c>
      <c r="C34" s="5" t="s">
        <v>239</v>
      </c>
      <c r="D34" s="5">
        <v>575</v>
      </c>
      <c r="E34" s="10">
        <v>2558</v>
      </c>
      <c r="F34" s="10">
        <v>2378</v>
      </c>
      <c r="G34" s="10">
        <v>2023</v>
      </c>
      <c r="H34" s="10">
        <v>1536</v>
      </c>
      <c r="I34" s="10">
        <v>1039</v>
      </c>
      <c r="J34" s="5">
        <v>835</v>
      </c>
      <c r="K34" s="10">
        <v>1113</v>
      </c>
      <c r="L34" s="5">
        <v>851</v>
      </c>
      <c r="M34" s="5">
        <v>869</v>
      </c>
      <c r="N34" t="s">
        <v>566</v>
      </c>
    </row>
    <row r="35" spans="1:14">
      <c r="A35" s="5" t="s">
        <v>3</v>
      </c>
      <c r="B35" s="5" t="s">
        <v>238</v>
      </c>
      <c r="C35" s="5" t="s">
        <v>241</v>
      </c>
      <c r="D35" s="10">
        <v>1370</v>
      </c>
      <c r="E35" s="10">
        <v>1214</v>
      </c>
      <c r="F35" s="5">
        <v>490</v>
      </c>
      <c r="G35" s="5">
        <v>484</v>
      </c>
      <c r="H35" s="5">
        <v>376</v>
      </c>
      <c r="I35" s="5">
        <v>393</v>
      </c>
      <c r="J35" s="5">
        <v>405</v>
      </c>
      <c r="K35" s="5">
        <v>340</v>
      </c>
      <c r="L35" s="5">
        <v>536</v>
      </c>
      <c r="M35" s="5">
        <v>253</v>
      </c>
      <c r="N35" t="s">
        <v>566</v>
      </c>
    </row>
    <row r="36" spans="1:14">
      <c r="A36" s="5" t="s">
        <v>3</v>
      </c>
      <c r="B36" s="5" t="s">
        <v>238</v>
      </c>
      <c r="C36" s="5" t="s">
        <v>245</v>
      </c>
      <c r="D36" s="5">
        <v>-3</v>
      </c>
      <c r="E36" s="5">
        <v>-9</v>
      </c>
      <c r="F36" s="5">
        <v>-20</v>
      </c>
      <c r="G36" s="5">
        <v>6</v>
      </c>
      <c r="H36" s="5">
        <v>39</v>
      </c>
      <c r="I36" s="5">
        <v>3</v>
      </c>
      <c r="J36" s="5">
        <v>7</v>
      </c>
      <c r="K36" s="5">
        <v>26</v>
      </c>
      <c r="L36" s="5">
        <v>0</v>
      </c>
      <c r="M36" s="5">
        <v>0</v>
      </c>
      <c r="N36" t="s">
        <v>566</v>
      </c>
    </row>
    <row r="37" spans="1:14">
      <c r="A37" s="5" t="s">
        <v>3</v>
      </c>
      <c r="B37" s="5" t="s">
        <v>238</v>
      </c>
      <c r="C37" s="5" t="s">
        <v>246</v>
      </c>
      <c r="D37" s="5">
        <v>22</v>
      </c>
      <c r="E37" s="5">
        <v>3</v>
      </c>
      <c r="F37" s="5">
        <v>6</v>
      </c>
      <c r="G37" s="5">
        <v>16</v>
      </c>
      <c r="H37" s="5">
        <v>-26</v>
      </c>
      <c r="I37" s="5">
        <v>14</v>
      </c>
      <c r="J37" s="5">
        <v>15</v>
      </c>
      <c r="K37" s="5">
        <v>4</v>
      </c>
      <c r="L37" s="5">
        <v>10</v>
      </c>
      <c r="M37" s="5">
        <v>10</v>
      </c>
      <c r="N37" t="s">
        <v>566</v>
      </c>
    </row>
    <row r="38" spans="1:14">
      <c r="A38" s="5" t="s">
        <v>3</v>
      </c>
      <c r="B38" s="5" t="s">
        <v>238</v>
      </c>
      <c r="C38" s="5" t="s">
        <v>247</v>
      </c>
      <c r="D38" s="5">
        <v>176</v>
      </c>
      <c r="E38" s="5">
        <v>-8</v>
      </c>
      <c r="F38" s="5">
        <v>-65</v>
      </c>
      <c r="G38" s="5">
        <v>11</v>
      </c>
      <c r="H38" s="5">
        <v>42</v>
      </c>
      <c r="I38" s="5">
        <v>80</v>
      </c>
      <c r="J38" s="5">
        <v>11</v>
      </c>
      <c r="K38" s="5">
        <v>57</v>
      </c>
      <c r="L38" s="5">
        <v>33</v>
      </c>
      <c r="M38" s="5">
        <v>47</v>
      </c>
      <c r="N38" t="s">
        <v>566</v>
      </c>
    </row>
    <row r="39" spans="1:14">
      <c r="A39" s="5" t="s">
        <v>3</v>
      </c>
      <c r="B39" s="5" t="s">
        <v>238</v>
      </c>
      <c r="C39" s="5" t="s">
        <v>249</v>
      </c>
      <c r="D39" s="5">
        <v>394</v>
      </c>
      <c r="E39" s="5">
        <v>-694</v>
      </c>
      <c r="F39" s="5">
        <v>-209</v>
      </c>
      <c r="G39" s="5">
        <v>-477</v>
      </c>
      <c r="H39" s="5">
        <v>-462</v>
      </c>
      <c r="I39" s="5">
        <v>-183</v>
      </c>
      <c r="J39" s="5">
        <v>-36</v>
      </c>
      <c r="K39" s="5">
        <v>-302</v>
      </c>
      <c r="L39" s="5">
        <v>-135</v>
      </c>
      <c r="M39" s="5">
        <v>-41</v>
      </c>
      <c r="N39" t="s">
        <v>566</v>
      </c>
    </row>
    <row r="40" spans="1:14">
      <c r="A40" s="5" t="s">
        <v>3</v>
      </c>
      <c r="B40" s="5" t="s">
        <v>238</v>
      </c>
      <c r="C40" s="5" t="s">
        <v>250</v>
      </c>
      <c r="D40" s="5">
        <v>-503</v>
      </c>
      <c r="E40" s="5">
        <v>-505</v>
      </c>
      <c r="F40" s="5">
        <v>180</v>
      </c>
      <c r="G40" s="5">
        <v>-216</v>
      </c>
      <c r="H40" s="5">
        <v>-656</v>
      </c>
      <c r="I40" s="5">
        <v>-639</v>
      </c>
      <c r="J40" s="5">
        <v>-76</v>
      </c>
      <c r="K40" s="5">
        <v>-299</v>
      </c>
      <c r="L40" s="5">
        <v>23</v>
      </c>
      <c r="M40" s="5">
        <v>-353</v>
      </c>
      <c r="N40" t="s">
        <v>566</v>
      </c>
    </row>
    <row r="41" spans="1:14">
      <c r="A41" s="5" t="s">
        <v>3</v>
      </c>
      <c r="B41" s="5" t="s">
        <v>238</v>
      </c>
      <c r="C41" s="5" t="s">
        <v>57</v>
      </c>
      <c r="D41" s="5">
        <v>-141</v>
      </c>
      <c r="E41" s="5">
        <v>951</v>
      </c>
      <c r="F41" s="5">
        <v>741</v>
      </c>
      <c r="G41" s="5">
        <v>422</v>
      </c>
      <c r="H41" s="5">
        <v>973</v>
      </c>
      <c r="I41" s="5">
        <v>823</v>
      </c>
      <c r="J41" s="5">
        <v>-117</v>
      </c>
      <c r="K41" s="5">
        <v>151</v>
      </c>
      <c r="L41" s="5">
        <v>94</v>
      </c>
      <c r="M41" s="5">
        <v>449</v>
      </c>
      <c r="N41" t="s">
        <v>566</v>
      </c>
    </row>
    <row r="42" spans="1:14">
      <c r="A42" s="5" t="s">
        <v>3</v>
      </c>
      <c r="B42" s="5" t="s">
        <v>238</v>
      </c>
      <c r="C42" s="5" t="s">
        <v>251</v>
      </c>
      <c r="D42" s="5">
        <v>-405</v>
      </c>
      <c r="E42" s="5">
        <v>-692</v>
      </c>
      <c r="F42" s="5">
        <v>-814</v>
      </c>
      <c r="G42" s="5">
        <v>-621</v>
      </c>
      <c r="H42" s="5">
        <v>-475</v>
      </c>
      <c r="I42" s="5">
        <v>-440</v>
      </c>
      <c r="J42" s="5">
        <v>-343</v>
      </c>
      <c r="K42" s="5">
        <v>-456</v>
      </c>
      <c r="L42" s="5">
        <v>-470</v>
      </c>
      <c r="M42" s="5">
        <v>-427</v>
      </c>
      <c r="N42" t="s">
        <v>566</v>
      </c>
    </row>
    <row r="43" spans="1:14">
      <c r="A43" s="7" t="s">
        <v>3</v>
      </c>
      <c r="B43" s="7" t="s">
        <v>238</v>
      </c>
      <c r="C43" s="7" t="s">
        <v>252</v>
      </c>
      <c r="D43" s="9">
        <v>1485</v>
      </c>
      <c r="E43" s="9">
        <v>2818</v>
      </c>
      <c r="F43" s="9">
        <v>2687</v>
      </c>
      <c r="G43" s="9">
        <v>1648</v>
      </c>
      <c r="H43" s="9">
        <v>1347</v>
      </c>
      <c r="I43" s="9">
        <v>1090</v>
      </c>
      <c r="J43" s="7">
        <v>701</v>
      </c>
      <c r="K43" s="7">
        <v>634</v>
      </c>
      <c r="L43" s="7">
        <v>942</v>
      </c>
      <c r="M43" s="7">
        <v>807</v>
      </c>
      <c r="N43" t="s">
        <v>566</v>
      </c>
    </row>
    <row r="44" spans="1:14">
      <c r="A44" s="7" t="s">
        <v>3</v>
      </c>
      <c r="B44" s="7" t="s">
        <v>238</v>
      </c>
      <c r="C44" s="7" t="s">
        <v>253</v>
      </c>
      <c r="D44" s="7">
        <v>-443</v>
      </c>
      <c r="E44" s="7">
        <v>-708</v>
      </c>
      <c r="F44" s="7">
        <v>-707</v>
      </c>
      <c r="G44" s="7">
        <v>-752</v>
      </c>
      <c r="H44" s="7">
        <v>-642</v>
      </c>
      <c r="I44" s="7">
        <v>-513</v>
      </c>
      <c r="J44" s="7">
        <v>-548</v>
      </c>
      <c r="K44" s="7">
        <v>-474</v>
      </c>
      <c r="L44" s="7">
        <v>-434</v>
      </c>
      <c r="M44" s="7">
        <v>-376</v>
      </c>
      <c r="N44" t="s">
        <v>566</v>
      </c>
    </row>
    <row r="45" spans="1:14">
      <c r="A45" s="5" t="s">
        <v>3</v>
      </c>
      <c r="B45" s="5" t="s">
        <v>238</v>
      </c>
      <c r="C45" s="5" t="s">
        <v>254</v>
      </c>
      <c r="D45" s="5">
        <v>-379</v>
      </c>
      <c r="E45" s="5">
        <v>-598</v>
      </c>
      <c r="F45" s="5">
        <v>-611</v>
      </c>
      <c r="G45" s="5">
        <v>-678</v>
      </c>
      <c r="H45" s="5">
        <v>-578</v>
      </c>
      <c r="I45" s="5">
        <v>-464</v>
      </c>
      <c r="J45" s="5">
        <v>-499</v>
      </c>
      <c r="K45" s="5">
        <v>-422</v>
      </c>
      <c r="L45" s="5">
        <v>-376</v>
      </c>
      <c r="M45" s="5">
        <v>-318</v>
      </c>
      <c r="N45" t="s">
        <v>566</v>
      </c>
    </row>
    <row r="46" spans="1:14">
      <c r="A46" s="5" t="s">
        <v>3</v>
      </c>
      <c r="B46" s="5" t="s">
        <v>238</v>
      </c>
      <c r="C46" s="5" t="s">
        <v>255</v>
      </c>
      <c r="D46" s="5">
        <v>-64</v>
      </c>
      <c r="E46" s="5">
        <v>-110</v>
      </c>
      <c r="F46" s="5">
        <v>-96</v>
      </c>
      <c r="G46" s="5">
        <v>-74</v>
      </c>
      <c r="H46" s="5">
        <v>-64</v>
      </c>
      <c r="I46" s="5">
        <v>-49</v>
      </c>
      <c r="J46" s="5">
        <v>-49</v>
      </c>
      <c r="K46" s="5">
        <v>-52</v>
      </c>
      <c r="L46" s="5">
        <v>-58</v>
      </c>
      <c r="M46" s="5">
        <v>-58</v>
      </c>
      <c r="N46" t="s">
        <v>566</v>
      </c>
    </row>
    <row r="47" spans="1:14">
      <c r="A47" s="5" t="s">
        <v>3</v>
      </c>
      <c r="B47" s="5" t="s">
        <v>238</v>
      </c>
      <c r="C47" s="5" t="s">
        <v>257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-214</v>
      </c>
      <c r="J47" s="5">
        <v>-6</v>
      </c>
      <c r="K47" s="5">
        <v>0</v>
      </c>
      <c r="L47" s="5">
        <v>-57</v>
      </c>
      <c r="M47" s="5">
        <v>-20</v>
      </c>
      <c r="N47" t="s">
        <v>566</v>
      </c>
    </row>
    <row r="48" spans="1:14">
      <c r="A48" s="5" t="s">
        <v>3</v>
      </c>
      <c r="B48" s="5" t="s">
        <v>238</v>
      </c>
      <c r="C48" s="5" t="s">
        <v>258</v>
      </c>
      <c r="D48" s="5">
        <v>1</v>
      </c>
      <c r="E48" s="5">
        <v>62</v>
      </c>
      <c r="F48" s="5">
        <v>18</v>
      </c>
      <c r="G48" s="5">
        <v>6</v>
      </c>
      <c r="H48" s="5">
        <v>29</v>
      </c>
      <c r="I48" s="5">
        <v>0</v>
      </c>
      <c r="J48" s="5">
        <v>0</v>
      </c>
      <c r="K48" s="5">
        <v>0</v>
      </c>
      <c r="L48" s="5">
        <v>14</v>
      </c>
      <c r="M48" s="5">
        <v>0</v>
      </c>
      <c r="N48" t="s">
        <v>566</v>
      </c>
    </row>
    <row r="49" spans="1:14">
      <c r="A49" s="5" t="s">
        <v>3</v>
      </c>
      <c r="B49" s="5" t="s">
        <v>238</v>
      </c>
      <c r="C49" s="5" t="s">
        <v>259</v>
      </c>
      <c r="D49" s="5">
        <v>58</v>
      </c>
      <c r="E49" s="5">
        <v>33</v>
      </c>
      <c r="F49" s="5">
        <v>84</v>
      </c>
      <c r="G49" s="5">
        <v>176</v>
      </c>
      <c r="H49" s="5">
        <v>19</v>
      </c>
      <c r="I49" s="5">
        <v>170</v>
      </c>
      <c r="J49" s="5">
        <v>4</v>
      </c>
      <c r="K49" s="5">
        <v>4</v>
      </c>
      <c r="L49" s="5">
        <v>19</v>
      </c>
      <c r="M49" s="5">
        <v>2</v>
      </c>
      <c r="N49" t="s">
        <v>566</v>
      </c>
    </row>
    <row r="50" spans="1:14">
      <c r="A50" s="5" t="s">
        <v>3</v>
      </c>
      <c r="B50" s="5" t="s">
        <v>238</v>
      </c>
      <c r="C50" s="5" t="s">
        <v>260</v>
      </c>
      <c r="D50" s="5">
        <v>289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t="s">
        <v>566</v>
      </c>
    </row>
    <row r="51" spans="1:14">
      <c r="A51" s="5" t="s">
        <v>3</v>
      </c>
      <c r="B51" s="5" t="s">
        <v>238</v>
      </c>
      <c r="C51" s="5" t="s">
        <v>261</v>
      </c>
      <c r="D51" s="5">
        <v>-49</v>
      </c>
      <c r="E51" s="5">
        <v>-80</v>
      </c>
      <c r="F51" s="5">
        <v>-56</v>
      </c>
      <c r="G51" s="5">
        <v>-132</v>
      </c>
      <c r="H51" s="5">
        <v>-33</v>
      </c>
      <c r="I51" s="5">
        <v>-48</v>
      </c>
      <c r="J51" s="5">
        <v>1</v>
      </c>
      <c r="K51" s="5">
        <v>206</v>
      </c>
      <c r="L51" s="5">
        <v>205</v>
      </c>
      <c r="M51" s="5">
        <v>-202</v>
      </c>
      <c r="N51" t="s">
        <v>566</v>
      </c>
    </row>
    <row r="52" spans="1:14">
      <c r="A52" s="5" t="s">
        <v>3</v>
      </c>
      <c r="B52" s="5" t="s">
        <v>238</v>
      </c>
      <c r="C52" s="5" t="s">
        <v>262</v>
      </c>
      <c r="D52" s="5">
        <v>0</v>
      </c>
      <c r="E52" s="5">
        <v>-284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t="s">
        <v>566</v>
      </c>
    </row>
    <row r="53" spans="1:14">
      <c r="A53" s="5" t="s">
        <v>3</v>
      </c>
      <c r="B53" s="5" t="s">
        <v>238</v>
      </c>
      <c r="C53" s="5" t="s">
        <v>263</v>
      </c>
      <c r="D53" s="5">
        <v>4</v>
      </c>
      <c r="E53" s="5">
        <v>0</v>
      </c>
      <c r="F53" s="5">
        <v>2</v>
      </c>
      <c r="G53" s="5">
        <v>0</v>
      </c>
      <c r="H53" s="5">
        <v>0</v>
      </c>
      <c r="I53" s="5">
        <v>0</v>
      </c>
      <c r="J53" s="5">
        <v>1</v>
      </c>
      <c r="K53" s="5">
        <v>1</v>
      </c>
      <c r="L53" s="5">
        <v>1</v>
      </c>
      <c r="M53" s="5">
        <v>0</v>
      </c>
      <c r="N53" t="s">
        <v>566</v>
      </c>
    </row>
    <row r="54" spans="1:14">
      <c r="A54" s="5" t="s">
        <v>3</v>
      </c>
      <c r="B54" s="5" t="s">
        <v>238</v>
      </c>
      <c r="C54" s="5" t="s">
        <v>264</v>
      </c>
      <c r="D54" s="5">
        <v>25</v>
      </c>
      <c r="E54" s="5">
        <v>52</v>
      </c>
      <c r="F54" s="5">
        <v>23</v>
      </c>
      <c r="G54" s="5">
        <v>22</v>
      </c>
      <c r="H54" s="5">
        <v>13</v>
      </c>
      <c r="I54" s="5">
        <v>14</v>
      </c>
      <c r="J54" s="5">
        <v>11</v>
      </c>
      <c r="K54" s="5">
        <v>20</v>
      </c>
      <c r="L54" s="5">
        <v>35</v>
      </c>
      <c r="M54" s="5">
        <v>30</v>
      </c>
      <c r="N54" t="s">
        <v>566</v>
      </c>
    </row>
    <row r="55" spans="1:14">
      <c r="A55" s="7" t="s">
        <v>3</v>
      </c>
      <c r="B55" s="7" t="s">
        <v>238</v>
      </c>
      <c r="C55" s="7" t="s">
        <v>265</v>
      </c>
      <c r="D55" s="7">
        <v>-115</v>
      </c>
      <c r="E55" s="7">
        <v>-925</v>
      </c>
      <c r="F55" s="7">
        <v>-636</v>
      </c>
      <c r="G55" s="7">
        <v>-680</v>
      </c>
      <c r="H55" s="7">
        <v>-614</v>
      </c>
      <c r="I55" s="7">
        <v>-591</v>
      </c>
      <c r="J55" s="7">
        <v>-537</v>
      </c>
      <c r="K55" s="7">
        <v>-243</v>
      </c>
      <c r="L55" s="7">
        <v>-217</v>
      </c>
      <c r="M55" s="7">
        <v>-566</v>
      </c>
      <c r="N55" t="s">
        <v>566</v>
      </c>
    </row>
    <row r="56" spans="1:14">
      <c r="A56" s="5" t="s">
        <v>3</v>
      </c>
      <c r="B56" s="5" t="s">
        <v>238</v>
      </c>
      <c r="C56" s="5" t="s">
        <v>267</v>
      </c>
      <c r="D56" s="5">
        <v>-163</v>
      </c>
      <c r="E56" s="5">
        <v>-157</v>
      </c>
      <c r="F56" s="5">
        <v>-77</v>
      </c>
      <c r="G56" s="5">
        <v>-2</v>
      </c>
      <c r="H56" s="5">
        <v>-33</v>
      </c>
      <c r="I56" s="5">
        <v>-7</v>
      </c>
      <c r="J56" s="5">
        <v>-4</v>
      </c>
      <c r="K56" s="5">
        <v>-1</v>
      </c>
      <c r="L56" s="5">
        <v>-11</v>
      </c>
      <c r="M56" s="5">
        <v>-3</v>
      </c>
      <c r="N56" t="s">
        <v>566</v>
      </c>
    </row>
    <row r="57" spans="1:14">
      <c r="A57" s="5" t="s">
        <v>3</v>
      </c>
      <c r="B57" s="5" t="s">
        <v>238</v>
      </c>
      <c r="C57" s="5" t="s">
        <v>268</v>
      </c>
      <c r="D57" s="5">
        <v>0</v>
      </c>
      <c r="E57" s="5">
        <v>-664</v>
      </c>
      <c r="F57" s="5">
        <v>-528</v>
      </c>
      <c r="G57" s="5">
        <v>-405</v>
      </c>
      <c r="H57" s="5">
        <v>-320</v>
      </c>
      <c r="I57" s="5">
        <v>-303</v>
      </c>
      <c r="J57" s="5">
        <v>-314</v>
      </c>
      <c r="K57" s="5">
        <v>-282</v>
      </c>
      <c r="L57" s="5">
        <v>-209</v>
      </c>
      <c r="M57" s="5">
        <v>-167</v>
      </c>
      <c r="N57" t="s">
        <v>566</v>
      </c>
    </row>
    <row r="58" spans="1:14">
      <c r="A58" s="5" t="s">
        <v>3</v>
      </c>
      <c r="B58" s="5" t="s">
        <v>238</v>
      </c>
      <c r="C58" s="5" t="s">
        <v>271</v>
      </c>
      <c r="D58" s="5">
        <v>25</v>
      </c>
      <c r="E58" s="5">
        <v>24</v>
      </c>
      <c r="F58" s="5">
        <v>19</v>
      </c>
      <c r="G58" s="5">
        <v>13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t="s">
        <v>566</v>
      </c>
    </row>
    <row r="59" spans="1:14">
      <c r="A59" s="5" t="s">
        <v>3</v>
      </c>
      <c r="B59" s="5" t="s">
        <v>238</v>
      </c>
      <c r="C59" s="5" t="s">
        <v>272</v>
      </c>
      <c r="D59" s="5">
        <v>-286</v>
      </c>
      <c r="E59" s="5">
        <v>-837</v>
      </c>
      <c r="F59" s="10">
        <v>-1022</v>
      </c>
      <c r="G59" s="5">
        <v>-100</v>
      </c>
      <c r="H59" s="5">
        <v>-218</v>
      </c>
      <c r="I59" s="5">
        <v>-301</v>
      </c>
      <c r="J59" s="5">
        <v>-300</v>
      </c>
      <c r="K59" s="5">
        <v>0</v>
      </c>
      <c r="L59" s="5">
        <v>0</v>
      </c>
      <c r="M59" s="5">
        <v>0</v>
      </c>
      <c r="N59" t="s">
        <v>566</v>
      </c>
    </row>
    <row r="60" spans="1:14">
      <c r="A60" s="5" t="s">
        <v>3</v>
      </c>
      <c r="B60" s="5" t="s">
        <v>238</v>
      </c>
      <c r="C60" s="5" t="s">
        <v>274</v>
      </c>
      <c r="D60" s="5">
        <v>903</v>
      </c>
      <c r="E60" s="5">
        <v>-639</v>
      </c>
      <c r="F60" s="5">
        <v>617</v>
      </c>
      <c r="G60" s="5">
        <v>-275</v>
      </c>
      <c r="H60" s="5">
        <v>18</v>
      </c>
      <c r="I60" s="5">
        <v>-80</v>
      </c>
      <c r="J60" s="5">
        <v>500</v>
      </c>
      <c r="K60" s="5">
        <v>-156</v>
      </c>
      <c r="L60" s="5">
        <v>262</v>
      </c>
      <c r="M60" s="5">
        <v>-330</v>
      </c>
      <c r="N60" t="s">
        <v>566</v>
      </c>
    </row>
    <row r="61" spans="1:14">
      <c r="A61" s="7" t="s">
        <v>3</v>
      </c>
      <c r="B61" s="7" t="s">
        <v>238</v>
      </c>
      <c r="C61" s="7" t="s">
        <v>280</v>
      </c>
      <c r="D61" s="7">
        <v>479</v>
      </c>
      <c r="E61" s="9">
        <v>-2273</v>
      </c>
      <c r="F61" s="7">
        <v>-991</v>
      </c>
      <c r="G61" s="7">
        <v>-769</v>
      </c>
      <c r="H61" s="7">
        <v>-553</v>
      </c>
      <c r="I61" s="7">
        <v>-691</v>
      </c>
      <c r="J61" s="7">
        <v>-118</v>
      </c>
      <c r="K61" s="7">
        <v>-439</v>
      </c>
      <c r="L61" s="7">
        <v>42</v>
      </c>
      <c r="M61" s="7">
        <v>-500</v>
      </c>
      <c r="N61" t="s">
        <v>566</v>
      </c>
    </row>
    <row r="62" spans="1:14">
      <c r="A62" s="5" t="s">
        <v>3</v>
      </c>
      <c r="B62" s="5" t="s">
        <v>238</v>
      </c>
      <c r="C62" s="5" t="s">
        <v>281</v>
      </c>
      <c r="D62" s="5">
        <v>-75</v>
      </c>
      <c r="E62" s="5">
        <v>-30</v>
      </c>
      <c r="F62" s="5">
        <v>-29</v>
      </c>
      <c r="G62" s="5">
        <v>-111</v>
      </c>
      <c r="H62" s="5">
        <v>-35</v>
      </c>
      <c r="I62" s="5">
        <v>-126</v>
      </c>
      <c r="J62" s="5">
        <v>50</v>
      </c>
      <c r="K62" s="5">
        <v>-35</v>
      </c>
      <c r="L62" s="5">
        <v>-3</v>
      </c>
      <c r="M62" s="5">
        <v>15</v>
      </c>
      <c r="N62" t="s">
        <v>566</v>
      </c>
    </row>
    <row r="63" spans="1:14">
      <c r="A63" s="5" t="s">
        <v>3</v>
      </c>
      <c r="B63" s="5" t="s">
        <v>238</v>
      </c>
      <c r="C63" s="5" t="s">
        <v>282</v>
      </c>
      <c r="D63" s="10">
        <v>1774</v>
      </c>
      <c r="E63" s="5">
        <v>-410</v>
      </c>
      <c r="F63" s="10">
        <v>1031</v>
      </c>
      <c r="G63" s="5">
        <v>88</v>
      </c>
      <c r="H63" s="5">
        <v>145</v>
      </c>
      <c r="I63" s="5">
        <v>-318</v>
      </c>
      <c r="J63" s="5">
        <v>96</v>
      </c>
      <c r="K63" s="5">
        <v>-83</v>
      </c>
      <c r="L63" s="5">
        <v>764</v>
      </c>
      <c r="M63" s="5">
        <v>-244</v>
      </c>
      <c r="N63" t="s">
        <v>566</v>
      </c>
    </row>
    <row r="64" spans="1:14">
      <c r="A64" s="5" t="s">
        <v>3</v>
      </c>
      <c r="B64" s="5" t="s">
        <v>238</v>
      </c>
      <c r="C64" s="5" t="s">
        <v>285</v>
      </c>
      <c r="D64" s="5">
        <v>157</v>
      </c>
      <c r="E64" s="5">
        <v>156</v>
      </c>
      <c r="F64" s="5">
        <v>40</v>
      </c>
      <c r="G64" s="5">
        <v>65</v>
      </c>
      <c r="H64" s="5">
        <v>46</v>
      </c>
      <c r="I64" s="5">
        <v>55</v>
      </c>
      <c r="J64" s="5">
        <v>59</v>
      </c>
      <c r="K64" s="5">
        <v>68</v>
      </c>
      <c r="L64" s="5">
        <v>90</v>
      </c>
      <c r="M64" s="5">
        <v>113</v>
      </c>
      <c r="N64" t="s">
        <v>566</v>
      </c>
    </row>
    <row r="65" spans="1:14">
      <c r="A65" s="5" t="s">
        <v>3</v>
      </c>
      <c r="B65" s="5" t="s">
        <v>238</v>
      </c>
      <c r="C65" s="5" t="s">
        <v>286</v>
      </c>
      <c r="D65" s="5">
        <v>404</v>
      </c>
      <c r="E65" s="5">
        <v>692</v>
      </c>
      <c r="F65" s="5">
        <v>815</v>
      </c>
      <c r="G65" s="5">
        <v>556</v>
      </c>
      <c r="H65" s="5">
        <v>427</v>
      </c>
      <c r="I65" s="5">
        <v>386</v>
      </c>
      <c r="J65" s="5">
        <v>284</v>
      </c>
      <c r="K65" s="5">
        <v>390</v>
      </c>
      <c r="L65" s="5">
        <v>380</v>
      </c>
      <c r="M65" s="5">
        <v>314</v>
      </c>
      <c r="N65" t="s">
        <v>566</v>
      </c>
    </row>
    <row r="66" spans="1:14">
      <c r="A66" s="7" t="s">
        <v>3</v>
      </c>
      <c r="B66" s="7" t="s">
        <v>238</v>
      </c>
      <c r="C66" s="7" t="s">
        <v>291</v>
      </c>
      <c r="D66" s="9">
        <v>1042</v>
      </c>
      <c r="E66" s="9">
        <v>2110</v>
      </c>
      <c r="F66" s="9">
        <v>1980</v>
      </c>
      <c r="G66" s="7">
        <v>896</v>
      </c>
      <c r="H66" s="7">
        <v>705</v>
      </c>
      <c r="I66" s="7">
        <v>577</v>
      </c>
      <c r="J66" s="7">
        <v>153</v>
      </c>
      <c r="K66" s="7">
        <v>160</v>
      </c>
      <c r="L66" s="7">
        <v>508</v>
      </c>
      <c r="M66" s="7">
        <v>431</v>
      </c>
      <c r="N66" t="s">
        <v>566</v>
      </c>
    </row>
    <row r="67" spans="1:14">
      <c r="A67" s="5" t="s">
        <v>3</v>
      </c>
      <c r="B67" s="5" t="s">
        <v>292</v>
      </c>
      <c r="C67" s="5" t="s">
        <v>296</v>
      </c>
      <c r="D67" s="6">
        <v>19844</v>
      </c>
      <c r="E67" s="6">
        <v>23640</v>
      </c>
      <c r="F67" s="6">
        <v>21915</v>
      </c>
      <c r="G67" s="6">
        <v>21218</v>
      </c>
      <c r="H67" s="6">
        <v>18483</v>
      </c>
      <c r="I67" s="6">
        <v>16915</v>
      </c>
      <c r="J67" s="6">
        <v>14534</v>
      </c>
      <c r="K67" s="6">
        <v>14203</v>
      </c>
      <c r="L67" s="6">
        <v>14883</v>
      </c>
      <c r="M67" s="6">
        <v>13322</v>
      </c>
      <c r="N67" t="s">
        <v>566</v>
      </c>
    </row>
    <row r="68" spans="1:14">
      <c r="A68" s="5" t="s">
        <v>3</v>
      </c>
      <c r="B68" s="5" t="s">
        <v>292</v>
      </c>
      <c r="C68" s="5" t="s">
        <v>298</v>
      </c>
      <c r="D68" s="6">
        <v>9990</v>
      </c>
      <c r="E68" s="6">
        <v>11347</v>
      </c>
      <c r="F68" s="6">
        <v>10552</v>
      </c>
      <c r="G68" s="6">
        <v>10514</v>
      </c>
      <c r="H68" s="6">
        <v>9383</v>
      </c>
      <c r="I68" s="6">
        <v>8748</v>
      </c>
      <c r="J68" s="6">
        <v>7610</v>
      </c>
      <c r="K68" s="6">
        <v>7202</v>
      </c>
      <c r="L68" s="6">
        <v>7780</v>
      </c>
      <c r="M68" s="6">
        <v>6993</v>
      </c>
      <c r="N68" t="s">
        <v>566</v>
      </c>
    </row>
    <row r="69" spans="1:14">
      <c r="A69" s="7" t="s">
        <v>3</v>
      </c>
      <c r="B69" s="7" t="s">
        <v>292</v>
      </c>
      <c r="C69" s="7" t="s">
        <v>299</v>
      </c>
      <c r="D69" s="8">
        <v>9854</v>
      </c>
      <c r="E69" s="8">
        <v>12293</v>
      </c>
      <c r="F69" s="8">
        <v>11363</v>
      </c>
      <c r="G69" s="8">
        <v>10704</v>
      </c>
      <c r="H69" s="8">
        <v>9100</v>
      </c>
      <c r="I69" s="8">
        <v>8167</v>
      </c>
      <c r="J69" s="8">
        <v>6924</v>
      </c>
      <c r="K69" s="8">
        <v>7001</v>
      </c>
      <c r="L69" s="8">
        <v>7103</v>
      </c>
      <c r="M69" s="8">
        <v>6329</v>
      </c>
      <c r="N69" t="s">
        <v>566</v>
      </c>
    </row>
    <row r="70" spans="1:14">
      <c r="A70" s="5" t="s">
        <v>3</v>
      </c>
      <c r="B70" s="5" t="s">
        <v>292</v>
      </c>
      <c r="C70" s="5" t="s">
        <v>301</v>
      </c>
      <c r="D70" s="6">
        <v>8980</v>
      </c>
      <c r="E70" s="6">
        <v>9557</v>
      </c>
      <c r="F70" s="6">
        <v>8431</v>
      </c>
      <c r="G70" s="6">
        <v>6101</v>
      </c>
      <c r="H70" s="6">
        <v>5475</v>
      </c>
      <c r="I70" s="6">
        <v>4906</v>
      </c>
      <c r="J70" s="6">
        <v>4203</v>
      </c>
      <c r="K70" s="6">
        <v>4153</v>
      </c>
      <c r="L70" s="6">
        <v>5755</v>
      </c>
      <c r="M70" s="6">
        <v>5199</v>
      </c>
      <c r="N70" t="s">
        <v>566</v>
      </c>
    </row>
    <row r="71" spans="1:14">
      <c r="A71" s="5" t="s">
        <v>3</v>
      </c>
      <c r="B71" s="5" t="s">
        <v>292</v>
      </c>
      <c r="C71" s="5" t="s">
        <v>302</v>
      </c>
      <c r="D71" s="5">
        <v>0</v>
      </c>
      <c r="E71" s="5">
        <v>0</v>
      </c>
      <c r="F71" s="5">
        <v>0</v>
      </c>
      <c r="G71" s="6">
        <v>2141</v>
      </c>
      <c r="H71" s="6">
        <v>1889</v>
      </c>
      <c r="I71" s="6">
        <v>1886</v>
      </c>
      <c r="J71" s="6">
        <v>1548</v>
      </c>
      <c r="K71" s="6">
        <v>1451</v>
      </c>
      <c r="L71" s="5">
        <v>0</v>
      </c>
      <c r="M71" s="5">
        <v>0</v>
      </c>
      <c r="N71" t="s">
        <v>566</v>
      </c>
    </row>
    <row r="72" spans="1:14">
      <c r="A72" s="5" t="s">
        <v>3</v>
      </c>
      <c r="B72" s="5" t="s">
        <v>292</v>
      </c>
      <c r="C72" s="5" t="s">
        <v>303</v>
      </c>
      <c r="D72" s="5">
        <v>130</v>
      </c>
      <c r="E72" s="5">
        <v>152</v>
      </c>
      <c r="F72" s="5">
        <v>153</v>
      </c>
      <c r="G72" s="5">
        <v>187</v>
      </c>
      <c r="H72" s="5">
        <v>149</v>
      </c>
      <c r="I72" s="5">
        <v>139</v>
      </c>
      <c r="J72" s="5">
        <v>126</v>
      </c>
      <c r="K72" s="5">
        <v>124</v>
      </c>
      <c r="L72" s="5">
        <v>128</v>
      </c>
      <c r="M72" s="5">
        <v>115</v>
      </c>
      <c r="N72" t="s">
        <v>566</v>
      </c>
    </row>
    <row r="73" spans="1:14">
      <c r="A73" s="5" t="s">
        <v>3</v>
      </c>
      <c r="B73" s="5" t="s">
        <v>292</v>
      </c>
      <c r="C73" s="5" t="s">
        <v>304</v>
      </c>
      <c r="D73" s="5">
        <v>0</v>
      </c>
      <c r="E73" s="5">
        <v>0</v>
      </c>
      <c r="F73" s="5">
        <v>483</v>
      </c>
      <c r="G73" s="5">
        <v>451</v>
      </c>
      <c r="H73" s="5">
        <v>369</v>
      </c>
      <c r="I73" s="5">
        <v>354</v>
      </c>
      <c r="J73" s="5">
        <v>323</v>
      </c>
      <c r="K73" s="5">
        <v>282</v>
      </c>
      <c r="L73" s="5">
        <v>263</v>
      </c>
      <c r="M73" s="5">
        <v>249</v>
      </c>
      <c r="N73" t="s">
        <v>566</v>
      </c>
    </row>
    <row r="74" spans="1:14">
      <c r="A74" s="5" t="s">
        <v>3</v>
      </c>
      <c r="B74" s="5" t="s">
        <v>292</v>
      </c>
      <c r="C74" s="5" t="s">
        <v>309</v>
      </c>
      <c r="D74" s="5">
        <v>116</v>
      </c>
      <c r="E74" s="5">
        <v>129</v>
      </c>
      <c r="F74" s="5">
        <v>95</v>
      </c>
      <c r="G74" s="5">
        <v>27</v>
      </c>
      <c r="H74" s="5">
        <v>-40</v>
      </c>
      <c r="I74" s="5">
        <v>33</v>
      </c>
      <c r="J74" s="5">
        <v>77</v>
      </c>
      <c r="K74" s="5">
        <v>52</v>
      </c>
      <c r="L74" s="5">
        <v>262</v>
      </c>
      <c r="M74" s="5">
        <v>-1</v>
      </c>
      <c r="N74" t="s">
        <v>566</v>
      </c>
    </row>
    <row r="75" spans="1:14">
      <c r="A75" s="5" t="s">
        <v>3</v>
      </c>
      <c r="B75" s="5" t="s">
        <v>292</v>
      </c>
      <c r="C75" s="5" t="s">
        <v>314</v>
      </c>
      <c r="D75" s="5">
        <v>-123</v>
      </c>
      <c r="E75" s="5">
        <v>-205</v>
      </c>
      <c r="F75" s="5">
        <v>-167</v>
      </c>
      <c r="G75" s="5">
        <v>-242</v>
      </c>
      <c r="H75" s="5">
        <v>-320</v>
      </c>
      <c r="I75" s="5">
        <v>-209</v>
      </c>
      <c r="J75" s="5">
        <v>-234</v>
      </c>
      <c r="K75" s="5">
        <v>-239</v>
      </c>
      <c r="L75" s="5">
        <v>-225</v>
      </c>
      <c r="M75" s="5">
        <v>-186</v>
      </c>
      <c r="N75" t="s">
        <v>566</v>
      </c>
    </row>
    <row r="76" spans="1:14">
      <c r="A76" s="7" t="s">
        <v>3</v>
      </c>
      <c r="B76" s="7" t="s">
        <v>292</v>
      </c>
      <c r="C76" s="7" t="s">
        <v>318</v>
      </c>
      <c r="D76" s="7">
        <v>751</v>
      </c>
      <c r="E76" s="8">
        <v>2660</v>
      </c>
      <c r="F76" s="8">
        <v>2368</v>
      </c>
      <c r="G76" s="8">
        <v>2039</v>
      </c>
      <c r="H76" s="8">
        <v>1578</v>
      </c>
      <c r="I76" s="8">
        <v>1058</v>
      </c>
      <c r="J76" s="7">
        <v>881</v>
      </c>
      <c r="K76" s="8">
        <v>1178</v>
      </c>
      <c r="L76" s="7">
        <v>920</v>
      </c>
      <c r="M76" s="7">
        <v>953</v>
      </c>
      <c r="N76" t="s">
        <v>566</v>
      </c>
    </row>
    <row r="77" spans="1:14">
      <c r="A77" s="5" t="s">
        <v>3</v>
      </c>
      <c r="B77" s="5" t="s">
        <v>292</v>
      </c>
      <c r="C77" s="5" t="s">
        <v>316</v>
      </c>
      <c r="D77" s="5">
        <v>0</v>
      </c>
      <c r="E77" s="5">
        <v>13</v>
      </c>
      <c r="F77" s="5">
        <v>2</v>
      </c>
      <c r="G77" s="5">
        <v>1</v>
      </c>
      <c r="H77" s="5">
        <v>1</v>
      </c>
      <c r="I77" s="5">
        <v>2</v>
      </c>
      <c r="J77" s="5">
        <v>0</v>
      </c>
      <c r="K77" s="5">
        <v>1</v>
      </c>
      <c r="L77" s="5">
        <v>0</v>
      </c>
      <c r="M77" s="5">
        <v>1</v>
      </c>
      <c r="N77" t="s">
        <v>566</v>
      </c>
    </row>
    <row r="78" spans="1:14">
      <c r="A78" s="7" t="s">
        <v>3</v>
      </c>
      <c r="B78" s="7" t="s">
        <v>292</v>
      </c>
      <c r="C78" s="7" t="s">
        <v>328</v>
      </c>
      <c r="D78" s="7">
        <v>575</v>
      </c>
      <c r="E78" s="8">
        <v>2558</v>
      </c>
      <c r="F78" s="8">
        <v>2378</v>
      </c>
      <c r="G78" s="8">
        <v>2023</v>
      </c>
      <c r="H78" s="8">
        <v>1536</v>
      </c>
      <c r="I78" s="8">
        <v>1039</v>
      </c>
      <c r="J78" s="7">
        <v>835</v>
      </c>
      <c r="K78" s="8">
        <v>1113</v>
      </c>
      <c r="L78" s="7">
        <v>851</v>
      </c>
      <c r="M78" s="7">
        <v>869</v>
      </c>
      <c r="N78" t="s">
        <v>566</v>
      </c>
    </row>
    <row r="79" spans="1:14">
      <c r="A79" s="5" t="s">
        <v>3</v>
      </c>
      <c r="B79" s="5" t="s">
        <v>292</v>
      </c>
      <c r="C79" s="5" t="s">
        <v>329</v>
      </c>
      <c r="D79" s="5">
        <v>146</v>
      </c>
      <c r="E79" s="5">
        <v>640</v>
      </c>
      <c r="F79" s="5">
        <v>669</v>
      </c>
      <c r="G79" s="5">
        <v>668</v>
      </c>
      <c r="H79" s="5">
        <v>454</v>
      </c>
      <c r="I79" s="5">
        <v>353</v>
      </c>
      <c r="J79" s="5">
        <v>271</v>
      </c>
      <c r="K79" s="5">
        <v>340</v>
      </c>
      <c r="L79" s="5">
        <v>327</v>
      </c>
      <c r="M79" s="5">
        <v>261</v>
      </c>
      <c r="N79" t="s">
        <v>566</v>
      </c>
    </row>
    <row r="80" spans="1:14">
      <c r="A80" s="5" t="s">
        <v>3</v>
      </c>
      <c r="B80" s="5" t="s">
        <v>292</v>
      </c>
      <c r="C80" s="5" t="s">
        <v>74</v>
      </c>
      <c r="D80" s="5">
        <v>-11</v>
      </c>
      <c r="E80" s="5">
        <v>-2</v>
      </c>
      <c r="F80" s="5">
        <v>-3</v>
      </c>
      <c r="G80" s="5">
        <v>-3</v>
      </c>
      <c r="H80" s="5">
        <v>-2</v>
      </c>
      <c r="I80" s="5">
        <v>-6</v>
      </c>
      <c r="J80" s="5">
        <v>-6</v>
      </c>
      <c r="K80" s="5">
        <v>-3</v>
      </c>
      <c r="L80" s="5">
        <v>2</v>
      </c>
      <c r="M80" s="5">
        <v>5</v>
      </c>
      <c r="N80" t="s">
        <v>566</v>
      </c>
    </row>
    <row r="81" spans="1:14">
      <c r="A81" s="5" t="s">
        <v>3</v>
      </c>
      <c r="B81" s="5" t="s">
        <v>292</v>
      </c>
      <c r="C81" s="5" t="s">
        <v>337</v>
      </c>
      <c r="D81" s="5">
        <v>13</v>
      </c>
      <c r="E81" s="5">
        <v>59</v>
      </c>
      <c r="F81" s="5">
        <v>-5</v>
      </c>
      <c r="G81" s="5">
        <v>-254</v>
      </c>
      <c r="H81" s="5">
        <v>-62</v>
      </c>
      <c r="I81" s="5">
        <v>-46</v>
      </c>
      <c r="J81" s="5">
        <v>-68</v>
      </c>
      <c r="K81" s="5">
        <v>17</v>
      </c>
      <c r="L81" s="5">
        <v>0</v>
      </c>
      <c r="M81" s="5">
        <v>0</v>
      </c>
      <c r="N81" t="s">
        <v>566</v>
      </c>
    </row>
    <row r="82" spans="1:14">
      <c r="A82" s="7" t="s">
        <v>3</v>
      </c>
      <c r="B82" s="7" t="s">
        <v>292</v>
      </c>
      <c r="C82" s="7" t="s">
        <v>338</v>
      </c>
      <c r="D82" s="7">
        <v>431</v>
      </c>
      <c r="E82" s="8">
        <v>1975</v>
      </c>
      <c r="F82" s="8">
        <v>1701</v>
      </c>
      <c r="G82" s="8">
        <v>1098</v>
      </c>
      <c r="H82" s="8">
        <v>1018</v>
      </c>
      <c r="I82" s="7">
        <v>634</v>
      </c>
      <c r="J82" s="7">
        <v>490</v>
      </c>
      <c r="K82" s="7">
        <v>787</v>
      </c>
      <c r="L82" s="7">
        <v>526</v>
      </c>
      <c r="M82" s="7">
        <v>613</v>
      </c>
      <c r="N82" t="s">
        <v>566</v>
      </c>
    </row>
    <row r="83" spans="1:14">
      <c r="A83" s="5" t="s">
        <v>486</v>
      </c>
      <c r="B83" s="5" t="s">
        <v>4</v>
      </c>
      <c r="C83" s="5" t="s">
        <v>17</v>
      </c>
      <c r="D83" s="5">
        <v>655.9</v>
      </c>
      <c r="E83" s="5">
        <v>518.1</v>
      </c>
      <c r="F83" s="5">
        <v>463.7</v>
      </c>
      <c r="G83" s="5">
        <v>415</v>
      </c>
      <c r="H83" s="5">
        <v>326.7</v>
      </c>
      <c r="I83" s="5">
        <v>338.8</v>
      </c>
      <c r="J83" s="5">
        <v>401.5</v>
      </c>
      <c r="K83" s="5">
        <v>390.1</v>
      </c>
      <c r="L83" s="5">
        <v>407.3</v>
      </c>
      <c r="M83" s="5">
        <v>448.2</v>
      </c>
      <c r="N83" t="s">
        <v>566</v>
      </c>
    </row>
    <row r="84" spans="1:14">
      <c r="A84" s="5" t="s">
        <v>486</v>
      </c>
      <c r="B84" s="5" t="s">
        <v>4</v>
      </c>
      <c r="C84" s="5" t="s">
        <v>18</v>
      </c>
      <c r="D84" s="5">
        <v>29.3</v>
      </c>
      <c r="E84" s="5">
        <v>31.4</v>
      </c>
      <c r="F84" s="5">
        <v>38.6</v>
      </c>
      <c r="G84" s="5">
        <v>43.2</v>
      </c>
      <c r="H84" s="5">
        <v>35.299999999999997</v>
      </c>
      <c r="I84" s="5">
        <v>25.8</v>
      </c>
      <c r="J84" s="5">
        <v>35.6</v>
      </c>
      <c r="K84" s="5">
        <v>26.8</v>
      </c>
      <c r="L84" s="5">
        <v>24.5</v>
      </c>
      <c r="M84" s="5">
        <v>16.100000000000001</v>
      </c>
      <c r="N84" t="s">
        <v>566</v>
      </c>
    </row>
    <row r="85" spans="1:14">
      <c r="A85" s="5" t="s">
        <v>486</v>
      </c>
      <c r="B85" s="5" t="s">
        <v>4</v>
      </c>
      <c r="C85" s="5" t="s">
        <v>22</v>
      </c>
      <c r="D85" s="5">
        <v>715.9</v>
      </c>
      <c r="E85" s="5">
        <v>713.3</v>
      </c>
      <c r="F85" s="5">
        <v>653.1</v>
      </c>
      <c r="G85" s="5">
        <v>581.79999999999995</v>
      </c>
      <c r="H85" s="5">
        <v>574.20000000000005</v>
      </c>
      <c r="I85" s="5">
        <v>576.70000000000005</v>
      </c>
      <c r="J85" s="5">
        <v>580.1</v>
      </c>
      <c r="K85" s="5">
        <v>534.29999999999995</v>
      </c>
      <c r="L85" s="5">
        <v>565.1</v>
      </c>
      <c r="M85" s="5">
        <v>652.1</v>
      </c>
      <c r="N85" t="s">
        <v>566</v>
      </c>
    </row>
    <row r="86" spans="1:14">
      <c r="A86" s="5" t="s">
        <v>486</v>
      </c>
      <c r="B86" s="5" t="s">
        <v>4</v>
      </c>
      <c r="C86" s="5" t="s">
        <v>26</v>
      </c>
      <c r="D86" s="10">
        <v>1138</v>
      </c>
      <c r="E86" s="10">
        <v>1110.2</v>
      </c>
      <c r="F86" s="5">
        <v>915.1</v>
      </c>
      <c r="G86" s="5">
        <v>778.5</v>
      </c>
      <c r="H86" s="5">
        <v>718.9</v>
      </c>
      <c r="I86" s="5">
        <v>657</v>
      </c>
      <c r="J86" s="5">
        <v>571.5</v>
      </c>
      <c r="K86" s="5">
        <v>521.29999999999995</v>
      </c>
      <c r="L86" s="5">
        <v>552.5</v>
      </c>
      <c r="M86" s="5">
        <v>536.79999999999995</v>
      </c>
      <c r="N86" t="s">
        <v>566</v>
      </c>
    </row>
    <row r="87" spans="1:14">
      <c r="A87" s="5" t="s">
        <v>486</v>
      </c>
      <c r="B87" s="5" t="s">
        <v>4</v>
      </c>
      <c r="C87" s="5" t="s">
        <v>31</v>
      </c>
      <c r="D87" s="5">
        <v>50.4</v>
      </c>
      <c r="E87" s="5">
        <v>63.1</v>
      </c>
      <c r="F87" s="5">
        <v>49.7</v>
      </c>
      <c r="G87" s="5">
        <v>42.8</v>
      </c>
      <c r="H87" s="5">
        <v>31.6</v>
      </c>
      <c r="I87" s="5">
        <v>35.5</v>
      </c>
      <c r="J87" s="5">
        <v>35.9</v>
      </c>
      <c r="K87" s="5">
        <v>30</v>
      </c>
      <c r="L87" s="5">
        <v>0</v>
      </c>
      <c r="M87" s="5">
        <v>32.6</v>
      </c>
      <c r="N87" t="s">
        <v>566</v>
      </c>
    </row>
    <row r="88" spans="1:14">
      <c r="A88" s="5" t="s">
        <v>486</v>
      </c>
      <c r="B88" s="5" t="s">
        <v>4</v>
      </c>
      <c r="C88" s="5" t="s">
        <v>32</v>
      </c>
      <c r="D88" s="5">
        <v>23.5</v>
      </c>
      <c r="E88" s="5">
        <v>45.1</v>
      </c>
      <c r="F88" s="5">
        <v>72.599999999999994</v>
      </c>
      <c r="G88" s="5">
        <v>23.5</v>
      </c>
      <c r="H88" s="5">
        <v>78.7</v>
      </c>
      <c r="I88" s="5">
        <v>51</v>
      </c>
      <c r="J88" s="5">
        <v>57.9</v>
      </c>
      <c r="K88" s="5">
        <v>11.7</v>
      </c>
      <c r="L88" s="5">
        <v>93.2</v>
      </c>
      <c r="M88" s="5">
        <v>28.7</v>
      </c>
      <c r="N88" t="s">
        <v>566</v>
      </c>
    </row>
    <row r="89" spans="1:14">
      <c r="A89" s="7" t="s">
        <v>486</v>
      </c>
      <c r="B89" s="7" t="s">
        <v>4</v>
      </c>
      <c r="C89" s="7" t="s">
        <v>35</v>
      </c>
      <c r="D89" s="9">
        <v>2613</v>
      </c>
      <c r="E89" s="9">
        <v>2481.1999999999998</v>
      </c>
      <c r="F89" s="9">
        <v>2192.8000000000002</v>
      </c>
      <c r="G89" s="9">
        <v>1884.8</v>
      </c>
      <c r="H89" s="9">
        <v>1765.4</v>
      </c>
      <c r="I89" s="9">
        <v>1684.8</v>
      </c>
      <c r="J89" s="9">
        <v>1682.5</v>
      </c>
      <c r="K89" s="9">
        <v>1514.2</v>
      </c>
      <c r="L89" s="9">
        <v>1642.6</v>
      </c>
      <c r="M89" s="9">
        <v>1714.5</v>
      </c>
      <c r="N89" t="s">
        <v>566</v>
      </c>
    </row>
    <row r="90" spans="1:14">
      <c r="A90" s="5" t="s">
        <v>486</v>
      </c>
      <c r="B90" s="5" t="s">
        <v>4</v>
      </c>
      <c r="C90" s="5" t="s">
        <v>41</v>
      </c>
      <c r="D90" s="10">
        <v>1284.5</v>
      </c>
      <c r="E90" s="10">
        <v>1113.8</v>
      </c>
      <c r="F90" s="5">
        <v>294.60000000000002</v>
      </c>
      <c r="G90" s="5">
        <v>260.10000000000002</v>
      </c>
      <c r="H90" s="5">
        <v>252.1</v>
      </c>
      <c r="I90" s="5">
        <v>232.6</v>
      </c>
      <c r="J90" s="5">
        <v>224</v>
      </c>
      <c r="K90" s="5">
        <v>212.8</v>
      </c>
      <c r="L90" s="5">
        <v>226.8</v>
      </c>
      <c r="M90" s="5">
        <v>235</v>
      </c>
      <c r="N90" t="s">
        <v>566</v>
      </c>
    </row>
    <row r="91" spans="1:14">
      <c r="A91" s="5" t="s">
        <v>486</v>
      </c>
      <c r="B91" s="5" t="s">
        <v>4</v>
      </c>
      <c r="C91" s="5" t="s">
        <v>43</v>
      </c>
      <c r="D91" s="5">
        <v>241.4</v>
      </c>
      <c r="E91" s="5">
        <v>249.7</v>
      </c>
      <c r="F91" s="5">
        <v>245.7</v>
      </c>
      <c r="G91" s="5">
        <v>241.9</v>
      </c>
      <c r="H91" s="5">
        <v>250.4</v>
      </c>
      <c r="I91" s="5">
        <v>240.3</v>
      </c>
      <c r="J91" s="5">
        <v>241.7</v>
      </c>
      <c r="K91" s="5">
        <v>243</v>
      </c>
      <c r="L91" s="5">
        <v>289.39999999999998</v>
      </c>
      <c r="M91" s="5">
        <v>299</v>
      </c>
      <c r="N91" t="s">
        <v>566</v>
      </c>
    </row>
    <row r="92" spans="1:14">
      <c r="A92" s="5" t="s">
        <v>486</v>
      </c>
      <c r="B92" s="5" t="s">
        <v>4</v>
      </c>
      <c r="C92" s="5" t="s">
        <v>46</v>
      </c>
      <c r="D92" s="5">
        <v>202.1</v>
      </c>
      <c r="E92" s="5">
        <v>204.9</v>
      </c>
      <c r="F92" s="5">
        <v>191.8</v>
      </c>
      <c r="G92" s="5">
        <v>171</v>
      </c>
      <c r="H92" s="5">
        <v>172.7</v>
      </c>
      <c r="I92" s="5">
        <v>163</v>
      </c>
      <c r="J92" s="5">
        <v>149.69999999999999</v>
      </c>
      <c r="K92" s="5">
        <v>131.1</v>
      </c>
      <c r="L92" s="5">
        <v>174</v>
      </c>
      <c r="M92" s="5">
        <v>153.19999999999999</v>
      </c>
      <c r="N92" t="s">
        <v>566</v>
      </c>
    </row>
    <row r="93" spans="1:14">
      <c r="A93" s="5" t="s">
        <v>486</v>
      </c>
      <c r="B93" s="5" t="s">
        <v>4</v>
      </c>
      <c r="C93" s="5" t="s">
        <v>49</v>
      </c>
      <c r="D93" s="5">
        <v>56.3</v>
      </c>
      <c r="E93" s="5">
        <v>70.2</v>
      </c>
      <c r="F93" s="5">
        <v>62.3</v>
      </c>
      <c r="G93" s="5">
        <v>68.3</v>
      </c>
      <c r="H93" s="5">
        <v>76.3</v>
      </c>
      <c r="I93" s="5">
        <v>54.5</v>
      </c>
      <c r="J93" s="5">
        <v>49.8</v>
      </c>
      <c r="K93" s="5">
        <v>29.1</v>
      </c>
      <c r="L93" s="5">
        <v>40.9</v>
      </c>
      <c r="M93" s="5">
        <v>43.7</v>
      </c>
      <c r="N93" t="s">
        <v>566</v>
      </c>
    </row>
    <row r="94" spans="1:14">
      <c r="A94" s="5" t="s">
        <v>486</v>
      </c>
      <c r="B94" s="5" t="s">
        <v>4</v>
      </c>
      <c r="C94" s="5" t="s">
        <v>52</v>
      </c>
      <c r="D94" s="5">
        <v>286.8</v>
      </c>
      <c r="E94" s="5">
        <v>258.39999999999998</v>
      </c>
      <c r="F94" s="5">
        <v>220</v>
      </c>
      <c r="G94" s="5">
        <v>227.7</v>
      </c>
      <c r="H94" s="5">
        <v>248.2</v>
      </c>
      <c r="I94" s="5">
        <v>245.1</v>
      </c>
      <c r="J94" s="5">
        <v>202.2</v>
      </c>
      <c r="K94" s="5">
        <v>178.3</v>
      </c>
      <c r="L94" s="5">
        <v>156.6</v>
      </c>
      <c r="M94" s="5">
        <v>136.4</v>
      </c>
      <c r="N94" t="s">
        <v>566</v>
      </c>
    </row>
    <row r="95" spans="1:14">
      <c r="A95" s="7" t="s">
        <v>486</v>
      </c>
      <c r="B95" s="7" t="s">
        <v>4</v>
      </c>
      <c r="C95" s="7" t="s">
        <v>56</v>
      </c>
      <c r="D95" s="9">
        <v>4684.1000000000004</v>
      </c>
      <c r="E95" s="9">
        <v>4378.2</v>
      </c>
      <c r="F95" s="9">
        <v>3207.2</v>
      </c>
      <c r="G95" s="9">
        <v>2853.8</v>
      </c>
      <c r="H95" s="9">
        <v>2765.1</v>
      </c>
      <c r="I95" s="9">
        <v>2620.3000000000002</v>
      </c>
      <c r="J95" s="9">
        <v>2549.9</v>
      </c>
      <c r="K95" s="9">
        <v>2308.5</v>
      </c>
      <c r="L95" s="9">
        <v>2530.3000000000002</v>
      </c>
      <c r="M95" s="9">
        <v>2581.8000000000002</v>
      </c>
      <c r="N95" t="s">
        <v>566</v>
      </c>
    </row>
    <row r="96" spans="1:14">
      <c r="A96" s="5" t="s">
        <v>486</v>
      </c>
      <c r="B96" s="5" t="s">
        <v>4</v>
      </c>
      <c r="C96" s="5" t="s">
        <v>57</v>
      </c>
      <c r="D96" s="5">
        <v>941.5</v>
      </c>
      <c r="E96" s="5">
        <v>843.7</v>
      </c>
      <c r="F96" s="5">
        <v>705.3</v>
      </c>
      <c r="G96" s="5">
        <v>646.1</v>
      </c>
      <c r="H96" s="5">
        <v>580.6</v>
      </c>
      <c r="I96" s="5">
        <v>519.70000000000005</v>
      </c>
      <c r="J96" s="5">
        <v>515.20000000000005</v>
      </c>
      <c r="K96" s="5">
        <v>373.1</v>
      </c>
      <c r="L96" s="5">
        <v>376.1</v>
      </c>
      <c r="M96" s="5">
        <v>431.4</v>
      </c>
      <c r="N96" t="s">
        <v>566</v>
      </c>
    </row>
    <row r="97" spans="1:14">
      <c r="A97" s="5" t="s">
        <v>486</v>
      </c>
      <c r="B97" s="5" t="s">
        <v>4</v>
      </c>
      <c r="C97" s="5" t="s">
        <v>59</v>
      </c>
      <c r="D97" s="5">
        <v>139.4</v>
      </c>
      <c r="E97" s="5">
        <v>160.69999999999999</v>
      </c>
      <c r="F97" s="5">
        <v>143.19999999999999</v>
      </c>
      <c r="G97" s="5">
        <v>138.80000000000001</v>
      </c>
      <c r="H97" s="5">
        <v>114.8</v>
      </c>
      <c r="I97" s="5">
        <v>110.9</v>
      </c>
      <c r="J97" s="5">
        <v>95.2</v>
      </c>
      <c r="K97" s="5">
        <v>75.5</v>
      </c>
      <c r="L97" s="5">
        <v>83.6</v>
      </c>
      <c r="M97" s="5">
        <v>0</v>
      </c>
      <c r="N97" t="s">
        <v>566</v>
      </c>
    </row>
    <row r="98" spans="1:14">
      <c r="A98" s="5" t="s">
        <v>486</v>
      </c>
      <c r="B98" s="5" t="s">
        <v>4</v>
      </c>
      <c r="C98" s="5" t="s">
        <v>61</v>
      </c>
      <c r="D98" s="5">
        <v>277.89999999999998</v>
      </c>
      <c r="E98" s="5">
        <v>155</v>
      </c>
      <c r="F98" s="5">
        <v>21.3</v>
      </c>
      <c r="G98" s="5">
        <v>29.3</v>
      </c>
      <c r="H98" s="5">
        <v>25.7</v>
      </c>
      <c r="I98" s="5">
        <v>14.5</v>
      </c>
      <c r="J98" s="5">
        <v>20.2</v>
      </c>
      <c r="K98" s="5">
        <v>25.2</v>
      </c>
      <c r="L98" s="5">
        <v>44.3</v>
      </c>
      <c r="M98" s="5">
        <v>35.1</v>
      </c>
      <c r="N98" t="s">
        <v>566</v>
      </c>
    </row>
    <row r="99" spans="1:14">
      <c r="A99" s="5" t="s">
        <v>486</v>
      </c>
      <c r="B99" s="5" t="s">
        <v>4</v>
      </c>
      <c r="C99" s="5" t="s">
        <v>62</v>
      </c>
      <c r="D99" s="5">
        <v>514</v>
      </c>
      <c r="E99" s="5">
        <v>399.5</v>
      </c>
      <c r="F99" s="5">
        <v>325.39999999999998</v>
      </c>
      <c r="G99" s="5">
        <v>242.3</v>
      </c>
      <c r="H99" s="5">
        <v>173.8</v>
      </c>
      <c r="I99" s="5">
        <v>234.9</v>
      </c>
      <c r="J99" s="5">
        <v>192</v>
      </c>
      <c r="K99" s="5">
        <v>217</v>
      </c>
      <c r="L99" s="5">
        <v>299.5</v>
      </c>
      <c r="M99" s="5">
        <v>372.8</v>
      </c>
      <c r="N99" t="s">
        <v>566</v>
      </c>
    </row>
    <row r="100" spans="1:14">
      <c r="A100" s="7" t="s">
        <v>486</v>
      </c>
      <c r="B100" s="7" t="s">
        <v>4</v>
      </c>
      <c r="C100" s="7" t="s">
        <v>67</v>
      </c>
      <c r="D100" s="9">
        <v>1872.8</v>
      </c>
      <c r="E100" s="9">
        <v>1558.9</v>
      </c>
      <c r="F100" s="9">
        <v>1195.2</v>
      </c>
      <c r="G100" s="9">
        <v>1056.5</v>
      </c>
      <c r="H100" s="7">
        <v>894.9</v>
      </c>
      <c r="I100" s="7">
        <v>880</v>
      </c>
      <c r="J100" s="7">
        <v>822.6</v>
      </c>
      <c r="K100" s="7">
        <v>690.8</v>
      </c>
      <c r="L100" s="7">
        <v>803.5</v>
      </c>
      <c r="M100" s="7">
        <v>839.3</v>
      </c>
      <c r="N100" t="s">
        <v>566</v>
      </c>
    </row>
    <row r="101" spans="1:14">
      <c r="A101" s="5" t="s">
        <v>486</v>
      </c>
      <c r="B101" s="5" t="s">
        <v>4</v>
      </c>
      <c r="C101" s="5" t="s">
        <v>68</v>
      </c>
      <c r="D101" s="5">
        <v>928.9</v>
      </c>
      <c r="E101" s="5">
        <v>764.3</v>
      </c>
      <c r="F101" s="5">
        <v>180.7</v>
      </c>
      <c r="G101" s="5">
        <v>31</v>
      </c>
      <c r="H101" s="5">
        <v>16.2</v>
      </c>
      <c r="I101" s="5">
        <v>7.2</v>
      </c>
      <c r="J101" s="5">
        <v>0</v>
      </c>
      <c r="K101" s="5">
        <v>3.9</v>
      </c>
      <c r="L101" s="5">
        <v>0.2</v>
      </c>
      <c r="M101" s="5">
        <v>0.3</v>
      </c>
      <c r="N101" t="s">
        <v>566</v>
      </c>
    </row>
    <row r="102" spans="1:14">
      <c r="A102" s="5" t="s">
        <v>486</v>
      </c>
      <c r="B102" s="5" t="s">
        <v>4</v>
      </c>
      <c r="C102" s="5" t="s">
        <v>72</v>
      </c>
      <c r="D102" s="5">
        <v>40.6</v>
      </c>
      <c r="E102" s="5">
        <v>53</v>
      </c>
      <c r="F102" s="5">
        <v>47.7</v>
      </c>
      <c r="G102" s="5">
        <v>37.6</v>
      </c>
      <c r="H102" s="5">
        <v>63.1</v>
      </c>
      <c r="I102" s="5">
        <v>64.2</v>
      </c>
      <c r="J102" s="5">
        <v>54.6</v>
      </c>
      <c r="K102" s="5">
        <v>50.3</v>
      </c>
      <c r="L102" s="5">
        <v>54.1</v>
      </c>
      <c r="M102" s="5">
        <v>63.6</v>
      </c>
      <c r="N102" t="s">
        <v>566</v>
      </c>
    </row>
    <row r="103" spans="1:14">
      <c r="A103" s="5" t="s">
        <v>486</v>
      </c>
      <c r="B103" s="5" t="s">
        <v>4</v>
      </c>
      <c r="C103" s="5" t="s">
        <v>74</v>
      </c>
      <c r="D103" s="5">
        <v>41.5</v>
      </c>
      <c r="E103" s="5">
        <v>46.7</v>
      </c>
      <c r="F103" s="5">
        <v>18.899999999999999</v>
      </c>
      <c r="G103" s="5">
        <v>31.2</v>
      </c>
      <c r="H103" s="5">
        <v>15.3</v>
      </c>
      <c r="I103" s="5">
        <v>8</v>
      </c>
      <c r="J103" s="5">
        <v>23.1</v>
      </c>
      <c r="K103" s="5">
        <v>15.7</v>
      </c>
      <c r="L103" s="5">
        <v>8.9</v>
      </c>
      <c r="M103" s="5">
        <v>0.7</v>
      </c>
      <c r="N103" t="s">
        <v>566</v>
      </c>
    </row>
    <row r="104" spans="1:14">
      <c r="A104" s="5" t="s">
        <v>486</v>
      </c>
      <c r="B104" s="5" t="s">
        <v>4</v>
      </c>
      <c r="C104" s="5" t="s">
        <v>75</v>
      </c>
      <c r="D104" s="5">
        <v>77.900000000000006</v>
      </c>
      <c r="E104" s="5">
        <v>81.7</v>
      </c>
      <c r="F104" s="5">
        <v>61.4</v>
      </c>
      <c r="G104" s="5">
        <v>72</v>
      </c>
      <c r="H104" s="5">
        <v>68.7</v>
      </c>
      <c r="I104" s="5">
        <v>49.6</v>
      </c>
      <c r="J104" s="5">
        <v>54.4</v>
      </c>
      <c r="K104" s="5">
        <v>66.2</v>
      </c>
      <c r="L104" s="5">
        <v>75.099999999999994</v>
      </c>
      <c r="M104" s="5">
        <v>73.400000000000006</v>
      </c>
      <c r="N104" t="s">
        <v>566</v>
      </c>
    </row>
    <row r="105" spans="1:14">
      <c r="A105" s="7" t="s">
        <v>486</v>
      </c>
      <c r="B105" s="7" t="s">
        <v>4</v>
      </c>
      <c r="C105" s="7" t="s">
        <v>79</v>
      </c>
      <c r="D105" s="9">
        <v>2961.7</v>
      </c>
      <c r="E105" s="9">
        <v>2504.6</v>
      </c>
      <c r="F105" s="9">
        <v>1503.9</v>
      </c>
      <c r="G105" s="9">
        <v>1228.3</v>
      </c>
      <c r="H105" s="9">
        <v>1058.2</v>
      </c>
      <c r="I105" s="9">
        <v>1009</v>
      </c>
      <c r="J105" s="7">
        <v>954.7</v>
      </c>
      <c r="K105" s="7">
        <v>826.9</v>
      </c>
      <c r="L105" s="7">
        <v>941.8</v>
      </c>
      <c r="M105" s="7">
        <v>977.3</v>
      </c>
      <c r="N105" t="s">
        <v>566</v>
      </c>
    </row>
    <row r="106" spans="1:14">
      <c r="A106" s="5" t="s">
        <v>486</v>
      </c>
      <c r="B106" s="5" t="s">
        <v>4</v>
      </c>
      <c r="C106" s="5" t="s">
        <v>82</v>
      </c>
      <c r="D106" s="5">
        <v>150.80000000000001</v>
      </c>
      <c r="E106" s="5">
        <v>150.80000000000001</v>
      </c>
      <c r="F106" s="5">
        <v>38.6</v>
      </c>
      <c r="G106" s="5">
        <v>38.6</v>
      </c>
      <c r="H106" s="5">
        <v>38.6</v>
      </c>
      <c r="I106" s="5">
        <v>38.6</v>
      </c>
      <c r="J106" s="5">
        <v>38.6</v>
      </c>
      <c r="K106" s="5">
        <v>38.6</v>
      </c>
      <c r="L106" s="5">
        <v>38.6</v>
      </c>
      <c r="M106" s="5">
        <v>38.6</v>
      </c>
      <c r="N106" t="s">
        <v>566</v>
      </c>
    </row>
    <row r="107" spans="1:14">
      <c r="A107" s="5" t="s">
        <v>486</v>
      </c>
      <c r="B107" s="5" t="s">
        <v>4</v>
      </c>
      <c r="C107" s="5" t="s">
        <v>85</v>
      </c>
      <c r="D107" s="10">
        <v>2046.6</v>
      </c>
      <c r="E107" s="10">
        <v>1984</v>
      </c>
      <c r="F107" s="10">
        <v>1885</v>
      </c>
      <c r="G107" s="10">
        <v>1874</v>
      </c>
      <c r="H107" s="10">
        <v>1745.9</v>
      </c>
      <c r="I107" s="10">
        <v>1695.2</v>
      </c>
      <c r="J107" s="10">
        <v>1663.5</v>
      </c>
      <c r="K107" s="10">
        <v>1614.8</v>
      </c>
      <c r="L107" s="10">
        <v>1612.5</v>
      </c>
      <c r="M107" s="10">
        <v>1598.5</v>
      </c>
      <c r="N107" t="s">
        <v>566</v>
      </c>
    </row>
    <row r="108" spans="1:14">
      <c r="A108" s="5" t="s">
        <v>486</v>
      </c>
      <c r="B108" s="5" t="s">
        <v>4</v>
      </c>
      <c r="C108" s="5" t="s">
        <v>86</v>
      </c>
      <c r="D108" s="5">
        <v>-27.4</v>
      </c>
      <c r="E108" s="5">
        <v>-28.1</v>
      </c>
      <c r="F108" s="5">
        <v>-28.9</v>
      </c>
      <c r="G108" s="5">
        <v>-30</v>
      </c>
      <c r="H108" s="5">
        <v>-31.4</v>
      </c>
      <c r="I108" s="5">
        <v>-31.4</v>
      </c>
      <c r="J108" s="5">
        <v>-31.4</v>
      </c>
      <c r="K108" s="5">
        <v>-31.4</v>
      </c>
      <c r="L108" s="5">
        <v>-31.6</v>
      </c>
      <c r="M108" s="5">
        <v>-32.6</v>
      </c>
      <c r="N108" t="s">
        <v>566</v>
      </c>
    </row>
    <row r="109" spans="1:14">
      <c r="A109" s="5" t="s">
        <v>486</v>
      </c>
      <c r="B109" s="5" t="s">
        <v>4</v>
      </c>
      <c r="C109" s="5" t="s">
        <v>89</v>
      </c>
      <c r="D109" s="5">
        <v>-447.6</v>
      </c>
      <c r="E109" s="5">
        <v>-233.1</v>
      </c>
      <c r="F109" s="5">
        <v>-191.4</v>
      </c>
      <c r="G109" s="5">
        <v>-257.10000000000002</v>
      </c>
      <c r="H109" s="5">
        <v>-46.2</v>
      </c>
      <c r="I109" s="5">
        <v>-91.1</v>
      </c>
      <c r="J109" s="5">
        <v>-75.5</v>
      </c>
      <c r="K109" s="5">
        <v>-140.4</v>
      </c>
      <c r="L109" s="5">
        <v>-31</v>
      </c>
      <c r="M109" s="5">
        <v>0</v>
      </c>
      <c r="N109" t="s">
        <v>566</v>
      </c>
    </row>
    <row r="110" spans="1:14">
      <c r="A110" s="7" t="s">
        <v>486</v>
      </c>
      <c r="B110" s="7" t="s">
        <v>4</v>
      </c>
      <c r="C110" s="7" t="s">
        <v>93</v>
      </c>
      <c r="D110" s="9">
        <v>1722.4</v>
      </c>
      <c r="E110" s="9">
        <v>1873.6</v>
      </c>
      <c r="F110" s="9">
        <v>1703.3</v>
      </c>
      <c r="G110" s="9">
        <v>1625.5</v>
      </c>
      <c r="H110" s="9">
        <v>1706.9</v>
      </c>
      <c r="I110" s="9">
        <v>1611.3</v>
      </c>
      <c r="J110" s="9">
        <v>1595.2</v>
      </c>
      <c r="K110" s="9">
        <v>1481.6</v>
      </c>
      <c r="L110" s="9">
        <v>1588.5</v>
      </c>
      <c r="M110" s="9">
        <v>1604.5</v>
      </c>
      <c r="N110" t="s">
        <v>566</v>
      </c>
    </row>
    <row r="111" spans="1:14">
      <c r="A111" s="5" t="s">
        <v>486</v>
      </c>
      <c r="B111" s="5" t="s">
        <v>238</v>
      </c>
      <c r="C111" s="5" t="s">
        <v>239</v>
      </c>
      <c r="D111" s="5">
        <v>162.30000000000001</v>
      </c>
      <c r="E111" s="5">
        <v>417.6</v>
      </c>
      <c r="F111" s="5">
        <v>313.39999999999998</v>
      </c>
      <c r="G111" s="5">
        <v>231.2</v>
      </c>
      <c r="H111" s="5">
        <v>118.9</v>
      </c>
      <c r="I111" s="5">
        <v>85</v>
      </c>
      <c r="J111" s="5">
        <v>121.8</v>
      </c>
      <c r="K111" s="5">
        <v>53.7</v>
      </c>
      <c r="L111" s="5">
        <v>112.3</v>
      </c>
      <c r="M111" s="5">
        <v>320.39999999999998</v>
      </c>
      <c r="N111" t="s">
        <v>566</v>
      </c>
    </row>
    <row r="112" spans="1:14">
      <c r="A112" s="5" t="s">
        <v>486</v>
      </c>
      <c r="B112" s="5" t="s">
        <v>238</v>
      </c>
      <c r="C112" s="5" t="s">
        <v>241</v>
      </c>
      <c r="D112" s="5">
        <v>293.8</v>
      </c>
      <c r="E112" s="5">
        <v>246.4</v>
      </c>
      <c r="F112" s="5">
        <v>81.5</v>
      </c>
      <c r="G112" s="5">
        <v>70.400000000000006</v>
      </c>
      <c r="H112" s="5">
        <v>59.9</v>
      </c>
      <c r="I112" s="5">
        <v>57.5</v>
      </c>
      <c r="J112" s="5">
        <v>50.5</v>
      </c>
      <c r="K112" s="5">
        <v>53.8</v>
      </c>
      <c r="L112" s="5">
        <v>76.099999999999994</v>
      </c>
      <c r="M112" s="5">
        <v>63.4</v>
      </c>
      <c r="N112" t="s">
        <v>566</v>
      </c>
    </row>
    <row r="113" spans="1:14">
      <c r="A113" s="5" t="s">
        <v>486</v>
      </c>
      <c r="B113" s="5" t="s">
        <v>238</v>
      </c>
      <c r="C113" s="5" t="s">
        <v>244</v>
      </c>
      <c r="D113" s="5">
        <v>67.7</v>
      </c>
      <c r="E113" s="5">
        <v>42.1</v>
      </c>
      <c r="F113" s="5">
        <v>3.8</v>
      </c>
      <c r="G113" s="5">
        <v>29.8</v>
      </c>
      <c r="H113" s="5">
        <v>7.3</v>
      </c>
      <c r="I113" s="5">
        <v>-7.5</v>
      </c>
      <c r="J113" s="5">
        <v>7.1</v>
      </c>
      <c r="K113" s="5">
        <v>124.9</v>
      </c>
      <c r="L113" s="5">
        <v>141.6</v>
      </c>
      <c r="M113" s="5">
        <v>-0.6</v>
      </c>
      <c r="N113" t="s">
        <v>566</v>
      </c>
    </row>
    <row r="114" spans="1:14">
      <c r="A114" s="5" t="s">
        <v>486</v>
      </c>
      <c r="B114" s="5" t="s">
        <v>238</v>
      </c>
      <c r="C114" s="5" t="s">
        <v>249</v>
      </c>
      <c r="D114" s="5">
        <v>-50</v>
      </c>
      <c r="E114" s="5">
        <v>-69.8</v>
      </c>
      <c r="F114" s="5">
        <v>-61.2</v>
      </c>
      <c r="G114" s="5">
        <v>-92.8</v>
      </c>
      <c r="H114" s="5">
        <v>-16.8</v>
      </c>
      <c r="I114" s="5">
        <v>-8.8000000000000007</v>
      </c>
      <c r="J114" s="5">
        <v>-45.3</v>
      </c>
      <c r="K114" s="5">
        <v>32.9</v>
      </c>
      <c r="L114" s="5">
        <v>-5.7</v>
      </c>
      <c r="M114" s="5">
        <v>-96.7</v>
      </c>
      <c r="N114" t="s">
        <v>566</v>
      </c>
    </row>
    <row r="115" spans="1:14">
      <c r="A115" s="5" t="s">
        <v>486</v>
      </c>
      <c r="B115" s="5" t="s">
        <v>238</v>
      </c>
      <c r="C115" s="5" t="s">
        <v>250</v>
      </c>
      <c r="D115" s="5">
        <v>-109.7</v>
      </c>
      <c r="E115" s="5">
        <v>-188.8</v>
      </c>
      <c r="F115" s="5">
        <v>-122.8</v>
      </c>
      <c r="G115" s="5">
        <v>-117.2</v>
      </c>
      <c r="H115" s="5">
        <v>-57.7</v>
      </c>
      <c r="I115" s="5">
        <v>-92.2</v>
      </c>
      <c r="J115" s="5">
        <v>-35.9</v>
      </c>
      <c r="K115" s="5">
        <v>-9</v>
      </c>
      <c r="L115" s="5">
        <v>-24</v>
      </c>
      <c r="M115" s="5">
        <v>-97.2</v>
      </c>
      <c r="N115" t="s">
        <v>566</v>
      </c>
    </row>
    <row r="116" spans="1:14">
      <c r="A116" s="5" t="s">
        <v>486</v>
      </c>
      <c r="B116" s="5" t="s">
        <v>238</v>
      </c>
      <c r="C116" s="5" t="s">
        <v>492</v>
      </c>
      <c r="D116" s="5">
        <v>0</v>
      </c>
      <c r="E116" s="5">
        <v>-0.1</v>
      </c>
      <c r="F116" s="5">
        <v>-0.1</v>
      </c>
      <c r="G116" s="5">
        <v>-0.1</v>
      </c>
      <c r="H116" s="5">
        <v>0</v>
      </c>
      <c r="I116" s="5">
        <v>0</v>
      </c>
      <c r="J116" s="5">
        <v>-0.1</v>
      </c>
      <c r="K116" s="5">
        <v>0.1</v>
      </c>
      <c r="L116" s="5">
        <v>0</v>
      </c>
      <c r="M116" s="5">
        <v>0</v>
      </c>
      <c r="N116" t="s">
        <v>566</v>
      </c>
    </row>
    <row r="117" spans="1:14">
      <c r="A117" s="5" t="s">
        <v>486</v>
      </c>
      <c r="B117" s="5" t="s">
        <v>238</v>
      </c>
      <c r="C117" s="5" t="s">
        <v>57</v>
      </c>
      <c r="D117" s="5">
        <v>147.69999999999999</v>
      </c>
      <c r="E117" s="5">
        <v>214.1</v>
      </c>
      <c r="F117" s="5">
        <v>146</v>
      </c>
      <c r="G117" s="5">
        <v>159.4</v>
      </c>
      <c r="H117" s="5">
        <v>74.2</v>
      </c>
      <c r="I117" s="5">
        <v>-24.1</v>
      </c>
      <c r="J117" s="5">
        <v>98</v>
      </c>
      <c r="K117" s="5">
        <v>-68.900000000000006</v>
      </c>
      <c r="L117" s="5">
        <v>-61.8</v>
      </c>
      <c r="M117" s="5">
        <v>88</v>
      </c>
      <c r="N117" t="s">
        <v>566</v>
      </c>
    </row>
    <row r="118" spans="1:14">
      <c r="A118" s="5" t="s">
        <v>486</v>
      </c>
      <c r="B118" s="5" t="s">
        <v>238</v>
      </c>
      <c r="C118" s="5" t="s">
        <v>493</v>
      </c>
      <c r="D118" s="5">
        <v>-1</v>
      </c>
      <c r="E118" s="5">
        <v>-1.2</v>
      </c>
      <c r="F118" s="5">
        <v>-0.6</v>
      </c>
      <c r="G118" s="5">
        <v>-0.4</v>
      </c>
      <c r="H118" s="5">
        <v>-3.2</v>
      </c>
      <c r="I118" s="5">
        <v>-0.5</v>
      </c>
      <c r="J118" s="5">
        <v>-7.1</v>
      </c>
      <c r="K118" s="5">
        <v>-1.9</v>
      </c>
      <c r="L118" s="5">
        <v>-2.2999999999999998</v>
      </c>
      <c r="M118" s="5">
        <v>-1.5</v>
      </c>
      <c r="N118" t="s">
        <v>566</v>
      </c>
    </row>
    <row r="119" spans="1:14">
      <c r="A119" s="5" t="s">
        <v>486</v>
      </c>
      <c r="B119" s="5" t="s">
        <v>238</v>
      </c>
      <c r="C119" s="5" t="s">
        <v>251</v>
      </c>
      <c r="D119" s="5">
        <v>-89.4</v>
      </c>
      <c r="E119" s="5">
        <v>-111.6</v>
      </c>
      <c r="F119" s="5">
        <v>-81.900000000000006</v>
      </c>
      <c r="G119" s="5">
        <v>-41.5</v>
      </c>
      <c r="H119" s="5">
        <v>-51.5</v>
      </c>
      <c r="I119" s="5">
        <v>-46.6</v>
      </c>
      <c r="J119" s="5">
        <v>-62.6</v>
      </c>
      <c r="K119" s="5">
        <v>-76.3</v>
      </c>
      <c r="L119" s="5">
        <v>-79.400000000000006</v>
      </c>
      <c r="M119" s="5">
        <v>-149</v>
      </c>
      <c r="N119" t="s">
        <v>566</v>
      </c>
    </row>
    <row r="120" spans="1:14">
      <c r="A120" s="7" t="s">
        <v>486</v>
      </c>
      <c r="B120" s="7" t="s">
        <v>238</v>
      </c>
      <c r="C120" s="7" t="s">
        <v>252</v>
      </c>
      <c r="D120" s="7">
        <v>421.4</v>
      </c>
      <c r="E120" s="7">
        <v>548.70000000000005</v>
      </c>
      <c r="F120" s="7">
        <v>278.10000000000002</v>
      </c>
      <c r="G120" s="7">
        <v>238.8</v>
      </c>
      <c r="H120" s="7">
        <v>131.1</v>
      </c>
      <c r="I120" s="7">
        <v>-37.200000000000003</v>
      </c>
      <c r="J120" s="7">
        <v>126.4</v>
      </c>
      <c r="K120" s="7">
        <v>109.3</v>
      </c>
      <c r="L120" s="7">
        <v>156.80000000000001</v>
      </c>
      <c r="M120" s="7">
        <v>126.8</v>
      </c>
      <c r="N120" t="s">
        <v>566</v>
      </c>
    </row>
    <row r="121" spans="1:14">
      <c r="A121" s="7" t="s">
        <v>486</v>
      </c>
      <c r="B121" s="7" t="s">
        <v>238</v>
      </c>
      <c r="C121" s="7" t="s">
        <v>253</v>
      </c>
      <c r="D121" s="7">
        <v>-151</v>
      </c>
      <c r="E121" s="7">
        <v>-218.4</v>
      </c>
      <c r="F121" s="7">
        <v>-130.19999999999999</v>
      </c>
      <c r="G121" s="7">
        <v>-122.9</v>
      </c>
      <c r="H121" s="7">
        <v>-84.3</v>
      </c>
      <c r="I121" s="7">
        <v>-79</v>
      </c>
      <c r="J121" s="7">
        <v>-72.599999999999994</v>
      </c>
      <c r="K121" s="7">
        <v>-55.7</v>
      </c>
      <c r="L121" s="7">
        <v>-81.2</v>
      </c>
      <c r="M121" s="7">
        <v>-71.099999999999994</v>
      </c>
      <c r="N121" t="s">
        <v>566</v>
      </c>
    </row>
    <row r="122" spans="1:14">
      <c r="A122" s="5" t="s">
        <v>486</v>
      </c>
      <c r="B122" s="5" t="s">
        <v>238</v>
      </c>
      <c r="C122" s="5" t="s">
        <v>256</v>
      </c>
      <c r="D122" s="5">
        <v>5.5</v>
      </c>
      <c r="E122" s="5">
        <v>-0.3</v>
      </c>
      <c r="F122" s="5">
        <v>24.9</v>
      </c>
      <c r="G122" s="5">
        <v>12.6</v>
      </c>
      <c r="H122" s="5">
        <v>2.9</v>
      </c>
      <c r="I122" s="5">
        <v>17.3</v>
      </c>
      <c r="J122" s="5">
        <v>-14.4</v>
      </c>
      <c r="K122" s="5">
        <v>-24.4</v>
      </c>
      <c r="L122" s="5">
        <v>-83.7</v>
      </c>
      <c r="M122" s="5">
        <v>-39</v>
      </c>
      <c r="N122" t="s">
        <v>566</v>
      </c>
    </row>
    <row r="123" spans="1:14">
      <c r="A123" s="7" t="s">
        <v>486</v>
      </c>
      <c r="B123" s="7" t="s">
        <v>238</v>
      </c>
      <c r="C123" s="7" t="s">
        <v>265</v>
      </c>
      <c r="D123" s="7">
        <v>-145.5</v>
      </c>
      <c r="E123" s="7">
        <v>-218.7</v>
      </c>
      <c r="F123" s="7">
        <v>-105.3</v>
      </c>
      <c r="G123" s="7">
        <v>-110.3</v>
      </c>
      <c r="H123" s="7">
        <v>-81.400000000000006</v>
      </c>
      <c r="I123" s="7">
        <v>-61.7</v>
      </c>
      <c r="J123" s="7">
        <v>-87</v>
      </c>
      <c r="K123" s="7">
        <v>-80.099999999999994</v>
      </c>
      <c r="L123" s="7">
        <v>-164.9</v>
      </c>
      <c r="M123" s="7">
        <v>-110.1</v>
      </c>
      <c r="N123" t="s">
        <v>566</v>
      </c>
    </row>
    <row r="124" spans="1:14">
      <c r="A124" s="5" t="s">
        <v>486</v>
      </c>
      <c r="B124" s="5" t="s">
        <v>238</v>
      </c>
      <c r="C124" s="5" t="s">
        <v>266</v>
      </c>
      <c r="D124" s="5">
        <v>-88.4</v>
      </c>
      <c r="E124" s="5">
        <v>-62.3</v>
      </c>
      <c r="F124" s="5">
        <v>-68.3</v>
      </c>
      <c r="G124" s="5">
        <v>-26.8</v>
      </c>
      <c r="H124" s="5">
        <v>-19.3</v>
      </c>
      <c r="I124" s="5">
        <v>-42</v>
      </c>
      <c r="J124" s="5">
        <v>-18.7</v>
      </c>
      <c r="K124" s="5">
        <v>-8.4</v>
      </c>
      <c r="L124" s="5">
        <v>-1.2</v>
      </c>
      <c r="M124" s="5">
        <v>0</v>
      </c>
      <c r="N124" t="s">
        <v>566</v>
      </c>
    </row>
    <row r="125" spans="1:14">
      <c r="A125" s="5" t="s">
        <v>486</v>
      </c>
      <c r="B125" s="5" t="s">
        <v>238</v>
      </c>
      <c r="C125" s="5" t="s">
        <v>268</v>
      </c>
      <c r="D125" s="5">
        <v>0</v>
      </c>
      <c r="E125" s="5">
        <v>-52.3</v>
      </c>
      <c r="F125" s="5">
        <v>-186.8</v>
      </c>
      <c r="G125" s="5">
        <v>-11.2</v>
      </c>
      <c r="H125" s="5">
        <v>-7.5</v>
      </c>
      <c r="I125" s="5">
        <v>-7.5</v>
      </c>
      <c r="J125" s="5">
        <v>-7.5</v>
      </c>
      <c r="K125" s="5">
        <v>-7.5</v>
      </c>
      <c r="L125" s="5">
        <v>-29.9</v>
      </c>
      <c r="M125" s="5">
        <v>-26.8</v>
      </c>
      <c r="N125" t="s">
        <v>566</v>
      </c>
    </row>
    <row r="126" spans="1:14">
      <c r="A126" s="5" t="s">
        <v>486</v>
      </c>
      <c r="B126" s="5" t="s">
        <v>238</v>
      </c>
      <c r="C126" s="5" t="s">
        <v>273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-26.6</v>
      </c>
      <c r="N126" t="s">
        <v>566</v>
      </c>
    </row>
    <row r="127" spans="1:14">
      <c r="A127" s="5" t="s">
        <v>486</v>
      </c>
      <c r="B127" s="5" t="s">
        <v>238</v>
      </c>
      <c r="C127" s="5" t="s">
        <v>274</v>
      </c>
      <c r="D127" s="5">
        <v>-40.799999999999997</v>
      </c>
      <c r="E127" s="5">
        <v>-158.30000000000001</v>
      </c>
      <c r="F127" s="5">
        <v>126.8</v>
      </c>
      <c r="G127" s="5">
        <v>3.1</v>
      </c>
      <c r="H127" s="5">
        <v>-34.299999999999997</v>
      </c>
      <c r="I127" s="5">
        <v>78.400000000000006</v>
      </c>
      <c r="J127" s="5">
        <v>-10</v>
      </c>
      <c r="K127" s="5">
        <v>-8.9</v>
      </c>
      <c r="L127" s="5">
        <v>9.9</v>
      </c>
      <c r="M127" s="5">
        <v>-5.4</v>
      </c>
      <c r="N127" t="s">
        <v>566</v>
      </c>
    </row>
    <row r="128" spans="1:14">
      <c r="A128" s="7" t="s">
        <v>486</v>
      </c>
      <c r="B128" s="7" t="s">
        <v>238</v>
      </c>
      <c r="C128" s="7" t="s">
        <v>280</v>
      </c>
      <c r="D128" s="7">
        <v>-129.19999999999999</v>
      </c>
      <c r="E128" s="7">
        <v>-272.89999999999998</v>
      </c>
      <c r="F128" s="7">
        <v>-128.30000000000001</v>
      </c>
      <c r="G128" s="7">
        <v>-34.9</v>
      </c>
      <c r="H128" s="7">
        <v>-61.1</v>
      </c>
      <c r="I128" s="7">
        <v>28.9</v>
      </c>
      <c r="J128" s="7">
        <v>-36.200000000000003</v>
      </c>
      <c r="K128" s="7">
        <v>-24.8</v>
      </c>
      <c r="L128" s="7">
        <v>-21.2</v>
      </c>
      <c r="M128" s="7">
        <v>-58.8</v>
      </c>
      <c r="N128" t="s">
        <v>566</v>
      </c>
    </row>
    <row r="129" spans="1:14">
      <c r="A129" s="5" t="s">
        <v>486</v>
      </c>
      <c r="B129" s="5" t="s">
        <v>238</v>
      </c>
      <c r="C129" s="5" t="s">
        <v>281</v>
      </c>
      <c r="D129" s="5">
        <v>-8.9</v>
      </c>
      <c r="E129" s="5">
        <v>-2.8</v>
      </c>
      <c r="F129" s="5">
        <v>4.2</v>
      </c>
      <c r="G129" s="5">
        <v>-5.3</v>
      </c>
      <c r="H129" s="5">
        <v>-0.7</v>
      </c>
      <c r="I129" s="5">
        <v>7.3</v>
      </c>
      <c r="J129" s="5">
        <v>8.1999999999999993</v>
      </c>
      <c r="K129" s="5">
        <v>-21.6</v>
      </c>
      <c r="L129" s="5">
        <v>-11.7</v>
      </c>
      <c r="M129" s="5">
        <v>10.7</v>
      </c>
      <c r="N129" t="s">
        <v>566</v>
      </c>
    </row>
    <row r="130" spans="1:14">
      <c r="A130" s="5" t="s">
        <v>486</v>
      </c>
      <c r="B130" s="5" t="s">
        <v>238</v>
      </c>
      <c r="C130" s="5" t="s">
        <v>282</v>
      </c>
      <c r="D130" s="5">
        <v>137.80000000000001</v>
      </c>
      <c r="E130" s="5">
        <v>54.3</v>
      </c>
      <c r="F130" s="5">
        <v>48.7</v>
      </c>
      <c r="G130" s="5">
        <v>88.3</v>
      </c>
      <c r="H130" s="5">
        <v>-12.1</v>
      </c>
      <c r="I130" s="5">
        <v>-62.7</v>
      </c>
      <c r="J130" s="5">
        <v>11.4</v>
      </c>
      <c r="K130" s="5">
        <v>-17.2</v>
      </c>
      <c r="L130" s="5">
        <v>-41</v>
      </c>
      <c r="M130" s="5">
        <v>-31.4</v>
      </c>
      <c r="N130" t="s">
        <v>566</v>
      </c>
    </row>
    <row r="131" spans="1:14">
      <c r="A131" s="5" t="s">
        <v>486</v>
      </c>
      <c r="B131" s="5" t="s">
        <v>238</v>
      </c>
      <c r="C131" s="5" t="s">
        <v>285</v>
      </c>
      <c r="D131" s="5">
        <v>43</v>
      </c>
      <c r="E131" s="5">
        <v>43.6</v>
      </c>
      <c r="F131" s="5">
        <v>12.6</v>
      </c>
      <c r="G131" s="5">
        <v>11.6</v>
      </c>
      <c r="H131" s="5">
        <v>11.6</v>
      </c>
      <c r="I131" s="5">
        <v>9.1</v>
      </c>
      <c r="J131" s="5">
        <v>9.8000000000000007</v>
      </c>
      <c r="K131" s="5">
        <v>6.6</v>
      </c>
      <c r="L131" s="5">
        <v>6.4</v>
      </c>
      <c r="M131" s="5">
        <v>7.2</v>
      </c>
      <c r="N131" t="s">
        <v>566</v>
      </c>
    </row>
    <row r="132" spans="1:14">
      <c r="A132" s="5" t="s">
        <v>486</v>
      </c>
      <c r="B132" s="5" t="s">
        <v>238</v>
      </c>
      <c r="C132" s="5" t="s">
        <v>286</v>
      </c>
      <c r="D132" s="5">
        <v>89.3</v>
      </c>
      <c r="E132" s="5">
        <v>111.8</v>
      </c>
      <c r="F132" s="5">
        <v>82.9</v>
      </c>
      <c r="G132" s="5">
        <v>42.6</v>
      </c>
      <c r="H132" s="5">
        <v>41</v>
      </c>
      <c r="I132" s="5">
        <v>38.4</v>
      </c>
      <c r="J132" s="5">
        <v>53.2</v>
      </c>
      <c r="K132" s="5">
        <v>69.7</v>
      </c>
      <c r="L132" s="5">
        <v>73</v>
      </c>
      <c r="M132" s="5">
        <v>141.6</v>
      </c>
      <c r="N132" t="s">
        <v>566</v>
      </c>
    </row>
    <row r="133" spans="1:14">
      <c r="A133" s="7" t="s">
        <v>486</v>
      </c>
      <c r="B133" s="7" t="s">
        <v>238</v>
      </c>
      <c r="C133" s="7" t="s">
        <v>291</v>
      </c>
      <c r="D133" s="7">
        <v>270.39999999999998</v>
      </c>
      <c r="E133" s="7">
        <v>330.3</v>
      </c>
      <c r="F133" s="7">
        <v>147.9</v>
      </c>
      <c r="G133" s="7">
        <v>115.9</v>
      </c>
      <c r="H133" s="7">
        <v>46.8</v>
      </c>
      <c r="I133" s="7">
        <v>-116.2</v>
      </c>
      <c r="J133" s="7">
        <v>53.8</v>
      </c>
      <c r="K133" s="7">
        <v>53.6</v>
      </c>
      <c r="L133" s="7">
        <v>75.599999999999994</v>
      </c>
      <c r="M133" s="7">
        <v>55.7</v>
      </c>
      <c r="N133" t="s">
        <v>566</v>
      </c>
    </row>
    <row r="134" spans="1:14">
      <c r="A134" s="5" t="s">
        <v>486</v>
      </c>
      <c r="B134" s="5" t="s">
        <v>292</v>
      </c>
      <c r="C134" s="5" t="s">
        <v>293</v>
      </c>
      <c r="D134" s="10">
        <v>5234.3999999999996</v>
      </c>
      <c r="E134" s="10">
        <v>5502.2</v>
      </c>
      <c r="F134" s="10">
        <v>4648.3</v>
      </c>
      <c r="G134" s="10">
        <v>4135.8999999999996</v>
      </c>
      <c r="H134" s="10">
        <v>3626.7</v>
      </c>
      <c r="I134" s="10">
        <v>3387.4</v>
      </c>
      <c r="J134" s="10">
        <v>2972</v>
      </c>
      <c r="K134" s="10">
        <v>2985.3</v>
      </c>
      <c r="L134" s="10">
        <v>3270.7</v>
      </c>
      <c r="M134" s="10">
        <v>3009</v>
      </c>
      <c r="N134" t="s">
        <v>566</v>
      </c>
    </row>
    <row r="135" spans="1:14">
      <c r="A135" s="5" t="s">
        <v>486</v>
      </c>
      <c r="B135" s="5" t="s">
        <v>292</v>
      </c>
      <c r="C135" s="5" t="s">
        <v>298</v>
      </c>
      <c r="D135" s="10">
        <v>2776.4</v>
      </c>
      <c r="E135" s="10">
        <v>2815.8</v>
      </c>
      <c r="F135" s="10">
        <v>2399</v>
      </c>
      <c r="G135" s="10">
        <v>2181.5</v>
      </c>
      <c r="H135" s="10">
        <v>1970.3</v>
      </c>
      <c r="I135" s="10">
        <v>1847.2</v>
      </c>
      <c r="J135" s="10">
        <v>1586.7</v>
      </c>
      <c r="K135" s="10">
        <v>1597.8</v>
      </c>
      <c r="L135" s="10">
        <v>1691.7</v>
      </c>
      <c r="M135" s="10">
        <v>1515.6</v>
      </c>
      <c r="N135" t="s">
        <v>566</v>
      </c>
    </row>
    <row r="136" spans="1:14">
      <c r="A136" s="7" t="s">
        <v>486</v>
      </c>
      <c r="B136" s="7" t="s">
        <v>292</v>
      </c>
      <c r="C136" s="7" t="s">
        <v>299</v>
      </c>
      <c r="D136" s="9">
        <v>2458</v>
      </c>
      <c r="E136" s="9">
        <v>2686.4</v>
      </c>
      <c r="F136" s="9">
        <v>2249.3000000000002</v>
      </c>
      <c r="G136" s="9">
        <v>1954.4</v>
      </c>
      <c r="H136" s="9">
        <v>1656.4</v>
      </c>
      <c r="I136" s="9">
        <v>1540.2</v>
      </c>
      <c r="J136" s="9">
        <v>1385.3</v>
      </c>
      <c r="K136" s="9">
        <v>1387.5</v>
      </c>
      <c r="L136" s="9">
        <v>1579</v>
      </c>
      <c r="M136" s="9">
        <v>1493.4</v>
      </c>
      <c r="N136" t="s">
        <v>566</v>
      </c>
    </row>
    <row r="137" spans="1:14">
      <c r="A137" s="5" t="s">
        <v>486</v>
      </c>
      <c r="B137" s="5" t="s">
        <v>292</v>
      </c>
      <c r="C137" s="5" t="s">
        <v>301</v>
      </c>
      <c r="D137" s="10">
        <v>2208.6999999999998</v>
      </c>
      <c r="E137" s="10">
        <v>2213.8000000000002</v>
      </c>
      <c r="F137" s="10">
        <v>1895.5</v>
      </c>
      <c r="G137" s="10">
        <v>1602.2</v>
      </c>
      <c r="H137" s="10">
        <v>1433.5</v>
      </c>
      <c r="I137" s="10">
        <v>1370.2</v>
      </c>
      <c r="J137" s="10">
        <v>1190.0999999999999</v>
      </c>
      <c r="K137" s="10">
        <v>1230.5999999999999</v>
      </c>
      <c r="L137" s="10">
        <v>1431.8</v>
      </c>
      <c r="M137" s="10">
        <v>1114.4000000000001</v>
      </c>
      <c r="N137" t="s">
        <v>566</v>
      </c>
    </row>
    <row r="138" spans="1:14">
      <c r="A138" s="5" t="s">
        <v>486</v>
      </c>
      <c r="B138" s="5" t="s">
        <v>292</v>
      </c>
      <c r="C138" s="5" t="s">
        <v>303</v>
      </c>
      <c r="D138" s="5">
        <v>56.6</v>
      </c>
      <c r="E138" s="5">
        <v>61.7</v>
      </c>
      <c r="F138" s="5">
        <v>54</v>
      </c>
      <c r="G138" s="5">
        <v>53.4</v>
      </c>
      <c r="H138" s="5">
        <v>52</v>
      </c>
      <c r="I138" s="5">
        <v>56.7</v>
      </c>
      <c r="J138" s="5">
        <v>46.2</v>
      </c>
      <c r="K138" s="5">
        <v>0</v>
      </c>
      <c r="L138" s="5">
        <v>0</v>
      </c>
      <c r="M138" s="5">
        <v>0</v>
      </c>
      <c r="N138" t="s">
        <v>566</v>
      </c>
    </row>
    <row r="139" spans="1:14">
      <c r="A139" s="5" t="s">
        <v>486</v>
      </c>
      <c r="B139" s="5" t="s">
        <v>292</v>
      </c>
      <c r="C139" s="5" t="s">
        <v>304</v>
      </c>
      <c r="D139" s="5">
        <v>0</v>
      </c>
      <c r="E139" s="5">
        <v>0</v>
      </c>
      <c r="F139" s="5">
        <v>0</v>
      </c>
      <c r="G139" s="5">
        <v>70.400000000000006</v>
      </c>
      <c r="H139" s="5">
        <v>59.9</v>
      </c>
      <c r="I139" s="5">
        <v>57.5</v>
      </c>
      <c r="J139" s="5">
        <v>50.5</v>
      </c>
      <c r="K139" s="5">
        <v>53.8</v>
      </c>
      <c r="L139" s="5">
        <v>59.7</v>
      </c>
      <c r="M139" s="5">
        <v>63.4</v>
      </c>
      <c r="N139" t="s">
        <v>566</v>
      </c>
    </row>
    <row r="140" spans="1:14">
      <c r="A140" s="5" t="s">
        <v>486</v>
      </c>
      <c r="B140" s="5" t="s">
        <v>292</v>
      </c>
      <c r="C140" s="5" t="s">
        <v>309</v>
      </c>
      <c r="D140" s="5">
        <v>-0.4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7.3</v>
      </c>
      <c r="K140" s="5">
        <v>79.099999999999994</v>
      </c>
      <c r="L140" s="5">
        <v>16.3</v>
      </c>
      <c r="M140" s="5">
        <v>0</v>
      </c>
      <c r="N140" t="s">
        <v>566</v>
      </c>
    </row>
    <row r="141" spans="1:14">
      <c r="A141" s="5" t="s">
        <v>486</v>
      </c>
      <c r="B141" s="5" t="s">
        <v>292</v>
      </c>
      <c r="C141" s="5" t="s">
        <v>314</v>
      </c>
      <c r="D141" s="5">
        <v>-16.100000000000001</v>
      </c>
      <c r="E141" s="5">
        <v>-29.3</v>
      </c>
      <c r="F141" s="5">
        <v>-37.6</v>
      </c>
      <c r="G141" s="5">
        <v>-16.2</v>
      </c>
      <c r="H141" s="5">
        <v>-16.600000000000001</v>
      </c>
      <c r="I141" s="5">
        <v>-40.5</v>
      </c>
      <c r="J141" s="5">
        <v>-36.799999999999997</v>
      </c>
      <c r="K141" s="5">
        <v>-38.5</v>
      </c>
      <c r="L141" s="5">
        <v>-42</v>
      </c>
      <c r="M141" s="5">
        <v>-17.600000000000001</v>
      </c>
      <c r="N141" t="s">
        <v>566</v>
      </c>
    </row>
    <row r="142" spans="1:14">
      <c r="A142" s="7" t="s">
        <v>486</v>
      </c>
      <c r="B142" s="7" t="s">
        <v>292</v>
      </c>
      <c r="C142" s="7" t="s">
        <v>318</v>
      </c>
      <c r="D142" s="7">
        <v>209.2</v>
      </c>
      <c r="E142" s="7">
        <v>440.2</v>
      </c>
      <c r="F142" s="7">
        <v>337.4</v>
      </c>
      <c r="G142" s="7">
        <v>244.6</v>
      </c>
      <c r="H142" s="7">
        <v>127.6</v>
      </c>
      <c r="I142" s="7">
        <v>96.3</v>
      </c>
      <c r="J142" s="7">
        <v>128</v>
      </c>
      <c r="K142" s="7">
        <v>62.5</v>
      </c>
      <c r="L142" s="7">
        <v>113.2</v>
      </c>
      <c r="M142" s="7">
        <v>333.2</v>
      </c>
      <c r="N142" t="s">
        <v>566</v>
      </c>
    </row>
    <row r="143" spans="1:14">
      <c r="A143" s="5" t="s">
        <v>486</v>
      </c>
      <c r="B143" s="5" t="s">
        <v>292</v>
      </c>
      <c r="C143" s="5" t="s">
        <v>567</v>
      </c>
      <c r="D143" s="5">
        <v>-43.4</v>
      </c>
      <c r="E143" s="5">
        <v>-43.6</v>
      </c>
      <c r="F143" s="5">
        <v>-15.1</v>
      </c>
      <c r="G143" s="5">
        <v>-17.8</v>
      </c>
      <c r="H143" s="5">
        <v>-13.4</v>
      </c>
      <c r="I143" s="5">
        <v>-14.4</v>
      </c>
      <c r="J143" s="5">
        <v>-9.8000000000000007</v>
      </c>
      <c r="K143" s="5">
        <v>-6.7</v>
      </c>
      <c r="L143" s="5">
        <v>-7.2</v>
      </c>
      <c r="M143" s="5">
        <v>-8.4</v>
      </c>
      <c r="N143" t="s">
        <v>566</v>
      </c>
    </row>
    <row r="144" spans="1:14">
      <c r="A144" s="5" t="s">
        <v>486</v>
      </c>
      <c r="B144" s="5" t="s">
        <v>292</v>
      </c>
      <c r="C144" s="5" t="s">
        <v>321</v>
      </c>
      <c r="D144" s="5">
        <v>4.5</v>
      </c>
      <c r="E144" s="5">
        <v>7.2</v>
      </c>
      <c r="F144" s="5">
        <v>-11.9</v>
      </c>
      <c r="G144" s="5">
        <v>5</v>
      </c>
      <c r="H144" s="5">
        <v>5.3</v>
      </c>
      <c r="I144" s="5">
        <v>4</v>
      </c>
      <c r="J144" s="5">
        <v>4.5999999999999996</v>
      </c>
      <c r="K144" s="5">
        <v>-0.9</v>
      </c>
      <c r="L144" s="5">
        <v>7.5</v>
      </c>
      <c r="M144" s="5">
        <v>-0.6</v>
      </c>
      <c r="N144" t="s">
        <v>566</v>
      </c>
    </row>
    <row r="145" spans="1:14">
      <c r="A145" s="5" t="s">
        <v>486</v>
      </c>
      <c r="B145" s="5" t="s">
        <v>292</v>
      </c>
      <c r="C145" s="5" t="s">
        <v>316</v>
      </c>
      <c r="D145" s="5">
        <v>-8</v>
      </c>
      <c r="E145" s="5">
        <v>13.8</v>
      </c>
      <c r="F145" s="5">
        <v>3</v>
      </c>
      <c r="G145" s="5">
        <v>-0.6</v>
      </c>
      <c r="H145" s="5">
        <v>-0.6</v>
      </c>
      <c r="I145" s="5">
        <v>-0.9</v>
      </c>
      <c r="J145" s="5">
        <v>-1</v>
      </c>
      <c r="K145" s="5">
        <v>-1.2</v>
      </c>
      <c r="L145" s="5">
        <v>-1.2</v>
      </c>
      <c r="M145" s="5">
        <v>-3.8</v>
      </c>
      <c r="N145" t="s">
        <v>566</v>
      </c>
    </row>
    <row r="146" spans="1:14">
      <c r="A146" s="7" t="s">
        <v>486</v>
      </c>
      <c r="B146" s="7" t="s">
        <v>292</v>
      </c>
      <c r="C146" s="7" t="s">
        <v>328</v>
      </c>
      <c r="D146" s="7">
        <v>162.30000000000001</v>
      </c>
      <c r="E146" s="7">
        <v>417.6</v>
      </c>
      <c r="F146" s="7">
        <v>313.39999999999998</v>
      </c>
      <c r="G146" s="7">
        <v>231.2</v>
      </c>
      <c r="H146" s="7">
        <v>118.9</v>
      </c>
      <c r="I146" s="7">
        <v>85</v>
      </c>
      <c r="J146" s="7">
        <v>121.8</v>
      </c>
      <c r="K146" s="7">
        <v>53.7</v>
      </c>
      <c r="L146" s="7">
        <v>112.3</v>
      </c>
      <c r="M146" s="7">
        <v>320.39999999999998</v>
      </c>
      <c r="N146" t="s">
        <v>566</v>
      </c>
    </row>
    <row r="147" spans="1:14">
      <c r="A147" s="5" t="s">
        <v>486</v>
      </c>
      <c r="B147" s="5" t="s">
        <v>292</v>
      </c>
      <c r="C147" s="5" t="s">
        <v>329</v>
      </c>
      <c r="D147" s="5">
        <v>39.200000000000003</v>
      </c>
      <c r="E147" s="5">
        <v>108.6</v>
      </c>
      <c r="F147" s="5">
        <v>83.6</v>
      </c>
      <c r="G147" s="5">
        <v>63.3</v>
      </c>
      <c r="H147" s="5">
        <v>30.5</v>
      </c>
      <c r="I147" s="5">
        <v>23.3</v>
      </c>
      <c r="J147" s="5">
        <v>37</v>
      </c>
      <c r="K147" s="5">
        <v>32.5</v>
      </c>
      <c r="L147" s="5">
        <v>32.5</v>
      </c>
      <c r="M147" s="5">
        <v>90</v>
      </c>
      <c r="N147" t="s">
        <v>566</v>
      </c>
    </row>
    <row r="148" spans="1:14">
      <c r="A148" s="7" t="s">
        <v>486</v>
      </c>
      <c r="B148" s="7" t="s">
        <v>292</v>
      </c>
      <c r="C148" s="7" t="s">
        <v>330</v>
      </c>
      <c r="D148" s="7">
        <v>123.1</v>
      </c>
      <c r="E148" s="7">
        <v>309</v>
      </c>
      <c r="F148" s="7">
        <v>229.8</v>
      </c>
      <c r="G148" s="7">
        <v>167.9</v>
      </c>
      <c r="H148" s="7">
        <v>88.4</v>
      </c>
      <c r="I148" s="7">
        <v>61.7</v>
      </c>
      <c r="J148" s="7">
        <v>84.8</v>
      </c>
      <c r="K148" s="7">
        <v>21.2</v>
      </c>
      <c r="L148" s="7">
        <v>79.8</v>
      </c>
      <c r="M148" s="7">
        <v>230.4</v>
      </c>
      <c r="N148" t="s">
        <v>566</v>
      </c>
    </row>
    <row r="149" spans="1:14">
      <c r="A149" s="7" t="s">
        <v>486</v>
      </c>
      <c r="B149" s="7" t="s">
        <v>292</v>
      </c>
      <c r="C149" s="7" t="s">
        <v>338</v>
      </c>
      <c r="D149" s="7">
        <v>78.900000000000006</v>
      </c>
      <c r="E149" s="7">
        <v>262.39999999999998</v>
      </c>
      <c r="F149" s="7">
        <v>187.4</v>
      </c>
      <c r="G149" s="7">
        <v>135.69999999999999</v>
      </c>
      <c r="H149" s="7">
        <v>62.4</v>
      </c>
      <c r="I149" s="7">
        <v>37.1</v>
      </c>
      <c r="J149" s="7">
        <v>64</v>
      </c>
      <c r="K149" s="7">
        <v>5.3</v>
      </c>
      <c r="L149" s="7">
        <v>70.2</v>
      </c>
      <c r="M149" s="7">
        <v>230.1</v>
      </c>
      <c r="N149" t="s">
        <v>566</v>
      </c>
    </row>
    <row r="150" spans="1:14">
      <c r="A150" s="5" t="s">
        <v>501</v>
      </c>
      <c r="B150" s="5" t="s">
        <v>4</v>
      </c>
      <c r="C150" s="5" t="s">
        <v>17</v>
      </c>
      <c r="D150" s="10">
        <v>1517.4</v>
      </c>
      <c r="E150" s="5">
        <v>788.1</v>
      </c>
      <c r="F150" s="5">
        <v>557.4</v>
      </c>
      <c r="G150" s="5">
        <v>312.5</v>
      </c>
      <c r="H150" s="5">
        <v>250.5</v>
      </c>
      <c r="I150" s="5">
        <v>129.9</v>
      </c>
      <c r="J150" s="5">
        <v>593.20000000000005</v>
      </c>
      <c r="K150" s="5">
        <v>347.5</v>
      </c>
      <c r="L150" s="5">
        <v>341.8</v>
      </c>
      <c r="M150" s="5">
        <v>175.4</v>
      </c>
      <c r="N150" t="s">
        <v>568</v>
      </c>
    </row>
    <row r="151" spans="1:14">
      <c r="A151" s="5" t="s">
        <v>501</v>
      </c>
      <c r="B151" s="5" t="s">
        <v>4</v>
      </c>
      <c r="C151" s="5" t="s">
        <v>22</v>
      </c>
      <c r="D151" s="5">
        <v>527.29999999999995</v>
      </c>
      <c r="E151" s="5">
        <v>708.7</v>
      </c>
      <c r="F151" s="5">
        <v>652.5</v>
      </c>
      <c r="G151" s="5">
        <v>609.70000000000005</v>
      </c>
      <c r="H151" s="5">
        <v>622.70000000000005</v>
      </c>
      <c r="I151" s="5">
        <v>433.6</v>
      </c>
      <c r="J151" s="5">
        <v>279.8</v>
      </c>
      <c r="K151" s="5">
        <v>210</v>
      </c>
      <c r="L151" s="5">
        <v>175.5</v>
      </c>
      <c r="M151" s="5">
        <v>134</v>
      </c>
      <c r="N151" t="s">
        <v>568</v>
      </c>
    </row>
    <row r="152" spans="1:14">
      <c r="A152" s="5" t="s">
        <v>501</v>
      </c>
      <c r="B152" s="5" t="s">
        <v>4</v>
      </c>
      <c r="C152" s="5" t="s">
        <v>26</v>
      </c>
      <c r="D152" s="5">
        <v>896</v>
      </c>
      <c r="E152" s="5">
        <v>892.3</v>
      </c>
      <c r="F152" s="10">
        <v>1019.5</v>
      </c>
      <c r="G152" s="10">
        <v>1158.5</v>
      </c>
      <c r="H152" s="5">
        <v>917.5</v>
      </c>
      <c r="I152" s="5">
        <v>783</v>
      </c>
      <c r="J152" s="5">
        <v>536.70000000000005</v>
      </c>
      <c r="K152" s="5">
        <v>469</v>
      </c>
      <c r="L152" s="5">
        <v>319.3</v>
      </c>
      <c r="M152" s="5">
        <v>324.39999999999998</v>
      </c>
      <c r="N152" t="s">
        <v>568</v>
      </c>
    </row>
    <row r="153" spans="1:14">
      <c r="A153" s="5" t="s">
        <v>501</v>
      </c>
      <c r="B153" s="5" t="s">
        <v>4</v>
      </c>
      <c r="C153" s="5" t="s">
        <v>31</v>
      </c>
      <c r="D153" s="5">
        <v>282.3</v>
      </c>
      <c r="E153" s="5">
        <v>306.8</v>
      </c>
      <c r="F153" s="5">
        <v>344.7</v>
      </c>
      <c r="G153" s="5">
        <v>263.8</v>
      </c>
      <c r="H153" s="5">
        <v>159.30000000000001</v>
      </c>
      <c r="I153" s="5">
        <v>148.4</v>
      </c>
      <c r="J153" s="5">
        <v>86.4</v>
      </c>
      <c r="K153" s="5">
        <v>64</v>
      </c>
      <c r="L153" s="5">
        <v>43.9</v>
      </c>
      <c r="M153" s="5">
        <v>39.6</v>
      </c>
      <c r="N153" t="s">
        <v>568</v>
      </c>
    </row>
    <row r="154" spans="1:14">
      <c r="A154" s="5" t="s">
        <v>501</v>
      </c>
      <c r="B154" s="5" t="s">
        <v>4</v>
      </c>
      <c r="C154" s="5" t="s">
        <v>32</v>
      </c>
      <c r="D154" s="5">
        <v>0</v>
      </c>
      <c r="E154" s="5">
        <v>6.4</v>
      </c>
      <c r="F154" s="5">
        <v>19.5</v>
      </c>
      <c r="G154" s="5">
        <v>-6.8</v>
      </c>
      <c r="H154" s="5">
        <v>15.2</v>
      </c>
      <c r="I154" s="5">
        <v>3.8</v>
      </c>
      <c r="J154" s="5">
        <v>53.3</v>
      </c>
      <c r="K154" s="5">
        <v>38.4</v>
      </c>
      <c r="L154" s="5">
        <v>23.1</v>
      </c>
      <c r="M154" s="5">
        <v>16.2</v>
      </c>
      <c r="N154" t="s">
        <v>568</v>
      </c>
    </row>
    <row r="155" spans="1:14">
      <c r="A155" s="7" t="s">
        <v>501</v>
      </c>
      <c r="B155" s="7" t="s">
        <v>4</v>
      </c>
      <c r="C155" s="7" t="s">
        <v>35</v>
      </c>
      <c r="D155" s="9">
        <v>3223</v>
      </c>
      <c r="E155" s="9">
        <v>2702.2</v>
      </c>
      <c r="F155" s="9">
        <v>2593.6</v>
      </c>
      <c r="G155" s="9">
        <v>2337.6999999999998</v>
      </c>
      <c r="H155" s="9">
        <v>1965.2</v>
      </c>
      <c r="I155" s="9">
        <v>1498.8</v>
      </c>
      <c r="J155" s="9">
        <v>1549.4</v>
      </c>
      <c r="K155" s="9">
        <v>1128.8</v>
      </c>
      <c r="L155" s="7">
        <v>903.6</v>
      </c>
      <c r="M155" s="7">
        <v>689.7</v>
      </c>
      <c r="N155" t="s">
        <v>568</v>
      </c>
    </row>
    <row r="156" spans="1:14">
      <c r="A156" s="5" t="s">
        <v>501</v>
      </c>
      <c r="B156" s="5" t="s">
        <v>4</v>
      </c>
      <c r="C156" s="5" t="s">
        <v>36</v>
      </c>
      <c r="D156" s="10">
        <v>2078.9</v>
      </c>
      <c r="E156" s="10">
        <v>2194.1999999999998</v>
      </c>
      <c r="F156" s="10">
        <v>1482.5</v>
      </c>
      <c r="G156" s="10">
        <v>1412.8</v>
      </c>
      <c r="H156" s="10">
        <v>1201.3</v>
      </c>
      <c r="I156" s="5">
        <v>831.8</v>
      </c>
      <c r="J156" s="5">
        <v>522.4</v>
      </c>
      <c r="K156" s="5">
        <v>0</v>
      </c>
      <c r="L156" s="5">
        <v>326.10000000000002</v>
      </c>
      <c r="M156" s="5">
        <v>273.8</v>
      </c>
      <c r="N156" t="s">
        <v>568</v>
      </c>
    </row>
    <row r="157" spans="1:14">
      <c r="A157" s="5" t="s">
        <v>501</v>
      </c>
      <c r="B157" s="5" t="s">
        <v>4</v>
      </c>
      <c r="C157" s="5" t="s">
        <v>42</v>
      </c>
      <c r="D157" s="5">
        <v>-883.6</v>
      </c>
      <c r="E157" s="5">
        <v>-810.1</v>
      </c>
      <c r="F157" s="5">
        <v>-655.6</v>
      </c>
      <c r="G157" s="5">
        <v>-527</v>
      </c>
      <c r="H157" s="5">
        <v>-397.1</v>
      </c>
      <c r="I157" s="5">
        <v>-293.2</v>
      </c>
      <c r="J157" s="5">
        <v>-216.8</v>
      </c>
      <c r="K157" s="5">
        <v>0</v>
      </c>
      <c r="L157" s="5">
        <v>-145.30000000000001</v>
      </c>
      <c r="M157" s="5">
        <v>-114.7</v>
      </c>
      <c r="N157" t="s">
        <v>568</v>
      </c>
    </row>
    <row r="158" spans="1:14">
      <c r="A158" s="5" t="s">
        <v>501</v>
      </c>
      <c r="B158" s="5" t="s">
        <v>4</v>
      </c>
      <c r="C158" s="5" t="s">
        <v>43</v>
      </c>
      <c r="D158" s="5">
        <v>502.2</v>
      </c>
      <c r="E158" s="5">
        <v>550.20000000000005</v>
      </c>
      <c r="F158" s="5">
        <v>546.5</v>
      </c>
      <c r="G158" s="5">
        <v>555.70000000000005</v>
      </c>
      <c r="H158" s="5">
        <v>563.6</v>
      </c>
      <c r="I158" s="5">
        <v>585.20000000000005</v>
      </c>
      <c r="J158" s="5">
        <v>123.3</v>
      </c>
      <c r="K158" s="5">
        <v>122.2</v>
      </c>
      <c r="L158" s="5">
        <v>0</v>
      </c>
      <c r="M158" s="5">
        <v>0</v>
      </c>
      <c r="N158" t="s">
        <v>568</v>
      </c>
    </row>
    <row r="159" spans="1:14">
      <c r="A159" s="5" t="s">
        <v>501</v>
      </c>
      <c r="B159" s="5" t="s">
        <v>4</v>
      </c>
      <c r="C159" s="5" t="s">
        <v>46</v>
      </c>
      <c r="D159" s="5">
        <v>13.3</v>
      </c>
      <c r="E159" s="5">
        <v>36.299999999999997</v>
      </c>
      <c r="F159" s="5">
        <v>41.8</v>
      </c>
      <c r="G159" s="5">
        <v>47</v>
      </c>
      <c r="H159" s="5">
        <v>64.3</v>
      </c>
      <c r="I159" s="5">
        <v>75.7</v>
      </c>
      <c r="J159" s="5">
        <v>26.2</v>
      </c>
      <c r="K159" s="5">
        <v>24.1</v>
      </c>
      <c r="L159" s="5">
        <v>4.5</v>
      </c>
      <c r="M159" s="5">
        <v>5.5</v>
      </c>
      <c r="N159" t="s">
        <v>568</v>
      </c>
    </row>
    <row r="160" spans="1:14">
      <c r="A160" s="5" t="s">
        <v>501</v>
      </c>
      <c r="B160" s="5" t="s">
        <v>4</v>
      </c>
      <c r="C160" s="5" t="s">
        <v>49</v>
      </c>
      <c r="D160" s="5">
        <v>0</v>
      </c>
      <c r="E160" s="5">
        <v>5.0999999999999996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t="s">
        <v>568</v>
      </c>
    </row>
    <row r="161" spans="1:14">
      <c r="A161" s="5" t="s">
        <v>501</v>
      </c>
      <c r="B161" s="5" t="s">
        <v>4</v>
      </c>
      <c r="C161" s="5" t="s">
        <v>52</v>
      </c>
      <c r="D161" s="5">
        <v>96.8</v>
      </c>
      <c r="E161" s="5">
        <v>165.6</v>
      </c>
      <c r="F161" s="5">
        <v>236.2</v>
      </c>
      <c r="G161" s="5">
        <v>180.2</v>
      </c>
      <c r="H161" s="5">
        <v>247.1</v>
      </c>
      <c r="I161" s="5">
        <v>167.8</v>
      </c>
      <c r="J161" s="5">
        <v>90.6</v>
      </c>
      <c r="K161" s="5">
        <v>78.599999999999994</v>
      </c>
      <c r="L161" s="5">
        <v>68.2</v>
      </c>
      <c r="M161" s="5">
        <v>64.900000000000006</v>
      </c>
      <c r="N161" t="s">
        <v>568</v>
      </c>
    </row>
    <row r="162" spans="1:14">
      <c r="A162" s="7" t="s">
        <v>501</v>
      </c>
      <c r="B162" s="7" t="s">
        <v>4</v>
      </c>
      <c r="C162" s="7" t="s">
        <v>56</v>
      </c>
      <c r="D162" s="9">
        <v>5030.6000000000004</v>
      </c>
      <c r="E162" s="9">
        <v>4843.5</v>
      </c>
      <c r="F162" s="9">
        <v>4245</v>
      </c>
      <c r="G162" s="9">
        <v>4006.4</v>
      </c>
      <c r="H162" s="9">
        <v>3644.3</v>
      </c>
      <c r="I162" s="9">
        <v>2866</v>
      </c>
      <c r="J162" s="9">
        <v>2095.1</v>
      </c>
      <c r="K162" s="9">
        <v>1577.7</v>
      </c>
      <c r="L162" s="9">
        <v>1157.0999999999999</v>
      </c>
      <c r="M162" s="7">
        <v>919.2</v>
      </c>
      <c r="N162" t="s">
        <v>568</v>
      </c>
    </row>
    <row r="163" spans="1:14">
      <c r="A163" s="5" t="s">
        <v>501</v>
      </c>
      <c r="B163" s="5" t="s">
        <v>4</v>
      </c>
      <c r="C163" s="5" t="s">
        <v>57</v>
      </c>
      <c r="D163" s="5">
        <v>576</v>
      </c>
      <c r="E163" s="5">
        <v>618.20000000000005</v>
      </c>
      <c r="F163" s="5">
        <v>560.9</v>
      </c>
      <c r="G163" s="5">
        <v>561.1</v>
      </c>
      <c r="H163" s="5">
        <v>409.7</v>
      </c>
      <c r="I163" s="5">
        <v>200.5</v>
      </c>
      <c r="J163" s="5">
        <v>210.4</v>
      </c>
      <c r="K163" s="5">
        <v>165.5</v>
      </c>
      <c r="L163" s="5">
        <v>143.69999999999999</v>
      </c>
      <c r="M163" s="5">
        <v>100.5</v>
      </c>
      <c r="N163" t="s">
        <v>568</v>
      </c>
    </row>
    <row r="164" spans="1:14">
      <c r="A164" s="5" t="s">
        <v>501</v>
      </c>
      <c r="B164" s="5" t="s">
        <v>4</v>
      </c>
      <c r="C164" s="5" t="s">
        <v>59</v>
      </c>
      <c r="D164" s="5">
        <v>541.4</v>
      </c>
      <c r="E164" s="5">
        <v>500.6</v>
      </c>
      <c r="F164" s="5">
        <v>340.4</v>
      </c>
      <c r="G164" s="5">
        <v>296.8</v>
      </c>
      <c r="H164" s="5">
        <v>208.8</v>
      </c>
      <c r="I164" s="5">
        <v>192.9</v>
      </c>
      <c r="J164" s="5">
        <v>147.69999999999999</v>
      </c>
      <c r="K164" s="5">
        <v>133.69999999999999</v>
      </c>
      <c r="L164" s="5">
        <v>85.1</v>
      </c>
      <c r="M164" s="5">
        <v>69.3</v>
      </c>
      <c r="N164" t="s">
        <v>568</v>
      </c>
    </row>
    <row r="165" spans="1:14">
      <c r="A165" s="5" t="s">
        <v>501</v>
      </c>
      <c r="B165" s="5" t="s">
        <v>4</v>
      </c>
      <c r="C165" s="5" t="s">
        <v>60</v>
      </c>
      <c r="D165" s="5">
        <v>0</v>
      </c>
      <c r="E165" s="5">
        <v>0</v>
      </c>
      <c r="F165" s="5">
        <v>0</v>
      </c>
      <c r="G165" s="5">
        <v>125</v>
      </c>
      <c r="H165" s="5">
        <v>0</v>
      </c>
      <c r="I165" s="5">
        <v>0</v>
      </c>
      <c r="J165" s="5">
        <v>0</v>
      </c>
      <c r="K165" s="5">
        <v>100</v>
      </c>
      <c r="L165" s="5">
        <v>0</v>
      </c>
      <c r="M165" s="5">
        <v>0</v>
      </c>
      <c r="N165" t="s">
        <v>568</v>
      </c>
    </row>
    <row r="166" spans="1:14">
      <c r="A166" s="5" t="s">
        <v>501</v>
      </c>
      <c r="B166" s="5" t="s">
        <v>4</v>
      </c>
      <c r="C166" s="5" t="s">
        <v>61</v>
      </c>
      <c r="D166" s="5">
        <v>0</v>
      </c>
      <c r="E166" s="5">
        <v>0</v>
      </c>
      <c r="F166" s="5">
        <v>25</v>
      </c>
      <c r="G166" s="5">
        <v>27</v>
      </c>
      <c r="H166" s="5">
        <v>27</v>
      </c>
      <c r="I166" s="5">
        <v>42</v>
      </c>
      <c r="J166" s="5">
        <v>29</v>
      </c>
      <c r="K166" s="5">
        <v>5</v>
      </c>
      <c r="L166" s="5">
        <v>9.1</v>
      </c>
      <c r="M166" s="5">
        <v>6.9</v>
      </c>
      <c r="N166" t="s">
        <v>568</v>
      </c>
    </row>
    <row r="167" spans="1:14">
      <c r="A167" s="5" t="s">
        <v>501</v>
      </c>
      <c r="B167" s="5" t="s">
        <v>4</v>
      </c>
      <c r="C167" s="5" t="s">
        <v>62</v>
      </c>
      <c r="D167" s="5">
        <v>295.89999999999998</v>
      </c>
      <c r="E167" s="5">
        <v>303.2</v>
      </c>
      <c r="F167" s="5">
        <v>389.7</v>
      </c>
      <c r="G167" s="5">
        <v>50.4</v>
      </c>
      <c r="H167" s="5">
        <v>40.4</v>
      </c>
      <c r="I167" s="5">
        <v>43.4</v>
      </c>
      <c r="J167" s="5">
        <v>34.6</v>
      </c>
      <c r="K167" s="5">
        <v>22.5</v>
      </c>
      <c r="L167" s="5">
        <v>14.3</v>
      </c>
      <c r="M167" s="5">
        <v>6.9</v>
      </c>
      <c r="N167" t="s">
        <v>568</v>
      </c>
    </row>
    <row r="168" spans="1:14">
      <c r="A168" s="7" t="s">
        <v>501</v>
      </c>
      <c r="B168" s="7" t="s">
        <v>4</v>
      </c>
      <c r="C168" s="7" t="s">
        <v>67</v>
      </c>
      <c r="D168" s="9">
        <v>1413.3</v>
      </c>
      <c r="E168" s="9">
        <v>1422</v>
      </c>
      <c r="F168" s="9">
        <v>1316</v>
      </c>
      <c r="G168" s="9">
        <v>1060.4000000000001</v>
      </c>
      <c r="H168" s="7">
        <v>685.8</v>
      </c>
      <c r="I168" s="7">
        <v>478.8</v>
      </c>
      <c r="J168" s="7">
        <v>421.6</v>
      </c>
      <c r="K168" s="7">
        <v>426.6</v>
      </c>
      <c r="L168" s="7">
        <v>252.2</v>
      </c>
      <c r="M168" s="7">
        <v>183.6</v>
      </c>
      <c r="N168" t="s">
        <v>568</v>
      </c>
    </row>
    <row r="169" spans="1:14">
      <c r="A169" s="5" t="s">
        <v>501</v>
      </c>
      <c r="B169" s="5" t="s">
        <v>4</v>
      </c>
      <c r="C169" s="5" t="s">
        <v>68</v>
      </c>
      <c r="D169" s="10">
        <v>1003.6</v>
      </c>
      <c r="E169" s="5">
        <v>592.70000000000005</v>
      </c>
      <c r="F169" s="5">
        <v>703.8</v>
      </c>
      <c r="G169" s="5">
        <v>765</v>
      </c>
      <c r="H169" s="5">
        <v>790.4</v>
      </c>
      <c r="I169" s="5">
        <v>624.1</v>
      </c>
      <c r="J169" s="5">
        <v>255.3</v>
      </c>
      <c r="K169" s="5">
        <v>48</v>
      </c>
      <c r="L169" s="5">
        <v>52.8</v>
      </c>
      <c r="M169" s="5">
        <v>70.8</v>
      </c>
      <c r="N169" t="s">
        <v>568</v>
      </c>
    </row>
    <row r="170" spans="1:14">
      <c r="A170" s="5" t="s">
        <v>501</v>
      </c>
      <c r="B170" s="5" t="s">
        <v>4</v>
      </c>
      <c r="C170" s="5" t="s">
        <v>75</v>
      </c>
      <c r="D170" s="5">
        <v>937.8</v>
      </c>
      <c r="E170" s="5">
        <v>678.7</v>
      </c>
      <c r="F170" s="5">
        <v>208.3</v>
      </c>
      <c r="G170" s="5">
        <v>162.30000000000001</v>
      </c>
      <c r="H170" s="5">
        <v>137.19999999999999</v>
      </c>
      <c r="I170" s="5">
        <v>94.9</v>
      </c>
      <c r="J170" s="5">
        <v>67.900000000000006</v>
      </c>
      <c r="K170" s="5">
        <v>49.8</v>
      </c>
      <c r="L170" s="5">
        <v>35.200000000000003</v>
      </c>
      <c r="M170" s="5">
        <v>28.3</v>
      </c>
      <c r="N170" t="s">
        <v>568</v>
      </c>
    </row>
    <row r="171" spans="1:14">
      <c r="A171" s="7" t="s">
        <v>501</v>
      </c>
      <c r="B171" s="7" t="s">
        <v>4</v>
      </c>
      <c r="C171" s="7" t="s">
        <v>79</v>
      </c>
      <c r="D171" s="9">
        <v>3354.6</v>
      </c>
      <c r="E171" s="9">
        <v>2693.4</v>
      </c>
      <c r="F171" s="9">
        <v>2228.1999999999998</v>
      </c>
      <c r="G171" s="9">
        <v>1987.7</v>
      </c>
      <c r="H171" s="9">
        <v>1613.4</v>
      </c>
      <c r="I171" s="9">
        <v>1197.7</v>
      </c>
      <c r="J171" s="7">
        <v>744.8</v>
      </c>
      <c r="K171" s="7">
        <v>524.4</v>
      </c>
      <c r="L171" s="7">
        <v>340.2</v>
      </c>
      <c r="M171" s="7">
        <v>282.8</v>
      </c>
      <c r="N171" t="s">
        <v>568</v>
      </c>
    </row>
    <row r="172" spans="1:14">
      <c r="A172" s="5" t="s">
        <v>501</v>
      </c>
      <c r="B172" s="5" t="s">
        <v>4</v>
      </c>
      <c r="C172" s="5" t="s">
        <v>82</v>
      </c>
      <c r="D172" s="5">
        <v>0.2</v>
      </c>
      <c r="E172" s="5">
        <v>0.1</v>
      </c>
      <c r="F172" s="5">
        <v>0.1</v>
      </c>
      <c r="G172" s="5">
        <v>0.1</v>
      </c>
      <c r="H172" s="5">
        <v>0.1</v>
      </c>
      <c r="I172" s="5">
        <v>0.1</v>
      </c>
      <c r="J172" s="5">
        <v>0.1</v>
      </c>
      <c r="K172" s="5">
        <v>0.1</v>
      </c>
      <c r="L172" s="5">
        <v>0</v>
      </c>
      <c r="M172" s="5">
        <v>0</v>
      </c>
      <c r="N172" t="s">
        <v>568</v>
      </c>
    </row>
    <row r="173" spans="1:14">
      <c r="A173" s="5" t="s">
        <v>501</v>
      </c>
      <c r="B173" s="5" t="s">
        <v>4</v>
      </c>
      <c r="C173" s="5" t="s">
        <v>84</v>
      </c>
      <c r="D173" s="10">
        <v>1061.2</v>
      </c>
      <c r="E173" s="5">
        <v>973.7</v>
      </c>
      <c r="F173" s="5">
        <v>916.6</v>
      </c>
      <c r="G173" s="5">
        <v>872.3</v>
      </c>
      <c r="H173" s="5">
        <v>823.5</v>
      </c>
      <c r="I173" s="5">
        <v>636.6</v>
      </c>
      <c r="J173" s="5">
        <v>508.4</v>
      </c>
      <c r="K173" s="5">
        <v>397.2</v>
      </c>
      <c r="L173" s="5">
        <v>321.3</v>
      </c>
      <c r="M173" s="5">
        <v>268.2</v>
      </c>
      <c r="N173" t="s">
        <v>568</v>
      </c>
    </row>
    <row r="174" spans="1:14">
      <c r="A174" s="5" t="s">
        <v>501</v>
      </c>
      <c r="B174" s="5" t="s">
        <v>4</v>
      </c>
      <c r="C174" s="5" t="s">
        <v>85</v>
      </c>
      <c r="D174" s="5">
        <v>673.9</v>
      </c>
      <c r="E174" s="10">
        <v>1227</v>
      </c>
      <c r="F174" s="10">
        <v>1139.0999999999999</v>
      </c>
      <c r="G174" s="10">
        <v>1184.4000000000001</v>
      </c>
      <c r="H174" s="10">
        <v>1259.4000000000001</v>
      </c>
      <c r="I174" s="10">
        <v>1076.5</v>
      </c>
      <c r="J174" s="5">
        <v>856.7</v>
      </c>
      <c r="K174" s="5">
        <v>653.79999999999995</v>
      </c>
      <c r="L174" s="5">
        <v>493.2</v>
      </c>
      <c r="M174" s="5">
        <v>366.2</v>
      </c>
      <c r="N174" t="s">
        <v>568</v>
      </c>
    </row>
    <row r="175" spans="1:14">
      <c r="A175" s="5" t="s">
        <v>501</v>
      </c>
      <c r="B175" s="5" t="s">
        <v>4</v>
      </c>
      <c r="C175" s="5" t="s">
        <v>89</v>
      </c>
      <c r="D175" s="5">
        <v>-59.2</v>
      </c>
      <c r="E175" s="5">
        <v>-50.8</v>
      </c>
      <c r="F175" s="5">
        <v>-39</v>
      </c>
      <c r="G175" s="5">
        <v>-38.200000000000003</v>
      </c>
      <c r="H175" s="5">
        <v>-52.1</v>
      </c>
      <c r="I175" s="5">
        <v>-45</v>
      </c>
      <c r="J175" s="5">
        <v>-14.8</v>
      </c>
      <c r="K175" s="5">
        <v>2.2000000000000002</v>
      </c>
      <c r="L175" s="5">
        <v>2.4</v>
      </c>
      <c r="M175" s="5">
        <v>2</v>
      </c>
      <c r="N175" t="s">
        <v>568</v>
      </c>
    </row>
    <row r="176" spans="1:14">
      <c r="A176" s="7" t="s">
        <v>501</v>
      </c>
      <c r="B176" s="7" t="s">
        <v>4</v>
      </c>
      <c r="C176" s="7" t="s">
        <v>93</v>
      </c>
      <c r="D176" s="9">
        <v>1676</v>
      </c>
      <c r="E176" s="9">
        <v>2150.1</v>
      </c>
      <c r="F176" s="9">
        <v>2016.9</v>
      </c>
      <c r="G176" s="9">
        <v>2018.6</v>
      </c>
      <c r="H176" s="9">
        <v>2030.9</v>
      </c>
      <c r="I176" s="9">
        <v>1668.2</v>
      </c>
      <c r="J176" s="9">
        <v>1350.3</v>
      </c>
      <c r="K176" s="9">
        <v>1053.4000000000001</v>
      </c>
      <c r="L176" s="7">
        <v>816.9</v>
      </c>
      <c r="M176" s="7">
        <v>636.4</v>
      </c>
      <c r="N176" t="s">
        <v>568</v>
      </c>
    </row>
    <row r="177" spans="1:14">
      <c r="A177" s="5" t="s">
        <v>501</v>
      </c>
      <c r="B177" s="5" t="s">
        <v>238</v>
      </c>
      <c r="C177" s="5" t="s">
        <v>239</v>
      </c>
      <c r="D177" s="5">
        <v>-549.20000000000005</v>
      </c>
      <c r="E177" s="5">
        <v>92.1</v>
      </c>
      <c r="F177" s="5">
        <v>-46.3</v>
      </c>
      <c r="G177" s="5">
        <v>-48.3</v>
      </c>
      <c r="H177" s="5">
        <v>257</v>
      </c>
      <c r="I177" s="5">
        <v>232.6</v>
      </c>
      <c r="J177" s="5">
        <v>208</v>
      </c>
      <c r="K177" s="5">
        <v>162.30000000000001</v>
      </c>
      <c r="L177" s="5">
        <v>128.80000000000001</v>
      </c>
      <c r="M177" s="5">
        <v>96.9</v>
      </c>
      <c r="N177" t="s">
        <v>568</v>
      </c>
    </row>
    <row r="178" spans="1:14">
      <c r="A178" s="5" t="s">
        <v>501</v>
      </c>
      <c r="B178" s="5" t="s">
        <v>238</v>
      </c>
      <c r="C178" s="5" t="s">
        <v>240</v>
      </c>
      <c r="D178" s="5">
        <v>165</v>
      </c>
      <c r="E178" s="5">
        <v>186.4</v>
      </c>
      <c r="F178" s="5">
        <v>181.8</v>
      </c>
      <c r="G178" s="5">
        <v>173.7</v>
      </c>
      <c r="H178" s="5">
        <v>144.80000000000001</v>
      </c>
      <c r="I178" s="5">
        <v>100.9</v>
      </c>
      <c r="J178" s="5">
        <v>72.099999999999994</v>
      </c>
      <c r="K178" s="5">
        <v>50.5</v>
      </c>
      <c r="L178" s="5">
        <v>43.1</v>
      </c>
      <c r="M178" s="5">
        <v>36.299999999999997</v>
      </c>
      <c r="N178" t="s">
        <v>568</v>
      </c>
    </row>
    <row r="179" spans="1:14">
      <c r="A179" s="5" t="s">
        <v>501</v>
      </c>
      <c r="B179" s="5" t="s">
        <v>238</v>
      </c>
      <c r="C179" s="5" t="s">
        <v>243</v>
      </c>
      <c r="D179" s="5">
        <v>44</v>
      </c>
      <c r="E179" s="5">
        <v>38.1</v>
      </c>
      <c r="F179" s="5">
        <v>-38.5</v>
      </c>
      <c r="G179" s="5">
        <v>55.9</v>
      </c>
      <c r="H179" s="5">
        <v>-43</v>
      </c>
      <c r="I179" s="5">
        <v>-4.4000000000000004</v>
      </c>
      <c r="J179" s="5">
        <v>-17.600000000000001</v>
      </c>
      <c r="K179" s="5">
        <v>-18.8</v>
      </c>
      <c r="L179" s="5">
        <v>-13</v>
      </c>
      <c r="M179" s="5">
        <v>3.6</v>
      </c>
      <c r="N179" t="s">
        <v>568</v>
      </c>
    </row>
    <row r="180" spans="1:14">
      <c r="A180" s="5" t="s">
        <v>501</v>
      </c>
      <c r="B180" s="5" t="s">
        <v>238</v>
      </c>
      <c r="C180" s="5" t="s">
        <v>244</v>
      </c>
      <c r="D180" s="5">
        <v>350.2</v>
      </c>
      <c r="E180" s="5">
        <v>65.3</v>
      </c>
      <c r="F180" s="5">
        <v>-164.8</v>
      </c>
      <c r="G180" s="5">
        <v>193.3</v>
      </c>
      <c r="H180" s="5">
        <v>130.5</v>
      </c>
      <c r="I180" s="5">
        <v>134.69999999999999</v>
      </c>
      <c r="J180" s="5">
        <v>94.2</v>
      </c>
      <c r="K180" s="5">
        <v>59.4</v>
      </c>
      <c r="L180" s="5">
        <v>31.8</v>
      </c>
      <c r="M180" s="5">
        <v>24.4</v>
      </c>
      <c r="N180" t="s">
        <v>568</v>
      </c>
    </row>
    <row r="181" spans="1:14">
      <c r="A181" s="5" t="s">
        <v>501</v>
      </c>
      <c r="B181" s="5" t="s">
        <v>238</v>
      </c>
      <c r="C181" s="5" t="s">
        <v>249</v>
      </c>
      <c r="D181" s="5">
        <v>167.6</v>
      </c>
      <c r="E181" s="5">
        <v>-45.5</v>
      </c>
      <c r="F181" s="5">
        <v>186.8</v>
      </c>
      <c r="G181" s="5">
        <v>-79.099999999999994</v>
      </c>
      <c r="H181" s="5">
        <v>-249.9</v>
      </c>
      <c r="I181" s="5">
        <v>-191.9</v>
      </c>
      <c r="J181" s="5">
        <v>-101.1</v>
      </c>
      <c r="K181" s="5">
        <v>-36</v>
      </c>
      <c r="L181" s="5">
        <v>-53.4</v>
      </c>
      <c r="M181" s="5">
        <v>-33.9</v>
      </c>
      <c r="N181" t="s">
        <v>568</v>
      </c>
    </row>
    <row r="182" spans="1:14">
      <c r="A182" s="5" t="s">
        <v>501</v>
      </c>
      <c r="B182" s="5" t="s">
        <v>238</v>
      </c>
      <c r="C182" s="5" t="s">
        <v>250</v>
      </c>
      <c r="D182" s="5">
        <v>15.3</v>
      </c>
      <c r="E182" s="5">
        <v>149.5</v>
      </c>
      <c r="F182" s="5">
        <v>109.9</v>
      </c>
      <c r="G182" s="5">
        <v>-222.4</v>
      </c>
      <c r="H182" s="5">
        <v>-148.1</v>
      </c>
      <c r="I182" s="5">
        <v>-278.5</v>
      </c>
      <c r="J182" s="5">
        <v>-84.7</v>
      </c>
      <c r="K182" s="5">
        <v>-156.9</v>
      </c>
      <c r="L182" s="5">
        <v>4.7</v>
      </c>
      <c r="M182" s="5">
        <v>-114.6</v>
      </c>
      <c r="N182" t="s">
        <v>568</v>
      </c>
    </row>
    <row r="183" spans="1:14">
      <c r="A183" s="5" t="s">
        <v>501</v>
      </c>
      <c r="B183" s="5" t="s">
        <v>238</v>
      </c>
      <c r="C183" s="5" t="s">
        <v>31</v>
      </c>
      <c r="D183" s="5">
        <v>18.600000000000001</v>
      </c>
      <c r="E183" s="5">
        <v>24.3</v>
      </c>
      <c r="F183" s="5">
        <v>-107.9</v>
      </c>
      <c r="G183" s="5">
        <v>-55.5</v>
      </c>
      <c r="H183" s="5">
        <v>-25.3</v>
      </c>
      <c r="I183" s="5">
        <v>-76.5</v>
      </c>
      <c r="J183" s="5">
        <v>-33.299999999999997</v>
      </c>
      <c r="K183" s="5">
        <v>-19</v>
      </c>
      <c r="L183" s="5">
        <v>-4.0999999999999996</v>
      </c>
      <c r="M183" s="5">
        <v>-42.6</v>
      </c>
      <c r="N183" t="s">
        <v>568</v>
      </c>
    </row>
    <row r="184" spans="1:14">
      <c r="A184" s="5" t="s">
        <v>501</v>
      </c>
      <c r="B184" s="5" t="s">
        <v>238</v>
      </c>
      <c r="C184" s="5" t="s">
        <v>492</v>
      </c>
      <c r="D184" s="5">
        <v>-259.7</v>
      </c>
      <c r="E184" s="5">
        <v>20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t="s">
        <v>568</v>
      </c>
    </row>
    <row r="185" spans="1:14">
      <c r="A185" s="5" t="s">
        <v>501</v>
      </c>
      <c r="B185" s="5" t="s">
        <v>238</v>
      </c>
      <c r="C185" s="5" t="s">
        <v>57</v>
      </c>
      <c r="D185" s="5">
        <v>-40.700000000000003</v>
      </c>
      <c r="E185" s="5">
        <v>59.5</v>
      </c>
      <c r="F185" s="5">
        <v>26.4</v>
      </c>
      <c r="G185" s="5">
        <v>145.69999999999999</v>
      </c>
      <c r="H185" s="5">
        <v>202.4</v>
      </c>
      <c r="I185" s="5">
        <v>-22.6</v>
      </c>
      <c r="J185" s="5">
        <v>49.1</v>
      </c>
      <c r="K185" s="5">
        <v>14.6</v>
      </c>
      <c r="L185" s="5">
        <v>35.4</v>
      </c>
      <c r="M185" s="5">
        <v>17.2</v>
      </c>
      <c r="N185" t="s">
        <v>568</v>
      </c>
    </row>
    <row r="186" spans="1:14">
      <c r="A186" s="5" t="s">
        <v>501</v>
      </c>
      <c r="B186" s="5" t="s">
        <v>238</v>
      </c>
      <c r="C186" s="5" t="s">
        <v>59</v>
      </c>
      <c r="D186" s="5">
        <v>318.5</v>
      </c>
      <c r="E186" s="5">
        <v>-19</v>
      </c>
      <c r="F186" s="5">
        <v>134.6</v>
      </c>
      <c r="G186" s="5">
        <v>109.8</v>
      </c>
      <c r="H186" s="5">
        <v>52.7</v>
      </c>
      <c r="I186" s="5">
        <v>64.099999999999994</v>
      </c>
      <c r="J186" s="5">
        <v>28.9</v>
      </c>
      <c r="K186" s="5">
        <v>56.5</v>
      </c>
      <c r="L186" s="5">
        <v>22</v>
      </c>
      <c r="M186" s="5">
        <v>23.4</v>
      </c>
      <c r="N186" t="s">
        <v>568</v>
      </c>
    </row>
    <row r="187" spans="1:14">
      <c r="A187" s="5" t="s">
        <v>501</v>
      </c>
      <c r="B187" s="5" t="s">
        <v>238</v>
      </c>
      <c r="C187" s="5" t="s">
        <v>503</v>
      </c>
      <c r="D187" s="5">
        <v>2.5</v>
      </c>
      <c r="E187" s="5">
        <v>18.899999999999999</v>
      </c>
      <c r="F187" s="5">
        <v>41.1</v>
      </c>
      <c r="G187" s="5">
        <v>-39.200000000000003</v>
      </c>
      <c r="H187" s="5">
        <v>-16.7</v>
      </c>
      <c r="I187" s="5">
        <v>-2.5</v>
      </c>
      <c r="J187" s="5">
        <v>3.4</v>
      </c>
      <c r="K187" s="5">
        <v>7.4</v>
      </c>
      <c r="L187" s="5">
        <v>4.5</v>
      </c>
      <c r="M187" s="5">
        <v>4.5999999999999996</v>
      </c>
      <c r="N187" t="s">
        <v>568</v>
      </c>
    </row>
    <row r="188" spans="1:14">
      <c r="A188" s="5" t="s">
        <v>501</v>
      </c>
      <c r="B188" s="5" t="s">
        <v>238</v>
      </c>
      <c r="C188" s="5" t="s">
        <v>493</v>
      </c>
      <c r="D188" s="5">
        <v>-19.3</v>
      </c>
      <c r="E188" s="5">
        <v>-80.7</v>
      </c>
      <c r="F188" s="5">
        <v>305.10000000000002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t="s">
        <v>568</v>
      </c>
    </row>
    <row r="189" spans="1:14">
      <c r="A189" s="7" t="s">
        <v>501</v>
      </c>
      <c r="B189" s="7" t="s">
        <v>238</v>
      </c>
      <c r="C189" s="7" t="s">
        <v>252</v>
      </c>
      <c r="D189" s="7">
        <v>212.9</v>
      </c>
      <c r="E189" s="7">
        <v>509</v>
      </c>
      <c r="F189" s="7">
        <v>628.20000000000005</v>
      </c>
      <c r="G189" s="7">
        <v>234.1</v>
      </c>
      <c r="H189" s="7">
        <v>304.5</v>
      </c>
      <c r="I189" s="7">
        <v>-44.1</v>
      </c>
      <c r="J189" s="7">
        <v>219</v>
      </c>
      <c r="K189" s="7">
        <v>120.1</v>
      </c>
      <c r="L189" s="7">
        <v>199.8</v>
      </c>
      <c r="M189" s="7">
        <v>15.2</v>
      </c>
      <c r="N189" t="s">
        <v>568</v>
      </c>
    </row>
    <row r="190" spans="1:14">
      <c r="A190" s="7" t="s">
        <v>501</v>
      </c>
      <c r="B190" s="7" t="s">
        <v>238</v>
      </c>
      <c r="C190" s="7" t="s">
        <v>253</v>
      </c>
      <c r="D190" s="7">
        <v>-92.3</v>
      </c>
      <c r="E190" s="7">
        <v>-147.1</v>
      </c>
      <c r="F190" s="7">
        <v>-175</v>
      </c>
      <c r="G190" s="7">
        <v>-283</v>
      </c>
      <c r="H190" s="7">
        <v>-387.6</v>
      </c>
      <c r="I190" s="7">
        <v>-301.5</v>
      </c>
      <c r="J190" s="7">
        <v>-141.4</v>
      </c>
      <c r="K190" s="7">
        <v>-88.3</v>
      </c>
      <c r="L190" s="7">
        <v>-52</v>
      </c>
      <c r="M190" s="7">
        <v>-57.4</v>
      </c>
      <c r="N190" t="s">
        <v>568</v>
      </c>
    </row>
    <row r="191" spans="1:14">
      <c r="A191" s="5" t="s">
        <v>501</v>
      </c>
      <c r="B191" s="5" t="s">
        <v>238</v>
      </c>
      <c r="C191" s="5" t="s">
        <v>257</v>
      </c>
      <c r="D191" s="5">
        <v>-40.299999999999997</v>
      </c>
      <c r="E191" s="5">
        <v>0</v>
      </c>
      <c r="F191" s="5">
        <v>0</v>
      </c>
      <c r="G191" s="5">
        <v>0</v>
      </c>
      <c r="H191" s="5">
        <v>0</v>
      </c>
      <c r="I191" s="5">
        <v>-539.5</v>
      </c>
      <c r="J191" s="5">
        <v>-10.9</v>
      </c>
      <c r="K191" s="5">
        <v>-148.1</v>
      </c>
      <c r="L191" s="5">
        <v>0</v>
      </c>
      <c r="M191" s="5">
        <v>-23.2</v>
      </c>
      <c r="N191" t="s">
        <v>568</v>
      </c>
    </row>
    <row r="192" spans="1:14">
      <c r="A192" s="5" t="s">
        <v>501</v>
      </c>
      <c r="B192" s="5" t="s">
        <v>238</v>
      </c>
      <c r="C192" s="5" t="s">
        <v>259</v>
      </c>
      <c r="D192" s="5">
        <v>198.9</v>
      </c>
      <c r="E192" s="5">
        <v>0</v>
      </c>
      <c r="F192" s="5">
        <v>11.3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t="s">
        <v>568</v>
      </c>
    </row>
    <row r="193" spans="1:14">
      <c r="A193" s="5" t="s">
        <v>501</v>
      </c>
      <c r="B193" s="5" t="s">
        <v>238</v>
      </c>
      <c r="C193" s="5" t="s">
        <v>260</v>
      </c>
      <c r="D193" s="5">
        <v>0</v>
      </c>
      <c r="E193" s="5">
        <v>0</v>
      </c>
      <c r="F193" s="5">
        <v>0</v>
      </c>
      <c r="G193" s="5">
        <v>0</v>
      </c>
      <c r="H193" s="5">
        <v>30.7</v>
      </c>
      <c r="I193" s="5">
        <v>96.6</v>
      </c>
      <c r="J193" s="5">
        <v>0</v>
      </c>
      <c r="K193" s="5">
        <v>0</v>
      </c>
      <c r="L193" s="5">
        <v>0</v>
      </c>
      <c r="M193" s="5">
        <v>0</v>
      </c>
      <c r="N193" t="s">
        <v>568</v>
      </c>
    </row>
    <row r="194" spans="1:14">
      <c r="A194" s="5" t="s">
        <v>501</v>
      </c>
      <c r="B194" s="5" t="s">
        <v>238</v>
      </c>
      <c r="C194" s="5" t="s">
        <v>262</v>
      </c>
      <c r="D194" s="5">
        <v>0</v>
      </c>
      <c r="E194" s="5">
        <v>0</v>
      </c>
      <c r="F194" s="5">
        <v>-39.200000000000003</v>
      </c>
      <c r="G194" s="5">
        <v>0</v>
      </c>
      <c r="H194" s="5">
        <v>-24.2</v>
      </c>
      <c r="I194" s="5">
        <v>-103.1</v>
      </c>
      <c r="J194" s="5">
        <v>0</v>
      </c>
      <c r="K194" s="5">
        <v>0</v>
      </c>
      <c r="L194" s="5">
        <v>0</v>
      </c>
      <c r="M194" s="5">
        <v>0</v>
      </c>
      <c r="N194" t="s">
        <v>568</v>
      </c>
    </row>
    <row r="195" spans="1:14">
      <c r="A195" s="5" t="s">
        <v>501</v>
      </c>
      <c r="B195" s="5" t="s">
        <v>238</v>
      </c>
      <c r="C195" s="5" t="s">
        <v>264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-1.7</v>
      </c>
      <c r="L195" s="5">
        <v>5</v>
      </c>
      <c r="M195" s="5">
        <v>-8.9</v>
      </c>
      <c r="N195" t="s">
        <v>568</v>
      </c>
    </row>
    <row r="196" spans="1:14">
      <c r="A196" s="7" t="s">
        <v>501</v>
      </c>
      <c r="B196" s="7" t="s">
        <v>238</v>
      </c>
      <c r="C196" s="7" t="s">
        <v>265</v>
      </c>
      <c r="D196" s="7">
        <v>66.3</v>
      </c>
      <c r="E196" s="7">
        <v>-147.1</v>
      </c>
      <c r="F196" s="7">
        <v>-202.9</v>
      </c>
      <c r="G196" s="7">
        <v>-283</v>
      </c>
      <c r="H196" s="7">
        <v>-381.1</v>
      </c>
      <c r="I196" s="7">
        <v>-847.5</v>
      </c>
      <c r="J196" s="7">
        <v>-152.30000000000001</v>
      </c>
      <c r="K196" s="7">
        <v>-238.1</v>
      </c>
      <c r="L196" s="7">
        <v>-46.9</v>
      </c>
      <c r="M196" s="7">
        <v>-89.4</v>
      </c>
      <c r="N196" t="s">
        <v>568</v>
      </c>
    </row>
    <row r="197" spans="1:14">
      <c r="A197" s="5" t="s">
        <v>501</v>
      </c>
      <c r="B197" s="5" t="s">
        <v>238</v>
      </c>
      <c r="C197" s="5" t="s">
        <v>267</v>
      </c>
      <c r="D197" s="5">
        <v>-56.6</v>
      </c>
      <c r="E197" s="5">
        <v>-6.7</v>
      </c>
      <c r="F197" s="5">
        <v>-2.4</v>
      </c>
      <c r="G197" s="5">
        <v>-2.8</v>
      </c>
      <c r="H197" s="5">
        <v>36.6</v>
      </c>
      <c r="I197" s="5">
        <v>45</v>
      </c>
      <c r="J197" s="5">
        <v>35.299999999999997</v>
      </c>
      <c r="K197" s="5">
        <v>17.2</v>
      </c>
      <c r="L197" s="5">
        <v>16.899999999999999</v>
      </c>
      <c r="M197" s="5">
        <v>7.9</v>
      </c>
      <c r="N197" t="s">
        <v>568</v>
      </c>
    </row>
    <row r="198" spans="1:14">
      <c r="A198" s="5" t="s">
        <v>501</v>
      </c>
      <c r="B198" s="5" t="s">
        <v>238</v>
      </c>
      <c r="C198" s="5" t="s">
        <v>269</v>
      </c>
      <c r="D198" s="5">
        <v>0</v>
      </c>
      <c r="E198" s="5">
        <v>0</v>
      </c>
      <c r="F198" s="5">
        <v>0</v>
      </c>
      <c r="G198" s="5">
        <v>0</v>
      </c>
      <c r="H198" s="5">
        <v>-2.9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t="s">
        <v>568</v>
      </c>
    </row>
    <row r="199" spans="1:14">
      <c r="A199" s="5" t="s">
        <v>501</v>
      </c>
      <c r="B199" s="5" t="s">
        <v>238</v>
      </c>
      <c r="C199" s="5" t="s">
        <v>270</v>
      </c>
      <c r="D199" s="5">
        <v>4.7</v>
      </c>
      <c r="E199" s="5">
        <v>7.5</v>
      </c>
      <c r="F199" s="5">
        <v>2.6</v>
      </c>
      <c r="G199" s="5">
        <v>11.5</v>
      </c>
      <c r="H199" s="5">
        <v>15.5</v>
      </c>
      <c r="I199" s="5">
        <v>10.3</v>
      </c>
      <c r="J199" s="5">
        <v>15.8</v>
      </c>
      <c r="K199" s="5">
        <v>15.1</v>
      </c>
      <c r="L199" s="5">
        <v>14.8</v>
      </c>
      <c r="M199" s="5">
        <v>14.6</v>
      </c>
      <c r="N199" t="s">
        <v>568</v>
      </c>
    </row>
    <row r="200" spans="1:14">
      <c r="A200" s="5" t="s">
        <v>501</v>
      </c>
      <c r="B200" s="5" t="s">
        <v>238</v>
      </c>
      <c r="C200" s="5" t="s">
        <v>274</v>
      </c>
      <c r="D200" s="5">
        <v>488.8</v>
      </c>
      <c r="E200" s="5">
        <v>-137.80000000000001</v>
      </c>
      <c r="F200" s="5">
        <v>-190</v>
      </c>
      <c r="G200" s="5">
        <v>98</v>
      </c>
      <c r="H200" s="5">
        <v>156.9</v>
      </c>
      <c r="I200" s="5">
        <v>384.8</v>
      </c>
      <c r="J200" s="5">
        <v>131.30000000000001</v>
      </c>
      <c r="K200" s="5">
        <v>94.5</v>
      </c>
      <c r="L200" s="5">
        <v>-19.3</v>
      </c>
      <c r="M200" s="5">
        <v>23.2</v>
      </c>
      <c r="N200" t="s">
        <v>568</v>
      </c>
    </row>
    <row r="201" spans="1:14">
      <c r="A201" s="7" t="s">
        <v>501</v>
      </c>
      <c r="B201" s="7" t="s">
        <v>238</v>
      </c>
      <c r="C201" s="7" t="s">
        <v>280</v>
      </c>
      <c r="D201" s="7">
        <v>436.9</v>
      </c>
      <c r="E201" s="7">
        <v>-137.1</v>
      </c>
      <c r="F201" s="7">
        <v>-189.9</v>
      </c>
      <c r="G201" s="7">
        <v>106.8</v>
      </c>
      <c r="H201" s="7">
        <v>206</v>
      </c>
      <c r="I201" s="7">
        <v>440.1</v>
      </c>
      <c r="J201" s="7">
        <v>182.3</v>
      </c>
      <c r="K201" s="7">
        <v>126.8</v>
      </c>
      <c r="L201" s="7">
        <v>12.3</v>
      </c>
      <c r="M201" s="7">
        <v>45.8</v>
      </c>
      <c r="N201" t="s">
        <v>568</v>
      </c>
    </row>
    <row r="202" spans="1:14">
      <c r="A202" s="5" t="s">
        <v>501</v>
      </c>
      <c r="B202" s="5" t="s">
        <v>238</v>
      </c>
      <c r="C202" s="5" t="s">
        <v>281</v>
      </c>
      <c r="D202" s="5">
        <v>16.399999999999999</v>
      </c>
      <c r="E202" s="5">
        <v>5.0999999999999996</v>
      </c>
      <c r="F202" s="5">
        <v>12.5</v>
      </c>
      <c r="G202" s="5">
        <v>4.2</v>
      </c>
      <c r="H202" s="5">
        <v>-8.6999999999999993</v>
      </c>
      <c r="I202" s="5">
        <v>-11.8</v>
      </c>
      <c r="J202" s="5">
        <v>-3.3</v>
      </c>
      <c r="K202" s="5">
        <v>-3.1</v>
      </c>
      <c r="L202" s="5">
        <v>1.3</v>
      </c>
      <c r="M202" s="5">
        <v>-0.1</v>
      </c>
      <c r="N202" t="s">
        <v>568</v>
      </c>
    </row>
    <row r="203" spans="1:14">
      <c r="A203" s="5" t="s">
        <v>501</v>
      </c>
      <c r="B203" s="5" t="s">
        <v>238</v>
      </c>
      <c r="C203" s="5" t="s">
        <v>282</v>
      </c>
      <c r="D203" s="5">
        <v>732.5</v>
      </c>
      <c r="E203" s="5">
        <v>229.9</v>
      </c>
      <c r="F203" s="5">
        <v>247.9</v>
      </c>
      <c r="G203" s="5">
        <v>62</v>
      </c>
      <c r="H203" s="5">
        <v>120.6</v>
      </c>
      <c r="I203" s="5">
        <v>-463.3</v>
      </c>
      <c r="J203" s="5">
        <v>245.7</v>
      </c>
      <c r="K203" s="5">
        <v>5.6</v>
      </c>
      <c r="L203" s="5">
        <v>166.5</v>
      </c>
      <c r="M203" s="5">
        <v>-28.5</v>
      </c>
      <c r="N203" t="s">
        <v>568</v>
      </c>
    </row>
    <row r="204" spans="1:14">
      <c r="A204" s="5" t="s">
        <v>501</v>
      </c>
      <c r="B204" s="5" t="s">
        <v>238</v>
      </c>
      <c r="C204" s="5" t="s">
        <v>285</v>
      </c>
      <c r="D204" s="5">
        <v>28.6</v>
      </c>
      <c r="E204" s="5">
        <v>18</v>
      </c>
      <c r="F204" s="5">
        <v>28.6</v>
      </c>
      <c r="G204" s="5">
        <v>29.8</v>
      </c>
      <c r="H204" s="5">
        <v>21.4</v>
      </c>
      <c r="I204" s="5">
        <v>11.2</v>
      </c>
      <c r="J204" s="5">
        <v>4.0999999999999996</v>
      </c>
      <c r="K204" s="5">
        <v>1.5</v>
      </c>
      <c r="L204" s="5">
        <v>3.3</v>
      </c>
      <c r="M204" s="5">
        <v>2.2999999999999998</v>
      </c>
      <c r="N204" t="s">
        <v>568</v>
      </c>
    </row>
    <row r="205" spans="1:14">
      <c r="A205" s="5" t="s">
        <v>501</v>
      </c>
      <c r="B205" s="5" t="s">
        <v>238</v>
      </c>
      <c r="C205" s="5" t="s">
        <v>286</v>
      </c>
      <c r="D205" s="5">
        <v>24.4</v>
      </c>
      <c r="E205" s="5">
        <v>23.4</v>
      </c>
      <c r="F205" s="5">
        <v>-16.7</v>
      </c>
      <c r="G205" s="5">
        <v>36.9</v>
      </c>
      <c r="H205" s="5">
        <v>136</v>
      </c>
      <c r="I205" s="5">
        <v>99.7</v>
      </c>
      <c r="J205" s="5">
        <v>103.3</v>
      </c>
      <c r="K205" s="5">
        <v>85.6</v>
      </c>
      <c r="L205" s="5">
        <v>57.7</v>
      </c>
      <c r="M205" s="5">
        <v>56.9</v>
      </c>
      <c r="N205" t="s">
        <v>568</v>
      </c>
    </row>
    <row r="206" spans="1:14">
      <c r="A206" s="7" t="s">
        <v>501</v>
      </c>
      <c r="B206" s="7" t="s">
        <v>238</v>
      </c>
      <c r="C206" s="7" t="s">
        <v>291</v>
      </c>
      <c r="D206" s="7">
        <v>120.6</v>
      </c>
      <c r="E206" s="7">
        <v>361.9</v>
      </c>
      <c r="F206" s="7">
        <v>453.2</v>
      </c>
      <c r="G206" s="7">
        <v>-48.9</v>
      </c>
      <c r="H206" s="7">
        <v>-83.1</v>
      </c>
      <c r="I206" s="7">
        <v>-345.6</v>
      </c>
      <c r="J206" s="7">
        <v>77.599999999999994</v>
      </c>
      <c r="K206" s="7">
        <v>31.8</v>
      </c>
      <c r="L206" s="7">
        <v>147.80000000000001</v>
      </c>
      <c r="M206" s="7">
        <v>-42.2</v>
      </c>
      <c r="N206" t="s">
        <v>568</v>
      </c>
    </row>
    <row r="207" spans="1:14">
      <c r="A207" s="5" t="s">
        <v>501</v>
      </c>
      <c r="B207" s="5" t="s">
        <v>292</v>
      </c>
      <c r="C207" s="5" t="s">
        <v>293</v>
      </c>
      <c r="D207" s="10">
        <v>4474.7</v>
      </c>
      <c r="E207" s="10">
        <v>5267.1</v>
      </c>
      <c r="F207" s="10">
        <v>5193.2</v>
      </c>
      <c r="G207" s="10">
        <v>4989.2</v>
      </c>
      <c r="H207" s="10">
        <v>4825.3</v>
      </c>
      <c r="I207" s="10">
        <v>3963.3</v>
      </c>
      <c r="J207" s="10">
        <v>3084.4</v>
      </c>
      <c r="K207" s="10">
        <v>2332.1</v>
      </c>
      <c r="L207" s="10">
        <v>1834.9</v>
      </c>
      <c r="M207" s="10">
        <v>1472.7</v>
      </c>
      <c r="N207" t="s">
        <v>568</v>
      </c>
    </row>
    <row r="208" spans="1:14">
      <c r="A208" s="5" t="s">
        <v>501</v>
      </c>
      <c r="B208" s="5" t="s">
        <v>292</v>
      </c>
      <c r="C208" s="5" t="s">
        <v>298</v>
      </c>
      <c r="D208" s="10">
        <v>2314.6</v>
      </c>
      <c r="E208" s="10">
        <v>2796.6</v>
      </c>
      <c r="F208" s="10">
        <v>2852.7</v>
      </c>
      <c r="G208" s="10">
        <v>2737.8</v>
      </c>
      <c r="H208" s="10">
        <v>2584.6999999999998</v>
      </c>
      <c r="I208" s="10">
        <v>2057.8000000000002</v>
      </c>
      <c r="J208" s="10">
        <v>1572.2</v>
      </c>
      <c r="K208" s="10">
        <v>1195.4000000000001</v>
      </c>
      <c r="L208" s="5">
        <v>955.6</v>
      </c>
      <c r="M208" s="5">
        <v>759.8</v>
      </c>
      <c r="N208" t="s">
        <v>568</v>
      </c>
    </row>
    <row r="209" spans="1:14">
      <c r="A209" s="7" t="s">
        <v>501</v>
      </c>
      <c r="B209" s="7" t="s">
        <v>292</v>
      </c>
      <c r="C209" s="7" t="s">
        <v>299</v>
      </c>
      <c r="D209" s="9">
        <v>2160.1</v>
      </c>
      <c r="E209" s="9">
        <v>2470.5</v>
      </c>
      <c r="F209" s="9">
        <v>2340.5</v>
      </c>
      <c r="G209" s="9">
        <v>2251.4</v>
      </c>
      <c r="H209" s="9">
        <v>2240.6</v>
      </c>
      <c r="I209" s="9">
        <v>1905.5</v>
      </c>
      <c r="J209" s="9">
        <v>1512.2</v>
      </c>
      <c r="K209" s="9">
        <v>1136.7</v>
      </c>
      <c r="L209" s="7">
        <v>879.3</v>
      </c>
      <c r="M209" s="7">
        <v>712.8</v>
      </c>
      <c r="N209" t="s">
        <v>568</v>
      </c>
    </row>
    <row r="210" spans="1:14">
      <c r="A210" s="5" t="s">
        <v>501</v>
      </c>
      <c r="B210" s="5" t="s">
        <v>292</v>
      </c>
      <c r="C210" s="5" t="s">
        <v>300</v>
      </c>
      <c r="D210" s="10">
        <v>2154.9</v>
      </c>
      <c r="E210" s="10">
        <v>2227.6999999999998</v>
      </c>
      <c r="F210" s="10">
        <v>2176.1999999999998</v>
      </c>
      <c r="G210" s="10">
        <v>2091.3000000000002</v>
      </c>
      <c r="H210" s="10">
        <v>1810.1</v>
      </c>
      <c r="I210" s="10">
        <v>1483.1</v>
      </c>
      <c r="J210" s="10">
        <v>1149.8</v>
      </c>
      <c r="K210" s="5">
        <v>870</v>
      </c>
      <c r="L210" s="5">
        <v>668.4</v>
      </c>
      <c r="M210" s="5">
        <v>547.20000000000005</v>
      </c>
      <c r="N210" t="s">
        <v>568</v>
      </c>
    </row>
    <row r="211" spans="1:14">
      <c r="A211" s="5" t="s">
        <v>501</v>
      </c>
      <c r="B211" s="5" t="s">
        <v>292</v>
      </c>
      <c r="C211" s="5" t="s">
        <v>304</v>
      </c>
      <c r="D211" s="5">
        <v>7</v>
      </c>
      <c r="E211" s="5">
        <v>6.1</v>
      </c>
      <c r="F211" s="5">
        <v>6.1</v>
      </c>
      <c r="G211" s="5">
        <v>8.1999999999999993</v>
      </c>
      <c r="H211" s="5">
        <v>13</v>
      </c>
      <c r="I211" s="5">
        <v>13.9</v>
      </c>
      <c r="J211" s="5">
        <v>8.5</v>
      </c>
      <c r="K211" s="5">
        <v>1.6</v>
      </c>
      <c r="L211" s="5">
        <v>2.2000000000000002</v>
      </c>
      <c r="M211" s="5">
        <v>2.9</v>
      </c>
      <c r="N211" t="s">
        <v>568</v>
      </c>
    </row>
    <row r="212" spans="1:14">
      <c r="A212" s="5" t="s">
        <v>501</v>
      </c>
      <c r="B212" s="5" t="s">
        <v>292</v>
      </c>
      <c r="C212" s="5" t="s">
        <v>477</v>
      </c>
      <c r="D212" s="5">
        <v>460.3</v>
      </c>
      <c r="E212" s="5">
        <v>0</v>
      </c>
      <c r="F212" s="5">
        <v>183.1</v>
      </c>
      <c r="G212" s="5">
        <v>124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t="s">
        <v>568</v>
      </c>
    </row>
    <row r="213" spans="1:14">
      <c r="A213" s="5" t="s">
        <v>501</v>
      </c>
      <c r="B213" s="5" t="s">
        <v>292</v>
      </c>
      <c r="C213" s="5" t="s">
        <v>310</v>
      </c>
      <c r="D213" s="5">
        <v>141.30000000000001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t="s">
        <v>568</v>
      </c>
    </row>
    <row r="214" spans="1:14">
      <c r="A214" s="5" t="s">
        <v>501</v>
      </c>
      <c r="B214" s="5" t="s">
        <v>292</v>
      </c>
      <c r="C214" s="5" t="s">
        <v>313</v>
      </c>
      <c r="D214" s="5">
        <v>-169.3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t="s">
        <v>568</v>
      </c>
    </row>
    <row r="215" spans="1:14">
      <c r="A215" s="7" t="s">
        <v>501</v>
      </c>
      <c r="B215" s="7" t="s">
        <v>292</v>
      </c>
      <c r="C215" s="7" t="s">
        <v>318</v>
      </c>
      <c r="D215" s="7">
        <v>-434.1</v>
      </c>
      <c r="E215" s="7">
        <v>236.8</v>
      </c>
      <c r="F215" s="7">
        <v>-25</v>
      </c>
      <c r="G215" s="7">
        <v>27.8</v>
      </c>
      <c r="H215" s="7">
        <v>417.5</v>
      </c>
      <c r="I215" s="7">
        <v>408.5</v>
      </c>
      <c r="J215" s="7">
        <v>354</v>
      </c>
      <c r="K215" s="7">
        <v>265.10000000000002</v>
      </c>
      <c r="L215" s="7">
        <v>208.7</v>
      </c>
      <c r="M215" s="7">
        <v>162.80000000000001</v>
      </c>
      <c r="N215" t="s">
        <v>568</v>
      </c>
    </row>
    <row r="216" spans="1:14">
      <c r="A216" s="5" t="s">
        <v>501</v>
      </c>
      <c r="B216" s="5" t="s">
        <v>292</v>
      </c>
      <c r="C216" s="5" t="s">
        <v>567</v>
      </c>
      <c r="D216" s="5">
        <v>-47.3</v>
      </c>
      <c r="E216" s="5">
        <v>-22.8</v>
      </c>
      <c r="F216" s="5">
        <v>-33.6</v>
      </c>
      <c r="G216" s="5">
        <v>-34.5</v>
      </c>
      <c r="H216" s="5">
        <v>-26.4</v>
      </c>
      <c r="I216" s="5">
        <v>-14.6</v>
      </c>
      <c r="J216" s="5">
        <v>-5.3</v>
      </c>
      <c r="K216" s="5">
        <v>-2.9</v>
      </c>
      <c r="L216" s="5">
        <v>-5.2</v>
      </c>
      <c r="M216" s="5">
        <v>-3.8</v>
      </c>
      <c r="N216" t="s">
        <v>568</v>
      </c>
    </row>
    <row r="217" spans="1:14">
      <c r="A217" s="5" t="s">
        <v>501</v>
      </c>
      <c r="B217" s="5" t="s">
        <v>292</v>
      </c>
      <c r="C217" s="5" t="s">
        <v>323</v>
      </c>
      <c r="D217" s="5">
        <v>0</v>
      </c>
      <c r="E217" s="5">
        <v>-3.7</v>
      </c>
      <c r="F217" s="5">
        <v>10.7</v>
      </c>
      <c r="G217" s="5">
        <v>2.1</v>
      </c>
      <c r="H217" s="5">
        <v>10.9</v>
      </c>
      <c r="I217" s="5">
        <v>-8.9</v>
      </c>
      <c r="J217" s="5">
        <v>-6.4</v>
      </c>
      <c r="K217" s="5">
        <v>-1.2</v>
      </c>
      <c r="L217" s="5">
        <v>-0.1</v>
      </c>
      <c r="M217" s="5">
        <v>-2.1</v>
      </c>
      <c r="N217" t="s">
        <v>568</v>
      </c>
    </row>
    <row r="218" spans="1:14">
      <c r="A218" s="5" t="s">
        <v>501</v>
      </c>
      <c r="B218" s="5" t="s">
        <v>292</v>
      </c>
      <c r="C218" s="5" t="s">
        <v>316</v>
      </c>
      <c r="D218" s="5">
        <v>-11.1</v>
      </c>
      <c r="E218" s="5">
        <v>-0.4</v>
      </c>
      <c r="F218" s="5">
        <v>-19.899999999999999</v>
      </c>
      <c r="G218" s="5">
        <v>-5.7</v>
      </c>
      <c r="H218" s="5">
        <v>-13.6</v>
      </c>
      <c r="I218" s="5">
        <v>1.7</v>
      </c>
      <c r="J218" s="5">
        <v>0</v>
      </c>
      <c r="K218" s="5">
        <v>0</v>
      </c>
      <c r="L218" s="5">
        <v>0</v>
      </c>
      <c r="M218" s="5">
        <v>0</v>
      </c>
      <c r="N218" t="s">
        <v>568</v>
      </c>
    </row>
    <row r="219" spans="1:14">
      <c r="A219" s="7" t="s">
        <v>501</v>
      </c>
      <c r="B219" s="7" t="s">
        <v>292</v>
      </c>
      <c r="C219" s="7" t="s">
        <v>328</v>
      </c>
      <c r="D219" s="7">
        <v>-492.5</v>
      </c>
      <c r="E219" s="7">
        <v>209.8</v>
      </c>
      <c r="F219" s="7">
        <v>-67.8</v>
      </c>
      <c r="G219" s="7">
        <v>-10.3</v>
      </c>
      <c r="H219" s="7">
        <v>388.3</v>
      </c>
      <c r="I219" s="7">
        <v>386.7</v>
      </c>
      <c r="J219" s="7">
        <v>342.2</v>
      </c>
      <c r="K219" s="7">
        <v>261</v>
      </c>
      <c r="L219" s="7">
        <v>203.4</v>
      </c>
      <c r="M219" s="7">
        <v>156.9</v>
      </c>
      <c r="N219" t="s">
        <v>568</v>
      </c>
    </row>
    <row r="220" spans="1:14">
      <c r="A220" s="5" t="s">
        <v>501</v>
      </c>
      <c r="B220" s="5" t="s">
        <v>292</v>
      </c>
      <c r="C220" s="5" t="s">
        <v>329</v>
      </c>
      <c r="D220" s="5">
        <v>63.4</v>
      </c>
      <c r="E220" s="5">
        <v>70</v>
      </c>
      <c r="F220" s="5">
        <v>-22.1</v>
      </c>
      <c r="G220" s="5">
        <v>-0.8</v>
      </c>
      <c r="H220" s="5">
        <v>131.30000000000001</v>
      </c>
      <c r="I220" s="5">
        <v>154.1</v>
      </c>
      <c r="J220" s="5">
        <v>134.19999999999999</v>
      </c>
      <c r="K220" s="5">
        <v>98.7</v>
      </c>
      <c r="L220" s="5">
        <v>74.7</v>
      </c>
      <c r="M220" s="5">
        <v>59.9</v>
      </c>
      <c r="N220" t="s">
        <v>568</v>
      </c>
    </row>
    <row r="221" spans="1:14">
      <c r="A221" s="7" t="s">
        <v>501</v>
      </c>
      <c r="B221" s="7" t="s">
        <v>292</v>
      </c>
      <c r="C221" s="7" t="s">
        <v>330</v>
      </c>
      <c r="D221" s="7">
        <v>-555.9</v>
      </c>
      <c r="E221" s="7">
        <v>139.80000000000001</v>
      </c>
      <c r="F221" s="7">
        <v>-45.7</v>
      </c>
      <c r="G221" s="7">
        <v>-9.5</v>
      </c>
      <c r="H221" s="7">
        <v>257</v>
      </c>
      <c r="I221" s="7">
        <v>232.6</v>
      </c>
      <c r="J221" s="7">
        <v>208</v>
      </c>
      <c r="K221" s="7">
        <v>162.30000000000001</v>
      </c>
      <c r="L221" s="7">
        <v>128.80000000000001</v>
      </c>
      <c r="M221" s="7">
        <v>96.9</v>
      </c>
      <c r="N221" t="s">
        <v>568</v>
      </c>
    </row>
    <row r="222" spans="1:14">
      <c r="A222" s="5" t="s">
        <v>501</v>
      </c>
      <c r="B222" s="5" t="s">
        <v>292</v>
      </c>
      <c r="C222" s="5" t="s">
        <v>331</v>
      </c>
      <c r="D222" s="5">
        <v>-7.2</v>
      </c>
      <c r="E222" s="5">
        <v>-47.7</v>
      </c>
      <c r="F222" s="5">
        <v>0.9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t="s">
        <v>568</v>
      </c>
    </row>
    <row r="223" spans="1:14">
      <c r="A223" s="5" t="s">
        <v>501</v>
      </c>
      <c r="B223" s="5" t="s">
        <v>292</v>
      </c>
      <c r="C223" s="5" t="s">
        <v>335</v>
      </c>
      <c r="D223" s="5">
        <v>14</v>
      </c>
      <c r="E223" s="5">
        <v>0</v>
      </c>
      <c r="F223" s="5">
        <v>-1.5</v>
      </c>
      <c r="G223" s="5">
        <v>-38.799999999999997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t="s">
        <v>568</v>
      </c>
    </row>
    <row r="224" spans="1:14">
      <c r="A224" s="5" t="s">
        <v>501</v>
      </c>
      <c r="B224" s="5" t="s">
        <v>292</v>
      </c>
      <c r="C224" s="5" t="s">
        <v>338</v>
      </c>
      <c r="D224" s="5">
        <v>-549.20000000000005</v>
      </c>
      <c r="E224" s="5">
        <v>92.1</v>
      </c>
      <c r="F224" s="5">
        <v>-46.3</v>
      </c>
      <c r="G224" s="5">
        <v>-48.3</v>
      </c>
      <c r="H224" s="5">
        <v>257</v>
      </c>
      <c r="I224" s="5">
        <v>232.6</v>
      </c>
      <c r="J224" s="5">
        <v>208</v>
      </c>
      <c r="K224" s="5">
        <v>162.30000000000001</v>
      </c>
      <c r="L224" s="5">
        <v>128.80000000000001</v>
      </c>
      <c r="M224" s="5">
        <v>96.9</v>
      </c>
      <c r="N224" t="s">
        <v>568</v>
      </c>
    </row>
    <row r="225" spans="1:14">
      <c r="A225" s="5" t="s">
        <v>458</v>
      </c>
      <c r="B225" s="5" t="s">
        <v>4</v>
      </c>
      <c r="C225" s="5" t="s">
        <v>17</v>
      </c>
      <c r="D225" s="6">
        <v>9889</v>
      </c>
      <c r="E225" s="6">
        <v>8348</v>
      </c>
      <c r="F225" s="6">
        <v>4466</v>
      </c>
      <c r="G225" s="6">
        <v>4249</v>
      </c>
      <c r="H225" s="6">
        <v>3808</v>
      </c>
      <c r="I225" s="6">
        <v>3138</v>
      </c>
      <c r="J225" s="6">
        <v>3852</v>
      </c>
      <c r="K225" s="6">
        <v>2220</v>
      </c>
      <c r="L225" s="6">
        <v>3337</v>
      </c>
      <c r="M225" s="6">
        <v>2317</v>
      </c>
      <c r="N225" t="s">
        <v>568</v>
      </c>
    </row>
    <row r="226" spans="1:14">
      <c r="A226" s="5" t="s">
        <v>458</v>
      </c>
      <c r="B226" s="5" t="s">
        <v>4</v>
      </c>
      <c r="C226" s="5" t="s">
        <v>18</v>
      </c>
      <c r="D226" s="6">
        <v>3587</v>
      </c>
      <c r="E226" s="5">
        <v>439</v>
      </c>
      <c r="F226" s="5">
        <v>197</v>
      </c>
      <c r="G226" s="5">
        <v>996</v>
      </c>
      <c r="H226" s="6">
        <v>2371</v>
      </c>
      <c r="I226" s="6">
        <v>2319</v>
      </c>
      <c r="J226" s="6">
        <v>2072</v>
      </c>
      <c r="K226" s="6">
        <v>2922</v>
      </c>
      <c r="L226" s="6">
        <v>2628</v>
      </c>
      <c r="M226" s="6">
        <v>1440</v>
      </c>
      <c r="N226" t="s">
        <v>568</v>
      </c>
    </row>
    <row r="227" spans="1:14">
      <c r="A227" s="5" t="s">
        <v>458</v>
      </c>
      <c r="B227" s="5" t="s">
        <v>4</v>
      </c>
      <c r="C227" s="5" t="s">
        <v>22</v>
      </c>
      <c r="D227" s="6">
        <v>4463</v>
      </c>
      <c r="E227" s="6">
        <v>2749</v>
      </c>
      <c r="F227" s="6">
        <v>4272</v>
      </c>
      <c r="G227" s="6">
        <v>3498</v>
      </c>
      <c r="H227" s="6">
        <v>3677</v>
      </c>
      <c r="I227" s="6">
        <v>3241</v>
      </c>
      <c r="J227" s="6">
        <v>3358</v>
      </c>
      <c r="K227" s="6">
        <v>3434</v>
      </c>
      <c r="L227" s="6">
        <v>3117</v>
      </c>
      <c r="M227" s="6">
        <v>3132</v>
      </c>
      <c r="N227" t="s">
        <v>568</v>
      </c>
    </row>
    <row r="228" spans="1:14">
      <c r="A228" s="5" t="s">
        <v>458</v>
      </c>
      <c r="B228" s="5" t="s">
        <v>4</v>
      </c>
      <c r="C228" s="5" t="s">
        <v>26</v>
      </c>
      <c r="D228" s="6">
        <v>6854</v>
      </c>
      <c r="E228" s="6">
        <v>7367</v>
      </c>
      <c r="F228" s="6">
        <v>5622</v>
      </c>
      <c r="G228" s="6">
        <v>5261</v>
      </c>
      <c r="H228" s="6">
        <v>5055</v>
      </c>
      <c r="I228" s="6">
        <v>4838</v>
      </c>
      <c r="J228" s="6">
        <v>4337</v>
      </c>
      <c r="K228" s="6">
        <v>3947</v>
      </c>
      <c r="L228" s="6">
        <v>3484</v>
      </c>
      <c r="M228" s="6">
        <v>3222</v>
      </c>
      <c r="N228" t="s">
        <v>568</v>
      </c>
    </row>
    <row r="229" spans="1:14">
      <c r="A229" s="5" t="s">
        <v>458</v>
      </c>
      <c r="B229" s="5" t="s">
        <v>4</v>
      </c>
      <c r="C229" s="5" t="s">
        <v>31</v>
      </c>
      <c r="D229" s="6">
        <v>1498</v>
      </c>
      <c r="E229" s="6">
        <v>1653</v>
      </c>
      <c r="F229" s="6">
        <v>1352</v>
      </c>
      <c r="G229" s="5">
        <v>890</v>
      </c>
      <c r="H229" s="5">
        <v>933</v>
      </c>
      <c r="I229" s="5">
        <v>993</v>
      </c>
      <c r="J229" s="5">
        <v>854</v>
      </c>
      <c r="K229" s="5">
        <v>717</v>
      </c>
      <c r="L229" s="5">
        <v>557</v>
      </c>
      <c r="M229" s="5">
        <v>598</v>
      </c>
      <c r="N229" t="s">
        <v>568</v>
      </c>
    </row>
    <row r="230" spans="1:14">
      <c r="A230" s="5" t="s">
        <v>458</v>
      </c>
      <c r="B230" s="5" t="s">
        <v>4</v>
      </c>
      <c r="C230" s="5" t="s">
        <v>32</v>
      </c>
      <c r="D230" s="5">
        <v>0</v>
      </c>
      <c r="E230" s="5">
        <v>0</v>
      </c>
      <c r="F230" s="5">
        <v>616</v>
      </c>
      <c r="G230" s="5">
        <v>240</v>
      </c>
      <c r="H230" s="5">
        <v>217</v>
      </c>
      <c r="I230" s="5">
        <v>496</v>
      </c>
      <c r="J230" s="6">
        <v>1114</v>
      </c>
      <c r="K230" s="5">
        <v>456</v>
      </c>
      <c r="L230" s="5">
        <v>507</v>
      </c>
      <c r="M230" s="6">
        <v>1136</v>
      </c>
      <c r="N230" t="s">
        <v>568</v>
      </c>
    </row>
    <row r="231" spans="1:14">
      <c r="A231" s="7" t="s">
        <v>458</v>
      </c>
      <c r="B231" s="7" t="s">
        <v>4</v>
      </c>
      <c r="C231" s="7" t="s">
        <v>35</v>
      </c>
      <c r="D231" s="8">
        <v>26291</v>
      </c>
      <c r="E231" s="8">
        <v>20556</v>
      </c>
      <c r="F231" s="8">
        <v>16525</v>
      </c>
      <c r="G231" s="8">
        <v>15134</v>
      </c>
      <c r="H231" s="8">
        <v>16061</v>
      </c>
      <c r="I231" s="8">
        <v>15025</v>
      </c>
      <c r="J231" s="8">
        <v>15587</v>
      </c>
      <c r="K231" s="8">
        <v>13696</v>
      </c>
      <c r="L231" s="8">
        <v>13630</v>
      </c>
      <c r="M231" s="8">
        <v>11845</v>
      </c>
      <c r="N231" t="s">
        <v>568</v>
      </c>
    </row>
    <row r="232" spans="1:14">
      <c r="A232" s="5" t="s">
        <v>458</v>
      </c>
      <c r="B232" s="5" t="s">
        <v>4</v>
      </c>
      <c r="C232" s="5" t="s">
        <v>469</v>
      </c>
      <c r="D232" s="6">
        <v>4973</v>
      </c>
      <c r="E232" s="6">
        <v>3996</v>
      </c>
      <c r="F232" s="6">
        <v>4008</v>
      </c>
      <c r="G232" s="6">
        <v>3689</v>
      </c>
      <c r="H232" s="6">
        <v>3048</v>
      </c>
      <c r="I232" s="5">
        <v>2000</v>
      </c>
      <c r="J232" s="6">
        <v>2400</v>
      </c>
      <c r="K232" s="6">
        <v>2327</v>
      </c>
      <c r="L232" s="6">
        <v>2119</v>
      </c>
      <c r="M232" s="6">
        <v>2041</v>
      </c>
      <c r="N232" t="s">
        <v>568</v>
      </c>
    </row>
    <row r="233" spans="1:14">
      <c r="A233" s="5" t="s">
        <v>458</v>
      </c>
      <c r="B233" s="5" t="s">
        <v>4</v>
      </c>
      <c r="C233" s="5" t="s">
        <v>37</v>
      </c>
      <c r="D233" s="5">
        <v>363</v>
      </c>
      <c r="E233" s="5">
        <v>345</v>
      </c>
      <c r="F233" s="5">
        <v>329</v>
      </c>
      <c r="G233" s="5">
        <v>331</v>
      </c>
      <c r="H233" s="5">
        <v>285</v>
      </c>
      <c r="I233" s="5">
        <v>450</v>
      </c>
      <c r="J233" s="5">
        <v>273</v>
      </c>
      <c r="K233" s="5">
        <v>270</v>
      </c>
      <c r="L233" s="5">
        <v>268</v>
      </c>
      <c r="M233" s="5">
        <v>252</v>
      </c>
      <c r="N233" t="s">
        <v>568</v>
      </c>
    </row>
    <row r="234" spans="1:14">
      <c r="A234" s="5" t="s">
        <v>458</v>
      </c>
      <c r="B234" s="5" t="s">
        <v>4</v>
      </c>
      <c r="C234" s="5" t="s">
        <v>38</v>
      </c>
      <c r="D234" s="6">
        <v>4414</v>
      </c>
      <c r="E234" s="6">
        <v>4234</v>
      </c>
      <c r="F234" s="6">
        <v>4335</v>
      </c>
      <c r="G234" s="6">
        <v>4230</v>
      </c>
      <c r="H234" s="6">
        <v>3867</v>
      </c>
      <c r="I234" s="5">
        <v>400</v>
      </c>
      <c r="J234" s="6">
        <v>3329</v>
      </c>
      <c r="K234" s="6">
        <v>3376</v>
      </c>
      <c r="L234" s="6">
        <v>2985</v>
      </c>
      <c r="M234" s="6">
        <v>2654</v>
      </c>
      <c r="N234" t="s">
        <v>568</v>
      </c>
    </row>
    <row r="235" spans="1:14">
      <c r="A235" s="5" t="s">
        <v>458</v>
      </c>
      <c r="B235" s="5" t="s">
        <v>4</v>
      </c>
      <c r="C235" s="5" t="s">
        <v>39</v>
      </c>
      <c r="D235" s="5">
        <v>311</v>
      </c>
      <c r="E235" s="6">
        <v>1086</v>
      </c>
      <c r="F235" s="5">
        <v>797</v>
      </c>
      <c r="G235" s="5">
        <v>641</v>
      </c>
      <c r="H235" s="5">
        <v>758</v>
      </c>
      <c r="I235" s="5">
        <v>520</v>
      </c>
      <c r="J235" s="5">
        <v>350</v>
      </c>
      <c r="K235" s="5">
        <v>247</v>
      </c>
      <c r="L235" s="5">
        <v>128</v>
      </c>
      <c r="M235" s="5">
        <v>110</v>
      </c>
      <c r="N235" t="s">
        <v>568</v>
      </c>
    </row>
    <row r="236" spans="1:14">
      <c r="A236" s="5" t="s">
        <v>458</v>
      </c>
      <c r="B236" s="5" t="s">
        <v>4</v>
      </c>
      <c r="C236" s="5" t="s">
        <v>40</v>
      </c>
      <c r="D236" s="6">
        <v>3113</v>
      </c>
      <c r="E236" s="6">
        <v>3097</v>
      </c>
      <c r="F236" s="5">
        <v>0</v>
      </c>
      <c r="G236" s="5">
        <v>0</v>
      </c>
      <c r="H236" s="5">
        <v>0</v>
      </c>
      <c r="I236" s="5">
        <v>150</v>
      </c>
      <c r="J236" s="5">
        <v>0</v>
      </c>
      <c r="K236" s="5">
        <v>0</v>
      </c>
      <c r="L236" s="5">
        <v>0</v>
      </c>
      <c r="M236" s="5">
        <v>0</v>
      </c>
      <c r="N236" t="s">
        <v>568</v>
      </c>
    </row>
    <row r="237" spans="1:14">
      <c r="A237" s="5" t="s">
        <v>458</v>
      </c>
      <c r="B237" s="5" t="s">
        <v>4</v>
      </c>
      <c r="C237" s="5" t="s">
        <v>42</v>
      </c>
      <c r="D237" s="6">
        <v>-5157</v>
      </c>
      <c r="E237" s="6">
        <v>-4795</v>
      </c>
      <c r="F237" s="6">
        <v>-4725</v>
      </c>
      <c r="G237" s="6">
        <v>-4437</v>
      </c>
      <c r="H237" s="6">
        <v>-3969</v>
      </c>
      <c r="I237" s="5">
        <v>0</v>
      </c>
      <c r="J237" s="6">
        <v>-3341</v>
      </c>
      <c r="K237" s="6">
        <v>-3386</v>
      </c>
      <c r="L237" s="6">
        <v>-3048</v>
      </c>
      <c r="M237" s="6">
        <v>-2848</v>
      </c>
      <c r="N237" t="s">
        <v>568</v>
      </c>
    </row>
    <row r="238" spans="1:14">
      <c r="A238" s="5" t="s">
        <v>458</v>
      </c>
      <c r="B238" s="5" t="s">
        <v>4</v>
      </c>
      <c r="C238" s="5" t="s">
        <v>43</v>
      </c>
      <c r="D238" s="5">
        <v>242</v>
      </c>
      <c r="E238" s="5">
        <v>223</v>
      </c>
      <c r="F238" s="5">
        <v>154</v>
      </c>
      <c r="G238" s="5">
        <v>154</v>
      </c>
      <c r="H238" s="5">
        <v>139</v>
      </c>
      <c r="I238" s="5">
        <v>131</v>
      </c>
      <c r="J238" s="5">
        <v>131</v>
      </c>
      <c r="K238" s="5">
        <v>131</v>
      </c>
      <c r="L238" s="5">
        <v>131</v>
      </c>
      <c r="M238" s="5">
        <v>131</v>
      </c>
      <c r="N238" t="s">
        <v>568</v>
      </c>
    </row>
    <row r="239" spans="1:14">
      <c r="A239" s="5" t="s">
        <v>458</v>
      </c>
      <c r="B239" s="5" t="s">
        <v>4</v>
      </c>
      <c r="C239" s="5" t="s">
        <v>47</v>
      </c>
      <c r="D239" s="5">
        <v>296</v>
      </c>
      <c r="E239" s="5">
        <v>293</v>
      </c>
      <c r="F239" s="5">
        <v>303</v>
      </c>
      <c r="G239" s="5">
        <v>303</v>
      </c>
      <c r="H239" s="5">
        <v>300</v>
      </c>
      <c r="I239" s="5">
        <v>281</v>
      </c>
      <c r="J239" s="5">
        <v>298</v>
      </c>
      <c r="K239" s="5">
        <v>321</v>
      </c>
      <c r="L239" s="5">
        <v>325</v>
      </c>
      <c r="M239" s="5">
        <v>441</v>
      </c>
      <c r="N239" t="s">
        <v>568</v>
      </c>
    </row>
    <row r="240" spans="1:14">
      <c r="A240" s="5" t="s">
        <v>458</v>
      </c>
      <c r="B240" s="5" t="s">
        <v>4</v>
      </c>
      <c r="C240" s="5" t="s">
        <v>48</v>
      </c>
      <c r="D240" s="5">
        <v>-27</v>
      </c>
      <c r="E240" s="5">
        <v>-19</v>
      </c>
      <c r="F240" s="5">
        <v>-20</v>
      </c>
      <c r="G240" s="5">
        <v>-18</v>
      </c>
      <c r="H240" s="5">
        <v>-17</v>
      </c>
      <c r="I240" s="5">
        <v>0</v>
      </c>
      <c r="J240" s="5">
        <v>-17</v>
      </c>
      <c r="K240" s="5">
        <v>-39</v>
      </c>
      <c r="L240" s="5">
        <v>-36</v>
      </c>
      <c r="M240" s="5">
        <v>-71</v>
      </c>
      <c r="N240" t="s">
        <v>568</v>
      </c>
    </row>
    <row r="241" spans="1:14">
      <c r="A241" s="5" t="s">
        <v>458</v>
      </c>
      <c r="B241" s="5" t="s">
        <v>4</v>
      </c>
      <c r="C241" s="5" t="s">
        <v>52</v>
      </c>
      <c r="D241" s="6">
        <v>2921</v>
      </c>
      <c r="E241" s="6">
        <v>2326</v>
      </c>
      <c r="F241" s="6">
        <v>2011</v>
      </c>
      <c r="G241" s="6">
        <v>2509</v>
      </c>
      <c r="H241" s="6">
        <v>2787</v>
      </c>
      <c r="I241" s="6">
        <v>2422</v>
      </c>
      <c r="J241" s="6">
        <v>2587</v>
      </c>
      <c r="K241" s="6">
        <v>1651</v>
      </c>
      <c r="L241" s="6">
        <v>1043</v>
      </c>
      <c r="M241" s="5">
        <v>910</v>
      </c>
      <c r="N241" t="s">
        <v>568</v>
      </c>
    </row>
    <row r="242" spans="1:14">
      <c r="A242" s="7" t="s">
        <v>458</v>
      </c>
      <c r="B242" s="7" t="s">
        <v>4</v>
      </c>
      <c r="C242" s="7" t="s">
        <v>56</v>
      </c>
      <c r="D242" s="8">
        <v>37740</v>
      </c>
      <c r="E242" s="8">
        <v>31342</v>
      </c>
      <c r="F242" s="8">
        <v>23717</v>
      </c>
      <c r="G242" s="8">
        <v>22536</v>
      </c>
      <c r="H242" s="8">
        <v>23259</v>
      </c>
      <c r="I242" s="8">
        <v>21379</v>
      </c>
      <c r="J242" s="8">
        <v>21597</v>
      </c>
      <c r="K242" s="8">
        <v>18594</v>
      </c>
      <c r="L242" s="8">
        <v>17545</v>
      </c>
      <c r="M242" s="8">
        <v>15465</v>
      </c>
      <c r="N242" t="s">
        <v>568</v>
      </c>
    </row>
    <row r="243" spans="1:14">
      <c r="A243" s="5" t="s">
        <v>458</v>
      </c>
      <c r="B243" s="5" t="s">
        <v>4</v>
      </c>
      <c r="C243" s="5" t="s">
        <v>57</v>
      </c>
      <c r="D243" s="6">
        <v>2836</v>
      </c>
      <c r="E243" s="6">
        <v>2248</v>
      </c>
      <c r="F243" s="6">
        <v>2612</v>
      </c>
      <c r="G243" s="6">
        <v>2279</v>
      </c>
      <c r="H243" s="6">
        <v>2048</v>
      </c>
      <c r="I243" s="6">
        <v>2191</v>
      </c>
      <c r="J243" s="6">
        <v>2131</v>
      </c>
      <c r="K243" s="6">
        <v>1930</v>
      </c>
      <c r="L243" s="6">
        <v>1669</v>
      </c>
      <c r="M243" s="6">
        <v>1549</v>
      </c>
      <c r="N243" t="s">
        <v>568</v>
      </c>
    </row>
    <row r="244" spans="1:14">
      <c r="A244" s="5" t="s">
        <v>458</v>
      </c>
      <c r="B244" s="5" t="s">
        <v>4</v>
      </c>
      <c r="C244" s="5" t="s">
        <v>59</v>
      </c>
      <c r="D244" s="6">
        <v>6172</v>
      </c>
      <c r="E244" s="6">
        <v>4504</v>
      </c>
      <c r="F244" s="6">
        <v>4271</v>
      </c>
      <c r="G244" s="6">
        <v>2558</v>
      </c>
      <c r="H244" s="6">
        <v>2375</v>
      </c>
      <c r="I244" s="6">
        <v>2338</v>
      </c>
      <c r="J244" s="6">
        <v>2417</v>
      </c>
      <c r="K244" s="6">
        <v>2197</v>
      </c>
      <c r="L244" s="6">
        <v>1814</v>
      </c>
      <c r="M244" s="6">
        <v>1721</v>
      </c>
      <c r="N244" t="s">
        <v>568</v>
      </c>
    </row>
    <row r="245" spans="1:14">
      <c r="A245" s="5" t="s">
        <v>458</v>
      </c>
      <c r="B245" s="5" t="s">
        <v>4</v>
      </c>
      <c r="C245" s="5" t="s">
        <v>60</v>
      </c>
      <c r="D245" s="5">
        <v>2</v>
      </c>
      <c r="E245" s="5">
        <v>248</v>
      </c>
      <c r="F245" s="5">
        <v>9</v>
      </c>
      <c r="G245" s="5">
        <v>336</v>
      </c>
      <c r="H245" s="5">
        <v>325</v>
      </c>
      <c r="I245" s="5">
        <v>1</v>
      </c>
      <c r="J245" s="5">
        <v>74</v>
      </c>
      <c r="K245" s="5">
        <v>167</v>
      </c>
      <c r="L245" s="5">
        <v>98</v>
      </c>
      <c r="M245" s="5">
        <v>108</v>
      </c>
      <c r="N245" t="s">
        <v>568</v>
      </c>
    </row>
    <row r="246" spans="1:14">
      <c r="A246" s="5" t="s">
        <v>458</v>
      </c>
      <c r="B246" s="5" t="s">
        <v>4</v>
      </c>
      <c r="C246" s="5" t="s">
        <v>61</v>
      </c>
      <c r="D246" s="5">
        <v>0</v>
      </c>
      <c r="E246" s="5">
        <v>3</v>
      </c>
      <c r="F246" s="5">
        <v>6</v>
      </c>
      <c r="G246" s="5">
        <v>6</v>
      </c>
      <c r="H246" s="5">
        <v>6</v>
      </c>
      <c r="I246" s="5">
        <v>44</v>
      </c>
      <c r="J246" s="5">
        <v>107</v>
      </c>
      <c r="K246" s="5">
        <v>7</v>
      </c>
      <c r="L246" s="5">
        <v>57</v>
      </c>
      <c r="M246" s="5">
        <v>49</v>
      </c>
      <c r="N246" t="s">
        <v>568</v>
      </c>
    </row>
    <row r="247" spans="1:14">
      <c r="A247" s="5" t="s">
        <v>458</v>
      </c>
      <c r="B247" s="5" t="s">
        <v>4</v>
      </c>
      <c r="C247" s="5" t="s">
        <v>470</v>
      </c>
      <c r="D247" s="5">
        <v>0</v>
      </c>
      <c r="E247" s="5">
        <v>384</v>
      </c>
      <c r="F247" s="5">
        <v>346</v>
      </c>
      <c r="G247" s="5">
        <v>320</v>
      </c>
      <c r="H247" s="5">
        <v>300</v>
      </c>
      <c r="I247" s="5">
        <v>271</v>
      </c>
      <c r="J247" s="5">
        <v>240</v>
      </c>
      <c r="K247" s="5">
        <v>209</v>
      </c>
      <c r="L247" s="5">
        <v>188</v>
      </c>
      <c r="M247" s="5">
        <v>165</v>
      </c>
      <c r="N247" t="s">
        <v>568</v>
      </c>
    </row>
    <row r="248" spans="1:14">
      <c r="A248" s="5" t="s">
        <v>458</v>
      </c>
      <c r="B248" s="5" t="s">
        <v>4</v>
      </c>
      <c r="C248" s="5" t="s">
        <v>64</v>
      </c>
      <c r="D248" s="5">
        <v>306</v>
      </c>
      <c r="E248" s="5">
        <v>156</v>
      </c>
      <c r="F248" s="5">
        <v>229</v>
      </c>
      <c r="G248" s="5">
        <v>150</v>
      </c>
      <c r="H248" s="5">
        <v>84</v>
      </c>
      <c r="I248" s="5">
        <v>85</v>
      </c>
      <c r="J248" s="5">
        <v>71</v>
      </c>
      <c r="K248" s="5">
        <v>432</v>
      </c>
      <c r="L248" s="5">
        <v>84</v>
      </c>
      <c r="M248" s="5">
        <v>65</v>
      </c>
      <c r="N248" t="s">
        <v>568</v>
      </c>
    </row>
    <row r="249" spans="1:14">
      <c r="A249" s="5" t="s">
        <v>458</v>
      </c>
      <c r="B249" s="5" t="s">
        <v>4</v>
      </c>
      <c r="C249" s="5" t="s">
        <v>65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18</v>
      </c>
      <c r="M249" s="5">
        <v>170</v>
      </c>
      <c r="N249" t="s">
        <v>568</v>
      </c>
    </row>
    <row r="250" spans="1:14">
      <c r="A250" s="5" t="s">
        <v>458</v>
      </c>
      <c r="B250" s="5" t="s">
        <v>4</v>
      </c>
      <c r="C250" s="5" t="s">
        <v>66</v>
      </c>
      <c r="D250" s="5">
        <v>358</v>
      </c>
      <c r="E250" s="5">
        <v>741</v>
      </c>
      <c r="F250" s="5">
        <v>393</v>
      </c>
      <c r="G250" s="5">
        <v>391</v>
      </c>
      <c r="H250" s="5">
        <v>336</v>
      </c>
      <c r="I250" s="5">
        <v>428</v>
      </c>
      <c r="J250" s="6">
        <v>1292</v>
      </c>
      <c r="K250" s="5">
        <v>85</v>
      </c>
      <c r="L250" s="5">
        <v>34</v>
      </c>
      <c r="M250" s="5">
        <v>55</v>
      </c>
      <c r="N250" t="s">
        <v>568</v>
      </c>
    </row>
    <row r="251" spans="1:14">
      <c r="A251" s="7" t="s">
        <v>458</v>
      </c>
      <c r="B251" s="7" t="s">
        <v>4</v>
      </c>
      <c r="C251" s="7" t="s">
        <v>67</v>
      </c>
      <c r="D251" s="8">
        <v>9674</v>
      </c>
      <c r="E251" s="8">
        <v>8284</v>
      </c>
      <c r="F251" s="8">
        <v>7866</v>
      </c>
      <c r="G251" s="8">
        <v>6040</v>
      </c>
      <c r="H251" s="8">
        <v>5474</v>
      </c>
      <c r="I251" s="8">
        <v>5358</v>
      </c>
      <c r="J251" s="8">
        <v>6332</v>
      </c>
      <c r="K251" s="8">
        <v>5027</v>
      </c>
      <c r="L251" s="8">
        <v>3962</v>
      </c>
      <c r="M251" s="8">
        <v>3882</v>
      </c>
      <c r="N251" t="s">
        <v>568</v>
      </c>
    </row>
    <row r="252" spans="1:14">
      <c r="A252" s="5" t="s">
        <v>458</v>
      </c>
      <c r="B252" s="5" t="s">
        <v>4</v>
      </c>
      <c r="C252" s="5" t="s">
        <v>68</v>
      </c>
      <c r="D252" s="6">
        <v>9413</v>
      </c>
      <c r="E252" s="6">
        <v>9406</v>
      </c>
      <c r="F252" s="6">
        <v>3464</v>
      </c>
      <c r="G252" s="6">
        <v>3468</v>
      </c>
      <c r="H252" s="6">
        <v>3471</v>
      </c>
      <c r="I252" s="6">
        <v>1993</v>
      </c>
      <c r="J252" s="6">
        <v>1079</v>
      </c>
      <c r="K252" s="6">
        <v>1199</v>
      </c>
      <c r="L252" s="6">
        <v>1210</v>
      </c>
      <c r="M252" s="5">
        <v>228</v>
      </c>
      <c r="N252" t="s">
        <v>568</v>
      </c>
    </row>
    <row r="253" spans="1:14">
      <c r="A253" s="5" t="s">
        <v>458</v>
      </c>
      <c r="B253" s="5" t="s">
        <v>4</v>
      </c>
      <c r="C253" s="5" t="s">
        <v>72</v>
      </c>
      <c r="D253" s="6">
        <v>2955</v>
      </c>
      <c r="E253" s="6">
        <v>2684</v>
      </c>
      <c r="F253" s="6">
        <v>3345</v>
      </c>
      <c r="G253" s="6">
        <v>3210</v>
      </c>
      <c r="H253" s="6">
        <v>1821</v>
      </c>
      <c r="I253" s="6">
        <v>1732</v>
      </c>
      <c r="J253" s="6">
        <v>1466</v>
      </c>
      <c r="K253" s="6">
        <v>1544</v>
      </c>
      <c r="L253" s="6">
        <v>1292</v>
      </c>
      <c r="M253" s="5">
        <v>974</v>
      </c>
      <c r="N253" t="s">
        <v>568</v>
      </c>
    </row>
    <row r="254" spans="1:14">
      <c r="A254" s="5" t="s">
        <v>458</v>
      </c>
      <c r="B254" s="5" t="s">
        <v>4</v>
      </c>
      <c r="C254" s="5" t="s">
        <v>75</v>
      </c>
      <c r="D254" s="6">
        <v>2931</v>
      </c>
      <c r="E254" s="6">
        <v>2913</v>
      </c>
      <c r="F254" s="5">
        <v>2</v>
      </c>
      <c r="G254" s="5">
        <v>6</v>
      </c>
      <c r="H254" s="5">
        <v>86</v>
      </c>
      <c r="I254" s="5">
        <v>38</v>
      </c>
      <c r="J254" s="5">
        <v>13</v>
      </c>
      <c r="K254" s="5">
        <v>0</v>
      </c>
      <c r="L254" s="5">
        <v>0</v>
      </c>
      <c r="M254" s="5">
        <v>0</v>
      </c>
      <c r="N254" t="s">
        <v>568</v>
      </c>
    </row>
    <row r="255" spans="1:14">
      <c r="A255" s="7" t="s">
        <v>458</v>
      </c>
      <c r="B255" s="7" t="s">
        <v>4</v>
      </c>
      <c r="C255" s="7" t="s">
        <v>79</v>
      </c>
      <c r="D255" s="8">
        <v>24973</v>
      </c>
      <c r="E255" s="8">
        <v>23287</v>
      </c>
      <c r="F255" s="8">
        <v>14677</v>
      </c>
      <c r="G255" s="8">
        <v>12724</v>
      </c>
      <c r="H255" s="8">
        <v>10852</v>
      </c>
      <c r="I255" s="8">
        <v>9121</v>
      </c>
      <c r="J255" s="8">
        <v>8890</v>
      </c>
      <c r="K255" s="8">
        <v>7770</v>
      </c>
      <c r="L255" s="8">
        <v>6464</v>
      </c>
      <c r="M255" s="8">
        <v>5084</v>
      </c>
      <c r="N255" t="s">
        <v>568</v>
      </c>
    </row>
    <row r="256" spans="1:14">
      <c r="A256" s="5" t="s">
        <v>458</v>
      </c>
      <c r="B256" s="5" t="s">
        <v>4</v>
      </c>
      <c r="C256" s="5" t="s">
        <v>82</v>
      </c>
      <c r="D256" s="5">
        <v>3</v>
      </c>
      <c r="E256" s="5">
        <v>3</v>
      </c>
      <c r="F256" s="5">
        <v>3</v>
      </c>
      <c r="G256" s="5">
        <v>3</v>
      </c>
      <c r="H256" s="5">
        <v>3</v>
      </c>
      <c r="I256" s="5">
        <v>3</v>
      </c>
      <c r="J256" s="5">
        <v>3</v>
      </c>
      <c r="K256" s="5">
        <v>3</v>
      </c>
      <c r="L256" s="5">
        <v>3</v>
      </c>
      <c r="M256" s="5">
        <v>3</v>
      </c>
      <c r="N256" t="s">
        <v>568</v>
      </c>
    </row>
    <row r="257" spans="1:14">
      <c r="A257" s="5" t="s">
        <v>458</v>
      </c>
      <c r="B257" s="5" t="s">
        <v>4</v>
      </c>
      <c r="C257" s="5" t="s">
        <v>84</v>
      </c>
      <c r="D257" s="6">
        <v>9965</v>
      </c>
      <c r="E257" s="6">
        <v>8299</v>
      </c>
      <c r="F257" s="6">
        <v>7163</v>
      </c>
      <c r="G257" s="6">
        <v>6384</v>
      </c>
      <c r="H257" s="6">
        <v>8638</v>
      </c>
      <c r="I257" s="6">
        <v>7786</v>
      </c>
      <c r="J257" s="6">
        <v>6773</v>
      </c>
      <c r="K257" s="6">
        <v>5865</v>
      </c>
      <c r="L257" s="6">
        <v>5184</v>
      </c>
      <c r="M257" s="6">
        <v>4641</v>
      </c>
      <c r="N257" t="s">
        <v>568</v>
      </c>
    </row>
    <row r="258" spans="1:14">
      <c r="A258" s="5" t="s">
        <v>458</v>
      </c>
      <c r="B258" s="5" t="s">
        <v>4</v>
      </c>
      <c r="C258" s="5" t="s">
        <v>85</v>
      </c>
      <c r="D258" s="6">
        <v>3179</v>
      </c>
      <c r="E258" s="5">
        <v>-191</v>
      </c>
      <c r="F258" s="6">
        <v>1643</v>
      </c>
      <c r="G258" s="6">
        <v>3517</v>
      </c>
      <c r="H258" s="6">
        <v>3979</v>
      </c>
      <c r="I258" s="6">
        <v>4151</v>
      </c>
      <c r="J258" s="6">
        <v>4685</v>
      </c>
      <c r="K258" s="6">
        <v>4871</v>
      </c>
      <c r="L258" s="6">
        <v>5620</v>
      </c>
      <c r="M258" s="6">
        <v>5588</v>
      </c>
      <c r="N258" t="s">
        <v>568</v>
      </c>
    </row>
    <row r="259" spans="1:14">
      <c r="A259" s="5" t="s">
        <v>458</v>
      </c>
      <c r="B259" s="5" t="s">
        <v>4</v>
      </c>
      <c r="C259" s="5" t="s">
        <v>90</v>
      </c>
      <c r="D259" s="5">
        <v>2</v>
      </c>
      <c r="E259" s="5">
        <v>-494</v>
      </c>
      <c r="F259" s="5">
        <v>-346</v>
      </c>
      <c r="G259" s="5">
        <v>-173</v>
      </c>
      <c r="H259" s="5">
        <v>-191</v>
      </c>
      <c r="I259" s="5">
        <v>-207</v>
      </c>
      <c r="J259" s="5">
        <v>-31</v>
      </c>
      <c r="K259" s="5">
        <v>9</v>
      </c>
      <c r="L259" s="5">
        <v>41</v>
      </c>
      <c r="M259" s="5">
        <v>-127</v>
      </c>
      <c r="N259" t="s">
        <v>568</v>
      </c>
    </row>
    <row r="260" spans="1:14">
      <c r="A260" s="5" t="s">
        <v>458</v>
      </c>
      <c r="B260" s="5" t="s">
        <v>4</v>
      </c>
      <c r="C260" s="5" t="s">
        <v>92</v>
      </c>
      <c r="D260" s="5">
        <v>-382</v>
      </c>
      <c r="E260" s="5">
        <v>438</v>
      </c>
      <c r="F260" s="5">
        <v>577</v>
      </c>
      <c r="G260" s="5">
        <v>81</v>
      </c>
      <c r="H260" s="5">
        <v>-22</v>
      </c>
      <c r="I260" s="5">
        <v>525</v>
      </c>
      <c r="J260" s="6">
        <v>1277</v>
      </c>
      <c r="K260" s="5">
        <v>76</v>
      </c>
      <c r="L260" s="5">
        <v>233</v>
      </c>
      <c r="M260" s="5">
        <v>276</v>
      </c>
      <c r="N260" t="s">
        <v>568</v>
      </c>
    </row>
    <row r="261" spans="1:14">
      <c r="A261" s="7" t="s">
        <v>458</v>
      </c>
      <c r="B261" s="7" t="s">
        <v>4</v>
      </c>
      <c r="C261" s="7" t="s">
        <v>93</v>
      </c>
      <c r="D261" s="8">
        <v>12767</v>
      </c>
      <c r="E261" s="8">
        <v>8055</v>
      </c>
      <c r="F261" s="8">
        <v>9040</v>
      </c>
      <c r="G261" s="8">
        <v>9812</v>
      </c>
      <c r="H261" s="8">
        <v>12407</v>
      </c>
      <c r="I261" s="8">
        <v>12258</v>
      </c>
      <c r="J261" s="8">
        <v>12707</v>
      </c>
      <c r="K261" s="8">
        <v>10824</v>
      </c>
      <c r="L261" s="8">
        <v>11081</v>
      </c>
      <c r="M261" s="8">
        <v>10381</v>
      </c>
      <c r="N261" t="s">
        <v>568</v>
      </c>
    </row>
    <row r="262" spans="1:14">
      <c r="A262" s="7" t="s">
        <v>458</v>
      </c>
      <c r="B262" s="7" t="s">
        <v>4</v>
      </c>
      <c r="C262" s="7" t="s">
        <v>94</v>
      </c>
      <c r="D262" s="8">
        <v>37740</v>
      </c>
      <c r="E262" s="8">
        <v>31342</v>
      </c>
      <c r="F262" s="8">
        <v>23717</v>
      </c>
      <c r="G262" s="8">
        <v>22536</v>
      </c>
      <c r="H262" s="8">
        <v>23259</v>
      </c>
      <c r="I262" s="8">
        <v>21379</v>
      </c>
      <c r="J262" s="8">
        <v>21597</v>
      </c>
      <c r="K262" s="8">
        <v>18594</v>
      </c>
      <c r="L262" s="8">
        <v>17545</v>
      </c>
      <c r="M262" s="8">
        <v>15465</v>
      </c>
      <c r="N262" t="s">
        <v>568</v>
      </c>
    </row>
    <row r="263" spans="1:14">
      <c r="A263" s="5" t="s">
        <v>458</v>
      </c>
      <c r="B263" s="5" t="s">
        <v>238</v>
      </c>
      <c r="C263" s="5" t="s">
        <v>239</v>
      </c>
      <c r="D263" s="10">
        <v>5727</v>
      </c>
      <c r="E263" s="10">
        <v>2539</v>
      </c>
      <c r="F263" s="10">
        <v>4029</v>
      </c>
      <c r="G263" s="10">
        <v>1933</v>
      </c>
      <c r="H263" s="10">
        <v>4240</v>
      </c>
      <c r="I263" s="10">
        <v>3760</v>
      </c>
      <c r="J263" s="10">
        <v>3273</v>
      </c>
      <c r="K263" s="10">
        <v>2693</v>
      </c>
      <c r="L263" s="10">
        <v>2472</v>
      </c>
      <c r="M263" s="10">
        <v>2211</v>
      </c>
      <c r="N263" t="s">
        <v>568</v>
      </c>
    </row>
    <row r="264" spans="1:14">
      <c r="A264" s="5" t="s">
        <v>458</v>
      </c>
      <c r="B264" s="5" t="s">
        <v>238</v>
      </c>
      <c r="C264" s="5" t="s">
        <v>241</v>
      </c>
      <c r="D264" s="5">
        <v>744</v>
      </c>
      <c r="E264" s="5">
        <v>721</v>
      </c>
      <c r="F264" s="5">
        <v>705</v>
      </c>
      <c r="G264" s="5">
        <v>747</v>
      </c>
      <c r="H264" s="5">
        <v>706</v>
      </c>
      <c r="I264" s="5">
        <v>649</v>
      </c>
      <c r="J264" s="5">
        <v>606</v>
      </c>
      <c r="K264" s="5">
        <v>518</v>
      </c>
      <c r="L264" s="5">
        <v>438</v>
      </c>
      <c r="M264" s="5">
        <v>373</v>
      </c>
      <c r="N264" t="s">
        <v>568</v>
      </c>
    </row>
    <row r="265" spans="1:14">
      <c r="A265" s="5" t="s">
        <v>458</v>
      </c>
      <c r="B265" s="5" t="s">
        <v>238</v>
      </c>
      <c r="C265" s="5" t="s">
        <v>474</v>
      </c>
      <c r="D265" s="5">
        <v>53</v>
      </c>
      <c r="E265" s="5">
        <v>0</v>
      </c>
      <c r="F265" s="5">
        <v>15</v>
      </c>
      <c r="G265" s="5">
        <v>27</v>
      </c>
      <c r="H265" s="5">
        <v>10</v>
      </c>
      <c r="I265" s="5">
        <v>13</v>
      </c>
      <c r="J265" s="5">
        <v>43</v>
      </c>
      <c r="K265" s="5">
        <v>68</v>
      </c>
      <c r="L265" s="5">
        <v>66</v>
      </c>
      <c r="M265" s="5">
        <v>23</v>
      </c>
      <c r="N265" t="s">
        <v>568</v>
      </c>
    </row>
    <row r="266" spans="1:14">
      <c r="A266" s="5" t="s">
        <v>458</v>
      </c>
      <c r="B266" s="5" t="s">
        <v>238</v>
      </c>
      <c r="C266" s="5" t="s">
        <v>243</v>
      </c>
      <c r="D266" s="5">
        <v>-385</v>
      </c>
      <c r="E266" s="5">
        <v>-380</v>
      </c>
      <c r="F266" s="5">
        <v>34</v>
      </c>
      <c r="G266" s="5">
        <v>647</v>
      </c>
      <c r="H266" s="5">
        <v>-273</v>
      </c>
      <c r="I266" s="5">
        <v>-80</v>
      </c>
      <c r="J266" s="5">
        <v>-113</v>
      </c>
      <c r="K266" s="5">
        <v>-11</v>
      </c>
      <c r="L266" s="5">
        <v>20</v>
      </c>
      <c r="M266" s="5">
        <v>-59</v>
      </c>
      <c r="N266" t="s">
        <v>568</v>
      </c>
    </row>
    <row r="267" spans="1:14">
      <c r="A267" s="5" t="s">
        <v>458</v>
      </c>
      <c r="B267" s="5" t="s">
        <v>238</v>
      </c>
      <c r="C267" s="5" t="s">
        <v>244</v>
      </c>
      <c r="D267" s="5">
        <v>473</v>
      </c>
      <c r="E267" s="5">
        <v>850</v>
      </c>
      <c r="F267" s="5">
        <v>558</v>
      </c>
      <c r="G267" s="5">
        <v>119</v>
      </c>
      <c r="H267" s="5">
        <v>98</v>
      </c>
      <c r="I267" s="5">
        <v>334</v>
      </c>
      <c r="J267" s="5">
        <v>615</v>
      </c>
      <c r="K267" s="5">
        <v>233</v>
      </c>
      <c r="L267" s="5">
        <v>50</v>
      </c>
      <c r="M267" s="5">
        <v>130</v>
      </c>
      <c r="N267" t="s">
        <v>568</v>
      </c>
    </row>
    <row r="268" spans="1:14">
      <c r="A268" s="5" t="s">
        <v>458</v>
      </c>
      <c r="B268" s="5" t="s">
        <v>238</v>
      </c>
      <c r="C268" s="5" t="s">
        <v>249</v>
      </c>
      <c r="D268" s="10">
        <v>-1606</v>
      </c>
      <c r="E268" s="10">
        <v>1239</v>
      </c>
      <c r="F268" s="5">
        <v>-270</v>
      </c>
      <c r="G268" s="5">
        <v>187</v>
      </c>
      <c r="H268" s="5">
        <v>-426</v>
      </c>
      <c r="I268" s="5">
        <v>60</v>
      </c>
      <c r="J268" s="5">
        <v>-216</v>
      </c>
      <c r="K268" s="5">
        <v>-298</v>
      </c>
      <c r="L268" s="5">
        <v>142</v>
      </c>
      <c r="M268" s="5">
        <v>-323</v>
      </c>
      <c r="N268" t="s">
        <v>568</v>
      </c>
    </row>
    <row r="269" spans="1:14">
      <c r="A269" s="5" t="s">
        <v>458</v>
      </c>
      <c r="B269" s="5" t="s">
        <v>238</v>
      </c>
      <c r="C269" s="5" t="s">
        <v>250</v>
      </c>
      <c r="D269" s="5">
        <v>507</v>
      </c>
      <c r="E269" s="10">
        <v>-1854</v>
      </c>
      <c r="F269" s="5">
        <v>-490</v>
      </c>
      <c r="G269" s="5">
        <v>-255</v>
      </c>
      <c r="H269" s="5">
        <v>-231</v>
      </c>
      <c r="I269" s="5">
        <v>-590</v>
      </c>
      <c r="J269" s="5">
        <v>-621</v>
      </c>
      <c r="K269" s="5">
        <v>-505</v>
      </c>
      <c r="L269" s="5">
        <v>-219</v>
      </c>
      <c r="M269" s="5">
        <v>-815</v>
      </c>
      <c r="N269" t="s">
        <v>568</v>
      </c>
    </row>
    <row r="270" spans="1:14">
      <c r="A270" s="5" t="s">
        <v>458</v>
      </c>
      <c r="B270" s="5" t="s">
        <v>238</v>
      </c>
      <c r="C270" s="5" t="s">
        <v>31</v>
      </c>
      <c r="D270" s="5">
        <v>-182</v>
      </c>
      <c r="E270" s="5">
        <v>-654</v>
      </c>
      <c r="F270" s="5">
        <v>-203</v>
      </c>
      <c r="G270" s="5">
        <v>35</v>
      </c>
      <c r="H270" s="5">
        <v>-120</v>
      </c>
      <c r="I270" s="5">
        <v>-161</v>
      </c>
      <c r="J270" s="5">
        <v>-144</v>
      </c>
      <c r="K270" s="5">
        <v>-210</v>
      </c>
      <c r="L270" s="5">
        <v>-28</v>
      </c>
      <c r="M270" s="5">
        <v>-141</v>
      </c>
      <c r="N270" t="s">
        <v>568</v>
      </c>
    </row>
    <row r="271" spans="1:14">
      <c r="A271" s="5" t="s">
        <v>458</v>
      </c>
      <c r="B271" s="5" t="s">
        <v>238</v>
      </c>
      <c r="C271" s="5" t="s">
        <v>58</v>
      </c>
      <c r="D271" s="10">
        <v>1326</v>
      </c>
      <c r="E271" s="5">
        <v>24</v>
      </c>
      <c r="F271" s="10">
        <v>1525</v>
      </c>
      <c r="G271" s="10">
        <v>1515</v>
      </c>
      <c r="H271" s="5">
        <v>-158</v>
      </c>
      <c r="I271" s="5">
        <v>-586</v>
      </c>
      <c r="J271" s="10">
        <v>1237</v>
      </c>
      <c r="K271" s="5">
        <v>525</v>
      </c>
      <c r="L271" s="5">
        <v>27</v>
      </c>
      <c r="M271" s="5">
        <v>425</v>
      </c>
      <c r="N271" t="s">
        <v>568</v>
      </c>
    </row>
    <row r="272" spans="1:14">
      <c r="A272" s="7" t="s">
        <v>458</v>
      </c>
      <c r="B272" s="7" t="s">
        <v>238</v>
      </c>
      <c r="C272" s="7" t="s">
        <v>252</v>
      </c>
      <c r="D272" s="9">
        <v>6657</v>
      </c>
      <c r="E272" s="9">
        <v>2485</v>
      </c>
      <c r="F272" s="9">
        <v>5903</v>
      </c>
      <c r="G272" s="9">
        <v>4955</v>
      </c>
      <c r="H272" s="9">
        <v>3846</v>
      </c>
      <c r="I272" s="9">
        <v>3399</v>
      </c>
      <c r="J272" s="9">
        <v>4680</v>
      </c>
      <c r="K272" s="9">
        <v>3013</v>
      </c>
      <c r="L272" s="9">
        <v>2968</v>
      </c>
      <c r="M272" s="9">
        <v>1824</v>
      </c>
      <c r="N272" t="s">
        <v>568</v>
      </c>
    </row>
    <row r="273" spans="1:14">
      <c r="A273" s="7" t="s">
        <v>458</v>
      </c>
      <c r="B273" s="7" t="s">
        <v>238</v>
      </c>
      <c r="C273" s="7" t="s">
        <v>253</v>
      </c>
      <c r="D273" s="7">
        <v>-695</v>
      </c>
      <c r="E273" s="9">
        <v>-1086</v>
      </c>
      <c r="F273" s="9">
        <v>-1119</v>
      </c>
      <c r="G273" s="9">
        <v>-1028</v>
      </c>
      <c r="H273" s="9">
        <v>-1105</v>
      </c>
      <c r="I273" s="9">
        <v>-1143</v>
      </c>
      <c r="J273" s="7">
        <v>-963</v>
      </c>
      <c r="K273" s="7">
        <v>-880</v>
      </c>
      <c r="L273" s="7">
        <v>-598</v>
      </c>
      <c r="M273" s="7">
        <v>-563</v>
      </c>
      <c r="N273" t="s">
        <v>568</v>
      </c>
    </row>
    <row r="274" spans="1:14">
      <c r="A274" s="5" t="s">
        <v>458</v>
      </c>
      <c r="B274" s="5" t="s">
        <v>238</v>
      </c>
      <c r="C274" s="5" t="s">
        <v>259</v>
      </c>
      <c r="D274" s="5">
        <v>0</v>
      </c>
      <c r="E274" s="5">
        <v>0</v>
      </c>
      <c r="F274" s="5">
        <v>5</v>
      </c>
      <c r="G274" s="5">
        <v>3</v>
      </c>
      <c r="H274" s="5">
        <v>13</v>
      </c>
      <c r="I274" s="5">
        <v>10</v>
      </c>
      <c r="J274" s="5">
        <v>3</v>
      </c>
      <c r="K274" s="5">
        <v>3</v>
      </c>
      <c r="L274" s="5">
        <v>14</v>
      </c>
      <c r="M274" s="5">
        <v>2</v>
      </c>
      <c r="N274" t="s">
        <v>568</v>
      </c>
    </row>
    <row r="275" spans="1:14">
      <c r="A275" s="5" t="s">
        <v>458</v>
      </c>
      <c r="B275" s="5" t="s">
        <v>238</v>
      </c>
      <c r="C275" s="5" t="s">
        <v>260</v>
      </c>
      <c r="D275" s="10">
        <v>6685</v>
      </c>
      <c r="E275" s="10">
        <v>2453</v>
      </c>
      <c r="F275" s="10">
        <v>3787</v>
      </c>
      <c r="G275" s="10">
        <v>6109</v>
      </c>
      <c r="H275" s="10">
        <v>6046</v>
      </c>
      <c r="I275" s="10">
        <v>5310</v>
      </c>
      <c r="J275" s="10">
        <v>5871</v>
      </c>
      <c r="K275" s="10">
        <v>5058</v>
      </c>
      <c r="L275" s="10">
        <v>2993</v>
      </c>
      <c r="M275" s="10">
        <v>4384</v>
      </c>
      <c r="N275" t="s">
        <v>568</v>
      </c>
    </row>
    <row r="276" spans="1:14">
      <c r="A276" s="5" t="s">
        <v>458</v>
      </c>
      <c r="B276" s="5" t="s">
        <v>238</v>
      </c>
      <c r="C276" s="5" t="s">
        <v>261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150</v>
      </c>
      <c r="J276" s="5">
        <v>0</v>
      </c>
      <c r="K276" s="5">
        <v>0</v>
      </c>
      <c r="L276" s="5">
        <v>0</v>
      </c>
      <c r="M276" s="5">
        <v>22</v>
      </c>
      <c r="N276" t="s">
        <v>568</v>
      </c>
    </row>
    <row r="277" spans="1:14">
      <c r="A277" s="5" t="s">
        <v>458</v>
      </c>
      <c r="B277" s="5" t="s">
        <v>238</v>
      </c>
      <c r="C277" s="5" t="s">
        <v>262</v>
      </c>
      <c r="D277" s="10">
        <v>-9961</v>
      </c>
      <c r="E277" s="10">
        <v>-2426</v>
      </c>
      <c r="F277" s="10">
        <v>-2937</v>
      </c>
      <c r="G277" s="10">
        <v>-4783</v>
      </c>
      <c r="H277" s="10">
        <v>-5928</v>
      </c>
      <c r="I277" s="10">
        <v>-5367</v>
      </c>
      <c r="J277" s="10">
        <v>-5086</v>
      </c>
      <c r="K277" s="10">
        <v>-5386</v>
      </c>
      <c r="L277" s="10">
        <v>-4133</v>
      </c>
      <c r="M277" s="10">
        <v>-3245</v>
      </c>
      <c r="N277" t="s">
        <v>568</v>
      </c>
    </row>
    <row r="278" spans="1:14">
      <c r="A278" s="5" t="s">
        <v>458</v>
      </c>
      <c r="B278" s="5" t="s">
        <v>238</v>
      </c>
      <c r="C278" s="5" t="s">
        <v>264</v>
      </c>
      <c r="D278" s="5">
        <v>171</v>
      </c>
      <c r="E278" s="5">
        <v>31</v>
      </c>
      <c r="F278" s="5">
        <v>0</v>
      </c>
      <c r="G278" s="5">
        <v>-25</v>
      </c>
      <c r="H278" s="5">
        <v>-34</v>
      </c>
      <c r="I278" s="5">
        <v>6</v>
      </c>
      <c r="J278" s="5">
        <v>0</v>
      </c>
      <c r="K278" s="5">
        <v>-2</v>
      </c>
      <c r="L278" s="5">
        <v>-2</v>
      </c>
      <c r="M278" s="5">
        <v>-14</v>
      </c>
      <c r="N278" t="s">
        <v>568</v>
      </c>
    </row>
    <row r="279" spans="1:14">
      <c r="A279" s="7" t="s">
        <v>458</v>
      </c>
      <c r="B279" s="7" t="s">
        <v>238</v>
      </c>
      <c r="C279" s="7" t="s">
        <v>265</v>
      </c>
      <c r="D279" s="9">
        <v>-3800</v>
      </c>
      <c r="E279" s="9">
        <v>-1028</v>
      </c>
      <c r="F279" s="7">
        <v>-264</v>
      </c>
      <c r="G279" s="7">
        <v>276</v>
      </c>
      <c r="H279" s="9">
        <v>-1008</v>
      </c>
      <c r="I279" s="9">
        <v>-1034</v>
      </c>
      <c r="J279" s="7">
        <v>-175</v>
      </c>
      <c r="K279" s="9">
        <v>-1207</v>
      </c>
      <c r="L279" s="7">
        <v>-940</v>
      </c>
      <c r="M279" s="7">
        <v>586</v>
      </c>
      <c r="N279" t="s">
        <v>568</v>
      </c>
    </row>
    <row r="280" spans="1:14">
      <c r="A280" s="5" t="s">
        <v>458</v>
      </c>
      <c r="B280" s="5" t="s">
        <v>238</v>
      </c>
      <c r="C280" s="5" t="s">
        <v>267</v>
      </c>
      <c r="D280" s="5">
        <v>-136</v>
      </c>
      <c r="E280" s="5">
        <v>-58</v>
      </c>
      <c r="F280" s="5">
        <v>-17</v>
      </c>
      <c r="G280" s="5">
        <v>-55</v>
      </c>
      <c r="H280" s="5">
        <v>-29</v>
      </c>
      <c r="I280" s="5">
        <v>-22</v>
      </c>
      <c r="J280" s="5">
        <v>218</v>
      </c>
      <c r="K280" s="5">
        <v>132</v>
      </c>
      <c r="L280" s="5">
        <v>72</v>
      </c>
      <c r="M280" s="5">
        <v>115</v>
      </c>
      <c r="N280" t="s">
        <v>568</v>
      </c>
    </row>
    <row r="281" spans="1:14">
      <c r="A281" s="5" t="s">
        <v>458</v>
      </c>
      <c r="B281" s="5" t="s">
        <v>238</v>
      </c>
      <c r="C281" s="5" t="s">
        <v>268</v>
      </c>
      <c r="D281" s="10">
        <v>-1638</v>
      </c>
      <c r="E281" s="10">
        <v>-1452</v>
      </c>
      <c r="F281" s="10">
        <v>-1332</v>
      </c>
      <c r="G281" s="10">
        <v>-1243</v>
      </c>
      <c r="H281" s="10">
        <v>-1133</v>
      </c>
      <c r="I281" s="10">
        <v>-1022</v>
      </c>
      <c r="J281" s="5">
        <v>-899</v>
      </c>
      <c r="K281" s="5">
        <v>-799</v>
      </c>
      <c r="L281" s="5">
        <v>-703</v>
      </c>
      <c r="M281" s="5">
        <v>-619</v>
      </c>
      <c r="N281" t="s">
        <v>568</v>
      </c>
    </row>
    <row r="282" spans="1:14">
      <c r="A282" s="5" t="s">
        <v>458</v>
      </c>
      <c r="B282" s="5" t="s">
        <v>238</v>
      </c>
      <c r="C282" s="5" t="s">
        <v>273</v>
      </c>
      <c r="D282" s="5">
        <v>-608</v>
      </c>
      <c r="E282" s="10">
        <v>-3067</v>
      </c>
      <c r="F282" s="10">
        <v>-4286</v>
      </c>
      <c r="G282" s="10">
        <v>-4254</v>
      </c>
      <c r="H282" s="10">
        <v>-3223</v>
      </c>
      <c r="I282" s="10">
        <v>-3238</v>
      </c>
      <c r="J282" s="10">
        <v>-2534</v>
      </c>
      <c r="K282" s="10">
        <v>-2628</v>
      </c>
      <c r="L282" s="10">
        <v>-1674</v>
      </c>
      <c r="M282" s="10">
        <v>-1814</v>
      </c>
      <c r="N282" t="s">
        <v>568</v>
      </c>
    </row>
    <row r="283" spans="1:14">
      <c r="A283" s="5" t="s">
        <v>458</v>
      </c>
      <c r="B283" s="5" t="s">
        <v>238</v>
      </c>
      <c r="C283" s="5" t="s">
        <v>475</v>
      </c>
      <c r="D283" s="10">
        <v>1172</v>
      </c>
      <c r="E283" s="5">
        <v>885</v>
      </c>
      <c r="F283" s="5">
        <v>700</v>
      </c>
      <c r="G283" s="5">
        <v>733</v>
      </c>
      <c r="H283" s="5">
        <v>489</v>
      </c>
      <c r="I283" s="5">
        <v>507</v>
      </c>
      <c r="J283" s="5">
        <v>514</v>
      </c>
      <c r="K283" s="5">
        <v>383</v>
      </c>
      <c r="L283" s="5">
        <v>313</v>
      </c>
      <c r="M283" s="5">
        <v>468</v>
      </c>
      <c r="N283" t="s">
        <v>568</v>
      </c>
    </row>
    <row r="284" spans="1:14">
      <c r="A284" s="5" t="s">
        <v>458</v>
      </c>
      <c r="B284" s="5" t="s">
        <v>238</v>
      </c>
      <c r="C284" s="5" t="s">
        <v>274</v>
      </c>
      <c r="D284" s="5">
        <v>-249</v>
      </c>
      <c r="E284" s="10">
        <v>6183</v>
      </c>
      <c r="F284" s="5">
        <v>-358</v>
      </c>
      <c r="G284" s="5">
        <v>-16</v>
      </c>
      <c r="H284" s="10">
        <v>1748</v>
      </c>
      <c r="I284" s="5">
        <v>801</v>
      </c>
      <c r="J284" s="5">
        <v>-89</v>
      </c>
      <c r="K284" s="5">
        <v>-2</v>
      </c>
      <c r="L284" s="5">
        <v>947</v>
      </c>
      <c r="M284" s="5">
        <v>-250</v>
      </c>
      <c r="N284" t="s">
        <v>568</v>
      </c>
    </row>
    <row r="285" spans="1:14">
      <c r="A285" s="7" t="s">
        <v>458</v>
      </c>
      <c r="B285" s="7" t="s">
        <v>238</v>
      </c>
      <c r="C285" s="7" t="s">
        <v>280</v>
      </c>
      <c r="D285" s="9">
        <v>-1459</v>
      </c>
      <c r="E285" s="9">
        <v>2491</v>
      </c>
      <c r="F285" s="9">
        <v>-5293</v>
      </c>
      <c r="G285" s="9">
        <v>-4835</v>
      </c>
      <c r="H285" s="9">
        <v>-2148</v>
      </c>
      <c r="I285" s="9">
        <v>-2974</v>
      </c>
      <c r="J285" s="9">
        <v>-2790</v>
      </c>
      <c r="K285" s="9">
        <v>-2914</v>
      </c>
      <c r="L285" s="9">
        <v>-1045</v>
      </c>
      <c r="M285" s="9">
        <v>-2100</v>
      </c>
      <c r="N285" t="s">
        <v>568</v>
      </c>
    </row>
    <row r="286" spans="1:14">
      <c r="A286" s="5" t="s">
        <v>458</v>
      </c>
      <c r="B286" s="5" t="s">
        <v>238</v>
      </c>
      <c r="C286" s="5" t="s">
        <v>281</v>
      </c>
      <c r="D286" s="5">
        <v>143</v>
      </c>
      <c r="E286" s="5">
        <v>-66</v>
      </c>
      <c r="F286" s="5">
        <v>-129</v>
      </c>
      <c r="G286" s="5">
        <v>45</v>
      </c>
      <c r="H286" s="5">
        <v>-20</v>
      </c>
      <c r="I286" s="5">
        <v>-105</v>
      </c>
      <c r="J286" s="5">
        <v>-83</v>
      </c>
      <c r="K286" s="5">
        <v>-9</v>
      </c>
      <c r="L286" s="5">
        <v>100</v>
      </c>
      <c r="M286" s="5">
        <v>67</v>
      </c>
      <c r="N286" t="s">
        <v>568</v>
      </c>
    </row>
    <row r="287" spans="1:14">
      <c r="A287" s="5" t="s">
        <v>458</v>
      </c>
      <c r="B287" s="5" t="s">
        <v>238</v>
      </c>
      <c r="C287" s="5" t="s">
        <v>282</v>
      </c>
      <c r="D287" s="10">
        <v>1541</v>
      </c>
      <c r="E287" s="10">
        <v>3882</v>
      </c>
      <c r="F287" s="5">
        <v>217</v>
      </c>
      <c r="G287" s="5">
        <v>441</v>
      </c>
      <c r="H287" s="5">
        <v>670</v>
      </c>
      <c r="I287" s="5">
        <v>-714</v>
      </c>
      <c r="J287" s="10">
        <v>1632</v>
      </c>
      <c r="K287" s="10">
        <v>-1117</v>
      </c>
      <c r="L287" s="10">
        <v>1083</v>
      </c>
      <c r="M287" s="5">
        <v>377</v>
      </c>
      <c r="N287" t="s">
        <v>568</v>
      </c>
    </row>
    <row r="288" spans="1:14">
      <c r="A288" s="5" t="s">
        <v>458</v>
      </c>
      <c r="B288" s="5" t="s">
        <v>238</v>
      </c>
      <c r="C288" s="5" t="s">
        <v>285</v>
      </c>
      <c r="D288" s="5">
        <v>293</v>
      </c>
      <c r="E288" s="5">
        <v>140</v>
      </c>
      <c r="F288" s="5">
        <v>153</v>
      </c>
      <c r="G288" s="5">
        <v>125</v>
      </c>
      <c r="H288" s="5">
        <v>98</v>
      </c>
      <c r="I288" s="5">
        <v>70</v>
      </c>
      <c r="J288" s="5">
        <v>53</v>
      </c>
      <c r="K288" s="5">
        <v>53</v>
      </c>
      <c r="L288" s="5">
        <v>20</v>
      </c>
      <c r="M288" s="5">
        <v>29</v>
      </c>
      <c r="N288" t="s">
        <v>568</v>
      </c>
    </row>
    <row r="289" spans="1:14">
      <c r="A289" s="5" t="s">
        <v>458</v>
      </c>
      <c r="B289" s="5" t="s">
        <v>238</v>
      </c>
      <c r="C289" s="5" t="s">
        <v>286</v>
      </c>
      <c r="D289" s="10">
        <v>1177</v>
      </c>
      <c r="E289" s="10">
        <v>1028</v>
      </c>
      <c r="F289" s="5">
        <v>757</v>
      </c>
      <c r="G289" s="5">
        <v>529</v>
      </c>
      <c r="H289" s="5">
        <v>703</v>
      </c>
      <c r="I289" s="5">
        <v>748</v>
      </c>
      <c r="J289" s="10">
        <v>1262</v>
      </c>
      <c r="K289" s="5">
        <v>856</v>
      </c>
      <c r="L289" s="5">
        <v>702</v>
      </c>
      <c r="M289" s="5">
        <v>638</v>
      </c>
      <c r="N289" t="s">
        <v>568</v>
      </c>
    </row>
    <row r="290" spans="1:14">
      <c r="A290" s="7" t="s">
        <v>458</v>
      </c>
      <c r="B290" s="7" t="s">
        <v>238</v>
      </c>
      <c r="C290" s="7" t="s">
        <v>291</v>
      </c>
      <c r="D290" s="9">
        <v>5962</v>
      </c>
      <c r="E290" s="9">
        <v>1399</v>
      </c>
      <c r="F290" s="9">
        <v>4784</v>
      </c>
      <c r="G290" s="9">
        <v>3927</v>
      </c>
      <c r="H290" s="9">
        <v>2741</v>
      </c>
      <c r="I290" s="9">
        <v>2256</v>
      </c>
      <c r="J290" s="9">
        <v>3717</v>
      </c>
      <c r="K290" s="9">
        <v>2133</v>
      </c>
      <c r="L290" s="9">
        <v>2370</v>
      </c>
      <c r="M290" s="9">
        <v>1261</v>
      </c>
      <c r="N290" t="s">
        <v>568</v>
      </c>
    </row>
    <row r="291" spans="1:14">
      <c r="A291" s="5" t="s">
        <v>458</v>
      </c>
      <c r="B291" s="5" t="s">
        <v>292</v>
      </c>
      <c r="C291" s="5" t="s">
        <v>296</v>
      </c>
      <c r="D291" s="6">
        <v>44538</v>
      </c>
      <c r="E291" s="6">
        <v>37403</v>
      </c>
      <c r="F291" s="6">
        <v>39117</v>
      </c>
      <c r="G291" s="6">
        <v>36397</v>
      </c>
      <c r="H291" s="6">
        <v>34350</v>
      </c>
      <c r="I291" s="6">
        <v>32376</v>
      </c>
      <c r="J291" s="6">
        <v>30601</v>
      </c>
      <c r="K291" s="6">
        <v>27799</v>
      </c>
      <c r="L291" s="6">
        <v>25313</v>
      </c>
      <c r="M291" s="6">
        <v>23331</v>
      </c>
      <c r="N291" t="s">
        <v>568</v>
      </c>
    </row>
    <row r="292" spans="1:14">
      <c r="A292" s="5" t="s">
        <v>458</v>
      </c>
      <c r="B292" s="5" t="s">
        <v>292</v>
      </c>
      <c r="C292" s="5" t="s">
        <v>298</v>
      </c>
      <c r="D292" s="6">
        <v>24541</v>
      </c>
      <c r="E292" s="6">
        <v>21162</v>
      </c>
      <c r="F292" s="6">
        <v>21643</v>
      </c>
      <c r="G292" s="6">
        <v>20441</v>
      </c>
      <c r="H292" s="6">
        <v>19038</v>
      </c>
      <c r="I292" s="6">
        <v>17405</v>
      </c>
      <c r="J292" s="6">
        <v>16534</v>
      </c>
      <c r="K292" s="6">
        <v>15353</v>
      </c>
      <c r="L292" s="6">
        <v>14279</v>
      </c>
      <c r="M292" s="6">
        <v>13183</v>
      </c>
      <c r="N292" t="s">
        <v>568</v>
      </c>
    </row>
    <row r="293" spans="1:14">
      <c r="A293" s="7" t="s">
        <v>458</v>
      </c>
      <c r="B293" s="7" t="s">
        <v>292</v>
      </c>
      <c r="C293" s="7" t="s">
        <v>299</v>
      </c>
      <c r="D293" s="8">
        <v>19997</v>
      </c>
      <c r="E293" s="8">
        <v>16241</v>
      </c>
      <c r="F293" s="8">
        <v>17474</v>
      </c>
      <c r="G293" s="8">
        <v>15956</v>
      </c>
      <c r="H293" s="8">
        <v>15312</v>
      </c>
      <c r="I293" s="8">
        <v>14971</v>
      </c>
      <c r="J293" s="8">
        <v>14067</v>
      </c>
      <c r="K293" s="8">
        <v>12446</v>
      </c>
      <c r="L293" s="8">
        <v>11034</v>
      </c>
      <c r="M293" s="8">
        <v>10148</v>
      </c>
      <c r="N293" t="s">
        <v>568</v>
      </c>
    </row>
    <row r="294" spans="1:14">
      <c r="A294" s="5" t="s">
        <v>458</v>
      </c>
      <c r="B294" s="5" t="s">
        <v>292</v>
      </c>
      <c r="C294" s="5" t="s">
        <v>301</v>
      </c>
      <c r="D294" s="6">
        <v>9697</v>
      </c>
      <c r="E294" s="6">
        <v>9534</v>
      </c>
      <c r="F294" s="6">
        <v>8949</v>
      </c>
      <c r="G294" s="6">
        <v>7716</v>
      </c>
      <c r="H294" s="6">
        <v>7007</v>
      </c>
      <c r="I294" s="6">
        <v>6955</v>
      </c>
      <c r="J294" s="6">
        <v>6488</v>
      </c>
      <c r="K294" s="6">
        <v>5558</v>
      </c>
      <c r="L294" s="6">
        <v>4877</v>
      </c>
      <c r="M294" s="6">
        <v>4472</v>
      </c>
      <c r="N294" t="s">
        <v>568</v>
      </c>
    </row>
    <row r="295" spans="1:14">
      <c r="A295" s="5" t="s">
        <v>458</v>
      </c>
      <c r="B295" s="5" t="s">
        <v>292</v>
      </c>
      <c r="C295" s="5" t="s">
        <v>476</v>
      </c>
      <c r="D295" s="5">
        <v>0</v>
      </c>
      <c r="E295" s="5">
        <v>0</v>
      </c>
      <c r="F295" s="5">
        <v>0</v>
      </c>
      <c r="G295" s="5">
        <v>218</v>
      </c>
      <c r="H295" s="5">
        <v>215</v>
      </c>
      <c r="I295" s="5">
        <v>236</v>
      </c>
      <c r="J295" s="5">
        <v>191</v>
      </c>
      <c r="K295" s="5">
        <v>177</v>
      </c>
      <c r="L295" s="5">
        <v>174</v>
      </c>
      <c r="M295" s="5">
        <v>0</v>
      </c>
      <c r="N295" t="s">
        <v>568</v>
      </c>
    </row>
    <row r="296" spans="1:14">
      <c r="A296" s="5" t="s">
        <v>458</v>
      </c>
      <c r="B296" s="5" t="s">
        <v>292</v>
      </c>
      <c r="C296" s="5" t="s">
        <v>302</v>
      </c>
      <c r="D296" s="6">
        <v>3114</v>
      </c>
      <c r="E296" s="6">
        <v>3592</v>
      </c>
      <c r="F296" s="6">
        <v>3753</v>
      </c>
      <c r="G296" s="6">
        <v>3577</v>
      </c>
      <c r="H296" s="6">
        <v>3341</v>
      </c>
      <c r="I296" s="6">
        <v>3278</v>
      </c>
      <c r="J296" s="6">
        <v>3213</v>
      </c>
      <c r="K296" s="6">
        <v>3031</v>
      </c>
      <c r="L296" s="6">
        <v>2745</v>
      </c>
      <c r="M296" s="6">
        <v>2607</v>
      </c>
      <c r="N296" t="s">
        <v>568</v>
      </c>
    </row>
    <row r="297" spans="1:14">
      <c r="A297" s="5" t="s">
        <v>458</v>
      </c>
      <c r="B297" s="5" t="s">
        <v>292</v>
      </c>
      <c r="C297" s="5" t="s">
        <v>303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t="s">
        <v>568</v>
      </c>
    </row>
    <row r="298" spans="1:14">
      <c r="A298" s="5" t="s">
        <v>458</v>
      </c>
      <c r="B298" s="5" t="s">
        <v>292</v>
      </c>
      <c r="C298" s="5" t="s">
        <v>304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t="s">
        <v>568</v>
      </c>
    </row>
    <row r="299" spans="1:14">
      <c r="A299" s="5" t="s">
        <v>458</v>
      </c>
      <c r="B299" s="5" t="s">
        <v>292</v>
      </c>
      <c r="C299" s="5" t="s">
        <v>309</v>
      </c>
      <c r="D299" s="5">
        <v>299</v>
      </c>
      <c r="E299" s="5">
        <v>405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t="s">
        <v>568</v>
      </c>
    </row>
    <row r="300" spans="1:14">
      <c r="A300" s="7" t="s">
        <v>458</v>
      </c>
      <c r="B300" s="7" t="s">
        <v>292</v>
      </c>
      <c r="C300" s="7" t="s">
        <v>318</v>
      </c>
      <c r="D300" s="8">
        <v>6887</v>
      </c>
      <c r="E300" s="8">
        <v>2710</v>
      </c>
      <c r="F300" s="8">
        <v>4772</v>
      </c>
      <c r="G300" s="8">
        <v>4445</v>
      </c>
      <c r="H300" s="8">
        <v>4749</v>
      </c>
      <c r="I300" s="8">
        <v>4502</v>
      </c>
      <c r="J300" s="8">
        <v>4175</v>
      </c>
      <c r="K300" s="8">
        <v>3680</v>
      </c>
      <c r="L300" s="8">
        <v>3238</v>
      </c>
      <c r="M300" s="8">
        <v>3069</v>
      </c>
      <c r="N300" t="s">
        <v>568</v>
      </c>
    </row>
    <row r="301" spans="1:14">
      <c r="A301" s="5" t="s">
        <v>458</v>
      </c>
      <c r="B301" s="5" t="s">
        <v>292</v>
      </c>
      <c r="C301" s="5" t="s">
        <v>320</v>
      </c>
      <c r="D301" s="5">
        <v>-296</v>
      </c>
      <c r="E301" s="5">
        <v>-151</v>
      </c>
      <c r="F301" s="5">
        <v>-131</v>
      </c>
      <c r="G301" s="5">
        <v>-149</v>
      </c>
      <c r="H301" s="5">
        <v>-121</v>
      </c>
      <c r="I301" s="5">
        <v>-74</v>
      </c>
      <c r="J301" s="5">
        <v>-60</v>
      </c>
      <c r="K301" s="5">
        <v>-58</v>
      </c>
      <c r="L301" s="5">
        <v>-23</v>
      </c>
      <c r="M301" s="5">
        <v>-10</v>
      </c>
      <c r="N301" t="s">
        <v>568</v>
      </c>
    </row>
    <row r="302" spans="1:14">
      <c r="A302" s="5" t="s">
        <v>458</v>
      </c>
      <c r="B302" s="5" t="s">
        <v>292</v>
      </c>
      <c r="C302" s="5" t="s">
        <v>478</v>
      </c>
      <c r="D302" s="5">
        <v>0</v>
      </c>
      <c r="E302" s="5">
        <v>0</v>
      </c>
      <c r="F302" s="5">
        <v>0</v>
      </c>
      <c r="G302" s="5">
        <v>25</v>
      </c>
      <c r="H302" s="5">
        <v>39</v>
      </c>
      <c r="I302" s="5">
        <v>41</v>
      </c>
      <c r="J302" s="5">
        <v>26</v>
      </c>
      <c r="K302" s="5">
        <v>20</v>
      </c>
      <c r="L302" s="5">
        <v>22</v>
      </c>
      <c r="M302" s="5">
        <v>0</v>
      </c>
      <c r="N302" t="s">
        <v>568</v>
      </c>
    </row>
    <row r="303" spans="1:14">
      <c r="A303" s="5" t="s">
        <v>458</v>
      </c>
      <c r="B303" s="5" t="s">
        <v>292</v>
      </c>
      <c r="C303" s="5" t="s">
        <v>567</v>
      </c>
      <c r="D303" s="5">
        <v>34</v>
      </c>
      <c r="E303" s="5">
        <v>62</v>
      </c>
      <c r="F303" s="5">
        <v>82</v>
      </c>
      <c r="G303" s="5">
        <v>70</v>
      </c>
      <c r="H303" s="5">
        <v>27</v>
      </c>
      <c r="I303" s="5">
        <v>12</v>
      </c>
      <c r="J303" s="5">
        <v>6</v>
      </c>
      <c r="K303" s="5">
        <v>5</v>
      </c>
      <c r="L303" s="5">
        <v>4</v>
      </c>
      <c r="M303" s="5">
        <v>0</v>
      </c>
      <c r="N303" t="s">
        <v>568</v>
      </c>
    </row>
    <row r="304" spans="1:14">
      <c r="A304" s="5" t="s">
        <v>458</v>
      </c>
      <c r="B304" s="5" t="s">
        <v>292</v>
      </c>
      <c r="C304" s="5" t="s">
        <v>323</v>
      </c>
      <c r="D304" s="5">
        <v>0</v>
      </c>
      <c r="E304" s="5">
        <v>75</v>
      </c>
      <c r="F304" s="5">
        <v>173</v>
      </c>
      <c r="G304" s="5">
        <v>-61</v>
      </c>
      <c r="H304" s="5">
        <v>149</v>
      </c>
      <c r="I304" s="5">
        <v>151</v>
      </c>
      <c r="J304" s="5">
        <v>136</v>
      </c>
      <c r="K304" s="5">
        <v>10</v>
      </c>
      <c r="L304" s="5">
        <v>56</v>
      </c>
      <c r="M304" s="5">
        <v>62</v>
      </c>
      <c r="N304" t="s">
        <v>568</v>
      </c>
    </row>
    <row r="305" spans="1:14">
      <c r="A305" s="5" t="s">
        <v>458</v>
      </c>
      <c r="B305" s="5" t="s">
        <v>292</v>
      </c>
      <c r="C305" s="5" t="s">
        <v>327</v>
      </c>
      <c r="D305" s="5">
        <v>36</v>
      </c>
      <c r="E305" s="5">
        <v>191</v>
      </c>
      <c r="F305" s="5">
        <v>-95</v>
      </c>
      <c r="G305" s="5">
        <v>-5</v>
      </c>
      <c r="H305" s="5">
        <v>43</v>
      </c>
      <c r="I305" s="5">
        <v>-9</v>
      </c>
      <c r="J305" s="5">
        <v>-78</v>
      </c>
      <c r="K305" s="5">
        <v>-113</v>
      </c>
      <c r="L305" s="5">
        <v>-41</v>
      </c>
      <c r="M305" s="5">
        <v>-110</v>
      </c>
      <c r="N305" t="s">
        <v>568</v>
      </c>
    </row>
    <row r="306" spans="1:14">
      <c r="A306" s="7" t="s">
        <v>458</v>
      </c>
      <c r="B306" s="7" t="s">
        <v>292</v>
      </c>
      <c r="C306" s="7" t="s">
        <v>328</v>
      </c>
      <c r="D306" s="8">
        <v>6661</v>
      </c>
      <c r="E306" s="8">
        <v>2887</v>
      </c>
      <c r="F306" s="8">
        <v>4801</v>
      </c>
      <c r="G306" s="8">
        <v>4325</v>
      </c>
      <c r="H306" s="8">
        <v>4886</v>
      </c>
      <c r="I306" s="8">
        <v>4623</v>
      </c>
      <c r="J306" s="8">
        <v>4205</v>
      </c>
      <c r="K306" s="8">
        <v>3544</v>
      </c>
      <c r="L306" s="8">
        <v>3256</v>
      </c>
      <c r="M306" s="8">
        <v>3011</v>
      </c>
      <c r="N306" t="s">
        <v>568</v>
      </c>
    </row>
    <row r="307" spans="1:14">
      <c r="A307" s="5" t="s">
        <v>458</v>
      </c>
      <c r="B307" s="5" t="s">
        <v>292</v>
      </c>
      <c r="C307" s="5" t="s">
        <v>329</v>
      </c>
      <c r="D307" s="5">
        <v>934</v>
      </c>
      <c r="E307" s="5">
        <v>348</v>
      </c>
      <c r="F307" s="5">
        <v>772</v>
      </c>
      <c r="G307" s="5">
        <v>359</v>
      </c>
      <c r="H307" s="5">
        <v>646</v>
      </c>
      <c r="I307" s="5">
        <v>863</v>
      </c>
      <c r="J307" s="5">
        <v>932</v>
      </c>
      <c r="K307" s="5">
        <v>851</v>
      </c>
      <c r="L307" s="5">
        <v>805</v>
      </c>
      <c r="M307" s="5">
        <v>754</v>
      </c>
      <c r="N307" t="s">
        <v>568</v>
      </c>
    </row>
    <row r="308" spans="1:14">
      <c r="A308" s="7" t="s">
        <v>458</v>
      </c>
      <c r="B308" s="7" t="s">
        <v>292</v>
      </c>
      <c r="C308" s="7" t="s">
        <v>330</v>
      </c>
      <c r="D308" s="8">
        <v>5727</v>
      </c>
      <c r="E308" s="8">
        <v>2539</v>
      </c>
      <c r="F308" s="8">
        <v>4029</v>
      </c>
      <c r="G308" s="8">
        <v>3966</v>
      </c>
      <c r="H308" s="8">
        <v>4240</v>
      </c>
      <c r="I308" s="8">
        <v>3760</v>
      </c>
      <c r="J308" s="8">
        <v>3273</v>
      </c>
      <c r="K308" s="8">
        <v>2693</v>
      </c>
      <c r="L308" s="8">
        <v>2451</v>
      </c>
      <c r="M308" s="8">
        <v>2257</v>
      </c>
      <c r="N308" t="s">
        <v>568</v>
      </c>
    </row>
    <row r="309" spans="1:14">
      <c r="A309" s="5" t="s">
        <v>458</v>
      </c>
      <c r="B309" s="5" t="s">
        <v>292</v>
      </c>
      <c r="C309" s="5" t="s">
        <v>245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21</v>
      </c>
      <c r="M309" s="5">
        <v>-46</v>
      </c>
      <c r="N309" t="s">
        <v>568</v>
      </c>
    </row>
    <row r="310" spans="1:14">
      <c r="A310" s="7" t="s">
        <v>458</v>
      </c>
      <c r="B310" s="7" t="s">
        <v>292</v>
      </c>
      <c r="C310" s="7" t="s">
        <v>338</v>
      </c>
      <c r="D310" s="8">
        <v>5727</v>
      </c>
      <c r="E310" s="8">
        <v>2539</v>
      </c>
      <c r="F310" s="8">
        <v>4029</v>
      </c>
      <c r="G310" s="8">
        <v>1933</v>
      </c>
      <c r="H310" s="8">
        <v>4240</v>
      </c>
      <c r="I310" s="8">
        <v>3760</v>
      </c>
      <c r="J310" s="8">
        <v>3273</v>
      </c>
      <c r="K310" s="8">
        <v>2693</v>
      </c>
      <c r="L310" s="8">
        <v>2472</v>
      </c>
      <c r="M310" s="8">
        <v>2211</v>
      </c>
      <c r="N310" t="s">
        <v>568</v>
      </c>
    </row>
    <row r="311" spans="1:14" s="5" customFormat="1">
      <c r="A311" s="5" t="s">
        <v>3</v>
      </c>
      <c r="B311" s="5" t="s">
        <v>292</v>
      </c>
      <c r="C311" s="5" t="s">
        <v>567</v>
      </c>
      <c r="D311" s="5">
        <v>-164</v>
      </c>
      <c r="E311" s="5">
        <v>-160</v>
      </c>
      <c r="F311" s="5">
        <v>-42</v>
      </c>
      <c r="G311" s="5">
        <v>-62</v>
      </c>
      <c r="H311" s="5">
        <v>-70</v>
      </c>
      <c r="I311" s="5">
        <v>-65</v>
      </c>
      <c r="J311" s="5">
        <v>-59</v>
      </c>
      <c r="K311" s="5">
        <v>-73</v>
      </c>
      <c r="L311" s="5">
        <v>-97</v>
      </c>
      <c r="M311" s="5">
        <v>-108</v>
      </c>
      <c r="N311" s="5" t="s">
        <v>566</v>
      </c>
    </row>
    <row r="312" spans="1:14" s="5" customFormat="1">
      <c r="A312" s="5" t="s">
        <v>3</v>
      </c>
      <c r="B312" s="5" t="s">
        <v>292</v>
      </c>
      <c r="C312" s="5" t="s">
        <v>321</v>
      </c>
      <c r="D312" s="5">
        <v>-12</v>
      </c>
      <c r="E312" s="5">
        <v>45</v>
      </c>
      <c r="F312" s="5">
        <v>50</v>
      </c>
      <c r="G312" s="5">
        <v>45</v>
      </c>
      <c r="H312" s="5">
        <v>27</v>
      </c>
      <c r="I312" s="5">
        <v>44</v>
      </c>
      <c r="J312" s="5">
        <v>13</v>
      </c>
      <c r="K312" s="5">
        <v>7</v>
      </c>
      <c r="L312" s="5">
        <v>28</v>
      </c>
      <c r="M312" s="5">
        <v>23</v>
      </c>
      <c r="N312" s="5" t="s">
        <v>566</v>
      </c>
    </row>
    <row r="313" spans="1:14">
      <c r="D313" s="3">
        <f>D209-SUM(D210:D214)</f>
        <v>-434.10000000000036</v>
      </c>
    </row>
    <row r="314" spans="1:14">
      <c r="D314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M31"/>
  <sheetViews>
    <sheetView workbookViewId="0">
      <selection activeCell="G16" sqref="G16"/>
    </sheetView>
  </sheetViews>
  <sheetFormatPr defaultRowHeight="15"/>
  <cols>
    <col min="1" max="1" width="6" bestFit="1" customWidth="1"/>
    <col min="2" max="2" width="11" bestFit="1" customWidth="1"/>
    <col min="3" max="3" width="7" bestFit="1" customWidth="1"/>
    <col min="4" max="4" width="10.42578125" bestFit="1" customWidth="1"/>
  </cols>
  <sheetData>
    <row r="1" spans="1:13">
      <c r="A1" t="s">
        <v>570</v>
      </c>
      <c r="B1" t="s">
        <v>565</v>
      </c>
      <c r="C1" t="s">
        <v>571</v>
      </c>
    </row>
    <row r="2" spans="1:13">
      <c r="A2">
        <v>44196</v>
      </c>
      <c r="B2" t="s">
        <v>566</v>
      </c>
      <c r="C2">
        <v>0.89349999999999996</v>
      </c>
      <c r="F2" s="4"/>
      <c r="G2" s="4"/>
      <c r="H2" s="4"/>
      <c r="I2" s="4"/>
      <c r="J2" s="4"/>
      <c r="K2" s="4"/>
      <c r="L2" s="4"/>
      <c r="M2" s="4"/>
    </row>
    <row r="3" spans="1:13">
      <c r="A3">
        <v>43830</v>
      </c>
      <c r="B3" t="s">
        <v>566</v>
      </c>
      <c r="C3">
        <v>0.84640000000000004</v>
      </c>
    </row>
    <row r="4" spans="1:13">
      <c r="A4">
        <v>43465</v>
      </c>
      <c r="B4" t="s">
        <v>566</v>
      </c>
      <c r="C4">
        <v>0.90200000000000002</v>
      </c>
    </row>
    <row r="5" spans="1:13">
      <c r="A5">
        <v>43100</v>
      </c>
      <c r="B5" t="s">
        <v>566</v>
      </c>
      <c r="C5">
        <v>0.88839999999999997</v>
      </c>
    </row>
    <row r="6" spans="1:13">
      <c r="A6">
        <v>42735</v>
      </c>
      <c r="B6" t="s">
        <v>566</v>
      </c>
      <c r="C6">
        <v>0.85229999999999995</v>
      </c>
    </row>
    <row r="7" spans="1:13">
      <c r="A7">
        <v>42369</v>
      </c>
      <c r="B7" t="s">
        <v>566</v>
      </c>
      <c r="C7">
        <v>0.73750000000000004</v>
      </c>
    </row>
    <row r="8" spans="1:13">
      <c r="A8">
        <v>42004</v>
      </c>
      <c r="B8" t="s">
        <v>566</v>
      </c>
      <c r="C8">
        <v>0.77680000000000005</v>
      </c>
    </row>
    <row r="9" spans="1:13">
      <c r="A9">
        <v>41639</v>
      </c>
      <c r="B9" t="s">
        <v>566</v>
      </c>
      <c r="C9">
        <v>0.83209999999999995</v>
      </c>
    </row>
    <row r="10" spans="1:13">
      <c r="A10">
        <v>41274</v>
      </c>
      <c r="B10" t="s">
        <v>566</v>
      </c>
      <c r="C10">
        <v>0.8125</v>
      </c>
    </row>
    <row r="11" spans="1:13">
      <c r="A11">
        <v>40908</v>
      </c>
      <c r="B11" t="s">
        <v>566</v>
      </c>
      <c r="C11">
        <v>0.83309999999999995</v>
      </c>
    </row>
    <row r="12" spans="1:13">
      <c r="A12">
        <v>44196</v>
      </c>
      <c r="B12" t="s">
        <v>568</v>
      </c>
      <c r="C12">
        <v>0.73140000000000005</v>
      </c>
    </row>
    <row r="13" spans="1:13">
      <c r="A13">
        <v>43830</v>
      </c>
      <c r="B13" t="s">
        <v>568</v>
      </c>
      <c r="C13">
        <v>0.75490000000000002</v>
      </c>
    </row>
    <row r="14" spans="1:13">
      <c r="A14">
        <v>43465</v>
      </c>
      <c r="B14" t="s">
        <v>568</v>
      </c>
      <c r="C14">
        <v>0.78449999999999998</v>
      </c>
    </row>
    <row r="15" spans="1:13">
      <c r="A15">
        <v>43100</v>
      </c>
      <c r="B15" t="s">
        <v>568</v>
      </c>
      <c r="C15">
        <v>0.7399</v>
      </c>
    </row>
    <row r="16" spans="1:13">
      <c r="A16">
        <v>42735</v>
      </c>
      <c r="B16" t="s">
        <v>568</v>
      </c>
      <c r="C16">
        <v>0.81</v>
      </c>
    </row>
    <row r="17" spans="1:3">
      <c r="A17">
        <v>42369</v>
      </c>
      <c r="B17" t="s">
        <v>568</v>
      </c>
      <c r="C17">
        <v>0.67859999999999998</v>
      </c>
    </row>
    <row r="18" spans="1:3">
      <c r="A18">
        <v>42004</v>
      </c>
      <c r="B18" t="s">
        <v>568</v>
      </c>
      <c r="C18">
        <v>0.64200000000000002</v>
      </c>
    </row>
    <row r="19" spans="1:3">
      <c r="A19">
        <v>41639</v>
      </c>
      <c r="B19" t="s">
        <v>568</v>
      </c>
      <c r="C19">
        <v>0.60370000000000001</v>
      </c>
    </row>
    <row r="20" spans="1:3">
      <c r="A20">
        <v>41274</v>
      </c>
      <c r="B20" t="s">
        <v>568</v>
      </c>
      <c r="C20">
        <v>0.61560000000000004</v>
      </c>
    </row>
    <row r="21" spans="1:3">
      <c r="A21">
        <v>40908</v>
      </c>
      <c r="B21" t="s">
        <v>568</v>
      </c>
      <c r="C21">
        <v>0.64319999999999999</v>
      </c>
    </row>
    <row r="22" spans="1:3">
      <c r="A22">
        <v>44196</v>
      </c>
      <c r="B22" t="s">
        <v>569</v>
      </c>
      <c r="C22">
        <f>1/99.8841</f>
        <v>1.0011603448396692E-2</v>
      </c>
    </row>
    <row r="23" spans="1:3">
      <c r="A23">
        <v>43830</v>
      </c>
      <c r="B23" t="s">
        <v>569</v>
      </c>
      <c r="C23">
        <f>1/94.5594</f>
        <v>1.0575363210849478E-2</v>
      </c>
    </row>
    <row r="24" spans="1:3">
      <c r="A24">
        <v>43465</v>
      </c>
      <c r="B24" t="s">
        <v>569</v>
      </c>
      <c r="C24">
        <f>1/88.6342</f>
        <v>1.1282326686538604E-2</v>
      </c>
    </row>
    <row r="25" spans="1:3">
      <c r="A25">
        <v>43100</v>
      </c>
      <c r="B25" t="s">
        <v>569</v>
      </c>
      <c r="C25">
        <f>1/86.2575</f>
        <v>1.1593194794655539E-2</v>
      </c>
    </row>
    <row r="26" spans="1:3">
      <c r="A26">
        <v>42735</v>
      </c>
      <c r="B26" t="s">
        <v>569</v>
      </c>
      <c r="C26">
        <f>1/83.8901</f>
        <v>1.1920357706094044E-2</v>
      </c>
    </row>
    <row r="27" spans="1:3">
      <c r="A27">
        <v>42369</v>
      </c>
      <c r="B27" t="s">
        <v>569</v>
      </c>
      <c r="C27">
        <f>1/97.6196</f>
        <v>1.024384447385566E-2</v>
      </c>
    </row>
    <row r="28" spans="1:3">
      <c r="A28">
        <v>42004</v>
      </c>
      <c r="B28" t="s">
        <v>569</v>
      </c>
      <c r="C28">
        <f>1/98.4622</f>
        <v>1.015618176315378E-2</v>
      </c>
    </row>
    <row r="29" spans="1:3">
      <c r="A29">
        <v>41639</v>
      </c>
      <c r="B29" t="s">
        <v>569</v>
      </c>
      <c r="C29">
        <f>1/102.3977</f>
        <v>9.7658443500195802E-3</v>
      </c>
    </row>
    <row r="30" spans="1:3">
      <c r="A30">
        <v>41274</v>
      </c>
      <c r="B30" t="s">
        <v>569</v>
      </c>
      <c r="C30">
        <f>1/89.0389</f>
        <v>1.1231046205647195E-2</v>
      </c>
    </row>
    <row r="31" spans="1:3">
      <c r="A31">
        <v>40908</v>
      </c>
      <c r="B31" t="s">
        <v>569</v>
      </c>
      <c r="C31">
        <f>1/82.2192</f>
        <v>1.2162609220230797E-2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O419"/>
  <sheetViews>
    <sheetView topLeftCell="A216" zoomScaleNormal="100" workbookViewId="0">
      <selection activeCell="D201" activeCellId="5" sqref="D239:D240 D243:D244 D238 D225 D215 D201"/>
    </sheetView>
  </sheetViews>
  <sheetFormatPr defaultRowHeight="15"/>
  <cols>
    <col min="3" max="3" width="40" bestFit="1" customWidth="1"/>
    <col min="4" max="13" width="12.5703125" bestFit="1" customWidth="1"/>
  </cols>
  <sheetData>
    <row r="1" spans="1:13">
      <c r="A1" t="s">
        <v>0</v>
      </c>
      <c r="B1" t="s">
        <v>1</v>
      </c>
      <c r="C1" t="s">
        <v>2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s="5" customFormat="1" hidden="1">
      <c r="A2" s="5" t="s">
        <v>458</v>
      </c>
      <c r="B2" s="5" t="s">
        <v>4</v>
      </c>
      <c r="C2" s="5" t="s">
        <v>5</v>
      </c>
      <c r="D2" s="5" t="s">
        <v>459</v>
      </c>
      <c r="E2" s="5" t="s">
        <v>460</v>
      </c>
      <c r="F2" s="5" t="s">
        <v>461</v>
      </c>
      <c r="G2" s="5" t="s">
        <v>462</v>
      </c>
      <c r="H2" s="5" t="s">
        <v>463</v>
      </c>
      <c r="I2" s="5" t="s">
        <v>464</v>
      </c>
      <c r="J2" s="5" t="s">
        <v>8</v>
      </c>
      <c r="K2" s="5" t="s">
        <v>465</v>
      </c>
      <c r="L2" s="5" t="s">
        <v>466</v>
      </c>
      <c r="M2" s="5" t="s">
        <v>467</v>
      </c>
    </row>
    <row r="3" spans="1:13" s="5" customFormat="1" hidden="1">
      <c r="A3" s="5" t="s">
        <v>458</v>
      </c>
      <c r="B3" s="5" t="s">
        <v>4</v>
      </c>
      <c r="C3" s="5" t="s">
        <v>15</v>
      </c>
      <c r="D3" s="12">
        <v>44196</v>
      </c>
      <c r="E3" s="12">
        <v>43830</v>
      </c>
      <c r="F3" s="12">
        <v>43465</v>
      </c>
      <c r="G3" s="12">
        <v>43100</v>
      </c>
      <c r="H3" s="12">
        <v>42735</v>
      </c>
      <c r="I3" s="12">
        <v>42369</v>
      </c>
      <c r="J3" s="12">
        <v>42004</v>
      </c>
      <c r="K3" s="12">
        <v>41639</v>
      </c>
      <c r="L3" s="12">
        <v>41274</v>
      </c>
      <c r="M3" s="12">
        <v>40908</v>
      </c>
    </row>
    <row r="4" spans="1:13" hidden="1">
      <c r="A4" t="s">
        <v>458</v>
      </c>
      <c r="B4" t="s">
        <v>4</v>
      </c>
      <c r="C4" t="s">
        <v>16</v>
      </c>
      <c r="D4" s="1">
        <v>13476</v>
      </c>
      <c r="E4" s="1">
        <v>8787</v>
      </c>
      <c r="F4" s="1">
        <v>4663</v>
      </c>
      <c r="G4" s="1">
        <v>5245</v>
      </c>
      <c r="H4" s="1">
        <v>6179</v>
      </c>
      <c r="I4" s="1">
        <v>5457</v>
      </c>
      <c r="J4" s="1">
        <v>5924</v>
      </c>
      <c r="K4" s="1">
        <v>5142</v>
      </c>
      <c r="L4" s="1">
        <v>5965</v>
      </c>
      <c r="M4" s="1">
        <v>3757</v>
      </c>
    </row>
    <row r="5" spans="1:13" s="5" customFormat="1" hidden="1">
      <c r="A5" s="5" t="s">
        <v>458</v>
      </c>
      <c r="B5" s="5" t="s">
        <v>4</v>
      </c>
      <c r="C5" s="5" t="s">
        <v>17</v>
      </c>
      <c r="D5" s="6">
        <v>9889</v>
      </c>
      <c r="E5" s="6">
        <v>8348</v>
      </c>
      <c r="F5" s="6">
        <v>4466</v>
      </c>
      <c r="G5" s="6">
        <v>4249</v>
      </c>
      <c r="H5" s="6">
        <v>3808</v>
      </c>
      <c r="I5" s="6">
        <v>3138</v>
      </c>
      <c r="J5" s="6">
        <v>3852</v>
      </c>
      <c r="K5" s="6">
        <v>2220</v>
      </c>
      <c r="L5" s="6">
        <v>3337</v>
      </c>
      <c r="M5" s="6">
        <v>2317</v>
      </c>
    </row>
    <row r="6" spans="1:13" s="5" customFormat="1" hidden="1">
      <c r="A6" s="5" t="s">
        <v>458</v>
      </c>
      <c r="B6" s="5" t="s">
        <v>4</v>
      </c>
      <c r="C6" s="5" t="s">
        <v>18</v>
      </c>
      <c r="D6" s="6">
        <v>3587</v>
      </c>
      <c r="E6" s="5">
        <v>439</v>
      </c>
      <c r="F6" s="5">
        <v>197</v>
      </c>
      <c r="G6" s="5">
        <v>996</v>
      </c>
      <c r="H6" s="6">
        <v>2371</v>
      </c>
      <c r="I6" s="6">
        <v>2319</v>
      </c>
      <c r="J6" s="6">
        <v>2072</v>
      </c>
      <c r="K6" s="6">
        <v>2922</v>
      </c>
      <c r="L6" s="6">
        <v>2628</v>
      </c>
      <c r="M6" s="6">
        <v>1440</v>
      </c>
    </row>
    <row r="7" spans="1:13" hidden="1">
      <c r="A7" t="s">
        <v>458</v>
      </c>
      <c r="B7" t="s">
        <v>4</v>
      </c>
      <c r="C7" t="s">
        <v>19</v>
      </c>
      <c r="D7" s="1">
        <v>4463</v>
      </c>
      <c r="E7" s="1">
        <v>2749</v>
      </c>
      <c r="F7" s="1">
        <v>4272</v>
      </c>
      <c r="G7" s="1">
        <v>3498</v>
      </c>
      <c r="H7" s="1">
        <v>3677</v>
      </c>
      <c r="I7" s="1">
        <v>3241</v>
      </c>
      <c r="J7" s="1">
        <v>3358</v>
      </c>
      <c r="K7" s="1">
        <v>3434</v>
      </c>
      <c r="L7" s="1">
        <v>3117</v>
      </c>
      <c r="M7" s="1">
        <v>3132</v>
      </c>
    </row>
    <row r="8" spans="1:13" hidden="1">
      <c r="A8" t="s">
        <v>458</v>
      </c>
      <c r="B8" t="s">
        <v>4</v>
      </c>
      <c r="C8" t="s">
        <v>20</v>
      </c>
      <c r="D8" s="1">
        <v>4556</v>
      </c>
      <c r="E8" s="1">
        <v>2963</v>
      </c>
      <c r="F8" s="1">
        <v>4302</v>
      </c>
      <c r="G8" s="1">
        <v>3528</v>
      </c>
      <c r="H8" s="1">
        <v>3696</v>
      </c>
      <c r="I8">
        <v>3260</v>
      </c>
      <c r="J8" s="1">
        <v>3436</v>
      </c>
      <c r="K8" s="1">
        <v>3508</v>
      </c>
      <c r="L8" s="1">
        <v>3221</v>
      </c>
      <c r="M8" s="1">
        <v>3223</v>
      </c>
    </row>
    <row r="9" spans="1:13" hidden="1">
      <c r="A9" t="s">
        <v>458</v>
      </c>
      <c r="B9" t="s">
        <v>4</v>
      </c>
      <c r="C9" t="s">
        <v>21</v>
      </c>
      <c r="D9">
        <v>-93</v>
      </c>
      <c r="E9">
        <v>-214</v>
      </c>
      <c r="F9">
        <v>-30</v>
      </c>
      <c r="G9">
        <v>-30</v>
      </c>
      <c r="H9">
        <v>-19</v>
      </c>
      <c r="I9">
        <v>-19</v>
      </c>
      <c r="J9">
        <v>-78</v>
      </c>
      <c r="K9">
        <v>-74</v>
      </c>
      <c r="L9">
        <v>-104</v>
      </c>
      <c r="M9">
        <v>-91</v>
      </c>
    </row>
    <row r="10" spans="1:13" s="5" customFormat="1" hidden="1">
      <c r="A10" s="5" t="s">
        <v>458</v>
      </c>
      <c r="B10" s="5" t="s">
        <v>4</v>
      </c>
      <c r="C10" s="5" t="s">
        <v>22</v>
      </c>
      <c r="D10" s="6">
        <v>4463</v>
      </c>
      <c r="E10" s="6">
        <v>2749</v>
      </c>
      <c r="F10" s="6">
        <v>4272</v>
      </c>
      <c r="G10" s="6">
        <v>3498</v>
      </c>
      <c r="H10" s="6">
        <v>3677</v>
      </c>
      <c r="I10" s="6">
        <v>3241</v>
      </c>
      <c r="J10" s="6">
        <v>3358</v>
      </c>
      <c r="K10" s="6">
        <v>3434</v>
      </c>
      <c r="L10" s="6">
        <v>3117</v>
      </c>
      <c r="M10" s="6">
        <v>3132</v>
      </c>
    </row>
    <row r="11" spans="1:13" s="5" customFormat="1" hidden="1">
      <c r="A11" s="5" t="s">
        <v>458</v>
      </c>
      <c r="B11" s="5" t="s">
        <v>4</v>
      </c>
      <c r="C11" s="5" t="s">
        <v>26</v>
      </c>
      <c r="D11" s="6">
        <v>6854</v>
      </c>
      <c r="E11" s="6">
        <v>7367</v>
      </c>
      <c r="F11" s="6">
        <v>5622</v>
      </c>
      <c r="G11" s="6">
        <v>5261</v>
      </c>
      <c r="H11" s="6">
        <v>5055</v>
      </c>
      <c r="I11" s="6">
        <v>4838</v>
      </c>
      <c r="J11" s="6">
        <v>4337</v>
      </c>
      <c r="K11" s="6">
        <v>3947</v>
      </c>
      <c r="L11" s="6">
        <v>3484</v>
      </c>
      <c r="M11" s="6">
        <v>3222</v>
      </c>
    </row>
    <row r="12" spans="1:13" hidden="1">
      <c r="A12" t="s">
        <v>458</v>
      </c>
      <c r="B12" t="s">
        <v>4</v>
      </c>
      <c r="C12" t="s">
        <v>27</v>
      </c>
      <c r="D12" s="1">
        <v>6854</v>
      </c>
      <c r="E12" s="1">
        <v>7367</v>
      </c>
      <c r="F12" s="1">
        <v>5622</v>
      </c>
      <c r="G12" s="1">
        <v>5261</v>
      </c>
      <c r="H12" s="1">
        <v>5055</v>
      </c>
      <c r="I12" s="1">
        <v>4838</v>
      </c>
      <c r="J12" s="1">
        <v>4337</v>
      </c>
      <c r="K12" t="s">
        <v>24</v>
      </c>
      <c r="L12" t="s">
        <v>24</v>
      </c>
      <c r="M12" s="1">
        <v>3222</v>
      </c>
    </row>
    <row r="13" spans="1:13" s="5" customFormat="1" hidden="1">
      <c r="A13" s="5" t="s">
        <v>458</v>
      </c>
      <c r="B13" s="5" t="s">
        <v>4</v>
      </c>
      <c r="C13" s="5" t="s">
        <v>31</v>
      </c>
      <c r="D13" s="6">
        <v>1498</v>
      </c>
      <c r="E13" s="6">
        <v>1653</v>
      </c>
      <c r="F13" s="6">
        <v>1352</v>
      </c>
      <c r="G13" s="5">
        <v>890</v>
      </c>
      <c r="H13" s="5">
        <v>933</v>
      </c>
      <c r="I13" s="5">
        <v>993</v>
      </c>
      <c r="J13" s="5">
        <v>854</v>
      </c>
      <c r="K13" s="5">
        <v>717</v>
      </c>
      <c r="L13" s="5">
        <v>557</v>
      </c>
      <c r="M13" s="5">
        <v>598</v>
      </c>
    </row>
    <row r="14" spans="1:13" s="5" customFormat="1" hidden="1">
      <c r="A14" s="5" t="s">
        <v>458</v>
      </c>
      <c r="B14" s="5" t="s">
        <v>4</v>
      </c>
      <c r="C14" s="5" t="s">
        <v>32</v>
      </c>
      <c r="D14" s="5">
        <v>0</v>
      </c>
      <c r="E14" s="5">
        <v>0</v>
      </c>
      <c r="F14" s="5">
        <v>616</v>
      </c>
      <c r="G14" s="5">
        <v>240</v>
      </c>
      <c r="H14" s="5">
        <v>217</v>
      </c>
      <c r="I14" s="5">
        <v>496</v>
      </c>
      <c r="J14" s="6">
        <v>1114</v>
      </c>
      <c r="K14" s="5">
        <v>456</v>
      </c>
      <c r="L14" s="5">
        <v>507</v>
      </c>
      <c r="M14" s="6">
        <v>1136</v>
      </c>
    </row>
    <row r="15" spans="1:13" hidden="1">
      <c r="A15" t="s">
        <v>458</v>
      </c>
      <c r="B15" t="s">
        <v>4</v>
      </c>
      <c r="C15" t="s">
        <v>468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>
        <v>355</v>
      </c>
      <c r="L15">
        <v>308</v>
      </c>
      <c r="M15">
        <v>262</v>
      </c>
    </row>
    <row r="16" spans="1:13" hidden="1">
      <c r="A16" t="s">
        <v>458</v>
      </c>
      <c r="B16" t="s">
        <v>4</v>
      </c>
      <c r="C16" t="s">
        <v>33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>
        <v>615</v>
      </c>
    </row>
    <row r="17" spans="1:13" hidden="1">
      <c r="A17" t="s">
        <v>458</v>
      </c>
      <c r="B17" t="s">
        <v>4</v>
      </c>
      <c r="C17" t="s">
        <v>34</v>
      </c>
      <c r="D17" t="s">
        <v>24</v>
      </c>
      <c r="E17" t="s">
        <v>24</v>
      </c>
      <c r="F17">
        <v>616</v>
      </c>
      <c r="G17">
        <v>240</v>
      </c>
      <c r="H17">
        <v>217</v>
      </c>
      <c r="I17">
        <v>496</v>
      </c>
      <c r="J17" s="1">
        <v>1114</v>
      </c>
      <c r="K17">
        <v>101</v>
      </c>
      <c r="L17">
        <v>199</v>
      </c>
      <c r="M17">
        <v>259</v>
      </c>
    </row>
    <row r="18" spans="1:13" s="7" customFormat="1" hidden="1">
      <c r="A18" s="7" t="s">
        <v>458</v>
      </c>
      <c r="B18" s="7" t="s">
        <v>4</v>
      </c>
      <c r="C18" s="7" t="s">
        <v>35</v>
      </c>
      <c r="D18" s="8">
        <v>26291</v>
      </c>
      <c r="E18" s="8">
        <v>20556</v>
      </c>
      <c r="F18" s="8">
        <v>16525</v>
      </c>
      <c r="G18" s="8">
        <v>15134</v>
      </c>
      <c r="H18" s="8">
        <v>16061</v>
      </c>
      <c r="I18" s="8">
        <v>15025</v>
      </c>
      <c r="J18" s="8">
        <v>15587</v>
      </c>
      <c r="K18" s="8">
        <v>13696</v>
      </c>
      <c r="L18" s="8">
        <v>13630</v>
      </c>
      <c r="M18" s="8">
        <v>11845</v>
      </c>
    </row>
    <row r="19" spans="1:13" hidden="1">
      <c r="A19" t="s">
        <v>458</v>
      </c>
      <c r="B19" t="s">
        <v>4</v>
      </c>
      <c r="C19" t="s">
        <v>36</v>
      </c>
      <c r="D19" s="1">
        <v>13174</v>
      </c>
      <c r="E19" s="1">
        <v>12758</v>
      </c>
      <c r="F19" s="1">
        <v>9469</v>
      </c>
      <c r="G19" s="1">
        <v>8891</v>
      </c>
      <c r="H19" s="1">
        <v>7958</v>
      </c>
      <c r="I19" t="s">
        <v>24</v>
      </c>
      <c r="J19" s="1">
        <v>6352</v>
      </c>
      <c r="K19" s="1">
        <v>6220</v>
      </c>
      <c r="L19" s="1">
        <v>5500</v>
      </c>
      <c r="M19" s="1">
        <v>5057</v>
      </c>
    </row>
    <row r="20" spans="1:13" s="5" customFormat="1" hidden="1">
      <c r="A20" s="5" t="s">
        <v>458</v>
      </c>
      <c r="B20" s="5" t="s">
        <v>4</v>
      </c>
      <c r="C20" s="5" t="s">
        <v>469</v>
      </c>
      <c r="D20" s="6">
        <v>4973</v>
      </c>
      <c r="E20" s="6">
        <v>3996</v>
      </c>
      <c r="F20" s="6">
        <v>4008</v>
      </c>
      <c r="G20" s="6">
        <v>3689</v>
      </c>
      <c r="H20" s="6">
        <v>3048</v>
      </c>
      <c r="I20" s="5">
        <v>2000</v>
      </c>
      <c r="J20" s="6">
        <v>2400</v>
      </c>
      <c r="K20" s="6">
        <v>2327</v>
      </c>
      <c r="L20" s="6">
        <v>2119</v>
      </c>
      <c r="M20" s="6">
        <v>2041</v>
      </c>
    </row>
    <row r="21" spans="1:13" s="5" customFormat="1" hidden="1">
      <c r="A21" s="5" t="s">
        <v>458</v>
      </c>
      <c r="B21" s="5" t="s">
        <v>4</v>
      </c>
      <c r="C21" s="5" t="s">
        <v>37</v>
      </c>
      <c r="D21" s="5">
        <v>363</v>
      </c>
      <c r="E21" s="5">
        <v>345</v>
      </c>
      <c r="F21" s="5">
        <v>329</v>
      </c>
      <c r="G21" s="5">
        <v>331</v>
      </c>
      <c r="H21" s="5">
        <v>285</v>
      </c>
      <c r="I21" s="5">
        <v>450</v>
      </c>
      <c r="J21" s="5">
        <v>273</v>
      </c>
      <c r="K21" s="5">
        <v>270</v>
      </c>
      <c r="L21" s="5">
        <v>268</v>
      </c>
      <c r="M21" s="5">
        <v>252</v>
      </c>
    </row>
    <row r="22" spans="1:13" s="5" customFormat="1" hidden="1">
      <c r="A22" s="5" t="s">
        <v>458</v>
      </c>
      <c r="B22" s="5" t="s">
        <v>4</v>
      </c>
      <c r="C22" s="5" t="s">
        <v>38</v>
      </c>
      <c r="D22" s="6">
        <v>4414</v>
      </c>
      <c r="E22" s="6">
        <v>4234</v>
      </c>
      <c r="F22" s="6">
        <v>4335</v>
      </c>
      <c r="G22" s="6">
        <v>4230</v>
      </c>
      <c r="H22" s="6">
        <v>3867</v>
      </c>
      <c r="I22" s="5">
        <v>400</v>
      </c>
      <c r="J22" s="6">
        <v>3329</v>
      </c>
      <c r="K22" s="6">
        <v>3376</v>
      </c>
      <c r="L22" s="6">
        <v>2985</v>
      </c>
      <c r="M22" s="6">
        <v>2654</v>
      </c>
    </row>
    <row r="23" spans="1:13" s="5" customFormat="1" hidden="1">
      <c r="A23" s="5" t="s">
        <v>458</v>
      </c>
      <c r="B23" s="5" t="s">
        <v>4</v>
      </c>
      <c r="C23" s="5" t="s">
        <v>39</v>
      </c>
      <c r="D23" s="5">
        <v>311</v>
      </c>
      <c r="E23" s="6">
        <v>1086</v>
      </c>
      <c r="F23" s="5">
        <v>797</v>
      </c>
      <c r="G23" s="5">
        <v>641</v>
      </c>
      <c r="H23" s="5">
        <v>758</v>
      </c>
      <c r="I23" s="5">
        <v>520</v>
      </c>
      <c r="J23" s="5">
        <v>350</v>
      </c>
      <c r="K23" s="5">
        <v>247</v>
      </c>
      <c r="L23" s="5">
        <v>128</v>
      </c>
      <c r="M23" s="5">
        <v>110</v>
      </c>
    </row>
    <row r="24" spans="1:13" s="5" customFormat="1" hidden="1">
      <c r="A24" s="5" t="s">
        <v>458</v>
      </c>
      <c r="B24" s="5" t="s">
        <v>4</v>
      </c>
      <c r="C24" s="5" t="s">
        <v>40</v>
      </c>
      <c r="D24" s="6">
        <v>3113</v>
      </c>
      <c r="E24" s="6">
        <v>3097</v>
      </c>
      <c r="F24" s="5">
        <v>0</v>
      </c>
      <c r="G24" s="5">
        <v>0</v>
      </c>
      <c r="H24" s="5">
        <v>0</v>
      </c>
      <c r="I24" s="5">
        <v>150</v>
      </c>
      <c r="J24" s="5">
        <v>0</v>
      </c>
      <c r="K24" s="5">
        <v>0</v>
      </c>
      <c r="L24" s="5">
        <v>0</v>
      </c>
      <c r="M24" s="5">
        <v>0</v>
      </c>
    </row>
    <row r="25" spans="1:13" hidden="1">
      <c r="A25" t="s">
        <v>458</v>
      </c>
      <c r="B25" t="s">
        <v>4</v>
      </c>
      <c r="C25" t="s">
        <v>41</v>
      </c>
      <c r="D25" s="1">
        <v>8017</v>
      </c>
      <c r="E25" s="1">
        <v>7963</v>
      </c>
      <c r="F25" s="1">
        <v>4744</v>
      </c>
      <c r="G25" s="1">
        <v>4454</v>
      </c>
      <c r="H25" s="1">
        <v>3989</v>
      </c>
      <c r="I25" s="1">
        <v>3520</v>
      </c>
      <c r="J25" s="1">
        <v>3011</v>
      </c>
      <c r="K25" s="1">
        <v>2834</v>
      </c>
      <c r="L25" s="1">
        <v>2452</v>
      </c>
      <c r="M25" s="1">
        <v>2209</v>
      </c>
    </row>
    <row r="26" spans="1:13" s="5" customFormat="1" hidden="1">
      <c r="A26" s="5" t="s">
        <v>458</v>
      </c>
      <c r="B26" s="5" t="s">
        <v>4</v>
      </c>
      <c r="C26" s="5" t="s">
        <v>42</v>
      </c>
      <c r="D26" s="6">
        <v>-5157</v>
      </c>
      <c r="E26" s="6">
        <v>-4795</v>
      </c>
      <c r="F26" s="6">
        <v>-4725</v>
      </c>
      <c r="G26" s="6">
        <v>-4437</v>
      </c>
      <c r="H26" s="6">
        <v>-3969</v>
      </c>
      <c r="I26" s="5">
        <v>0</v>
      </c>
      <c r="J26" s="6">
        <v>-3341</v>
      </c>
      <c r="K26" s="6">
        <v>-3386</v>
      </c>
      <c r="L26" s="6">
        <v>-3048</v>
      </c>
      <c r="M26" s="6">
        <v>-2848</v>
      </c>
    </row>
    <row r="27" spans="1:13" s="5" customFormat="1" hidden="1">
      <c r="A27" s="5" t="s">
        <v>458</v>
      </c>
      <c r="B27" s="5" t="s">
        <v>4</v>
      </c>
      <c r="C27" s="5" t="s">
        <v>43</v>
      </c>
      <c r="D27" s="5">
        <v>242</v>
      </c>
      <c r="E27" s="5">
        <v>223</v>
      </c>
      <c r="F27" s="5">
        <v>154</v>
      </c>
      <c r="G27" s="5">
        <v>154</v>
      </c>
      <c r="H27" s="5">
        <v>139</v>
      </c>
      <c r="I27" s="5">
        <v>131</v>
      </c>
      <c r="J27" s="5">
        <v>131</v>
      </c>
      <c r="K27" s="5">
        <v>131</v>
      </c>
      <c r="L27" s="5">
        <v>131</v>
      </c>
      <c r="M27" s="5">
        <v>131</v>
      </c>
    </row>
    <row r="28" spans="1:13" hidden="1">
      <c r="A28" t="s">
        <v>458</v>
      </c>
      <c r="B28" t="s">
        <v>4</v>
      </c>
      <c r="C28" t="s">
        <v>46</v>
      </c>
      <c r="D28">
        <v>269</v>
      </c>
      <c r="E28">
        <v>274</v>
      </c>
      <c r="F28">
        <v>283</v>
      </c>
      <c r="G28">
        <v>285</v>
      </c>
      <c r="H28">
        <v>283</v>
      </c>
      <c r="I28">
        <v>281</v>
      </c>
      <c r="J28">
        <v>281</v>
      </c>
      <c r="K28">
        <v>282</v>
      </c>
      <c r="L28">
        <v>289</v>
      </c>
      <c r="M28">
        <v>370</v>
      </c>
    </row>
    <row r="29" spans="1:13" s="5" customFormat="1" hidden="1">
      <c r="A29" s="5" t="s">
        <v>458</v>
      </c>
      <c r="B29" s="5" t="s">
        <v>4</v>
      </c>
      <c r="C29" s="5" t="s">
        <v>47</v>
      </c>
      <c r="D29" s="5">
        <v>296</v>
      </c>
      <c r="E29" s="5">
        <v>293</v>
      </c>
      <c r="F29" s="5">
        <v>303</v>
      </c>
      <c r="G29" s="5">
        <v>303</v>
      </c>
      <c r="H29" s="5">
        <v>300</v>
      </c>
      <c r="I29" s="5">
        <v>281</v>
      </c>
      <c r="J29" s="5">
        <v>298</v>
      </c>
      <c r="K29" s="5">
        <v>321</v>
      </c>
      <c r="L29" s="5">
        <v>325</v>
      </c>
      <c r="M29" s="5">
        <v>441</v>
      </c>
    </row>
    <row r="30" spans="1:13" s="5" customFormat="1" hidden="1">
      <c r="A30" s="5" t="s">
        <v>458</v>
      </c>
      <c r="B30" s="5" t="s">
        <v>4</v>
      </c>
      <c r="C30" s="5" t="s">
        <v>48</v>
      </c>
      <c r="D30" s="5">
        <v>-27</v>
      </c>
      <c r="E30" s="5">
        <v>-19</v>
      </c>
      <c r="F30" s="5">
        <v>-20</v>
      </c>
      <c r="G30" s="5">
        <v>-18</v>
      </c>
      <c r="H30" s="5">
        <v>-17</v>
      </c>
      <c r="I30" s="5">
        <v>0</v>
      </c>
      <c r="J30" s="5">
        <v>-17</v>
      </c>
      <c r="K30" s="5">
        <v>-39</v>
      </c>
      <c r="L30" s="5">
        <v>-36</v>
      </c>
      <c r="M30" s="5">
        <v>-71</v>
      </c>
    </row>
    <row r="31" spans="1:13" hidden="1">
      <c r="A31" t="s">
        <v>458</v>
      </c>
      <c r="B31" t="s">
        <v>4</v>
      </c>
      <c r="C31" t="s">
        <v>49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</row>
    <row r="32" spans="1:13" hidden="1">
      <c r="A32" t="s">
        <v>458</v>
      </c>
      <c r="B32" t="s">
        <v>4</v>
      </c>
      <c r="C32" t="s">
        <v>51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s="5" customFormat="1" hidden="1">
      <c r="A33" s="5" t="s">
        <v>458</v>
      </c>
      <c r="B33" s="5" t="s">
        <v>4</v>
      </c>
      <c r="C33" s="5" t="s">
        <v>52</v>
      </c>
      <c r="D33" s="6">
        <v>2921</v>
      </c>
      <c r="E33" s="6">
        <v>2326</v>
      </c>
      <c r="F33" s="6">
        <v>2011</v>
      </c>
      <c r="G33" s="6">
        <v>2509</v>
      </c>
      <c r="H33" s="6">
        <v>2787</v>
      </c>
      <c r="I33" s="6">
        <v>2422</v>
      </c>
      <c r="J33" s="6">
        <v>2587</v>
      </c>
      <c r="K33" s="6">
        <v>1651</v>
      </c>
      <c r="L33" s="6">
        <v>1043</v>
      </c>
      <c r="M33" s="5">
        <v>910</v>
      </c>
    </row>
    <row r="34" spans="1:13" hidden="1">
      <c r="A34" t="s">
        <v>458</v>
      </c>
      <c r="B34" t="s">
        <v>4</v>
      </c>
      <c r="C34" t="s">
        <v>54</v>
      </c>
      <c r="D34" s="1">
        <v>2921</v>
      </c>
      <c r="E34" s="1">
        <v>2326</v>
      </c>
      <c r="F34" s="1">
        <v>2005</v>
      </c>
      <c r="G34" s="1">
        <v>2349</v>
      </c>
      <c r="H34" s="1">
        <v>2763</v>
      </c>
      <c r="I34" s="1">
        <v>2301</v>
      </c>
      <c r="J34" s="1">
        <v>2062</v>
      </c>
      <c r="K34" s="1">
        <v>1619</v>
      </c>
      <c r="L34">
        <v>953</v>
      </c>
      <c r="M34">
        <v>888</v>
      </c>
    </row>
    <row r="35" spans="1:13" hidden="1">
      <c r="A35" t="s">
        <v>458</v>
      </c>
      <c r="B35" t="s">
        <v>4</v>
      </c>
      <c r="C35" t="s">
        <v>55</v>
      </c>
      <c r="D35" t="s">
        <v>24</v>
      </c>
      <c r="E35" t="s">
        <v>24</v>
      </c>
      <c r="F35">
        <v>6</v>
      </c>
      <c r="G35">
        <v>160</v>
      </c>
      <c r="H35">
        <v>24</v>
      </c>
      <c r="I35">
        <v>121</v>
      </c>
      <c r="J35">
        <v>525</v>
      </c>
      <c r="K35">
        <v>32</v>
      </c>
      <c r="L35">
        <v>90</v>
      </c>
      <c r="M35">
        <v>22</v>
      </c>
    </row>
    <row r="36" spans="1:13" s="7" customFormat="1" hidden="1">
      <c r="A36" s="7" t="s">
        <v>458</v>
      </c>
      <c r="B36" s="7" t="s">
        <v>4</v>
      </c>
      <c r="C36" s="7" t="s">
        <v>56</v>
      </c>
      <c r="D36" s="8">
        <v>37740</v>
      </c>
      <c r="E36" s="8">
        <v>31342</v>
      </c>
      <c r="F36" s="8">
        <v>23717</v>
      </c>
      <c r="G36" s="8">
        <v>22536</v>
      </c>
      <c r="H36" s="8">
        <v>23259</v>
      </c>
      <c r="I36" s="8">
        <v>21379</v>
      </c>
      <c r="J36" s="8">
        <v>21597</v>
      </c>
      <c r="K36" s="8">
        <v>18594</v>
      </c>
      <c r="L36" s="8">
        <v>17545</v>
      </c>
      <c r="M36" s="8">
        <v>15465</v>
      </c>
    </row>
    <row r="37" spans="1:13" s="5" customFormat="1" hidden="1">
      <c r="A37" s="5" t="s">
        <v>458</v>
      </c>
      <c r="B37" s="5" t="s">
        <v>4</v>
      </c>
      <c r="C37" s="5" t="s">
        <v>57</v>
      </c>
      <c r="D37" s="6">
        <v>2836</v>
      </c>
      <c r="E37" s="6">
        <v>2248</v>
      </c>
      <c r="F37" s="6">
        <v>2612</v>
      </c>
      <c r="G37" s="6">
        <v>2279</v>
      </c>
      <c r="H37" s="6">
        <v>2048</v>
      </c>
      <c r="I37" s="6">
        <v>2191</v>
      </c>
      <c r="J37" s="6">
        <v>2131</v>
      </c>
      <c r="K37" s="6">
        <v>1930</v>
      </c>
      <c r="L37" s="6">
        <v>1669</v>
      </c>
      <c r="M37" s="6">
        <v>1549</v>
      </c>
    </row>
    <row r="38" spans="1:13" hidden="1">
      <c r="A38" t="s">
        <v>458</v>
      </c>
      <c r="B38" t="s">
        <v>4</v>
      </c>
      <c r="C38" t="s">
        <v>58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</row>
    <row r="39" spans="1:13" s="5" customFormat="1" hidden="1">
      <c r="A39" s="5" t="s">
        <v>458</v>
      </c>
      <c r="B39" s="5" t="s">
        <v>4</v>
      </c>
      <c r="C39" s="5" t="s">
        <v>59</v>
      </c>
      <c r="D39" s="6">
        <v>6172</v>
      </c>
      <c r="E39" s="6">
        <v>4504</v>
      </c>
      <c r="F39" s="6">
        <v>4271</v>
      </c>
      <c r="G39" s="6">
        <v>2558</v>
      </c>
      <c r="H39" s="6">
        <v>2375</v>
      </c>
      <c r="I39" s="6">
        <v>2338</v>
      </c>
      <c r="J39" s="6">
        <v>2417</v>
      </c>
      <c r="K39" s="6">
        <v>2197</v>
      </c>
      <c r="L39" s="6">
        <v>1814</v>
      </c>
      <c r="M39" s="6">
        <v>1721</v>
      </c>
    </row>
    <row r="40" spans="1:13" s="5" customFormat="1" hidden="1">
      <c r="A40" s="5" t="s">
        <v>458</v>
      </c>
      <c r="B40" s="5" t="s">
        <v>4</v>
      </c>
      <c r="C40" s="5" t="s">
        <v>60</v>
      </c>
      <c r="D40" s="5">
        <v>2</v>
      </c>
      <c r="E40" s="5">
        <v>248</v>
      </c>
      <c r="F40" s="5">
        <v>9</v>
      </c>
      <c r="G40" s="5">
        <v>336</v>
      </c>
      <c r="H40" s="5">
        <v>325</v>
      </c>
      <c r="I40" s="5">
        <v>1</v>
      </c>
      <c r="J40" s="5">
        <v>74</v>
      </c>
      <c r="K40" s="5">
        <v>167</v>
      </c>
      <c r="L40" s="5">
        <v>98</v>
      </c>
      <c r="M40" s="5">
        <v>108</v>
      </c>
    </row>
    <row r="41" spans="1:13" s="5" customFormat="1" hidden="1">
      <c r="A41" s="5" t="s">
        <v>458</v>
      </c>
      <c r="B41" s="5" t="s">
        <v>4</v>
      </c>
      <c r="C41" s="5" t="s">
        <v>61</v>
      </c>
      <c r="D41" s="5">
        <v>0</v>
      </c>
      <c r="E41" s="5">
        <v>3</v>
      </c>
      <c r="F41" s="5">
        <v>6</v>
      </c>
      <c r="G41" s="5">
        <v>6</v>
      </c>
      <c r="H41" s="5">
        <v>6</v>
      </c>
      <c r="I41" s="5">
        <v>44</v>
      </c>
      <c r="J41" s="5">
        <v>107</v>
      </c>
      <c r="K41" s="5">
        <v>7</v>
      </c>
      <c r="L41" s="5">
        <v>57</v>
      </c>
      <c r="M41" s="5">
        <v>49</v>
      </c>
    </row>
    <row r="42" spans="1:13" hidden="1">
      <c r="A42" t="s">
        <v>458</v>
      </c>
      <c r="B42" t="s">
        <v>4</v>
      </c>
      <c r="C42" t="s">
        <v>62</v>
      </c>
      <c r="D42">
        <v>664</v>
      </c>
      <c r="E42" s="1">
        <v>1281</v>
      </c>
      <c r="F42">
        <v>968</v>
      </c>
      <c r="G42">
        <v>861</v>
      </c>
      <c r="H42">
        <v>720</v>
      </c>
      <c r="I42">
        <v>784</v>
      </c>
      <c r="J42" s="1">
        <v>1603</v>
      </c>
      <c r="K42">
        <v>726</v>
      </c>
      <c r="L42">
        <v>324</v>
      </c>
      <c r="M42">
        <v>455</v>
      </c>
    </row>
    <row r="43" spans="1:13" s="5" customFormat="1" hidden="1">
      <c r="A43" s="5" t="s">
        <v>458</v>
      </c>
      <c r="B43" s="5" t="s">
        <v>4</v>
      </c>
      <c r="C43" s="5" t="s">
        <v>470</v>
      </c>
      <c r="D43" s="5">
        <v>0</v>
      </c>
      <c r="E43" s="5">
        <v>384</v>
      </c>
      <c r="F43" s="5">
        <v>346</v>
      </c>
      <c r="G43" s="5">
        <v>320</v>
      </c>
      <c r="H43" s="5">
        <v>300</v>
      </c>
      <c r="I43" s="5">
        <v>271</v>
      </c>
      <c r="J43" s="5">
        <v>240</v>
      </c>
      <c r="K43" s="5">
        <v>209</v>
      </c>
      <c r="L43" s="5">
        <v>188</v>
      </c>
      <c r="M43" s="5">
        <v>165</v>
      </c>
    </row>
    <row r="44" spans="1:13" s="5" customFormat="1" hidden="1">
      <c r="A44" s="5" t="s">
        <v>458</v>
      </c>
      <c r="B44" s="5" t="s">
        <v>4</v>
      </c>
      <c r="C44" s="5" t="s">
        <v>64</v>
      </c>
      <c r="D44" s="5">
        <v>306</v>
      </c>
      <c r="E44" s="5">
        <v>156</v>
      </c>
      <c r="F44" s="5">
        <v>229</v>
      </c>
      <c r="G44" s="5">
        <v>150</v>
      </c>
      <c r="H44" s="5">
        <v>84</v>
      </c>
      <c r="I44" s="5">
        <v>85</v>
      </c>
      <c r="J44" s="5">
        <v>71</v>
      </c>
      <c r="K44" s="5">
        <v>432</v>
      </c>
      <c r="L44" s="5">
        <v>84</v>
      </c>
      <c r="M44" s="5">
        <v>65</v>
      </c>
    </row>
    <row r="45" spans="1:13" s="5" customFormat="1" hidden="1">
      <c r="A45" s="5" t="s">
        <v>458</v>
      </c>
      <c r="B45" s="5" t="s">
        <v>4</v>
      </c>
      <c r="C45" s="5" t="s">
        <v>65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18</v>
      </c>
      <c r="M45" s="5">
        <v>170</v>
      </c>
    </row>
    <row r="46" spans="1:13" s="5" customFormat="1" hidden="1">
      <c r="A46" s="5" t="s">
        <v>458</v>
      </c>
      <c r="B46" s="5" t="s">
        <v>4</v>
      </c>
      <c r="C46" s="5" t="s">
        <v>66</v>
      </c>
      <c r="D46" s="5">
        <v>358</v>
      </c>
      <c r="E46" s="5">
        <v>741</v>
      </c>
      <c r="F46" s="5">
        <v>393</v>
      </c>
      <c r="G46" s="5">
        <v>391</v>
      </c>
      <c r="H46" s="5">
        <v>336</v>
      </c>
      <c r="I46" s="5">
        <v>428</v>
      </c>
      <c r="J46" s="6">
        <v>1292</v>
      </c>
      <c r="K46" s="5">
        <v>85</v>
      </c>
      <c r="L46" s="5">
        <v>34</v>
      </c>
      <c r="M46" s="5">
        <v>55</v>
      </c>
    </row>
    <row r="47" spans="1:13" s="7" customFormat="1" hidden="1">
      <c r="A47" s="7" t="s">
        <v>458</v>
      </c>
      <c r="B47" s="7" t="s">
        <v>4</v>
      </c>
      <c r="C47" s="7" t="s">
        <v>67</v>
      </c>
      <c r="D47" s="8">
        <v>9674</v>
      </c>
      <c r="E47" s="8">
        <v>8284</v>
      </c>
      <c r="F47" s="8">
        <v>7866</v>
      </c>
      <c r="G47" s="8">
        <v>6040</v>
      </c>
      <c r="H47" s="8">
        <v>5474</v>
      </c>
      <c r="I47" s="8">
        <v>5358</v>
      </c>
      <c r="J47" s="8">
        <v>6332</v>
      </c>
      <c r="K47" s="8">
        <v>5027</v>
      </c>
      <c r="L47" s="8">
        <v>3962</v>
      </c>
      <c r="M47" s="8">
        <v>3882</v>
      </c>
    </row>
    <row r="48" spans="1:13" s="5" customFormat="1" hidden="1">
      <c r="A48" s="5" t="s">
        <v>458</v>
      </c>
      <c r="B48" s="5" t="s">
        <v>4</v>
      </c>
      <c r="C48" s="5" t="s">
        <v>68</v>
      </c>
      <c r="D48" s="6">
        <v>9413</v>
      </c>
      <c r="E48" s="6">
        <v>9406</v>
      </c>
      <c r="F48" s="6">
        <v>3464</v>
      </c>
      <c r="G48" s="6">
        <v>3468</v>
      </c>
      <c r="H48" s="6">
        <v>3471</v>
      </c>
      <c r="I48" s="6">
        <v>1993</v>
      </c>
      <c r="J48" s="6">
        <v>1079</v>
      </c>
      <c r="K48" s="6">
        <v>1199</v>
      </c>
      <c r="L48" s="6">
        <v>1210</v>
      </c>
      <c r="M48" s="5">
        <v>228</v>
      </c>
    </row>
    <row r="49" spans="1:13" hidden="1">
      <c r="A49" t="s">
        <v>458</v>
      </c>
      <c r="B49" t="s">
        <v>4</v>
      </c>
      <c r="C49" t="s">
        <v>69</v>
      </c>
      <c r="D49" s="1">
        <v>9413</v>
      </c>
      <c r="E49" s="1">
        <v>9406</v>
      </c>
      <c r="F49" s="1">
        <v>3464</v>
      </c>
      <c r="G49" s="1">
        <v>3468</v>
      </c>
      <c r="H49" s="1">
        <v>3471</v>
      </c>
      <c r="I49" s="1">
        <v>1993</v>
      </c>
      <c r="J49" s="1">
        <v>1079</v>
      </c>
      <c r="K49" s="1">
        <v>1199</v>
      </c>
      <c r="L49" s="1">
        <v>1210</v>
      </c>
      <c r="M49">
        <v>228</v>
      </c>
    </row>
    <row r="50" spans="1:13" hidden="1">
      <c r="A50" t="s">
        <v>458</v>
      </c>
      <c r="B50" t="s">
        <v>4</v>
      </c>
      <c r="C50" t="s">
        <v>71</v>
      </c>
      <c r="D50" s="1">
        <v>9415</v>
      </c>
      <c r="E50" s="1">
        <v>9657</v>
      </c>
      <c r="F50" s="1">
        <v>3479</v>
      </c>
      <c r="G50" s="1">
        <v>3810</v>
      </c>
      <c r="H50" s="1">
        <v>3802</v>
      </c>
      <c r="I50" s="1">
        <v>2038</v>
      </c>
      <c r="J50" s="1">
        <v>1260</v>
      </c>
      <c r="K50" s="1">
        <v>1373</v>
      </c>
      <c r="L50" s="1">
        <v>1365</v>
      </c>
      <c r="M50">
        <v>385</v>
      </c>
    </row>
    <row r="51" spans="1:13" s="5" customFormat="1" hidden="1">
      <c r="A51" s="5" t="s">
        <v>458</v>
      </c>
      <c r="B51" s="5" t="s">
        <v>4</v>
      </c>
      <c r="C51" s="5" t="s">
        <v>72</v>
      </c>
      <c r="D51" s="6">
        <v>2955</v>
      </c>
      <c r="E51" s="6">
        <v>2684</v>
      </c>
      <c r="F51" s="6">
        <v>3345</v>
      </c>
      <c r="G51" s="6">
        <v>3210</v>
      </c>
      <c r="H51" s="6">
        <v>1821</v>
      </c>
      <c r="I51" s="6">
        <v>1732</v>
      </c>
      <c r="J51" s="6">
        <v>1466</v>
      </c>
      <c r="K51" s="6">
        <v>1544</v>
      </c>
      <c r="L51" s="6">
        <v>1292</v>
      </c>
      <c r="M51" s="5">
        <v>974</v>
      </c>
    </row>
    <row r="52" spans="1:13" hidden="1">
      <c r="A52" t="s">
        <v>458</v>
      </c>
      <c r="B52" t="s">
        <v>4</v>
      </c>
      <c r="C52" t="s">
        <v>73</v>
      </c>
      <c r="D52" s="1">
        <v>2955</v>
      </c>
      <c r="E52" s="1">
        <v>2684</v>
      </c>
      <c r="F52" s="1">
        <v>3345</v>
      </c>
      <c r="G52" s="1">
        <v>3210</v>
      </c>
      <c r="H52" s="1">
        <v>1821</v>
      </c>
      <c r="I52" s="1">
        <v>1732</v>
      </c>
      <c r="J52" s="1">
        <v>1466</v>
      </c>
      <c r="K52" s="1">
        <v>1544</v>
      </c>
      <c r="L52" s="1">
        <v>1292</v>
      </c>
      <c r="M52">
        <v>974</v>
      </c>
    </row>
    <row r="53" spans="1:13" hidden="1">
      <c r="A53" t="s">
        <v>458</v>
      </c>
      <c r="B53" t="s">
        <v>4</v>
      </c>
      <c r="C53" t="s">
        <v>74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</row>
    <row r="54" spans="1:13" s="5" customFormat="1" hidden="1">
      <c r="A54" s="5" t="s">
        <v>458</v>
      </c>
      <c r="B54" s="5" t="s">
        <v>4</v>
      </c>
      <c r="C54" s="5" t="s">
        <v>75</v>
      </c>
      <c r="D54" s="6">
        <v>2931</v>
      </c>
      <c r="E54" s="6">
        <v>2913</v>
      </c>
      <c r="F54" s="5">
        <v>2</v>
      </c>
      <c r="G54" s="5">
        <v>6</v>
      </c>
      <c r="H54" s="5">
        <v>86</v>
      </c>
      <c r="I54" s="5">
        <v>38</v>
      </c>
      <c r="J54" s="5">
        <v>13</v>
      </c>
      <c r="K54" s="5">
        <v>0</v>
      </c>
      <c r="L54" s="5">
        <v>0</v>
      </c>
      <c r="M54" s="5">
        <v>0</v>
      </c>
    </row>
    <row r="55" spans="1:13" hidden="1">
      <c r="A55" t="s">
        <v>458</v>
      </c>
      <c r="B55" t="s">
        <v>4</v>
      </c>
      <c r="C55" t="s">
        <v>78</v>
      </c>
      <c r="D55" s="1">
        <v>2931</v>
      </c>
      <c r="E55" s="1">
        <v>2913</v>
      </c>
      <c r="F55">
        <v>2</v>
      </c>
      <c r="G55">
        <v>6</v>
      </c>
      <c r="H55">
        <v>86</v>
      </c>
      <c r="I55">
        <v>38</v>
      </c>
      <c r="J55">
        <v>13</v>
      </c>
      <c r="K55" t="s">
        <v>24</v>
      </c>
      <c r="L55" t="s">
        <v>24</v>
      </c>
      <c r="M55" t="s">
        <v>24</v>
      </c>
    </row>
    <row r="56" spans="1:13" s="7" customFormat="1" hidden="1">
      <c r="A56" s="7" t="s">
        <v>458</v>
      </c>
      <c r="B56" s="7" t="s">
        <v>4</v>
      </c>
      <c r="C56" s="7" t="s">
        <v>79</v>
      </c>
      <c r="D56" s="8">
        <v>24973</v>
      </c>
      <c r="E56" s="8">
        <v>23287</v>
      </c>
      <c r="F56" s="8">
        <v>14677</v>
      </c>
      <c r="G56" s="8">
        <v>12724</v>
      </c>
      <c r="H56" s="8">
        <v>10852</v>
      </c>
      <c r="I56" s="8">
        <v>9121</v>
      </c>
      <c r="J56" s="8">
        <v>8890</v>
      </c>
      <c r="K56" s="8">
        <v>7770</v>
      </c>
      <c r="L56" s="8">
        <v>6464</v>
      </c>
      <c r="M56" s="8">
        <v>5084</v>
      </c>
    </row>
    <row r="57" spans="1:13" hidden="1">
      <c r="A57" t="s">
        <v>458</v>
      </c>
      <c r="B57" t="s">
        <v>4</v>
      </c>
      <c r="C57" t="s">
        <v>471</v>
      </c>
    </row>
    <row r="58" spans="1:13" hidden="1">
      <c r="A58" t="s">
        <v>458</v>
      </c>
      <c r="B58" t="s">
        <v>4</v>
      </c>
      <c r="C58" t="s">
        <v>80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hidden="1">
      <c r="A59" t="s">
        <v>458</v>
      </c>
      <c r="B59" t="s">
        <v>4</v>
      </c>
      <c r="C59" t="s">
        <v>472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hidden="1">
      <c r="A60" t="s">
        <v>458</v>
      </c>
      <c r="B60" t="s">
        <v>4</v>
      </c>
      <c r="C60" t="s">
        <v>81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</row>
    <row r="61" spans="1:13" s="5" customFormat="1" hidden="1">
      <c r="A61" s="5" t="s">
        <v>458</v>
      </c>
      <c r="B61" s="5" t="s">
        <v>4</v>
      </c>
      <c r="C61" s="5" t="s">
        <v>82</v>
      </c>
      <c r="D61" s="5">
        <v>3</v>
      </c>
      <c r="E61" s="5">
        <v>3</v>
      </c>
      <c r="F61" s="5">
        <v>3</v>
      </c>
      <c r="G61" s="5">
        <v>3</v>
      </c>
      <c r="H61" s="5">
        <v>3</v>
      </c>
      <c r="I61" s="5">
        <v>3</v>
      </c>
      <c r="J61" s="5">
        <v>3</v>
      </c>
      <c r="K61" s="5">
        <v>3</v>
      </c>
      <c r="L61" s="5">
        <v>3</v>
      </c>
      <c r="M61" s="5">
        <v>3</v>
      </c>
    </row>
    <row r="62" spans="1:13" hidden="1">
      <c r="A62" t="s">
        <v>458</v>
      </c>
      <c r="B62" t="s">
        <v>4</v>
      </c>
      <c r="C62" t="s">
        <v>83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</row>
    <row r="63" spans="1:13" s="5" customFormat="1" hidden="1">
      <c r="A63" s="5" t="s">
        <v>458</v>
      </c>
      <c r="B63" s="5" t="s">
        <v>4</v>
      </c>
      <c r="C63" s="5" t="s">
        <v>84</v>
      </c>
      <c r="D63" s="6">
        <v>9965</v>
      </c>
      <c r="E63" s="6">
        <v>8299</v>
      </c>
      <c r="F63" s="6">
        <v>7163</v>
      </c>
      <c r="G63" s="6">
        <v>6384</v>
      </c>
      <c r="H63" s="6">
        <v>8638</v>
      </c>
      <c r="I63" s="6">
        <v>7786</v>
      </c>
      <c r="J63" s="6">
        <v>6773</v>
      </c>
      <c r="K63" s="6">
        <v>5865</v>
      </c>
      <c r="L63" s="6">
        <v>5184</v>
      </c>
      <c r="M63" s="6">
        <v>4641</v>
      </c>
    </row>
    <row r="64" spans="1:13" s="5" customFormat="1" hidden="1">
      <c r="A64" s="5" t="s">
        <v>458</v>
      </c>
      <c r="B64" s="5" t="s">
        <v>4</v>
      </c>
      <c r="C64" s="5" t="s">
        <v>85</v>
      </c>
      <c r="D64" s="6">
        <v>3179</v>
      </c>
      <c r="E64" s="5">
        <v>-191</v>
      </c>
      <c r="F64" s="6">
        <v>1643</v>
      </c>
      <c r="G64" s="6">
        <v>3517</v>
      </c>
      <c r="H64" s="6">
        <v>3979</v>
      </c>
      <c r="I64" s="6">
        <v>4151</v>
      </c>
      <c r="J64" s="6">
        <v>4685</v>
      </c>
      <c r="K64" s="6">
        <v>4871</v>
      </c>
      <c r="L64" s="6">
        <v>5620</v>
      </c>
      <c r="M64" s="6">
        <v>5588</v>
      </c>
    </row>
    <row r="65" spans="1:13" hidden="1">
      <c r="A65" t="s">
        <v>458</v>
      </c>
      <c r="B65" t="s">
        <v>4</v>
      </c>
      <c r="C65" t="s">
        <v>86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</row>
    <row r="66" spans="1:13" hidden="1">
      <c r="A66" t="s">
        <v>458</v>
      </c>
      <c r="B66" t="s">
        <v>4</v>
      </c>
      <c r="C66" t="s">
        <v>87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</row>
    <row r="67" spans="1:13" hidden="1">
      <c r="A67" t="s">
        <v>458</v>
      </c>
      <c r="B67" t="s">
        <v>4</v>
      </c>
      <c r="C67" t="s">
        <v>88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</row>
    <row r="68" spans="1:13" hidden="1">
      <c r="A68" t="s">
        <v>458</v>
      </c>
      <c r="B68" t="s">
        <v>4</v>
      </c>
      <c r="C68" t="s">
        <v>89</v>
      </c>
      <c r="D68">
        <v>-380</v>
      </c>
      <c r="E68">
        <v>-56</v>
      </c>
      <c r="F68">
        <v>231</v>
      </c>
      <c r="G68">
        <v>-92</v>
      </c>
      <c r="H68">
        <v>-213</v>
      </c>
      <c r="I68">
        <v>318</v>
      </c>
      <c r="J68" s="1">
        <v>1246</v>
      </c>
      <c r="K68">
        <v>85</v>
      </c>
      <c r="L68">
        <v>274</v>
      </c>
      <c r="M68">
        <v>149</v>
      </c>
    </row>
    <row r="69" spans="1:13" s="5" customFormat="1" hidden="1">
      <c r="A69" s="5" t="s">
        <v>458</v>
      </c>
      <c r="B69" s="5" t="s">
        <v>4</v>
      </c>
      <c r="C69" s="5" t="s">
        <v>90</v>
      </c>
      <c r="D69" s="5">
        <v>2</v>
      </c>
      <c r="E69" s="5">
        <v>-494</v>
      </c>
      <c r="F69" s="5">
        <v>-346</v>
      </c>
      <c r="G69" s="5">
        <v>-173</v>
      </c>
      <c r="H69" s="5">
        <v>-191</v>
      </c>
      <c r="I69" s="5">
        <v>-207</v>
      </c>
      <c r="J69" s="5">
        <v>-31</v>
      </c>
      <c r="K69" s="5">
        <v>9</v>
      </c>
      <c r="L69" s="5">
        <v>41</v>
      </c>
      <c r="M69" s="5">
        <v>-127</v>
      </c>
    </row>
    <row r="70" spans="1:13" s="5" customFormat="1" hidden="1">
      <c r="A70" s="5" t="s">
        <v>458</v>
      </c>
      <c r="B70" s="5" t="s">
        <v>4</v>
      </c>
      <c r="C70" s="5" t="s">
        <v>92</v>
      </c>
      <c r="D70" s="5">
        <v>-382</v>
      </c>
      <c r="E70" s="5">
        <v>438</v>
      </c>
      <c r="F70" s="5">
        <v>577</v>
      </c>
      <c r="G70" s="5">
        <v>81</v>
      </c>
      <c r="H70" s="5">
        <v>-22</v>
      </c>
      <c r="I70" s="5">
        <v>525</v>
      </c>
      <c r="J70" s="6">
        <v>1277</v>
      </c>
      <c r="K70" s="5">
        <v>76</v>
      </c>
      <c r="L70" s="5">
        <v>233</v>
      </c>
      <c r="M70" s="5">
        <v>276</v>
      </c>
    </row>
    <row r="71" spans="1:13" s="7" customFormat="1" hidden="1">
      <c r="A71" s="7" t="s">
        <v>458</v>
      </c>
      <c r="B71" s="7" t="s">
        <v>4</v>
      </c>
      <c r="C71" s="7" t="s">
        <v>93</v>
      </c>
      <c r="D71" s="8">
        <v>12767</v>
      </c>
      <c r="E71" s="8">
        <v>8055</v>
      </c>
      <c r="F71" s="8">
        <v>9040</v>
      </c>
      <c r="G71" s="8">
        <v>9812</v>
      </c>
      <c r="H71" s="8">
        <v>12407</v>
      </c>
      <c r="I71" s="8">
        <v>12258</v>
      </c>
      <c r="J71" s="8">
        <v>12707</v>
      </c>
      <c r="K71" s="8">
        <v>10824</v>
      </c>
      <c r="L71" s="8">
        <v>11081</v>
      </c>
      <c r="M71" s="8">
        <v>10381</v>
      </c>
    </row>
    <row r="72" spans="1:13" s="7" customFormat="1" hidden="1">
      <c r="A72" s="7" t="s">
        <v>458</v>
      </c>
      <c r="B72" s="7" t="s">
        <v>4</v>
      </c>
      <c r="C72" s="7" t="s">
        <v>94</v>
      </c>
      <c r="D72" s="8">
        <v>37740</v>
      </c>
      <c r="E72" s="8">
        <v>31342</v>
      </c>
      <c r="F72" s="8">
        <v>23717</v>
      </c>
      <c r="G72" s="8">
        <v>22536</v>
      </c>
      <c r="H72" s="8">
        <v>23259</v>
      </c>
      <c r="I72" s="8">
        <v>21379</v>
      </c>
      <c r="J72" s="8">
        <v>21597</v>
      </c>
      <c r="K72" s="8">
        <v>18594</v>
      </c>
      <c r="L72" s="8">
        <v>17545</v>
      </c>
      <c r="M72" s="8">
        <v>15465</v>
      </c>
    </row>
    <row r="73" spans="1:13" hidden="1">
      <c r="A73" t="s">
        <v>458</v>
      </c>
      <c r="B73" t="s">
        <v>4</v>
      </c>
      <c r="C73" t="s">
        <v>96</v>
      </c>
      <c r="D73">
        <v>305</v>
      </c>
      <c r="E73">
        <v>315</v>
      </c>
      <c r="F73">
        <v>315</v>
      </c>
      <c r="G73">
        <v>329</v>
      </c>
      <c r="H73">
        <v>329</v>
      </c>
      <c r="I73">
        <v>353</v>
      </c>
      <c r="J73">
        <v>355</v>
      </c>
      <c r="K73">
        <v>178</v>
      </c>
      <c r="L73">
        <v>178</v>
      </c>
      <c r="M73">
        <v>180</v>
      </c>
    </row>
    <row r="74" spans="1:13" hidden="1">
      <c r="A74" t="s">
        <v>458</v>
      </c>
      <c r="B74" t="s">
        <v>4</v>
      </c>
      <c r="C74" t="s">
        <v>97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</row>
    <row r="75" spans="1:13" hidden="1">
      <c r="A75" t="s">
        <v>458</v>
      </c>
      <c r="B75" t="s">
        <v>4</v>
      </c>
      <c r="C75" t="s">
        <v>98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</row>
    <row r="76" spans="1:13" hidden="1">
      <c r="A76" t="s">
        <v>458</v>
      </c>
      <c r="B76" t="s">
        <v>4</v>
      </c>
      <c r="C76" t="s">
        <v>99</v>
      </c>
      <c r="D76" s="1">
        <v>1578</v>
      </c>
      <c r="E76" s="1">
        <v>1558</v>
      </c>
      <c r="F76" s="1">
        <v>1568</v>
      </c>
      <c r="G76" s="1">
        <v>1601</v>
      </c>
      <c r="H76" s="1">
        <v>1643</v>
      </c>
      <c r="I76" s="1">
        <v>1682</v>
      </c>
      <c r="J76" s="1">
        <v>1712</v>
      </c>
      <c r="K76" s="1">
        <v>1562</v>
      </c>
      <c r="L76" s="1">
        <v>1610</v>
      </c>
      <c r="M76" s="1">
        <v>1652</v>
      </c>
    </row>
    <row r="77" spans="1:13" hidden="1">
      <c r="A77" t="s">
        <v>458</v>
      </c>
      <c r="B77" t="s">
        <v>4</v>
      </c>
      <c r="C77" t="s">
        <v>100</v>
      </c>
      <c r="D77" s="1">
        <v>1273</v>
      </c>
      <c r="E77" s="1">
        <v>1243</v>
      </c>
      <c r="F77" s="1">
        <v>1253</v>
      </c>
      <c r="G77" s="1">
        <v>1272</v>
      </c>
      <c r="H77" s="1">
        <v>1314</v>
      </c>
      <c r="I77" s="1">
        <v>1329</v>
      </c>
      <c r="J77" s="1">
        <v>1357</v>
      </c>
      <c r="K77" s="1">
        <v>1384</v>
      </c>
      <c r="L77" s="1">
        <v>1432</v>
      </c>
      <c r="M77" s="1">
        <v>1472</v>
      </c>
    </row>
    <row r="78" spans="1:13" hidden="1">
      <c r="A78" t="s">
        <v>458</v>
      </c>
      <c r="B78" t="s">
        <v>4</v>
      </c>
      <c r="C78" t="s">
        <v>101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24</v>
      </c>
    </row>
    <row r="79" spans="1:13" hidden="1">
      <c r="A79" t="s">
        <v>458</v>
      </c>
      <c r="B79" t="s">
        <v>4</v>
      </c>
      <c r="C79" t="s">
        <v>102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hidden="1">
      <c r="A80" t="s">
        <v>458</v>
      </c>
      <c r="B80" t="s">
        <v>4</v>
      </c>
      <c r="C80" t="s">
        <v>103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</row>
    <row r="81" spans="1:13" hidden="1">
      <c r="A81" t="s">
        <v>458</v>
      </c>
      <c r="B81" t="s">
        <v>4</v>
      </c>
      <c r="C81" t="s">
        <v>104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</row>
    <row r="82" spans="1:13" hidden="1">
      <c r="A82" t="s">
        <v>458</v>
      </c>
      <c r="B82" t="s">
        <v>4</v>
      </c>
      <c r="C82" t="s">
        <v>105</v>
      </c>
      <c r="D82" t="s">
        <v>24</v>
      </c>
      <c r="E82" t="s">
        <v>24</v>
      </c>
      <c r="F82" t="s">
        <v>24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</row>
    <row r="83" spans="1:13" hidden="1">
      <c r="A83" t="s">
        <v>458</v>
      </c>
      <c r="B83" t="s">
        <v>4</v>
      </c>
      <c r="C83" t="s">
        <v>106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</row>
    <row r="84" spans="1:13" hidden="1">
      <c r="A84" t="s">
        <v>458</v>
      </c>
      <c r="B84" t="s">
        <v>4</v>
      </c>
      <c r="C84" t="s">
        <v>107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</row>
    <row r="85" spans="1:13" hidden="1">
      <c r="A85" t="s">
        <v>458</v>
      </c>
      <c r="B85" t="s">
        <v>4</v>
      </c>
      <c r="C85" t="s">
        <v>108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</row>
    <row r="86" spans="1:13" hidden="1">
      <c r="A86" t="s">
        <v>458</v>
      </c>
      <c r="B86" t="s">
        <v>4</v>
      </c>
      <c r="C86" t="s">
        <v>109</v>
      </c>
      <c r="D86" t="s">
        <v>24</v>
      </c>
      <c r="E86" t="s">
        <v>24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</row>
    <row r="87" spans="1:13" hidden="1">
      <c r="A87" t="s">
        <v>458</v>
      </c>
      <c r="B87" t="s">
        <v>4</v>
      </c>
      <c r="C87" t="s">
        <v>110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</row>
    <row r="88" spans="1:13" hidden="1">
      <c r="A88" t="s">
        <v>458</v>
      </c>
      <c r="B88" t="s">
        <v>4</v>
      </c>
      <c r="C88" t="s">
        <v>111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</row>
    <row r="89" spans="1:13" hidden="1">
      <c r="A89" t="s">
        <v>458</v>
      </c>
      <c r="B89" t="s">
        <v>4</v>
      </c>
      <c r="C89" t="s">
        <v>112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</row>
    <row r="90" spans="1:13" hidden="1">
      <c r="A90" t="s">
        <v>458</v>
      </c>
      <c r="B90" t="s">
        <v>4</v>
      </c>
      <c r="C90" t="s">
        <v>113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</row>
    <row r="91" spans="1:13" hidden="1">
      <c r="A91" t="s">
        <v>458</v>
      </c>
      <c r="B91" t="s">
        <v>4</v>
      </c>
      <c r="C91" t="s">
        <v>114</v>
      </c>
      <c r="D91" s="1">
        <v>12767</v>
      </c>
      <c r="E91" s="1">
        <v>8055</v>
      </c>
      <c r="F91" s="1">
        <v>9040</v>
      </c>
      <c r="G91" s="1">
        <v>9812</v>
      </c>
      <c r="H91" s="1">
        <v>12407</v>
      </c>
      <c r="I91" s="1">
        <v>12258</v>
      </c>
      <c r="J91" s="1">
        <v>12707</v>
      </c>
      <c r="K91" s="1">
        <v>10824</v>
      </c>
      <c r="L91" s="1">
        <v>11081</v>
      </c>
      <c r="M91" s="1">
        <v>10381</v>
      </c>
    </row>
    <row r="92" spans="1:13" hidden="1">
      <c r="A92" t="s">
        <v>458</v>
      </c>
      <c r="B92" t="s">
        <v>4</v>
      </c>
      <c r="C92" t="s">
        <v>115</v>
      </c>
      <c r="D92" s="1">
        <v>73300</v>
      </c>
      <c r="E92" s="1">
        <v>75400</v>
      </c>
      <c r="F92" s="1">
        <v>76700</v>
      </c>
      <c r="G92" s="1">
        <v>73100</v>
      </c>
      <c r="H92" s="1">
        <v>74400</v>
      </c>
      <c r="I92" s="1">
        <v>70700</v>
      </c>
      <c r="J92" s="1">
        <v>62600</v>
      </c>
      <c r="K92" s="1">
        <v>56500</v>
      </c>
      <c r="L92" s="1">
        <v>48000</v>
      </c>
      <c r="M92" s="1">
        <v>44000</v>
      </c>
    </row>
    <row r="93" spans="1:13" hidden="1">
      <c r="A93" t="s">
        <v>458</v>
      </c>
      <c r="B93" t="s">
        <v>4</v>
      </c>
      <c r="C93" t="s">
        <v>116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</row>
    <row r="94" spans="1:13" hidden="1">
      <c r="A94" t="s">
        <v>458</v>
      </c>
      <c r="B94" t="s">
        <v>4</v>
      </c>
      <c r="C94" t="s">
        <v>117</v>
      </c>
      <c r="D94" s="1">
        <v>22745</v>
      </c>
      <c r="E94" s="1">
        <v>23114</v>
      </c>
      <c r="F94" s="1">
        <v>23318</v>
      </c>
      <c r="G94" s="1">
        <v>22286</v>
      </c>
      <c r="H94" s="1">
        <v>22713</v>
      </c>
      <c r="I94" s="1">
        <v>23212</v>
      </c>
      <c r="J94" s="1">
        <v>23367</v>
      </c>
      <c r="K94" s="1">
        <v>32779</v>
      </c>
      <c r="L94" s="1">
        <v>30605</v>
      </c>
      <c r="M94" s="1">
        <v>19758</v>
      </c>
    </row>
    <row r="95" spans="1:13" hidden="1">
      <c r="A95" t="s">
        <v>458</v>
      </c>
      <c r="B95" t="s">
        <v>4</v>
      </c>
      <c r="C95" t="s">
        <v>118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s="1">
        <v>3520</v>
      </c>
      <c r="J95" t="s">
        <v>24</v>
      </c>
      <c r="K95" t="s">
        <v>24</v>
      </c>
      <c r="L95" t="s">
        <v>24</v>
      </c>
      <c r="M95" t="s">
        <v>24</v>
      </c>
    </row>
    <row r="96" spans="1:13" hidden="1">
      <c r="A96" t="s">
        <v>458</v>
      </c>
      <c r="B96" t="s">
        <v>4</v>
      </c>
      <c r="C96" t="s">
        <v>119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>
        <v>281</v>
      </c>
      <c r="J96" t="s">
        <v>24</v>
      </c>
      <c r="K96" t="s">
        <v>24</v>
      </c>
      <c r="L96" t="s">
        <v>24</v>
      </c>
      <c r="M96" t="s">
        <v>24</v>
      </c>
    </row>
    <row r="97" spans="1:13" hidden="1">
      <c r="A97" t="s">
        <v>458</v>
      </c>
      <c r="B97" t="s">
        <v>4</v>
      </c>
      <c r="C97" t="s">
        <v>120</v>
      </c>
      <c r="D97">
        <v>242</v>
      </c>
      <c r="E97">
        <v>223</v>
      </c>
      <c r="F97">
        <v>154</v>
      </c>
      <c r="G97">
        <v>154</v>
      </c>
      <c r="H97">
        <v>139</v>
      </c>
      <c r="I97">
        <v>131</v>
      </c>
      <c r="J97">
        <v>131</v>
      </c>
      <c r="K97">
        <v>131</v>
      </c>
      <c r="L97">
        <v>131</v>
      </c>
      <c r="M97">
        <v>131</v>
      </c>
    </row>
    <row r="98" spans="1:13" hidden="1">
      <c r="A98" t="s">
        <v>458</v>
      </c>
      <c r="B98" t="s">
        <v>4</v>
      </c>
      <c r="C98" t="s">
        <v>121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</row>
    <row r="99" spans="1:13" hidden="1">
      <c r="A99" t="s">
        <v>458</v>
      </c>
      <c r="B99" t="s">
        <v>4</v>
      </c>
      <c r="C99" t="s">
        <v>122</v>
      </c>
      <c r="D99">
        <v>27</v>
      </c>
      <c r="E99">
        <v>19</v>
      </c>
      <c r="F99">
        <v>20</v>
      </c>
      <c r="G99">
        <v>18</v>
      </c>
      <c r="H99">
        <v>17</v>
      </c>
      <c r="I99" t="s">
        <v>24</v>
      </c>
      <c r="J99">
        <v>17</v>
      </c>
      <c r="K99">
        <v>39</v>
      </c>
      <c r="L99">
        <v>36</v>
      </c>
      <c r="M99">
        <v>71</v>
      </c>
    </row>
    <row r="100" spans="1:13" hidden="1">
      <c r="A100" t="s">
        <v>458</v>
      </c>
      <c r="B100" t="s">
        <v>4</v>
      </c>
      <c r="C100" t="s">
        <v>123</v>
      </c>
      <c r="D100">
        <v>8</v>
      </c>
      <c r="E100">
        <v>9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</row>
    <row r="101" spans="1:13" hidden="1">
      <c r="A101" t="s">
        <v>458</v>
      </c>
      <c r="B101" t="s">
        <v>4</v>
      </c>
      <c r="C101" t="s">
        <v>124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</row>
    <row r="102" spans="1:13" hidden="1">
      <c r="A102" t="s">
        <v>458</v>
      </c>
      <c r="B102" t="s">
        <v>4</v>
      </c>
      <c r="C102" t="s">
        <v>125</v>
      </c>
      <c r="D102">
        <v>2</v>
      </c>
      <c r="E102">
        <v>2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</row>
    <row r="103" spans="1:13" hidden="1">
      <c r="A103" t="s">
        <v>458</v>
      </c>
      <c r="B103" t="s">
        <v>4</v>
      </c>
      <c r="C103" t="s">
        <v>126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</row>
    <row r="104" spans="1:13" hidden="1">
      <c r="A104" t="s">
        <v>458</v>
      </c>
      <c r="B104" t="s">
        <v>4</v>
      </c>
      <c r="C104" t="s">
        <v>127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</row>
    <row r="105" spans="1:13" hidden="1">
      <c r="A105" t="s">
        <v>458</v>
      </c>
      <c r="B105" t="s">
        <v>4</v>
      </c>
      <c r="C105" t="s">
        <v>128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</row>
    <row r="106" spans="1:13" hidden="1">
      <c r="A106" t="s">
        <v>458</v>
      </c>
      <c r="B106" t="s">
        <v>4</v>
      </c>
      <c r="C106" t="s">
        <v>129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</row>
    <row r="107" spans="1:13" hidden="1">
      <c r="A107" t="s">
        <v>458</v>
      </c>
      <c r="B107" t="s">
        <v>4</v>
      </c>
      <c r="C107" t="s">
        <v>130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</row>
    <row r="108" spans="1:13" hidden="1">
      <c r="A108" t="s">
        <v>458</v>
      </c>
      <c r="B108" t="s">
        <v>4</v>
      </c>
      <c r="C108" t="s">
        <v>131</v>
      </c>
      <c r="D108" s="1">
        <v>3113</v>
      </c>
      <c r="E108" s="1">
        <v>3097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</row>
    <row r="109" spans="1:13" hidden="1">
      <c r="A109" t="s">
        <v>458</v>
      </c>
      <c r="B109" t="s">
        <v>4</v>
      </c>
      <c r="C109" t="s">
        <v>132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</row>
    <row r="110" spans="1:13" hidden="1">
      <c r="A110" t="s">
        <v>458</v>
      </c>
      <c r="B110" t="s">
        <v>4</v>
      </c>
      <c r="C110" t="s">
        <v>133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</row>
    <row r="111" spans="1:13" hidden="1">
      <c r="A111" t="s">
        <v>458</v>
      </c>
      <c r="B111" t="s">
        <v>4</v>
      </c>
      <c r="C111" t="s">
        <v>134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</row>
    <row r="112" spans="1:13" hidden="1">
      <c r="A112" t="s">
        <v>458</v>
      </c>
      <c r="B112" t="s">
        <v>4</v>
      </c>
      <c r="C112" t="s">
        <v>135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</row>
    <row r="113" spans="1:13" hidden="1">
      <c r="A113" t="s">
        <v>458</v>
      </c>
      <c r="B113" t="s">
        <v>4</v>
      </c>
      <c r="C113" t="s">
        <v>136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</row>
    <row r="114" spans="1:13" hidden="1">
      <c r="A114" t="s">
        <v>458</v>
      </c>
      <c r="B114" t="s">
        <v>4</v>
      </c>
      <c r="C114" t="s">
        <v>137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</row>
    <row r="115" spans="1:13" hidden="1">
      <c r="A115" t="s">
        <v>458</v>
      </c>
      <c r="B115" t="s">
        <v>4</v>
      </c>
      <c r="C115" t="s">
        <v>138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</row>
    <row r="116" spans="1:13" hidden="1">
      <c r="A116" t="s">
        <v>458</v>
      </c>
      <c r="B116" t="s">
        <v>4</v>
      </c>
      <c r="C116" t="s">
        <v>139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</row>
    <row r="117" spans="1:13" hidden="1">
      <c r="A117" t="s">
        <v>458</v>
      </c>
      <c r="B117" t="s">
        <v>4</v>
      </c>
      <c r="C117" t="s">
        <v>140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</row>
    <row r="118" spans="1:13" hidden="1">
      <c r="A118" t="s">
        <v>458</v>
      </c>
      <c r="B118" t="s">
        <v>4</v>
      </c>
      <c r="C118" t="s">
        <v>141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</row>
    <row r="119" spans="1:13" hidden="1">
      <c r="A119" t="s">
        <v>458</v>
      </c>
      <c r="B119" t="s">
        <v>4</v>
      </c>
      <c r="C119" t="s">
        <v>142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</row>
    <row r="120" spans="1:13" hidden="1">
      <c r="A120" t="s">
        <v>458</v>
      </c>
      <c r="B120" t="s">
        <v>4</v>
      </c>
      <c r="C120" t="s">
        <v>143</v>
      </c>
      <c r="D120">
        <v>467</v>
      </c>
      <c r="E120">
        <v>445</v>
      </c>
      <c r="F120" t="s">
        <v>24</v>
      </c>
      <c r="G120" t="s">
        <v>24</v>
      </c>
      <c r="H120" t="s">
        <v>24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</row>
    <row r="121" spans="1:13" hidden="1">
      <c r="A121" t="s">
        <v>458</v>
      </c>
      <c r="B121" t="s">
        <v>4</v>
      </c>
      <c r="C121" t="s">
        <v>144</v>
      </c>
      <c r="D121" s="1">
        <v>2931</v>
      </c>
      <c r="E121" s="1">
        <v>2913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</row>
    <row r="122" spans="1:13" hidden="1">
      <c r="A122" t="s">
        <v>458</v>
      </c>
      <c r="B122" t="s">
        <v>4</v>
      </c>
      <c r="C122" t="s">
        <v>145</v>
      </c>
      <c r="D122">
        <v>358</v>
      </c>
      <c r="E122">
        <v>595</v>
      </c>
      <c r="F122">
        <v>393</v>
      </c>
      <c r="G122">
        <v>391</v>
      </c>
      <c r="H122">
        <v>336</v>
      </c>
      <c r="I122">
        <v>428</v>
      </c>
      <c r="J122" s="1">
        <v>1292</v>
      </c>
      <c r="K122">
        <v>85</v>
      </c>
      <c r="L122">
        <v>34</v>
      </c>
      <c r="M122">
        <v>55</v>
      </c>
    </row>
    <row r="123" spans="1:13" hidden="1">
      <c r="A123" t="s">
        <v>458</v>
      </c>
      <c r="B123" t="s">
        <v>4</v>
      </c>
      <c r="C123" t="s">
        <v>146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</row>
    <row r="124" spans="1:13" hidden="1">
      <c r="A124" t="s">
        <v>458</v>
      </c>
      <c r="B124" t="s">
        <v>4</v>
      </c>
      <c r="C124" t="s">
        <v>147</v>
      </c>
      <c r="D124" t="s">
        <v>24</v>
      </c>
      <c r="E124" t="s">
        <v>24</v>
      </c>
      <c r="F124">
        <v>2</v>
      </c>
      <c r="G124">
        <v>6</v>
      </c>
      <c r="H124">
        <v>86</v>
      </c>
      <c r="I124">
        <v>38</v>
      </c>
      <c r="J124">
        <v>13</v>
      </c>
      <c r="K124" t="s">
        <v>24</v>
      </c>
      <c r="L124" t="s">
        <v>24</v>
      </c>
      <c r="M124" t="s">
        <v>24</v>
      </c>
    </row>
    <row r="125" spans="1:13" hidden="1">
      <c r="A125" t="s">
        <v>458</v>
      </c>
      <c r="B125" t="s">
        <v>4</v>
      </c>
      <c r="C125" t="s">
        <v>148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</row>
    <row r="126" spans="1:13" hidden="1">
      <c r="A126" t="s">
        <v>458</v>
      </c>
      <c r="B126" t="s">
        <v>4</v>
      </c>
      <c r="C126" t="s">
        <v>149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</row>
    <row r="127" spans="1:13" hidden="1">
      <c r="A127" t="s">
        <v>458</v>
      </c>
      <c r="B127" t="s">
        <v>4</v>
      </c>
      <c r="C127" t="s">
        <v>150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</row>
    <row r="128" spans="1:13" hidden="1">
      <c r="A128" t="s">
        <v>458</v>
      </c>
      <c r="B128" t="s">
        <v>4</v>
      </c>
      <c r="C128" t="s">
        <v>151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</row>
    <row r="129" spans="1:13" hidden="1">
      <c r="A129" t="s">
        <v>458</v>
      </c>
      <c r="B129" t="s">
        <v>4</v>
      </c>
      <c r="C129" t="s">
        <v>152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</row>
    <row r="130" spans="1:13" hidden="1">
      <c r="A130" t="s">
        <v>458</v>
      </c>
      <c r="B130" t="s">
        <v>4</v>
      </c>
      <c r="C130" t="s">
        <v>153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</row>
    <row r="131" spans="1:13" hidden="1">
      <c r="A131" t="s">
        <v>458</v>
      </c>
      <c r="B131" t="s">
        <v>4</v>
      </c>
      <c r="C131" t="s">
        <v>154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</row>
    <row r="132" spans="1:13" hidden="1">
      <c r="A132" t="s">
        <v>458</v>
      </c>
      <c r="B132" t="s">
        <v>4</v>
      </c>
      <c r="C132" t="s">
        <v>155</v>
      </c>
      <c r="D132" t="s">
        <v>24</v>
      </c>
      <c r="E132" t="s">
        <v>24</v>
      </c>
      <c r="F132" t="s">
        <v>24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</row>
    <row r="133" spans="1:13" hidden="1">
      <c r="A133" t="s">
        <v>458</v>
      </c>
      <c r="B133" t="s">
        <v>4</v>
      </c>
      <c r="C133" t="s">
        <v>156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</row>
    <row r="134" spans="1:13" hidden="1">
      <c r="A134" t="s">
        <v>458</v>
      </c>
      <c r="B134" t="s">
        <v>4</v>
      </c>
      <c r="C134" t="s">
        <v>157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</row>
    <row r="135" spans="1:13" hidden="1">
      <c r="A135" t="s">
        <v>458</v>
      </c>
      <c r="B135" t="s">
        <v>4</v>
      </c>
      <c r="C135" t="s">
        <v>158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</row>
    <row r="136" spans="1:13" hidden="1">
      <c r="A136" t="s">
        <v>458</v>
      </c>
      <c r="B136" t="s">
        <v>4</v>
      </c>
      <c r="C136" t="s">
        <v>159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</row>
    <row r="137" spans="1:13" hidden="1">
      <c r="A137" t="s">
        <v>458</v>
      </c>
      <c r="B137" t="s">
        <v>4</v>
      </c>
      <c r="C137" t="s">
        <v>160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</row>
    <row r="138" spans="1:13" hidden="1">
      <c r="A138" t="s">
        <v>458</v>
      </c>
      <c r="B138" t="s">
        <v>4</v>
      </c>
      <c r="C138" t="s">
        <v>161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</row>
    <row r="139" spans="1:13" hidden="1">
      <c r="A139" t="s">
        <v>458</v>
      </c>
      <c r="B139" t="s">
        <v>4</v>
      </c>
      <c r="C139" t="s">
        <v>162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</row>
    <row r="140" spans="1:13" hidden="1">
      <c r="A140" t="s">
        <v>458</v>
      </c>
      <c r="B140" t="s">
        <v>4</v>
      </c>
      <c r="C140" t="s">
        <v>163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</row>
    <row r="141" spans="1:13" hidden="1">
      <c r="A141" t="s">
        <v>458</v>
      </c>
      <c r="B141" t="s">
        <v>4</v>
      </c>
      <c r="C141" t="s">
        <v>164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</row>
    <row r="142" spans="1:13" hidden="1">
      <c r="A142" t="s">
        <v>458</v>
      </c>
      <c r="B142" t="s">
        <v>4</v>
      </c>
      <c r="C142" t="s">
        <v>165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</row>
    <row r="143" spans="1:13" hidden="1">
      <c r="A143" t="s">
        <v>458</v>
      </c>
      <c r="B143" t="s">
        <v>4</v>
      </c>
      <c r="C143" t="s">
        <v>166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</row>
    <row r="144" spans="1:13" hidden="1">
      <c r="A144" t="s">
        <v>458</v>
      </c>
      <c r="B144" t="s">
        <v>4</v>
      </c>
      <c r="C144" t="s">
        <v>167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</row>
    <row r="145" spans="1:13" hidden="1">
      <c r="A145" t="s">
        <v>458</v>
      </c>
      <c r="B145" t="s">
        <v>4</v>
      </c>
      <c r="C145" t="s">
        <v>168</v>
      </c>
      <c r="D145" t="s">
        <v>24</v>
      </c>
      <c r="E145" t="s">
        <v>24</v>
      </c>
      <c r="F145" t="s">
        <v>24</v>
      </c>
      <c r="G145" t="s">
        <v>24</v>
      </c>
      <c r="H145" t="s">
        <v>24</v>
      </c>
      <c r="I145" t="s">
        <v>24</v>
      </c>
      <c r="J145" t="s">
        <v>24</v>
      </c>
      <c r="K145" t="s">
        <v>24</v>
      </c>
      <c r="L145" t="s">
        <v>24</v>
      </c>
      <c r="M145" t="s">
        <v>24</v>
      </c>
    </row>
    <row r="146" spans="1:13" hidden="1">
      <c r="A146" t="s">
        <v>458</v>
      </c>
      <c r="B146" t="s">
        <v>4</v>
      </c>
      <c r="C146" t="s">
        <v>169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</row>
    <row r="147" spans="1:13" hidden="1">
      <c r="A147" t="s">
        <v>458</v>
      </c>
      <c r="B147" t="s">
        <v>4</v>
      </c>
      <c r="C147" t="s">
        <v>170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</row>
    <row r="148" spans="1:13" hidden="1">
      <c r="A148" t="s">
        <v>458</v>
      </c>
      <c r="B148" t="s">
        <v>4</v>
      </c>
      <c r="C148" t="s">
        <v>171</v>
      </c>
      <c r="D148" s="1">
        <v>19437</v>
      </c>
      <c r="E148" s="1">
        <v>13189</v>
      </c>
      <c r="F148" s="1">
        <v>10903</v>
      </c>
      <c r="G148" s="1">
        <v>9873</v>
      </c>
      <c r="H148" s="1">
        <v>11006</v>
      </c>
      <c r="I148" s="1">
        <v>10187</v>
      </c>
      <c r="J148" s="1">
        <v>11250</v>
      </c>
      <c r="K148" s="1">
        <v>9749</v>
      </c>
      <c r="L148" s="1">
        <v>10146</v>
      </c>
      <c r="M148" s="1">
        <v>8623</v>
      </c>
    </row>
    <row r="149" spans="1:13" hidden="1">
      <c r="A149" t="s">
        <v>458</v>
      </c>
      <c r="B149" t="s">
        <v>4</v>
      </c>
      <c r="C149" t="s">
        <v>172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</row>
    <row r="150" spans="1:13" hidden="1">
      <c r="A150" t="s">
        <v>458</v>
      </c>
      <c r="B150" t="s">
        <v>4</v>
      </c>
      <c r="C150" t="s">
        <v>173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</row>
    <row r="151" spans="1:13" hidden="1">
      <c r="A151" t="s">
        <v>458</v>
      </c>
      <c r="B151" t="s">
        <v>4</v>
      </c>
      <c r="C151" t="s">
        <v>174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</row>
    <row r="152" spans="1:13" hidden="1">
      <c r="A152" t="s">
        <v>458</v>
      </c>
      <c r="B152" t="s">
        <v>4</v>
      </c>
      <c r="C152" t="s">
        <v>175</v>
      </c>
      <c r="D152" s="1">
        <v>-4061</v>
      </c>
      <c r="E152">
        <v>870</v>
      </c>
      <c r="F152" s="1">
        <v>-1184</v>
      </c>
      <c r="G152" s="1">
        <v>-1435</v>
      </c>
      <c r="H152" s="1">
        <v>-2377</v>
      </c>
      <c r="I152" s="1">
        <v>-3419</v>
      </c>
      <c r="J152" s="1">
        <v>-4664</v>
      </c>
      <c r="K152" s="1">
        <v>-3769</v>
      </c>
      <c r="L152" s="1">
        <v>-4600</v>
      </c>
      <c r="M152" s="1">
        <v>-3372</v>
      </c>
    </row>
    <row r="153" spans="1:13" hidden="1">
      <c r="A153" t="s">
        <v>458</v>
      </c>
      <c r="B153" t="s">
        <v>4</v>
      </c>
      <c r="C153" t="s">
        <v>176</v>
      </c>
      <c r="D153" s="1">
        <v>12256</v>
      </c>
      <c r="E153" s="1">
        <v>7558</v>
      </c>
      <c r="F153" s="1">
        <v>8603</v>
      </c>
      <c r="G153" s="1">
        <v>9373</v>
      </c>
      <c r="H153" s="1">
        <v>11985</v>
      </c>
      <c r="I153" s="1">
        <v>11846</v>
      </c>
      <c r="J153" s="1">
        <v>12295</v>
      </c>
      <c r="K153" s="1">
        <v>10411</v>
      </c>
      <c r="L153" s="1">
        <v>10661</v>
      </c>
      <c r="M153" s="1">
        <v>9880</v>
      </c>
    </row>
    <row r="154" spans="1:13" hidden="1">
      <c r="A154" t="s">
        <v>458</v>
      </c>
      <c r="B154" t="s">
        <v>4</v>
      </c>
      <c r="C154" t="s">
        <v>177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</row>
    <row r="155" spans="1:13" hidden="1">
      <c r="A155" t="s">
        <v>458</v>
      </c>
      <c r="B155" t="s">
        <v>4</v>
      </c>
      <c r="C155" t="s">
        <v>178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</row>
    <row r="156" spans="1:13" hidden="1">
      <c r="A156" t="s">
        <v>458</v>
      </c>
      <c r="B156" t="s">
        <v>4</v>
      </c>
      <c r="C156" t="s">
        <v>179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</row>
    <row r="157" spans="1:13" hidden="1">
      <c r="A157" t="s">
        <v>458</v>
      </c>
      <c r="B157" t="s">
        <v>4</v>
      </c>
      <c r="C157" t="s">
        <v>180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</row>
    <row r="158" spans="1:13" hidden="1">
      <c r="A158" t="s">
        <v>458</v>
      </c>
      <c r="B158" t="s">
        <v>4</v>
      </c>
      <c r="C158" t="s">
        <v>181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</row>
    <row r="159" spans="1:13" hidden="1">
      <c r="A159" t="s">
        <v>458</v>
      </c>
      <c r="B159" t="s">
        <v>4</v>
      </c>
      <c r="C159" t="s">
        <v>182</v>
      </c>
      <c r="D159" t="s">
        <v>24</v>
      </c>
      <c r="E159" t="s">
        <v>24</v>
      </c>
      <c r="F159" t="s">
        <v>24</v>
      </c>
      <c r="G159" t="s">
        <v>24</v>
      </c>
      <c r="H159" t="s">
        <v>24</v>
      </c>
      <c r="I159" t="s">
        <v>24</v>
      </c>
      <c r="J159" t="s">
        <v>24</v>
      </c>
      <c r="K159" t="s">
        <v>24</v>
      </c>
      <c r="L159" t="s">
        <v>24</v>
      </c>
      <c r="M159" t="s">
        <v>24</v>
      </c>
    </row>
    <row r="160" spans="1:13" hidden="1">
      <c r="A160" t="s">
        <v>458</v>
      </c>
      <c r="B160" t="s">
        <v>4</v>
      </c>
      <c r="C160" t="s">
        <v>183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</row>
    <row r="161" spans="1:13" hidden="1">
      <c r="A161" t="s">
        <v>458</v>
      </c>
      <c r="B161" t="s">
        <v>4</v>
      </c>
      <c r="C161" t="s">
        <v>184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</row>
    <row r="162" spans="1:13" hidden="1">
      <c r="A162" t="s">
        <v>458</v>
      </c>
      <c r="B162" t="s">
        <v>4</v>
      </c>
      <c r="C162" t="s">
        <v>185</v>
      </c>
      <c r="D162" t="s">
        <v>24</v>
      </c>
      <c r="E162" t="s">
        <v>24</v>
      </c>
      <c r="F162" t="s">
        <v>24</v>
      </c>
      <c r="G162" t="s">
        <v>24</v>
      </c>
      <c r="H162" t="s">
        <v>24</v>
      </c>
      <c r="I162" t="s">
        <v>24</v>
      </c>
      <c r="J162" t="s">
        <v>24</v>
      </c>
      <c r="K162" t="s">
        <v>24</v>
      </c>
      <c r="L162" t="s">
        <v>24</v>
      </c>
      <c r="M162" t="s">
        <v>24</v>
      </c>
    </row>
    <row r="163" spans="1:13" hidden="1">
      <c r="A163" t="s">
        <v>458</v>
      </c>
      <c r="B163" t="s">
        <v>4</v>
      </c>
      <c r="C163" t="s">
        <v>186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</row>
    <row r="164" spans="1:13" hidden="1">
      <c r="A164" t="s">
        <v>458</v>
      </c>
      <c r="B164" t="s">
        <v>4</v>
      </c>
      <c r="C164" t="s">
        <v>187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</row>
    <row r="165" spans="1:13" hidden="1">
      <c r="A165" t="s">
        <v>458</v>
      </c>
      <c r="B165" t="s">
        <v>4</v>
      </c>
      <c r="C165" t="s">
        <v>188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</row>
    <row r="166" spans="1:13" hidden="1">
      <c r="A166" t="s">
        <v>458</v>
      </c>
      <c r="B166" t="s">
        <v>4</v>
      </c>
      <c r="C166" t="s">
        <v>473</v>
      </c>
    </row>
    <row r="167" spans="1:13" hidden="1">
      <c r="A167" t="s">
        <v>458</v>
      </c>
      <c r="B167" t="s">
        <v>4</v>
      </c>
      <c r="C167" t="s">
        <v>189</v>
      </c>
      <c r="D167" s="1">
        <v>14163</v>
      </c>
      <c r="E167" s="1">
        <v>14452</v>
      </c>
      <c r="F167" s="1">
        <v>5660</v>
      </c>
      <c r="G167" s="1">
        <v>5773</v>
      </c>
      <c r="H167" s="1">
        <v>5888</v>
      </c>
      <c r="I167" t="s">
        <v>24</v>
      </c>
      <c r="J167" t="s">
        <v>24</v>
      </c>
      <c r="K167" s="1">
        <v>1851</v>
      </c>
      <c r="L167" t="s">
        <v>24</v>
      </c>
      <c r="M167">
        <v>262</v>
      </c>
    </row>
    <row r="168" spans="1:13" hidden="1">
      <c r="A168" t="s">
        <v>458</v>
      </c>
      <c r="B168" t="s">
        <v>4</v>
      </c>
      <c r="C168" t="s">
        <v>190</v>
      </c>
      <c r="D168">
        <v>286</v>
      </c>
      <c r="E168">
        <v>289</v>
      </c>
      <c r="F168">
        <v>115</v>
      </c>
      <c r="G168">
        <v>115</v>
      </c>
      <c r="H168">
        <v>115</v>
      </c>
      <c r="I168" t="s">
        <v>24</v>
      </c>
      <c r="J168" t="s">
        <v>24</v>
      </c>
      <c r="K168">
        <v>46</v>
      </c>
      <c r="L168" t="s">
        <v>24</v>
      </c>
      <c r="M168">
        <v>49</v>
      </c>
    </row>
    <row r="169" spans="1:13" hidden="1">
      <c r="A169" t="s">
        <v>458</v>
      </c>
      <c r="B169" t="s">
        <v>4</v>
      </c>
      <c r="C169" t="s">
        <v>191</v>
      </c>
      <c r="D169">
        <v>786</v>
      </c>
      <c r="E169">
        <v>286</v>
      </c>
      <c r="F169">
        <v>112</v>
      </c>
      <c r="G169">
        <v>115</v>
      </c>
      <c r="H169">
        <v>115</v>
      </c>
      <c r="I169" t="s">
        <v>24</v>
      </c>
      <c r="J169" t="s">
        <v>24</v>
      </c>
      <c r="K169">
        <v>145</v>
      </c>
      <c r="L169" t="s">
        <v>24</v>
      </c>
      <c r="M169">
        <v>59</v>
      </c>
    </row>
    <row r="170" spans="1:13" hidden="1">
      <c r="A170" t="s">
        <v>458</v>
      </c>
      <c r="B170" t="s">
        <v>4</v>
      </c>
      <c r="C170" t="s">
        <v>192</v>
      </c>
      <c r="D170">
        <v>275</v>
      </c>
      <c r="E170">
        <v>786</v>
      </c>
      <c r="F170">
        <v>109</v>
      </c>
      <c r="G170">
        <v>112</v>
      </c>
      <c r="H170">
        <v>115</v>
      </c>
      <c r="I170" t="s">
        <v>24</v>
      </c>
      <c r="J170" t="s">
        <v>24</v>
      </c>
      <c r="K170">
        <v>79</v>
      </c>
      <c r="L170" t="s">
        <v>24</v>
      </c>
      <c r="M170">
        <v>9</v>
      </c>
    </row>
    <row r="171" spans="1:13" hidden="1">
      <c r="A171" t="s">
        <v>458</v>
      </c>
      <c r="B171" t="s">
        <v>4</v>
      </c>
      <c r="C171" t="s">
        <v>193</v>
      </c>
      <c r="D171" s="1">
        <v>1275</v>
      </c>
      <c r="E171">
        <v>275</v>
      </c>
      <c r="F171">
        <v>609</v>
      </c>
      <c r="G171">
        <v>109</v>
      </c>
      <c r="H171">
        <v>112</v>
      </c>
      <c r="I171" t="s">
        <v>24</v>
      </c>
      <c r="J171" t="s">
        <v>24</v>
      </c>
      <c r="K171">
        <v>56</v>
      </c>
      <c r="L171" t="s">
        <v>24</v>
      </c>
      <c r="M171">
        <v>109</v>
      </c>
    </row>
    <row r="172" spans="1:13" hidden="1">
      <c r="A172" t="s">
        <v>458</v>
      </c>
      <c r="B172" t="s">
        <v>4</v>
      </c>
      <c r="C172" t="s">
        <v>194</v>
      </c>
      <c r="D172">
        <v>251</v>
      </c>
      <c r="E172" s="1">
        <v>1275</v>
      </c>
      <c r="F172">
        <v>98</v>
      </c>
      <c r="G172">
        <v>609</v>
      </c>
      <c r="H172">
        <v>109</v>
      </c>
      <c r="I172" t="s">
        <v>24</v>
      </c>
      <c r="J172" t="s">
        <v>24</v>
      </c>
      <c r="K172">
        <v>37</v>
      </c>
      <c r="L172" t="s">
        <v>24</v>
      </c>
      <c r="M172">
        <v>9</v>
      </c>
    </row>
    <row r="173" spans="1:13" hidden="1">
      <c r="A173" t="s">
        <v>458</v>
      </c>
      <c r="B173" t="s">
        <v>4</v>
      </c>
      <c r="C173" t="s">
        <v>195</v>
      </c>
      <c r="D173" s="1">
        <v>1061</v>
      </c>
      <c r="E173" s="1">
        <v>1072</v>
      </c>
      <c r="F173">
        <v>221</v>
      </c>
      <c r="G173">
        <v>227</v>
      </c>
      <c r="H173">
        <v>230</v>
      </c>
      <c r="I173" t="s">
        <v>24</v>
      </c>
      <c r="J173" t="s">
        <v>24</v>
      </c>
      <c r="K173">
        <v>224</v>
      </c>
      <c r="L173" t="s">
        <v>24</v>
      </c>
      <c r="M173">
        <v>68</v>
      </c>
    </row>
    <row r="174" spans="1:13" hidden="1">
      <c r="A174" t="s">
        <v>458</v>
      </c>
      <c r="B174" t="s">
        <v>4</v>
      </c>
      <c r="C174" t="s">
        <v>196</v>
      </c>
      <c r="D174" s="1">
        <v>1526</v>
      </c>
      <c r="E174" s="1">
        <v>1550</v>
      </c>
      <c r="F174">
        <v>707</v>
      </c>
      <c r="G174">
        <v>718</v>
      </c>
      <c r="H174">
        <v>221</v>
      </c>
      <c r="I174" t="s">
        <v>24</v>
      </c>
      <c r="J174" t="s">
        <v>24</v>
      </c>
      <c r="K174">
        <v>93</v>
      </c>
      <c r="L174" t="s">
        <v>24</v>
      </c>
      <c r="M174">
        <v>118</v>
      </c>
    </row>
    <row r="175" spans="1:13" hidden="1">
      <c r="A175" t="s">
        <v>458</v>
      </c>
      <c r="B175" t="s">
        <v>4</v>
      </c>
      <c r="C175" t="s">
        <v>197</v>
      </c>
      <c r="D175" s="1">
        <v>11290</v>
      </c>
      <c r="E175" s="1">
        <v>11541</v>
      </c>
      <c r="F175" s="1">
        <v>4617</v>
      </c>
      <c r="G175" s="1">
        <v>4713</v>
      </c>
      <c r="H175" s="1">
        <v>5322</v>
      </c>
      <c r="I175" t="s">
        <v>24</v>
      </c>
      <c r="J175" t="s">
        <v>24</v>
      </c>
      <c r="K175" s="1">
        <v>1488</v>
      </c>
      <c r="L175" t="s">
        <v>24</v>
      </c>
      <c r="M175">
        <v>27</v>
      </c>
    </row>
    <row r="176" spans="1:13" hidden="1">
      <c r="A176" t="s">
        <v>458</v>
      </c>
      <c r="B176" t="s">
        <v>4</v>
      </c>
      <c r="C176" t="s">
        <v>198</v>
      </c>
      <c r="D176" t="s">
        <v>24</v>
      </c>
      <c r="E176" t="s">
        <v>24</v>
      </c>
      <c r="F176">
        <v>374</v>
      </c>
      <c r="G176">
        <v>424</v>
      </c>
      <c r="H176">
        <v>370</v>
      </c>
      <c r="I176" t="s">
        <v>24</v>
      </c>
      <c r="J176" t="s">
        <v>24</v>
      </c>
      <c r="K176">
        <v>74</v>
      </c>
      <c r="L176" t="s">
        <v>24</v>
      </c>
      <c r="M176" t="s">
        <v>24</v>
      </c>
    </row>
    <row r="177" spans="1:13" hidden="1">
      <c r="A177" t="s">
        <v>458</v>
      </c>
      <c r="B177" t="s">
        <v>4</v>
      </c>
      <c r="C177" t="s">
        <v>199</v>
      </c>
      <c r="D177" t="s">
        <v>24</v>
      </c>
      <c r="E177" t="s">
        <v>24</v>
      </c>
      <c r="F177">
        <v>32</v>
      </c>
      <c r="G177">
        <v>44</v>
      </c>
      <c r="H177">
        <v>34</v>
      </c>
      <c r="I177" t="s">
        <v>24</v>
      </c>
      <c r="J177" t="s">
        <v>24</v>
      </c>
      <c r="K177">
        <v>36</v>
      </c>
      <c r="L177" t="s">
        <v>24</v>
      </c>
      <c r="M177" t="s">
        <v>24</v>
      </c>
    </row>
    <row r="178" spans="1:13" hidden="1">
      <c r="A178" t="s">
        <v>458</v>
      </c>
      <c r="B178" t="s">
        <v>4</v>
      </c>
      <c r="C178" t="s">
        <v>200</v>
      </c>
      <c r="D178" t="s">
        <v>24</v>
      </c>
      <c r="E178" t="s">
        <v>24</v>
      </c>
      <c r="F178">
        <v>34</v>
      </c>
      <c r="G178">
        <v>37</v>
      </c>
      <c r="H178">
        <v>32</v>
      </c>
      <c r="I178" t="s">
        <v>24</v>
      </c>
      <c r="J178" t="s">
        <v>24</v>
      </c>
      <c r="K178">
        <v>35</v>
      </c>
      <c r="L178" t="s">
        <v>24</v>
      </c>
      <c r="M178" t="s">
        <v>24</v>
      </c>
    </row>
    <row r="179" spans="1:13" hidden="1">
      <c r="A179" t="s">
        <v>458</v>
      </c>
      <c r="B179" t="s">
        <v>4</v>
      </c>
      <c r="C179" t="s">
        <v>201</v>
      </c>
      <c r="D179" t="s">
        <v>24</v>
      </c>
      <c r="E179" t="s">
        <v>24</v>
      </c>
      <c r="F179">
        <v>40</v>
      </c>
      <c r="G179">
        <v>40</v>
      </c>
      <c r="H179">
        <v>28</v>
      </c>
      <c r="I179" t="s">
        <v>24</v>
      </c>
      <c r="J179" t="s">
        <v>24</v>
      </c>
      <c r="K179">
        <v>1</v>
      </c>
      <c r="L179" t="s">
        <v>24</v>
      </c>
      <c r="M179" t="s">
        <v>24</v>
      </c>
    </row>
    <row r="180" spans="1:13" hidden="1">
      <c r="A180" t="s">
        <v>458</v>
      </c>
      <c r="B180" t="s">
        <v>4</v>
      </c>
      <c r="C180" t="s">
        <v>202</v>
      </c>
      <c r="D180" t="s">
        <v>24</v>
      </c>
      <c r="E180" t="s">
        <v>24</v>
      </c>
      <c r="F180">
        <v>37</v>
      </c>
      <c r="G180">
        <v>38</v>
      </c>
      <c r="H180">
        <v>25</v>
      </c>
      <c r="I180" t="s">
        <v>24</v>
      </c>
      <c r="J180" t="s">
        <v>24</v>
      </c>
      <c r="K180">
        <v>1</v>
      </c>
      <c r="L180" t="s">
        <v>24</v>
      </c>
      <c r="M180" t="s">
        <v>24</v>
      </c>
    </row>
    <row r="181" spans="1:13" hidden="1">
      <c r="A181" t="s">
        <v>458</v>
      </c>
      <c r="B181" t="s">
        <v>4</v>
      </c>
      <c r="C181" t="s">
        <v>203</v>
      </c>
      <c r="D181" t="s">
        <v>24</v>
      </c>
      <c r="E181" t="s">
        <v>24</v>
      </c>
      <c r="F181">
        <v>34</v>
      </c>
      <c r="G181">
        <v>36</v>
      </c>
      <c r="H181">
        <v>26</v>
      </c>
      <c r="I181" t="s">
        <v>24</v>
      </c>
      <c r="J181" t="s">
        <v>24</v>
      </c>
      <c r="K181">
        <v>1</v>
      </c>
      <c r="L181" t="s">
        <v>24</v>
      </c>
      <c r="M181" t="s">
        <v>24</v>
      </c>
    </row>
    <row r="182" spans="1:13" hidden="1">
      <c r="A182" t="s">
        <v>458</v>
      </c>
      <c r="B182" t="s">
        <v>4</v>
      </c>
      <c r="C182" t="s">
        <v>204</v>
      </c>
      <c r="D182" t="s">
        <v>24</v>
      </c>
      <c r="E182" t="s">
        <v>24</v>
      </c>
      <c r="F182">
        <v>74</v>
      </c>
      <c r="G182">
        <v>77</v>
      </c>
      <c r="H182">
        <v>60</v>
      </c>
      <c r="I182" t="s">
        <v>24</v>
      </c>
      <c r="J182" t="s">
        <v>24</v>
      </c>
      <c r="K182">
        <v>36</v>
      </c>
      <c r="L182" t="s">
        <v>24</v>
      </c>
      <c r="M182" t="s">
        <v>24</v>
      </c>
    </row>
    <row r="183" spans="1:13" hidden="1">
      <c r="A183" t="s">
        <v>458</v>
      </c>
      <c r="B183" t="s">
        <v>4</v>
      </c>
      <c r="C183" t="s">
        <v>205</v>
      </c>
      <c r="D183" t="s">
        <v>24</v>
      </c>
      <c r="E183" t="s">
        <v>24</v>
      </c>
      <c r="F183">
        <v>71</v>
      </c>
      <c r="G183">
        <v>74</v>
      </c>
      <c r="H183">
        <v>51</v>
      </c>
      <c r="I183" t="s">
        <v>24</v>
      </c>
      <c r="J183" t="s">
        <v>24</v>
      </c>
      <c r="K183">
        <v>2</v>
      </c>
      <c r="L183" t="s">
        <v>24</v>
      </c>
      <c r="M183" t="s">
        <v>24</v>
      </c>
    </row>
    <row r="184" spans="1:13" hidden="1">
      <c r="A184" t="s">
        <v>458</v>
      </c>
      <c r="B184" t="s">
        <v>4</v>
      </c>
      <c r="C184" t="s">
        <v>206</v>
      </c>
      <c r="D184" t="s">
        <v>24</v>
      </c>
      <c r="E184" t="s">
        <v>24</v>
      </c>
      <c r="F184">
        <v>197</v>
      </c>
      <c r="G184">
        <v>229</v>
      </c>
      <c r="H184">
        <v>225</v>
      </c>
      <c r="I184" t="s">
        <v>24</v>
      </c>
      <c r="J184" t="s">
        <v>24</v>
      </c>
      <c r="K184">
        <v>0</v>
      </c>
      <c r="L184" t="s">
        <v>24</v>
      </c>
      <c r="M184" t="s">
        <v>24</v>
      </c>
    </row>
    <row r="185" spans="1:13" hidden="1">
      <c r="A185" t="s">
        <v>458</v>
      </c>
      <c r="B185" t="s">
        <v>4</v>
      </c>
      <c r="C185" t="s">
        <v>207</v>
      </c>
      <c r="D185" s="1">
        <v>3398</v>
      </c>
      <c r="E185" s="1">
        <v>3358</v>
      </c>
      <c r="F185" s="1">
        <v>3732</v>
      </c>
      <c r="G185" s="1">
        <v>3965</v>
      </c>
      <c r="H185" s="1">
        <v>3905</v>
      </c>
      <c r="I185" t="s">
        <v>24</v>
      </c>
      <c r="J185" t="s">
        <v>24</v>
      </c>
      <c r="K185" s="1">
        <v>2804</v>
      </c>
      <c r="L185" t="s">
        <v>24</v>
      </c>
      <c r="M185" s="1">
        <v>2138</v>
      </c>
    </row>
    <row r="186" spans="1:13" hidden="1">
      <c r="A186" t="s">
        <v>458</v>
      </c>
      <c r="B186" t="s">
        <v>4</v>
      </c>
      <c r="C186" t="s">
        <v>208</v>
      </c>
      <c r="D186">
        <v>534</v>
      </c>
      <c r="E186">
        <v>550</v>
      </c>
      <c r="F186">
        <v>553</v>
      </c>
      <c r="G186">
        <v>589</v>
      </c>
      <c r="H186">
        <v>537</v>
      </c>
      <c r="I186" t="s">
        <v>24</v>
      </c>
      <c r="J186" t="s">
        <v>24</v>
      </c>
      <c r="K186">
        <v>427</v>
      </c>
      <c r="L186" t="s">
        <v>24</v>
      </c>
      <c r="M186">
        <v>408</v>
      </c>
    </row>
    <row r="187" spans="1:13" hidden="1">
      <c r="A187" t="s">
        <v>458</v>
      </c>
      <c r="B187" t="s">
        <v>4</v>
      </c>
      <c r="C187" t="s">
        <v>209</v>
      </c>
      <c r="D187">
        <v>530</v>
      </c>
      <c r="E187">
        <v>514</v>
      </c>
      <c r="F187">
        <v>513</v>
      </c>
      <c r="G187">
        <v>523</v>
      </c>
      <c r="H187">
        <v>509</v>
      </c>
      <c r="I187" t="s">
        <v>24</v>
      </c>
      <c r="J187" t="s">
        <v>24</v>
      </c>
      <c r="K187">
        <v>399</v>
      </c>
      <c r="L187" t="s">
        <v>24</v>
      </c>
      <c r="M187">
        <v>387</v>
      </c>
    </row>
    <row r="188" spans="1:13" hidden="1">
      <c r="A188" t="s">
        <v>458</v>
      </c>
      <c r="B188" t="s">
        <v>4</v>
      </c>
      <c r="C188" t="s">
        <v>210</v>
      </c>
      <c r="D188">
        <v>490</v>
      </c>
      <c r="E188">
        <v>456</v>
      </c>
      <c r="F188">
        <v>441</v>
      </c>
      <c r="G188">
        <v>472</v>
      </c>
      <c r="H188">
        <v>438</v>
      </c>
      <c r="I188" t="s">
        <v>24</v>
      </c>
      <c r="J188" t="s">
        <v>24</v>
      </c>
      <c r="K188">
        <v>366</v>
      </c>
      <c r="L188" t="s">
        <v>24</v>
      </c>
      <c r="M188">
        <v>271</v>
      </c>
    </row>
    <row r="189" spans="1:13" hidden="1">
      <c r="A189" t="s">
        <v>458</v>
      </c>
      <c r="B189" t="s">
        <v>4</v>
      </c>
      <c r="C189" t="s">
        <v>211</v>
      </c>
      <c r="D189">
        <v>437</v>
      </c>
      <c r="E189">
        <v>416</v>
      </c>
      <c r="F189">
        <v>386</v>
      </c>
      <c r="G189">
        <v>412</v>
      </c>
      <c r="H189">
        <v>399</v>
      </c>
      <c r="I189" t="s">
        <v>24</v>
      </c>
      <c r="J189" t="s">
        <v>24</v>
      </c>
      <c r="K189">
        <v>311</v>
      </c>
      <c r="L189" t="s">
        <v>24</v>
      </c>
      <c r="M189">
        <v>224</v>
      </c>
    </row>
    <row r="190" spans="1:13" hidden="1">
      <c r="A190" t="s">
        <v>458</v>
      </c>
      <c r="B190" t="s">
        <v>4</v>
      </c>
      <c r="C190" t="s">
        <v>212</v>
      </c>
      <c r="D190">
        <v>357</v>
      </c>
      <c r="E190">
        <v>374</v>
      </c>
      <c r="F190">
        <v>345</v>
      </c>
      <c r="G190">
        <v>361</v>
      </c>
      <c r="H190">
        <v>350</v>
      </c>
      <c r="I190" t="s">
        <v>24</v>
      </c>
      <c r="J190" t="s">
        <v>24</v>
      </c>
      <c r="K190">
        <v>251</v>
      </c>
      <c r="L190" t="s">
        <v>24</v>
      </c>
      <c r="M190">
        <v>186</v>
      </c>
    </row>
    <row r="191" spans="1:13" hidden="1">
      <c r="A191" t="s">
        <v>458</v>
      </c>
      <c r="B191" t="s">
        <v>4</v>
      </c>
      <c r="C191" t="s">
        <v>213</v>
      </c>
      <c r="D191" s="1">
        <v>1020</v>
      </c>
      <c r="E191">
        <v>970</v>
      </c>
      <c r="F191">
        <v>954</v>
      </c>
      <c r="G191">
        <v>995</v>
      </c>
      <c r="H191">
        <v>947</v>
      </c>
      <c r="I191" t="s">
        <v>24</v>
      </c>
      <c r="J191" t="s">
        <v>24</v>
      </c>
      <c r="K191">
        <v>765</v>
      </c>
      <c r="L191" t="s">
        <v>24</v>
      </c>
      <c r="M191">
        <v>658</v>
      </c>
    </row>
    <row r="192" spans="1:13" hidden="1">
      <c r="A192" t="s">
        <v>458</v>
      </c>
      <c r="B192" t="s">
        <v>4</v>
      </c>
      <c r="C192" t="s">
        <v>214</v>
      </c>
      <c r="D192">
        <v>794</v>
      </c>
      <c r="E192">
        <v>790</v>
      </c>
      <c r="F192">
        <v>731</v>
      </c>
      <c r="G192">
        <v>773</v>
      </c>
      <c r="H192">
        <v>749</v>
      </c>
      <c r="I192" t="s">
        <v>24</v>
      </c>
      <c r="J192" t="s">
        <v>24</v>
      </c>
      <c r="K192">
        <v>562</v>
      </c>
      <c r="L192" t="s">
        <v>24</v>
      </c>
      <c r="M192">
        <v>410</v>
      </c>
    </row>
    <row r="193" spans="1:13" hidden="1">
      <c r="A193" t="s">
        <v>458</v>
      </c>
      <c r="B193" t="s">
        <v>4</v>
      </c>
      <c r="C193" t="s">
        <v>215</v>
      </c>
      <c r="D193" s="1">
        <v>1050</v>
      </c>
      <c r="E193" s="1">
        <v>1048</v>
      </c>
      <c r="F193" s="1">
        <v>1494</v>
      </c>
      <c r="G193" s="1">
        <v>1608</v>
      </c>
      <c r="H193" s="1">
        <v>1672</v>
      </c>
      <c r="I193" t="s">
        <v>24</v>
      </c>
      <c r="J193" t="s">
        <v>24</v>
      </c>
      <c r="K193" s="1">
        <v>1050</v>
      </c>
      <c r="L193" t="s">
        <v>24</v>
      </c>
      <c r="M193">
        <v>662</v>
      </c>
    </row>
    <row r="194" spans="1:13" hidden="1">
      <c r="A194" t="s">
        <v>458</v>
      </c>
      <c r="B194" t="s">
        <v>4</v>
      </c>
      <c r="C194" t="s">
        <v>216</v>
      </c>
      <c r="D194">
        <v>-347</v>
      </c>
      <c r="E194">
        <v>-426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</row>
    <row r="195" spans="1:13" hidden="1">
      <c r="A195" t="s">
        <v>458</v>
      </c>
      <c r="B195" t="s">
        <v>4</v>
      </c>
      <c r="C195" t="s">
        <v>217</v>
      </c>
      <c r="D195" t="s">
        <v>24</v>
      </c>
      <c r="E195" t="s">
        <v>24</v>
      </c>
      <c r="F195" t="s">
        <v>24</v>
      </c>
      <c r="G195" t="s">
        <v>24</v>
      </c>
      <c r="H195" t="s">
        <v>24</v>
      </c>
      <c r="I195" t="s">
        <v>24</v>
      </c>
      <c r="J195" t="s">
        <v>24</v>
      </c>
      <c r="K195" t="s">
        <v>24</v>
      </c>
      <c r="L195" t="s">
        <v>24</v>
      </c>
      <c r="M195" t="s">
        <v>24</v>
      </c>
    </row>
    <row r="196" spans="1:13" hidden="1">
      <c r="A196" t="s">
        <v>458</v>
      </c>
      <c r="B196" t="s">
        <v>4</v>
      </c>
      <c r="C196" t="s">
        <v>222</v>
      </c>
      <c r="D196" t="s">
        <v>24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</row>
    <row r="197" spans="1:13" hidden="1">
      <c r="A197" t="s">
        <v>458</v>
      </c>
      <c r="B197" t="s">
        <v>4</v>
      </c>
      <c r="C197" t="s">
        <v>227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</row>
    <row r="198" spans="1:13" hidden="1">
      <c r="A198" t="s">
        <v>458</v>
      </c>
      <c r="B198" t="s">
        <v>4</v>
      </c>
      <c r="C198" t="s">
        <v>230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</row>
    <row r="199" spans="1:13" hidden="1">
      <c r="A199" t="s">
        <v>458</v>
      </c>
      <c r="B199" t="s">
        <v>4</v>
      </c>
      <c r="C199" t="s">
        <v>236</v>
      </c>
      <c r="D199" t="s">
        <v>24</v>
      </c>
      <c r="E199" t="s">
        <v>24</v>
      </c>
      <c r="F199" t="s">
        <v>24</v>
      </c>
      <c r="G199" t="s">
        <v>24</v>
      </c>
      <c r="H199" t="s">
        <v>24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</row>
    <row r="200" spans="1:13" hidden="1">
      <c r="A200" t="s">
        <v>458</v>
      </c>
      <c r="B200" t="s">
        <v>4</v>
      </c>
      <c r="C200" t="s">
        <v>237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</row>
    <row r="201" spans="1:13" s="5" customFormat="1">
      <c r="A201" s="5" t="s">
        <v>458</v>
      </c>
      <c r="B201" s="5" t="s">
        <v>238</v>
      </c>
      <c r="C201" s="5" t="s">
        <v>239</v>
      </c>
      <c r="D201" s="10">
        <v>5727</v>
      </c>
      <c r="E201" s="10">
        <v>2539</v>
      </c>
      <c r="F201" s="10">
        <v>4029</v>
      </c>
      <c r="G201" s="10">
        <v>1933</v>
      </c>
      <c r="H201" s="10">
        <v>4240</v>
      </c>
      <c r="I201" s="10">
        <v>3760</v>
      </c>
      <c r="J201" s="10">
        <v>3273</v>
      </c>
      <c r="K201" s="10">
        <v>2693</v>
      </c>
      <c r="L201" s="10">
        <v>2472</v>
      </c>
      <c r="M201" s="10">
        <v>2211</v>
      </c>
    </row>
    <row r="202" spans="1:13">
      <c r="A202" t="s">
        <v>458</v>
      </c>
      <c r="B202" t="s">
        <v>238</v>
      </c>
      <c r="C202" t="s">
        <v>240</v>
      </c>
      <c r="D202">
        <v>744</v>
      </c>
      <c r="E202">
        <v>721</v>
      </c>
      <c r="F202">
        <v>705</v>
      </c>
      <c r="G202">
        <v>747</v>
      </c>
      <c r="H202">
        <v>706</v>
      </c>
      <c r="I202">
        <v>649</v>
      </c>
      <c r="J202">
        <v>606</v>
      </c>
      <c r="K202">
        <v>518</v>
      </c>
      <c r="L202">
        <v>438</v>
      </c>
      <c r="M202">
        <v>373</v>
      </c>
    </row>
    <row r="203" spans="1:13" s="5" customFormat="1">
      <c r="A203" s="5" t="s">
        <v>458</v>
      </c>
      <c r="B203" s="5" t="s">
        <v>238</v>
      </c>
      <c r="C203" s="5" t="s">
        <v>241</v>
      </c>
      <c r="D203" s="5">
        <v>744</v>
      </c>
      <c r="E203" s="5">
        <v>721</v>
      </c>
      <c r="F203" s="5">
        <v>705</v>
      </c>
      <c r="G203" s="5">
        <v>747</v>
      </c>
      <c r="H203" s="5">
        <v>706</v>
      </c>
      <c r="I203" s="5">
        <v>649</v>
      </c>
      <c r="J203" s="5">
        <v>606</v>
      </c>
      <c r="K203" s="5">
        <v>518</v>
      </c>
      <c r="L203" s="5">
        <v>438</v>
      </c>
      <c r="M203" s="5">
        <v>373</v>
      </c>
    </row>
    <row r="204" spans="1:13">
      <c r="A204" t="s">
        <v>458</v>
      </c>
      <c r="B204" t="s">
        <v>238</v>
      </c>
      <c r="C204" t="s">
        <v>242</v>
      </c>
      <c r="D204">
        <v>53</v>
      </c>
      <c r="E204" t="s">
        <v>24</v>
      </c>
      <c r="F204">
        <v>15</v>
      </c>
      <c r="G204">
        <v>27</v>
      </c>
      <c r="H204">
        <v>10</v>
      </c>
      <c r="I204">
        <v>13</v>
      </c>
      <c r="J204">
        <v>43</v>
      </c>
      <c r="K204">
        <v>68</v>
      </c>
      <c r="L204">
        <v>66</v>
      </c>
      <c r="M204">
        <v>23</v>
      </c>
    </row>
    <row r="205" spans="1:13" s="5" customFormat="1">
      <c r="A205" s="5" t="s">
        <v>458</v>
      </c>
      <c r="B205" s="5" t="s">
        <v>238</v>
      </c>
      <c r="C205" s="5" t="s">
        <v>474</v>
      </c>
      <c r="D205" s="5">
        <v>53</v>
      </c>
      <c r="E205" s="5">
        <v>0</v>
      </c>
      <c r="F205" s="5">
        <v>15</v>
      </c>
      <c r="G205" s="5">
        <v>27</v>
      </c>
      <c r="H205" s="5">
        <v>10</v>
      </c>
      <c r="I205" s="5">
        <v>13</v>
      </c>
      <c r="J205" s="5">
        <v>43</v>
      </c>
      <c r="K205" s="5">
        <v>68</v>
      </c>
      <c r="L205" s="5">
        <v>66</v>
      </c>
      <c r="M205" s="5">
        <v>23</v>
      </c>
    </row>
    <row r="206" spans="1:13" s="5" customFormat="1">
      <c r="A206" s="5" t="s">
        <v>458</v>
      </c>
      <c r="B206" s="5" t="s">
        <v>238</v>
      </c>
      <c r="C206" s="5" t="s">
        <v>243</v>
      </c>
      <c r="D206" s="5">
        <v>-385</v>
      </c>
      <c r="E206" s="5">
        <v>-380</v>
      </c>
      <c r="F206" s="5">
        <v>34</v>
      </c>
      <c r="G206" s="5">
        <v>647</v>
      </c>
      <c r="H206" s="5">
        <v>-273</v>
      </c>
      <c r="I206" s="5">
        <v>-80</v>
      </c>
      <c r="J206" s="5">
        <v>-113</v>
      </c>
      <c r="K206" s="5">
        <v>-11</v>
      </c>
      <c r="L206" s="5">
        <v>20</v>
      </c>
      <c r="M206" s="5">
        <v>-59</v>
      </c>
    </row>
    <row r="207" spans="1:13" s="5" customFormat="1">
      <c r="A207" s="5" t="s">
        <v>458</v>
      </c>
      <c r="B207" s="5" t="s">
        <v>238</v>
      </c>
      <c r="C207" s="5" t="s">
        <v>244</v>
      </c>
      <c r="D207" s="5">
        <v>473</v>
      </c>
      <c r="E207" s="5">
        <v>850</v>
      </c>
      <c r="F207" s="5">
        <v>558</v>
      </c>
      <c r="G207" s="5">
        <v>119</v>
      </c>
      <c r="H207" s="5">
        <v>98</v>
      </c>
      <c r="I207" s="5">
        <v>334</v>
      </c>
      <c r="J207" s="5">
        <v>615</v>
      </c>
      <c r="K207" s="5">
        <v>233</v>
      </c>
      <c r="L207" s="5">
        <v>50</v>
      </c>
      <c r="M207" s="5">
        <v>130</v>
      </c>
    </row>
    <row r="208" spans="1:13">
      <c r="A208" t="s">
        <v>458</v>
      </c>
      <c r="B208" t="s">
        <v>238</v>
      </c>
      <c r="C208" t="s">
        <v>246</v>
      </c>
      <c r="D208">
        <v>-138</v>
      </c>
      <c r="E208">
        <v>421</v>
      </c>
      <c r="F208">
        <v>233</v>
      </c>
      <c r="G208">
        <v>-99</v>
      </c>
      <c r="H208">
        <v>-117</v>
      </c>
      <c r="I208">
        <v>98</v>
      </c>
      <c r="J208">
        <v>424</v>
      </c>
      <c r="K208">
        <v>56</v>
      </c>
      <c r="L208">
        <v>-124</v>
      </c>
      <c r="M208">
        <v>0</v>
      </c>
    </row>
    <row r="209" spans="1:13">
      <c r="A209" t="s">
        <v>458</v>
      </c>
      <c r="B209" t="s">
        <v>238</v>
      </c>
      <c r="C209" t="s">
        <v>247</v>
      </c>
      <c r="D209">
        <v>611</v>
      </c>
      <c r="E209">
        <v>429</v>
      </c>
      <c r="F209">
        <v>325</v>
      </c>
      <c r="G209">
        <v>218</v>
      </c>
      <c r="H209">
        <v>215</v>
      </c>
      <c r="I209">
        <v>236</v>
      </c>
      <c r="J209">
        <v>191</v>
      </c>
      <c r="K209">
        <v>177</v>
      </c>
      <c r="L209">
        <v>174</v>
      </c>
      <c r="M209">
        <v>130</v>
      </c>
    </row>
    <row r="210" spans="1:13">
      <c r="A210" t="s">
        <v>458</v>
      </c>
      <c r="B210" t="s">
        <v>238</v>
      </c>
      <c r="C210" t="s">
        <v>248</v>
      </c>
      <c r="D210">
        <v>45</v>
      </c>
      <c r="E210" s="3">
        <v>-1245</v>
      </c>
      <c r="F210">
        <v>562</v>
      </c>
      <c r="G210" s="3">
        <v>1482</v>
      </c>
      <c r="H210">
        <v>-935</v>
      </c>
      <c r="I210" s="3">
        <v>-1277</v>
      </c>
      <c r="J210">
        <v>256</v>
      </c>
      <c r="K210">
        <v>-488</v>
      </c>
      <c r="L210">
        <v>-78</v>
      </c>
      <c r="M210">
        <v>-854</v>
      </c>
    </row>
    <row r="211" spans="1:13" s="5" customFormat="1">
      <c r="A211" s="5" t="s">
        <v>458</v>
      </c>
      <c r="B211" s="5" t="s">
        <v>238</v>
      </c>
      <c r="C211" s="5" t="s">
        <v>249</v>
      </c>
      <c r="D211" s="10">
        <v>-1606</v>
      </c>
      <c r="E211" s="10">
        <v>1239</v>
      </c>
      <c r="F211" s="5">
        <v>-270</v>
      </c>
      <c r="G211" s="5">
        <v>187</v>
      </c>
      <c r="H211" s="5">
        <v>-426</v>
      </c>
      <c r="I211" s="5">
        <v>60</v>
      </c>
      <c r="J211" s="5">
        <v>-216</v>
      </c>
      <c r="K211" s="5">
        <v>-298</v>
      </c>
      <c r="L211" s="5">
        <v>142</v>
      </c>
      <c r="M211" s="5">
        <v>-323</v>
      </c>
    </row>
    <row r="212" spans="1:13" s="5" customFormat="1">
      <c r="A212" s="5" t="s">
        <v>458</v>
      </c>
      <c r="B212" s="5" t="s">
        <v>238</v>
      </c>
      <c r="C212" s="5" t="s">
        <v>250</v>
      </c>
      <c r="D212" s="5">
        <v>507</v>
      </c>
      <c r="E212" s="10">
        <v>-1854</v>
      </c>
      <c r="F212" s="5">
        <v>-490</v>
      </c>
      <c r="G212" s="5">
        <v>-255</v>
      </c>
      <c r="H212" s="5">
        <v>-231</v>
      </c>
      <c r="I212" s="5">
        <v>-590</v>
      </c>
      <c r="J212" s="5">
        <v>-621</v>
      </c>
      <c r="K212" s="5">
        <v>-505</v>
      </c>
      <c r="L212" s="5">
        <v>-219</v>
      </c>
      <c r="M212" s="5">
        <v>-815</v>
      </c>
    </row>
    <row r="213" spans="1:13" s="5" customFormat="1">
      <c r="A213" s="5" t="s">
        <v>458</v>
      </c>
      <c r="B213" s="5" t="s">
        <v>238</v>
      </c>
      <c r="C213" s="5" t="s">
        <v>31</v>
      </c>
      <c r="D213" s="5">
        <v>-182</v>
      </c>
      <c r="E213" s="5">
        <v>-654</v>
      </c>
      <c r="F213" s="5">
        <v>-203</v>
      </c>
      <c r="G213" s="5">
        <v>35</v>
      </c>
      <c r="H213" s="5">
        <v>-120</v>
      </c>
      <c r="I213" s="5">
        <v>-161</v>
      </c>
      <c r="J213" s="5">
        <v>-144</v>
      </c>
      <c r="K213" s="5">
        <v>-210</v>
      </c>
      <c r="L213" s="5">
        <v>-28</v>
      </c>
      <c r="M213" s="5">
        <v>-141</v>
      </c>
    </row>
    <row r="214" spans="1:13" s="5" customFormat="1">
      <c r="A214" s="5" t="s">
        <v>458</v>
      </c>
      <c r="B214" s="5" t="s">
        <v>238</v>
      </c>
      <c r="C214" s="5" t="s">
        <v>58</v>
      </c>
      <c r="D214" s="10">
        <v>1326</v>
      </c>
      <c r="E214" s="5">
        <v>24</v>
      </c>
      <c r="F214" s="10">
        <v>1525</v>
      </c>
      <c r="G214" s="10">
        <v>1515</v>
      </c>
      <c r="H214" s="5">
        <v>-158</v>
      </c>
      <c r="I214" s="5">
        <v>-586</v>
      </c>
      <c r="J214" s="10">
        <v>1237</v>
      </c>
      <c r="K214" s="5">
        <v>525</v>
      </c>
      <c r="L214" s="5">
        <v>27</v>
      </c>
      <c r="M214" s="5">
        <v>425</v>
      </c>
    </row>
    <row r="215" spans="1:13" s="7" customFormat="1">
      <c r="A215" s="7" t="s">
        <v>458</v>
      </c>
      <c r="B215" s="7" t="s">
        <v>238</v>
      </c>
      <c r="C215" s="7" t="s">
        <v>252</v>
      </c>
      <c r="D215" s="9">
        <v>6657</v>
      </c>
      <c r="E215" s="9">
        <v>2485</v>
      </c>
      <c r="F215" s="9">
        <v>5903</v>
      </c>
      <c r="G215" s="9">
        <v>4955</v>
      </c>
      <c r="H215" s="9">
        <v>3846</v>
      </c>
      <c r="I215" s="9">
        <v>3399</v>
      </c>
      <c r="J215" s="9">
        <v>4680</v>
      </c>
      <c r="K215" s="9">
        <v>3013</v>
      </c>
      <c r="L215" s="9">
        <v>2968</v>
      </c>
      <c r="M215" s="9">
        <v>1824</v>
      </c>
    </row>
    <row r="216" spans="1:13" s="7" customFormat="1">
      <c r="A216" s="7" t="s">
        <v>458</v>
      </c>
      <c r="B216" s="7" t="s">
        <v>238</v>
      </c>
      <c r="C216" s="7" t="s">
        <v>253</v>
      </c>
      <c r="D216" s="7">
        <v>-695</v>
      </c>
      <c r="E216" s="9">
        <v>-1086</v>
      </c>
      <c r="F216" s="9">
        <v>-1119</v>
      </c>
      <c r="G216" s="9">
        <v>-1028</v>
      </c>
      <c r="H216" s="9">
        <v>-1105</v>
      </c>
      <c r="I216" s="9">
        <v>-1143</v>
      </c>
      <c r="J216" s="7">
        <v>-963</v>
      </c>
      <c r="K216" s="7">
        <v>-880</v>
      </c>
      <c r="L216" s="7">
        <v>-598</v>
      </c>
      <c r="M216" s="7">
        <v>-563</v>
      </c>
    </row>
    <row r="217" spans="1:13">
      <c r="A217" t="s">
        <v>458</v>
      </c>
      <c r="B217" t="s">
        <v>238</v>
      </c>
      <c r="C217" t="s">
        <v>254</v>
      </c>
      <c r="D217">
        <v>-695</v>
      </c>
      <c r="E217" s="3">
        <v>-1086</v>
      </c>
      <c r="F217" s="3">
        <v>-1119</v>
      </c>
      <c r="G217" s="3">
        <v>-1028</v>
      </c>
      <c r="H217" s="3">
        <v>-1105</v>
      </c>
      <c r="I217" s="3">
        <v>-1143</v>
      </c>
      <c r="J217">
        <v>-963</v>
      </c>
      <c r="K217">
        <v>-880</v>
      </c>
      <c r="L217">
        <v>-598</v>
      </c>
      <c r="M217">
        <v>-563</v>
      </c>
    </row>
    <row r="218" spans="1:13">
      <c r="A218" t="s">
        <v>458</v>
      </c>
      <c r="B218" t="s">
        <v>238</v>
      </c>
      <c r="C218" t="s">
        <v>256</v>
      </c>
      <c r="D218" s="3">
        <v>-3105</v>
      </c>
      <c r="E218">
        <v>58</v>
      </c>
      <c r="F218">
        <v>855</v>
      </c>
      <c r="G218" s="3">
        <v>1304</v>
      </c>
      <c r="H218">
        <v>97</v>
      </c>
      <c r="I218">
        <v>109</v>
      </c>
      <c r="J218">
        <v>788</v>
      </c>
      <c r="K218">
        <v>-327</v>
      </c>
      <c r="L218">
        <v>-342</v>
      </c>
      <c r="M218" s="3">
        <v>1149</v>
      </c>
    </row>
    <row r="219" spans="1:13">
      <c r="A219" t="s">
        <v>458</v>
      </c>
      <c r="B219" t="s">
        <v>238</v>
      </c>
      <c r="C219" t="s">
        <v>258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  <c r="I219" t="s">
        <v>24</v>
      </c>
      <c r="J219">
        <v>0</v>
      </c>
      <c r="K219">
        <v>0</v>
      </c>
      <c r="L219">
        <v>786</v>
      </c>
      <c r="M219">
        <v>0</v>
      </c>
    </row>
    <row r="220" spans="1:13" s="5" customFormat="1">
      <c r="A220" s="5" t="s">
        <v>458</v>
      </c>
      <c r="B220" s="5" t="s">
        <v>238</v>
      </c>
      <c r="C220" s="5" t="s">
        <v>259</v>
      </c>
      <c r="D220" s="5">
        <v>0</v>
      </c>
      <c r="E220" s="5">
        <v>0</v>
      </c>
      <c r="F220" s="5">
        <v>5</v>
      </c>
      <c r="G220" s="5">
        <v>3</v>
      </c>
      <c r="H220" s="5">
        <v>13</v>
      </c>
      <c r="I220" s="5">
        <v>10</v>
      </c>
      <c r="J220" s="5">
        <v>3</v>
      </c>
      <c r="K220" s="5">
        <v>3</v>
      </c>
      <c r="L220" s="5">
        <v>14</v>
      </c>
      <c r="M220" s="5">
        <v>2</v>
      </c>
    </row>
    <row r="221" spans="1:13" s="5" customFormat="1">
      <c r="A221" s="5" t="s">
        <v>458</v>
      </c>
      <c r="B221" s="5" t="s">
        <v>238</v>
      </c>
      <c r="C221" s="5" t="s">
        <v>260</v>
      </c>
      <c r="D221" s="10">
        <v>6685</v>
      </c>
      <c r="E221" s="10">
        <v>2453</v>
      </c>
      <c r="F221" s="10">
        <v>3787</v>
      </c>
      <c r="G221" s="10">
        <v>6109</v>
      </c>
      <c r="H221" s="10">
        <v>6046</v>
      </c>
      <c r="I221" s="10">
        <v>5310</v>
      </c>
      <c r="J221" s="10">
        <v>5871</v>
      </c>
      <c r="K221" s="10">
        <v>5058</v>
      </c>
      <c r="L221" s="10">
        <v>2993</v>
      </c>
      <c r="M221" s="10">
        <v>4384</v>
      </c>
    </row>
    <row r="222" spans="1:13" s="5" customFormat="1">
      <c r="A222" s="5" t="s">
        <v>458</v>
      </c>
      <c r="B222" s="5" t="s">
        <v>238</v>
      </c>
      <c r="C222" s="5" t="s">
        <v>261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150</v>
      </c>
      <c r="J222" s="5">
        <v>0</v>
      </c>
      <c r="K222" s="5">
        <v>0</v>
      </c>
      <c r="L222" s="5">
        <v>0</v>
      </c>
      <c r="M222" s="5">
        <v>22</v>
      </c>
    </row>
    <row r="223" spans="1:13" s="5" customFormat="1">
      <c r="A223" s="5" t="s">
        <v>458</v>
      </c>
      <c r="B223" s="5" t="s">
        <v>238</v>
      </c>
      <c r="C223" s="5" t="s">
        <v>262</v>
      </c>
      <c r="D223" s="10">
        <v>-9961</v>
      </c>
      <c r="E223" s="10">
        <v>-2426</v>
      </c>
      <c r="F223" s="10">
        <v>-2937</v>
      </c>
      <c r="G223" s="10">
        <v>-4783</v>
      </c>
      <c r="H223" s="10">
        <v>-5928</v>
      </c>
      <c r="I223" s="10">
        <v>-5367</v>
      </c>
      <c r="J223" s="10">
        <v>-5086</v>
      </c>
      <c r="K223" s="10">
        <v>-5386</v>
      </c>
      <c r="L223" s="10">
        <v>-4133</v>
      </c>
      <c r="M223" s="10">
        <v>-3245</v>
      </c>
    </row>
    <row r="224" spans="1:13" s="5" customFormat="1">
      <c r="A224" s="5" t="s">
        <v>458</v>
      </c>
      <c r="B224" s="5" t="s">
        <v>238</v>
      </c>
      <c r="C224" s="5" t="s">
        <v>264</v>
      </c>
      <c r="D224" s="5">
        <v>171</v>
      </c>
      <c r="E224" s="5">
        <v>31</v>
      </c>
      <c r="F224" s="5">
        <v>0</v>
      </c>
      <c r="G224" s="5">
        <v>-25</v>
      </c>
      <c r="H224" s="5">
        <v>-34</v>
      </c>
      <c r="I224" s="5">
        <v>6</v>
      </c>
      <c r="J224" s="5">
        <v>0</v>
      </c>
      <c r="K224" s="5">
        <v>-2</v>
      </c>
      <c r="L224" s="5">
        <v>-2</v>
      </c>
      <c r="M224" s="5">
        <v>-14</v>
      </c>
    </row>
    <row r="225" spans="1:13" s="7" customFormat="1">
      <c r="A225" s="7" t="s">
        <v>458</v>
      </c>
      <c r="B225" s="7" t="s">
        <v>238</v>
      </c>
      <c r="C225" s="7" t="s">
        <v>265</v>
      </c>
      <c r="D225" s="9">
        <v>-3800</v>
      </c>
      <c r="E225" s="9">
        <v>-1028</v>
      </c>
      <c r="F225" s="7">
        <v>-264</v>
      </c>
      <c r="G225" s="7">
        <v>276</v>
      </c>
      <c r="H225" s="9">
        <v>-1008</v>
      </c>
      <c r="I225" s="9">
        <v>-1034</v>
      </c>
      <c r="J225" s="7">
        <v>-175</v>
      </c>
      <c r="K225" s="9">
        <v>-1207</v>
      </c>
      <c r="L225" s="7">
        <v>-940</v>
      </c>
      <c r="M225" s="7">
        <v>586</v>
      </c>
    </row>
    <row r="226" spans="1:13">
      <c r="A226" t="s">
        <v>458</v>
      </c>
      <c r="B226" t="s">
        <v>238</v>
      </c>
      <c r="C226" t="s">
        <v>266</v>
      </c>
      <c r="D226">
        <v>-136</v>
      </c>
      <c r="E226">
        <v>-58</v>
      </c>
      <c r="F226">
        <v>-17</v>
      </c>
      <c r="G226">
        <v>-55</v>
      </c>
      <c r="H226">
        <v>-29</v>
      </c>
      <c r="I226">
        <v>-22</v>
      </c>
      <c r="J226">
        <v>218</v>
      </c>
      <c r="K226">
        <v>132</v>
      </c>
      <c r="L226">
        <v>72</v>
      </c>
      <c r="M226">
        <v>115</v>
      </c>
    </row>
    <row r="227" spans="1:13" s="5" customFormat="1">
      <c r="A227" s="5" t="s">
        <v>458</v>
      </c>
      <c r="B227" s="5" t="s">
        <v>238</v>
      </c>
      <c r="C227" s="5" t="s">
        <v>267</v>
      </c>
      <c r="D227" s="5">
        <v>-136</v>
      </c>
      <c r="E227" s="5">
        <v>-58</v>
      </c>
      <c r="F227" s="5">
        <v>-17</v>
      </c>
      <c r="G227" s="5">
        <v>-55</v>
      </c>
      <c r="H227" s="5">
        <v>-29</v>
      </c>
      <c r="I227" s="5">
        <v>-22</v>
      </c>
      <c r="J227" s="5">
        <v>218</v>
      </c>
      <c r="K227" s="5">
        <v>132</v>
      </c>
      <c r="L227" s="5">
        <v>72</v>
      </c>
      <c r="M227" s="5">
        <v>115</v>
      </c>
    </row>
    <row r="228" spans="1:13" s="5" customFormat="1">
      <c r="A228" s="5" t="s">
        <v>458</v>
      </c>
      <c r="B228" s="5" t="s">
        <v>238</v>
      </c>
      <c r="C228" s="5" t="s">
        <v>268</v>
      </c>
      <c r="D228" s="10">
        <v>-1638</v>
      </c>
      <c r="E228" s="10">
        <v>-1452</v>
      </c>
      <c r="F228" s="10">
        <v>-1332</v>
      </c>
      <c r="G228" s="10">
        <v>-1243</v>
      </c>
      <c r="H228" s="10">
        <v>-1133</v>
      </c>
      <c r="I228" s="10">
        <v>-1022</v>
      </c>
      <c r="J228" s="5">
        <v>-899</v>
      </c>
      <c r="K228" s="5">
        <v>-799</v>
      </c>
      <c r="L228" s="5">
        <v>-703</v>
      </c>
      <c r="M228" s="5">
        <v>-619</v>
      </c>
    </row>
    <row r="229" spans="1:13">
      <c r="A229" t="s">
        <v>458</v>
      </c>
      <c r="B229" t="s">
        <v>238</v>
      </c>
      <c r="C229" t="s">
        <v>270</v>
      </c>
      <c r="D229">
        <v>564</v>
      </c>
      <c r="E229" s="3">
        <v>-2182</v>
      </c>
      <c r="F229" s="3">
        <v>-3586</v>
      </c>
      <c r="G229" s="3">
        <v>-3521</v>
      </c>
      <c r="H229" s="3">
        <v>-2734</v>
      </c>
      <c r="I229" s="3">
        <v>-2731</v>
      </c>
      <c r="J229" s="3">
        <v>-2020</v>
      </c>
      <c r="K229" s="3">
        <v>-2245</v>
      </c>
      <c r="L229" s="3">
        <v>-1361</v>
      </c>
      <c r="M229" s="3">
        <v>-1346</v>
      </c>
    </row>
    <row r="230" spans="1:13">
      <c r="A230" t="s">
        <v>458</v>
      </c>
      <c r="B230" t="s">
        <v>238</v>
      </c>
      <c r="C230" t="s">
        <v>272</v>
      </c>
      <c r="D230">
        <v>-608</v>
      </c>
      <c r="E230" s="3">
        <v>-3067</v>
      </c>
      <c r="F230" s="3">
        <v>-4286</v>
      </c>
      <c r="G230" s="3">
        <v>-4254</v>
      </c>
      <c r="H230" s="3">
        <v>-3223</v>
      </c>
      <c r="I230" s="3">
        <v>-3238</v>
      </c>
      <c r="J230" s="3">
        <v>-2534</v>
      </c>
      <c r="K230" s="3">
        <v>-2628</v>
      </c>
      <c r="L230" s="3">
        <v>-1674</v>
      </c>
      <c r="M230" s="3">
        <v>-1814</v>
      </c>
    </row>
    <row r="231" spans="1:13" s="5" customFormat="1">
      <c r="A231" s="5" t="s">
        <v>458</v>
      </c>
      <c r="B231" s="5" t="s">
        <v>238</v>
      </c>
      <c r="C231" s="5" t="s">
        <v>273</v>
      </c>
      <c r="D231" s="5">
        <v>-608</v>
      </c>
      <c r="E231" s="10">
        <v>-3067</v>
      </c>
      <c r="F231" s="10">
        <v>-4286</v>
      </c>
      <c r="G231" s="10">
        <v>-4254</v>
      </c>
      <c r="H231" s="10">
        <v>-3223</v>
      </c>
      <c r="I231" s="10">
        <v>-3238</v>
      </c>
      <c r="J231" s="10">
        <v>-2534</v>
      </c>
      <c r="K231" s="10">
        <v>-2628</v>
      </c>
      <c r="L231" s="10">
        <v>-1674</v>
      </c>
      <c r="M231" s="10">
        <v>-1814</v>
      </c>
    </row>
    <row r="232" spans="1:13" s="5" customFormat="1">
      <c r="A232" s="5" t="s">
        <v>458</v>
      </c>
      <c r="B232" s="5" t="s">
        <v>238</v>
      </c>
      <c r="C232" s="5" t="s">
        <v>475</v>
      </c>
      <c r="D232" s="10">
        <v>1172</v>
      </c>
      <c r="E232" s="5">
        <v>885</v>
      </c>
      <c r="F232" s="5">
        <v>700</v>
      </c>
      <c r="G232" s="5">
        <v>733</v>
      </c>
      <c r="H232" s="5">
        <v>489</v>
      </c>
      <c r="I232" s="5">
        <v>507</v>
      </c>
      <c r="J232" s="5">
        <v>514</v>
      </c>
      <c r="K232" s="5">
        <v>383</v>
      </c>
      <c r="L232" s="5">
        <v>313</v>
      </c>
      <c r="M232" s="5">
        <v>468</v>
      </c>
    </row>
    <row r="233" spans="1:13" s="5" customFormat="1">
      <c r="A233" s="5" t="s">
        <v>458</v>
      </c>
      <c r="B233" s="5" t="s">
        <v>238</v>
      </c>
      <c r="C233" s="5" t="s">
        <v>274</v>
      </c>
      <c r="D233" s="5">
        <v>-249</v>
      </c>
      <c r="E233" s="10">
        <v>6183</v>
      </c>
      <c r="F233" s="5">
        <v>-358</v>
      </c>
      <c r="G233" s="5">
        <v>-16</v>
      </c>
      <c r="H233" s="10">
        <v>1748</v>
      </c>
      <c r="I233" s="5">
        <v>801</v>
      </c>
      <c r="J233" s="5">
        <v>-89</v>
      </c>
      <c r="K233" s="5">
        <v>-2</v>
      </c>
      <c r="L233" s="5">
        <v>947</v>
      </c>
      <c r="M233" s="5">
        <v>-250</v>
      </c>
    </row>
    <row r="234" spans="1:13">
      <c r="A234" t="s">
        <v>458</v>
      </c>
      <c r="B234" t="s">
        <v>238</v>
      </c>
      <c r="C234" t="s">
        <v>276</v>
      </c>
      <c r="D234">
        <v>-52</v>
      </c>
      <c r="E234">
        <v>49</v>
      </c>
      <c r="F234">
        <v>-325</v>
      </c>
      <c r="G234">
        <v>13</v>
      </c>
      <c r="H234">
        <v>327</v>
      </c>
      <c r="I234">
        <v>-67</v>
      </c>
      <c r="J234">
        <v>-63</v>
      </c>
      <c r="K234">
        <v>75</v>
      </c>
      <c r="L234">
        <v>10</v>
      </c>
      <c r="M234">
        <v>-47</v>
      </c>
    </row>
    <row r="235" spans="1:13">
      <c r="A235" t="s">
        <v>458</v>
      </c>
      <c r="B235" t="s">
        <v>238</v>
      </c>
      <c r="C235" t="s">
        <v>277</v>
      </c>
      <c r="D235">
        <v>0</v>
      </c>
      <c r="E235" s="3">
        <v>6134</v>
      </c>
      <c r="F235">
        <v>0</v>
      </c>
      <c r="G235">
        <v>0</v>
      </c>
      <c r="H235" s="3">
        <v>1482</v>
      </c>
      <c r="I235">
        <v>981</v>
      </c>
      <c r="J235">
        <v>0</v>
      </c>
      <c r="K235">
        <v>0</v>
      </c>
      <c r="L235">
        <v>986</v>
      </c>
      <c r="M235">
        <v>0</v>
      </c>
    </row>
    <row r="236" spans="1:13">
      <c r="A236" t="s">
        <v>458</v>
      </c>
      <c r="B236" t="s">
        <v>238</v>
      </c>
      <c r="C236" t="s">
        <v>278</v>
      </c>
      <c r="D236">
        <v>-197</v>
      </c>
      <c r="E236" t="s">
        <v>24</v>
      </c>
      <c r="F236">
        <v>-33</v>
      </c>
      <c r="G236">
        <v>-29</v>
      </c>
      <c r="H236">
        <v>-61</v>
      </c>
      <c r="I236">
        <v>-113</v>
      </c>
      <c r="J236">
        <v>-26</v>
      </c>
      <c r="K236">
        <v>-77</v>
      </c>
      <c r="L236">
        <v>-49</v>
      </c>
      <c r="M236">
        <v>-203</v>
      </c>
    </row>
    <row r="237" spans="1:13">
      <c r="A237" t="s">
        <v>458</v>
      </c>
      <c r="B237" t="s">
        <v>238</v>
      </c>
      <c r="C237" t="s">
        <v>279</v>
      </c>
      <c r="D237">
        <v>-197</v>
      </c>
      <c r="E237" s="3">
        <v>6134</v>
      </c>
      <c r="F237">
        <v>-33</v>
      </c>
      <c r="G237">
        <v>-29</v>
      </c>
      <c r="H237" s="3">
        <v>1421</v>
      </c>
      <c r="I237">
        <v>868</v>
      </c>
      <c r="J237">
        <v>-26</v>
      </c>
      <c r="K237">
        <v>-77</v>
      </c>
      <c r="L237">
        <v>937</v>
      </c>
      <c r="M237">
        <v>-203</v>
      </c>
    </row>
    <row r="238" spans="1:13" s="7" customFormat="1">
      <c r="A238" s="7" t="s">
        <v>458</v>
      </c>
      <c r="B238" s="7" t="s">
        <v>238</v>
      </c>
      <c r="C238" s="7" t="s">
        <v>280</v>
      </c>
      <c r="D238" s="9">
        <v>-1459</v>
      </c>
      <c r="E238" s="9">
        <v>2491</v>
      </c>
      <c r="F238" s="9">
        <v>-5293</v>
      </c>
      <c r="G238" s="9">
        <v>-4835</v>
      </c>
      <c r="H238" s="9">
        <v>-2148</v>
      </c>
      <c r="I238" s="9">
        <v>-2974</v>
      </c>
      <c r="J238" s="9">
        <v>-2790</v>
      </c>
      <c r="K238" s="9">
        <v>-2914</v>
      </c>
      <c r="L238" s="9">
        <v>-1045</v>
      </c>
      <c r="M238" s="9">
        <v>-2100</v>
      </c>
    </row>
    <row r="239" spans="1:13" s="5" customFormat="1">
      <c r="A239" s="5" t="s">
        <v>458</v>
      </c>
      <c r="B239" s="5" t="s">
        <v>238</v>
      </c>
      <c r="C239" s="5" t="s">
        <v>281</v>
      </c>
      <c r="D239" s="5">
        <v>143</v>
      </c>
      <c r="E239" s="5">
        <v>-66</v>
      </c>
      <c r="F239" s="5">
        <v>-129</v>
      </c>
      <c r="G239" s="5">
        <v>45</v>
      </c>
      <c r="H239" s="5">
        <v>-20</v>
      </c>
      <c r="I239" s="5">
        <v>-105</v>
      </c>
      <c r="J239" s="5">
        <v>-83</v>
      </c>
      <c r="K239" s="5">
        <v>-9</v>
      </c>
      <c r="L239" s="5">
        <v>100</v>
      </c>
      <c r="M239" s="5">
        <v>67</v>
      </c>
    </row>
    <row r="240" spans="1:13" s="5" customFormat="1">
      <c r="A240" s="5" t="s">
        <v>458</v>
      </c>
      <c r="B240" s="5" t="s">
        <v>238</v>
      </c>
      <c r="C240" s="5" t="s">
        <v>282</v>
      </c>
      <c r="D240" s="10">
        <v>1541</v>
      </c>
      <c r="E240" s="10">
        <v>3882</v>
      </c>
      <c r="F240" s="5">
        <v>217</v>
      </c>
      <c r="G240" s="5">
        <v>441</v>
      </c>
      <c r="H240" s="5">
        <v>670</v>
      </c>
      <c r="I240" s="5">
        <v>-714</v>
      </c>
      <c r="J240" s="10">
        <v>1632</v>
      </c>
      <c r="K240" s="10">
        <v>-1117</v>
      </c>
      <c r="L240" s="10">
        <v>1083</v>
      </c>
      <c r="M240" s="5">
        <v>377</v>
      </c>
    </row>
    <row r="241" spans="1:13">
      <c r="A241" t="s">
        <v>458</v>
      </c>
      <c r="B241" t="s">
        <v>238</v>
      </c>
      <c r="C241" t="s">
        <v>283</v>
      </c>
      <c r="D241" s="3">
        <v>8348</v>
      </c>
      <c r="E241" s="3">
        <v>4466</v>
      </c>
      <c r="F241" s="3">
        <v>4249</v>
      </c>
      <c r="G241" s="3">
        <v>3808</v>
      </c>
      <c r="H241" s="3">
        <v>3138</v>
      </c>
      <c r="I241" s="3">
        <v>3852</v>
      </c>
      <c r="J241" s="3">
        <v>2220</v>
      </c>
      <c r="K241" s="3">
        <v>3337</v>
      </c>
      <c r="L241" s="3">
        <v>2254</v>
      </c>
      <c r="M241" s="3">
        <v>1877</v>
      </c>
    </row>
    <row r="242" spans="1:13">
      <c r="A242" t="s">
        <v>458</v>
      </c>
      <c r="B242" t="s">
        <v>238</v>
      </c>
      <c r="C242" t="s">
        <v>284</v>
      </c>
      <c r="D242" s="3">
        <v>9889</v>
      </c>
      <c r="E242" s="3">
        <v>8348</v>
      </c>
      <c r="F242" s="3">
        <v>4466</v>
      </c>
      <c r="G242" s="3">
        <v>4249</v>
      </c>
      <c r="H242" s="3">
        <v>3808</v>
      </c>
      <c r="I242" s="3">
        <v>3138</v>
      </c>
      <c r="J242" s="3">
        <v>3852</v>
      </c>
      <c r="K242" s="3">
        <v>2220</v>
      </c>
      <c r="L242" s="3">
        <v>3337</v>
      </c>
      <c r="M242" s="3">
        <v>2254</v>
      </c>
    </row>
    <row r="243" spans="1:13" s="5" customFormat="1">
      <c r="A243" s="5" t="s">
        <v>458</v>
      </c>
      <c r="B243" s="5" t="s">
        <v>238</v>
      </c>
      <c r="C243" s="5" t="s">
        <v>285</v>
      </c>
      <c r="D243" s="5">
        <v>293</v>
      </c>
      <c r="E243" s="5">
        <v>140</v>
      </c>
      <c r="F243" s="5">
        <v>153</v>
      </c>
      <c r="G243" s="5">
        <v>125</v>
      </c>
      <c r="H243" s="5">
        <v>98</v>
      </c>
      <c r="I243" s="5">
        <v>70</v>
      </c>
      <c r="J243" s="5">
        <v>53</v>
      </c>
      <c r="K243" s="5">
        <v>53</v>
      </c>
      <c r="L243" s="5">
        <v>20</v>
      </c>
      <c r="M243" s="5">
        <v>29</v>
      </c>
    </row>
    <row r="244" spans="1:13" s="5" customFormat="1">
      <c r="A244" s="5" t="s">
        <v>458</v>
      </c>
      <c r="B244" s="5" t="s">
        <v>238</v>
      </c>
      <c r="C244" s="5" t="s">
        <v>286</v>
      </c>
      <c r="D244" s="10">
        <v>1177</v>
      </c>
      <c r="E244" s="10">
        <v>1028</v>
      </c>
      <c r="F244" s="5">
        <v>757</v>
      </c>
      <c r="G244" s="5">
        <v>529</v>
      </c>
      <c r="H244" s="5">
        <v>703</v>
      </c>
      <c r="I244" s="5">
        <v>748</v>
      </c>
      <c r="J244" s="10">
        <v>1262</v>
      </c>
      <c r="K244" s="5">
        <v>856</v>
      </c>
      <c r="L244" s="5">
        <v>702</v>
      </c>
      <c r="M244" s="5">
        <v>638</v>
      </c>
    </row>
    <row r="245" spans="1:13">
      <c r="A245" t="s">
        <v>458</v>
      </c>
      <c r="B245" t="s">
        <v>238</v>
      </c>
      <c r="C245" t="s">
        <v>287</v>
      </c>
      <c r="D245">
        <v>45</v>
      </c>
      <c r="E245" s="3">
        <v>-1245</v>
      </c>
      <c r="F245">
        <v>562</v>
      </c>
      <c r="G245" s="3">
        <v>1482</v>
      </c>
      <c r="H245">
        <v>-935</v>
      </c>
      <c r="I245" s="3">
        <v>-1277</v>
      </c>
      <c r="J245">
        <v>256</v>
      </c>
      <c r="K245">
        <v>-488</v>
      </c>
      <c r="L245">
        <v>-78</v>
      </c>
      <c r="M245">
        <v>-854</v>
      </c>
    </row>
    <row r="246" spans="1:13">
      <c r="A246" t="s">
        <v>458</v>
      </c>
      <c r="B246" t="s">
        <v>238</v>
      </c>
      <c r="C246" t="s">
        <v>288</v>
      </c>
      <c r="D246" t="s">
        <v>24</v>
      </c>
      <c r="E246" t="s">
        <v>24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24</v>
      </c>
      <c r="M246" t="s">
        <v>24</v>
      </c>
    </row>
    <row r="247" spans="1:13">
      <c r="A247" t="s">
        <v>458</v>
      </c>
      <c r="B247" t="s">
        <v>238</v>
      </c>
      <c r="C247" t="s">
        <v>289</v>
      </c>
      <c r="D247" t="s">
        <v>24</v>
      </c>
      <c r="E247" t="s">
        <v>24</v>
      </c>
      <c r="F247" t="s">
        <v>24</v>
      </c>
      <c r="G247" t="s">
        <v>24</v>
      </c>
      <c r="H247" t="s">
        <v>24</v>
      </c>
      <c r="I247" t="s">
        <v>24</v>
      </c>
      <c r="J247" t="s">
        <v>24</v>
      </c>
      <c r="K247" t="s">
        <v>24</v>
      </c>
      <c r="L247" t="s">
        <v>24</v>
      </c>
      <c r="M247" t="s">
        <v>24</v>
      </c>
    </row>
    <row r="248" spans="1:13">
      <c r="A248" t="s">
        <v>458</v>
      </c>
      <c r="B248" t="s">
        <v>238</v>
      </c>
      <c r="C248" t="s">
        <v>290</v>
      </c>
      <c r="D248" t="s">
        <v>24</v>
      </c>
      <c r="E248" t="s">
        <v>24</v>
      </c>
      <c r="F248" t="s">
        <v>24</v>
      </c>
      <c r="G248" t="s">
        <v>24</v>
      </c>
      <c r="H248" t="s">
        <v>24</v>
      </c>
      <c r="I248" t="s">
        <v>24</v>
      </c>
      <c r="J248" t="s">
        <v>24</v>
      </c>
      <c r="K248" t="s">
        <v>24</v>
      </c>
      <c r="L248" t="s">
        <v>24</v>
      </c>
      <c r="M248" t="s">
        <v>24</v>
      </c>
    </row>
    <row r="249" spans="1:13" s="7" customFormat="1">
      <c r="A249" s="7" t="s">
        <v>458</v>
      </c>
      <c r="B249" s="7" t="s">
        <v>238</v>
      </c>
      <c r="C249" s="7" t="s">
        <v>291</v>
      </c>
      <c r="D249" s="9">
        <v>5962</v>
      </c>
      <c r="E249" s="9">
        <v>1399</v>
      </c>
      <c r="F249" s="9">
        <v>4784</v>
      </c>
      <c r="G249" s="9">
        <v>3927</v>
      </c>
      <c r="H249" s="9">
        <v>2741</v>
      </c>
      <c r="I249" s="9">
        <v>2256</v>
      </c>
      <c r="J249" s="9">
        <v>3717</v>
      </c>
      <c r="K249" s="9">
        <v>2133</v>
      </c>
      <c r="L249" s="9">
        <v>2370</v>
      </c>
      <c r="M249" s="9">
        <v>1261</v>
      </c>
    </row>
    <row r="250" spans="1:13" hidden="1">
      <c r="A250" t="s">
        <v>458</v>
      </c>
      <c r="B250" t="s">
        <v>292</v>
      </c>
      <c r="C250" t="s">
        <v>293</v>
      </c>
      <c r="D250" s="1">
        <v>44538</v>
      </c>
      <c r="E250" s="1">
        <v>37403</v>
      </c>
      <c r="F250" s="1">
        <v>39117</v>
      </c>
      <c r="G250" s="1">
        <v>36397</v>
      </c>
      <c r="H250" s="1">
        <v>34350</v>
      </c>
      <c r="I250" s="1">
        <v>32376</v>
      </c>
      <c r="J250" s="1">
        <v>30601</v>
      </c>
      <c r="K250" s="1">
        <v>27799</v>
      </c>
      <c r="L250" s="1">
        <v>25313</v>
      </c>
      <c r="M250" s="1">
        <v>23331</v>
      </c>
    </row>
    <row r="251" spans="1:13" hidden="1">
      <c r="A251" t="s">
        <v>458</v>
      </c>
      <c r="B251" t="s">
        <v>292</v>
      </c>
      <c r="C251" t="s">
        <v>294</v>
      </c>
      <c r="D251" s="1">
        <v>44538</v>
      </c>
      <c r="E251" s="1">
        <v>37403</v>
      </c>
      <c r="F251" s="1">
        <v>39117</v>
      </c>
      <c r="G251" s="1">
        <v>36397</v>
      </c>
      <c r="H251" s="1">
        <v>34350</v>
      </c>
      <c r="I251" s="1">
        <v>32376</v>
      </c>
      <c r="J251" s="1">
        <v>30601</v>
      </c>
      <c r="K251" s="1">
        <v>27799</v>
      </c>
      <c r="L251" s="1">
        <v>25313</v>
      </c>
      <c r="M251" s="1">
        <v>23331</v>
      </c>
    </row>
    <row r="252" spans="1:13" hidden="1">
      <c r="A252" t="s">
        <v>458</v>
      </c>
      <c r="B252" t="s">
        <v>292</v>
      </c>
      <c r="C252" t="s">
        <v>295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</row>
    <row r="253" spans="1:13" s="5" customFormat="1" hidden="1">
      <c r="A253" s="5" t="s">
        <v>458</v>
      </c>
      <c r="B253" s="5" t="s">
        <v>292</v>
      </c>
      <c r="C253" s="5" t="s">
        <v>296</v>
      </c>
      <c r="D253" s="6">
        <v>44538</v>
      </c>
      <c r="E253" s="6">
        <v>37403</v>
      </c>
      <c r="F253" s="6">
        <v>39117</v>
      </c>
      <c r="G253" s="6">
        <v>36397</v>
      </c>
      <c r="H253" s="6">
        <v>34350</v>
      </c>
      <c r="I253" s="6">
        <v>32376</v>
      </c>
      <c r="J253" s="6">
        <v>30601</v>
      </c>
      <c r="K253" s="6">
        <v>27799</v>
      </c>
      <c r="L253" s="6">
        <v>25313</v>
      </c>
      <c r="M253" s="6">
        <v>23331</v>
      </c>
    </row>
    <row r="254" spans="1:13" hidden="1">
      <c r="A254" t="s">
        <v>458</v>
      </c>
      <c r="B254" t="s">
        <v>292</v>
      </c>
      <c r="C254" t="s">
        <v>297</v>
      </c>
      <c r="D254" s="1">
        <v>24541</v>
      </c>
      <c r="E254" s="1">
        <v>21162</v>
      </c>
      <c r="F254" s="1">
        <v>21643</v>
      </c>
      <c r="G254" s="1">
        <v>20441</v>
      </c>
      <c r="H254" s="1">
        <v>19038</v>
      </c>
      <c r="I254" s="1">
        <v>17405</v>
      </c>
      <c r="J254" s="1">
        <v>16534</v>
      </c>
      <c r="K254" s="1">
        <v>15353</v>
      </c>
      <c r="L254" s="1">
        <v>14279</v>
      </c>
      <c r="M254" s="1">
        <v>13183</v>
      </c>
    </row>
    <row r="255" spans="1:13" s="5" customFormat="1" hidden="1">
      <c r="A255" s="5" t="s">
        <v>458</v>
      </c>
      <c r="B255" s="5" t="s">
        <v>292</v>
      </c>
      <c r="C255" s="5" t="s">
        <v>298</v>
      </c>
      <c r="D255" s="6">
        <v>24541</v>
      </c>
      <c r="E255" s="6">
        <v>21162</v>
      </c>
      <c r="F255" s="6">
        <v>21643</v>
      </c>
      <c r="G255" s="6">
        <v>20441</v>
      </c>
      <c r="H255" s="6">
        <v>19038</v>
      </c>
      <c r="I255" s="6">
        <v>17405</v>
      </c>
      <c r="J255" s="6">
        <v>16534</v>
      </c>
      <c r="K255" s="6">
        <v>15353</v>
      </c>
      <c r="L255" s="6">
        <v>14279</v>
      </c>
      <c r="M255" s="6">
        <v>13183</v>
      </c>
    </row>
    <row r="256" spans="1:13" s="7" customFormat="1" hidden="1">
      <c r="A256" s="7" t="s">
        <v>458</v>
      </c>
      <c r="B256" s="7" t="s">
        <v>292</v>
      </c>
      <c r="C256" s="7" t="s">
        <v>299</v>
      </c>
      <c r="D256" s="8">
        <v>19997</v>
      </c>
      <c r="E256" s="8">
        <v>16241</v>
      </c>
      <c r="F256" s="8">
        <v>17474</v>
      </c>
      <c r="G256" s="8">
        <v>15956</v>
      </c>
      <c r="H256" s="8">
        <v>15312</v>
      </c>
      <c r="I256" s="8">
        <v>14971</v>
      </c>
      <c r="J256" s="8">
        <v>14067</v>
      </c>
      <c r="K256" s="8">
        <v>12446</v>
      </c>
      <c r="L256" s="8">
        <v>11034</v>
      </c>
      <c r="M256" s="8">
        <v>10148</v>
      </c>
    </row>
    <row r="257" spans="1:13" hidden="1">
      <c r="A257" t="s">
        <v>458</v>
      </c>
      <c r="B257" t="s">
        <v>292</v>
      </c>
      <c r="C257" t="s">
        <v>300</v>
      </c>
      <c r="D257" s="1">
        <v>12811</v>
      </c>
      <c r="E257" s="1">
        <v>13126</v>
      </c>
      <c r="F257" s="1">
        <v>12702</v>
      </c>
      <c r="G257" s="1">
        <v>11511</v>
      </c>
      <c r="H257" s="1">
        <v>10563</v>
      </c>
      <c r="I257" s="1">
        <v>10469</v>
      </c>
      <c r="J257" s="1">
        <v>9892</v>
      </c>
      <c r="K257" s="1">
        <v>8766</v>
      </c>
      <c r="L257" s="1">
        <v>7796</v>
      </c>
      <c r="M257" s="1">
        <v>7079</v>
      </c>
    </row>
    <row r="258" spans="1:13" s="5" customFormat="1" hidden="1">
      <c r="A258" s="5" t="s">
        <v>458</v>
      </c>
      <c r="B258" s="5" t="s">
        <v>292</v>
      </c>
      <c r="C258" s="5" t="s">
        <v>301</v>
      </c>
      <c r="D258" s="6">
        <v>9697</v>
      </c>
      <c r="E258" s="6">
        <v>9534</v>
      </c>
      <c r="F258" s="6">
        <v>8949</v>
      </c>
      <c r="G258" s="6">
        <v>7716</v>
      </c>
      <c r="H258" s="6">
        <v>7007</v>
      </c>
      <c r="I258" s="6">
        <v>6955</v>
      </c>
      <c r="J258" s="6">
        <v>6488</v>
      </c>
      <c r="K258" s="6">
        <v>5558</v>
      </c>
      <c r="L258" s="6">
        <v>4877</v>
      </c>
      <c r="M258" s="6">
        <v>4472</v>
      </c>
    </row>
    <row r="259" spans="1:13" s="5" customFormat="1" hidden="1">
      <c r="A259" s="5" t="s">
        <v>458</v>
      </c>
      <c r="B259" s="5" t="s">
        <v>292</v>
      </c>
      <c r="C259" s="5" t="s">
        <v>476</v>
      </c>
      <c r="D259" s="5">
        <v>0</v>
      </c>
      <c r="E259" s="5">
        <v>0</v>
      </c>
      <c r="F259" s="5">
        <v>0</v>
      </c>
      <c r="G259" s="5">
        <v>218</v>
      </c>
      <c r="H259" s="5">
        <v>215</v>
      </c>
      <c r="I259" s="5">
        <v>236</v>
      </c>
      <c r="J259" s="5">
        <v>191</v>
      </c>
      <c r="K259" s="5">
        <v>177</v>
      </c>
      <c r="L259" s="5">
        <v>174</v>
      </c>
      <c r="M259" s="5">
        <v>0</v>
      </c>
    </row>
    <row r="260" spans="1:13" s="5" customFormat="1" hidden="1">
      <c r="A260" s="5" t="s">
        <v>458</v>
      </c>
      <c r="B260" s="5" t="s">
        <v>292</v>
      </c>
      <c r="C260" s="5" t="s">
        <v>302</v>
      </c>
      <c r="D260" s="6">
        <v>3114</v>
      </c>
      <c r="E260" s="6">
        <v>3592</v>
      </c>
      <c r="F260" s="6">
        <v>3753</v>
      </c>
      <c r="G260" s="6">
        <v>3577</v>
      </c>
      <c r="H260" s="6">
        <v>3341</v>
      </c>
      <c r="I260" s="6">
        <v>3278</v>
      </c>
      <c r="J260" s="6">
        <v>3213</v>
      </c>
      <c r="K260" s="6">
        <v>3031</v>
      </c>
      <c r="L260" s="6">
        <v>2745</v>
      </c>
      <c r="M260" s="6">
        <v>2607</v>
      </c>
    </row>
    <row r="261" spans="1:13" s="5" customFormat="1" hidden="1">
      <c r="A261" s="5" t="s">
        <v>458</v>
      </c>
      <c r="B261" s="5" t="s">
        <v>292</v>
      </c>
      <c r="C261" s="5" t="s">
        <v>303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</row>
    <row r="262" spans="1:13" s="5" customFormat="1" hidden="1">
      <c r="A262" s="5" t="s">
        <v>458</v>
      </c>
      <c r="B262" s="5" t="s">
        <v>292</v>
      </c>
      <c r="C262" s="5" t="s">
        <v>304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</row>
    <row r="263" spans="1:13" hidden="1">
      <c r="A263" t="s">
        <v>458</v>
      </c>
      <c r="B263" t="s">
        <v>292</v>
      </c>
      <c r="C263" t="s">
        <v>305</v>
      </c>
      <c r="D263" t="s">
        <v>24</v>
      </c>
      <c r="E263" t="s">
        <v>24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</row>
    <row r="264" spans="1:13" hidden="1">
      <c r="A264" t="s">
        <v>458</v>
      </c>
      <c r="B264" t="s">
        <v>292</v>
      </c>
      <c r="C264" t="s">
        <v>306</v>
      </c>
      <c r="D264" t="s">
        <v>24</v>
      </c>
      <c r="E264" t="s">
        <v>24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</row>
    <row r="265" spans="1:13" hidden="1">
      <c r="A265" t="s">
        <v>458</v>
      </c>
      <c r="B265" t="s">
        <v>292</v>
      </c>
      <c r="C265" t="s">
        <v>307</v>
      </c>
      <c r="D265" t="s">
        <v>24</v>
      </c>
      <c r="E265" t="s">
        <v>24</v>
      </c>
      <c r="F265" t="s">
        <v>24</v>
      </c>
      <c r="G265" t="s">
        <v>24</v>
      </c>
      <c r="H265" t="s">
        <v>24</v>
      </c>
      <c r="I265" t="s">
        <v>24</v>
      </c>
      <c r="J265" t="s">
        <v>24</v>
      </c>
      <c r="K265" t="s">
        <v>24</v>
      </c>
      <c r="L265" t="s">
        <v>24</v>
      </c>
      <c r="M265" t="s">
        <v>24</v>
      </c>
    </row>
    <row r="266" spans="1:13" hidden="1">
      <c r="A266" t="s">
        <v>458</v>
      </c>
      <c r="B266" t="s">
        <v>292</v>
      </c>
      <c r="C266" t="s">
        <v>308</v>
      </c>
      <c r="D266" t="s">
        <v>24</v>
      </c>
      <c r="E266" t="s">
        <v>24</v>
      </c>
      <c r="F266" t="s">
        <v>24</v>
      </c>
      <c r="G266" t="s">
        <v>24</v>
      </c>
      <c r="H266" t="s">
        <v>24</v>
      </c>
      <c r="I266" t="s">
        <v>24</v>
      </c>
      <c r="J266" t="s">
        <v>24</v>
      </c>
      <c r="K266" t="s">
        <v>24</v>
      </c>
      <c r="L266" t="s">
        <v>24</v>
      </c>
      <c r="M266" t="s">
        <v>24</v>
      </c>
    </row>
    <row r="267" spans="1:13" s="5" customFormat="1" hidden="1">
      <c r="A267" s="5" t="s">
        <v>458</v>
      </c>
      <c r="B267" s="5" t="s">
        <v>292</v>
      </c>
      <c r="C267" s="5" t="s">
        <v>309</v>
      </c>
      <c r="D267" s="5">
        <v>299</v>
      </c>
      <c r="E267" s="5">
        <v>405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</row>
    <row r="268" spans="1:13" hidden="1">
      <c r="A268" t="s">
        <v>458</v>
      </c>
      <c r="B268" t="s">
        <v>292</v>
      </c>
      <c r="C268" t="s">
        <v>477</v>
      </c>
      <c r="D268">
        <v>249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hidden="1">
      <c r="A269" t="s">
        <v>458</v>
      </c>
      <c r="B269" t="s">
        <v>292</v>
      </c>
      <c r="C269" t="s">
        <v>310</v>
      </c>
      <c r="D269">
        <v>0</v>
      </c>
      <c r="E269">
        <v>405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hidden="1">
      <c r="A270" t="s">
        <v>458</v>
      </c>
      <c r="B270" t="s">
        <v>292</v>
      </c>
      <c r="C270" t="s">
        <v>313</v>
      </c>
      <c r="D270">
        <v>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hidden="1">
      <c r="A271" t="s">
        <v>458</v>
      </c>
      <c r="B271" t="s">
        <v>292</v>
      </c>
      <c r="C271" t="s">
        <v>314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24</v>
      </c>
      <c r="J271" t="s">
        <v>24</v>
      </c>
      <c r="K271" t="s">
        <v>24</v>
      </c>
      <c r="L271" t="s">
        <v>24</v>
      </c>
      <c r="M271" t="s">
        <v>24</v>
      </c>
    </row>
    <row r="272" spans="1:13" hidden="1">
      <c r="A272" t="s">
        <v>458</v>
      </c>
      <c r="B272" t="s">
        <v>292</v>
      </c>
      <c r="C272" t="s">
        <v>317</v>
      </c>
      <c r="D272" s="1">
        <v>37651</v>
      </c>
      <c r="E272" s="1">
        <v>34693</v>
      </c>
      <c r="F272" s="1">
        <v>34345</v>
      </c>
      <c r="G272" s="1">
        <v>31952</v>
      </c>
      <c r="H272" s="1">
        <v>29601</v>
      </c>
      <c r="I272" s="1">
        <v>27874</v>
      </c>
      <c r="J272" s="1">
        <v>26426</v>
      </c>
      <c r="K272" s="1">
        <v>24119</v>
      </c>
      <c r="L272" s="1">
        <v>22075</v>
      </c>
      <c r="M272" s="1">
        <v>20262</v>
      </c>
    </row>
    <row r="273" spans="1:15" s="7" customFormat="1" hidden="1">
      <c r="A273" s="7" t="s">
        <v>458</v>
      </c>
      <c r="B273" s="7" t="s">
        <v>292</v>
      </c>
      <c r="C273" s="7" t="s">
        <v>318</v>
      </c>
      <c r="D273" s="8">
        <v>6887</v>
      </c>
      <c r="E273" s="8">
        <v>2710</v>
      </c>
      <c r="F273" s="8">
        <v>4772</v>
      </c>
      <c r="G273" s="8">
        <v>4445</v>
      </c>
      <c r="H273" s="8">
        <v>4749</v>
      </c>
      <c r="I273" s="8">
        <v>4502</v>
      </c>
      <c r="J273" s="8">
        <v>4175</v>
      </c>
      <c r="K273" s="8">
        <v>3680</v>
      </c>
      <c r="L273" s="8">
        <v>3238</v>
      </c>
      <c r="M273" s="8">
        <v>3069</v>
      </c>
    </row>
    <row r="274" spans="1:15" hidden="1">
      <c r="A274" t="s">
        <v>458</v>
      </c>
      <c r="B274" t="s">
        <v>292</v>
      </c>
      <c r="C274" t="s">
        <v>319</v>
      </c>
      <c r="D274">
        <v>-296</v>
      </c>
      <c r="E274">
        <v>-151</v>
      </c>
      <c r="F274">
        <v>-131</v>
      </c>
      <c r="G274">
        <v>-124</v>
      </c>
      <c r="H274">
        <v>-82</v>
      </c>
      <c r="I274">
        <v>-33</v>
      </c>
      <c r="J274">
        <v>-34</v>
      </c>
      <c r="K274">
        <v>-38</v>
      </c>
      <c r="L274">
        <v>-1</v>
      </c>
      <c r="M274">
        <v>-10</v>
      </c>
    </row>
    <row r="275" spans="1:15" s="5" customFormat="1" hidden="1">
      <c r="A275" s="5" t="s">
        <v>458</v>
      </c>
      <c r="B275" s="5" t="s">
        <v>292</v>
      </c>
      <c r="C275" s="5" t="s">
        <v>320</v>
      </c>
      <c r="D275" s="5">
        <v>-296</v>
      </c>
      <c r="E275" s="5">
        <v>-151</v>
      </c>
      <c r="F275" s="5">
        <v>-131</v>
      </c>
      <c r="G275" s="5">
        <v>-149</v>
      </c>
      <c r="H275" s="5">
        <v>-121</v>
      </c>
      <c r="I275" s="5">
        <v>-74</v>
      </c>
      <c r="J275" s="5">
        <v>-60</v>
      </c>
      <c r="K275" s="5">
        <v>-58</v>
      </c>
      <c r="L275" s="5">
        <v>-23</v>
      </c>
      <c r="M275" s="5">
        <v>-10</v>
      </c>
      <c r="O275" s="6"/>
    </row>
    <row r="276" spans="1:15" s="5" customFormat="1" hidden="1">
      <c r="A276" s="5" t="s">
        <v>458</v>
      </c>
      <c r="B276" s="5" t="s">
        <v>292</v>
      </c>
      <c r="C276" s="5" t="s">
        <v>478</v>
      </c>
      <c r="D276" s="5">
        <v>0</v>
      </c>
      <c r="E276" s="5">
        <v>0</v>
      </c>
      <c r="F276" s="5">
        <v>0</v>
      </c>
      <c r="G276" s="5">
        <v>25</v>
      </c>
      <c r="H276" s="5">
        <v>39</v>
      </c>
      <c r="I276" s="5">
        <v>41</v>
      </c>
      <c r="J276" s="5">
        <v>26</v>
      </c>
      <c r="K276" s="5">
        <v>20</v>
      </c>
      <c r="L276" s="5">
        <v>22</v>
      </c>
      <c r="M276" s="5">
        <v>0</v>
      </c>
    </row>
    <row r="277" spans="1:15" hidden="1">
      <c r="A277" t="s">
        <v>458</v>
      </c>
      <c r="B277" t="s">
        <v>292</v>
      </c>
      <c r="C277" t="s">
        <v>321</v>
      </c>
      <c r="D277">
        <v>34</v>
      </c>
      <c r="E277">
        <v>137</v>
      </c>
      <c r="F277">
        <v>255</v>
      </c>
      <c r="G277">
        <v>9</v>
      </c>
      <c r="H277">
        <v>176</v>
      </c>
      <c r="I277">
        <v>163</v>
      </c>
      <c r="J277">
        <v>142</v>
      </c>
      <c r="K277">
        <v>15</v>
      </c>
      <c r="L277">
        <v>60</v>
      </c>
      <c r="M277">
        <v>62</v>
      </c>
    </row>
    <row r="278" spans="1:15" s="5" customFormat="1" hidden="1">
      <c r="A278" s="5" t="s">
        <v>458</v>
      </c>
      <c r="B278" s="5" t="s">
        <v>292</v>
      </c>
      <c r="C278" s="5" t="s">
        <v>322</v>
      </c>
      <c r="D278" s="5">
        <v>34</v>
      </c>
      <c r="E278" s="5">
        <v>62</v>
      </c>
      <c r="F278" s="5">
        <v>82</v>
      </c>
      <c r="G278" s="5">
        <v>70</v>
      </c>
      <c r="H278" s="5">
        <v>27</v>
      </c>
      <c r="I278" s="5">
        <v>12</v>
      </c>
      <c r="J278" s="5">
        <v>6</v>
      </c>
      <c r="K278" s="5">
        <v>5</v>
      </c>
      <c r="L278" s="5">
        <v>4</v>
      </c>
      <c r="M278" s="5">
        <v>0</v>
      </c>
    </row>
    <row r="279" spans="1:15" s="5" customFormat="1" hidden="1">
      <c r="A279" s="5" t="s">
        <v>458</v>
      </c>
      <c r="B279" s="5" t="s">
        <v>292</v>
      </c>
      <c r="C279" s="5" t="s">
        <v>323</v>
      </c>
      <c r="D279" s="5">
        <v>0</v>
      </c>
      <c r="E279" s="5">
        <v>75</v>
      </c>
      <c r="F279" s="5">
        <v>173</v>
      </c>
      <c r="G279" s="5">
        <v>-61</v>
      </c>
      <c r="H279" s="5">
        <v>149</v>
      </c>
      <c r="I279" s="5">
        <v>151</v>
      </c>
      <c r="J279" s="5">
        <v>136</v>
      </c>
      <c r="K279" s="5">
        <v>10</v>
      </c>
      <c r="L279" s="5">
        <v>56</v>
      </c>
      <c r="M279" s="5">
        <v>62</v>
      </c>
    </row>
    <row r="280" spans="1:15" hidden="1">
      <c r="A280" t="s">
        <v>458</v>
      </c>
      <c r="B280" t="s">
        <v>292</v>
      </c>
      <c r="C280" t="s">
        <v>324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</row>
    <row r="281" spans="1:15" hidden="1">
      <c r="A281" t="s">
        <v>458</v>
      </c>
      <c r="B281" t="s">
        <v>292</v>
      </c>
      <c r="C281" t="s">
        <v>325</v>
      </c>
      <c r="D281">
        <v>-262</v>
      </c>
      <c r="E281">
        <v>-14</v>
      </c>
      <c r="F281">
        <v>124</v>
      </c>
      <c r="G281">
        <v>-115</v>
      </c>
      <c r="H281">
        <v>94</v>
      </c>
      <c r="I281">
        <v>130</v>
      </c>
      <c r="J281">
        <v>108</v>
      </c>
      <c r="K281">
        <v>-23</v>
      </c>
      <c r="L281">
        <v>59</v>
      </c>
      <c r="M281">
        <v>52</v>
      </c>
    </row>
    <row r="282" spans="1:15" hidden="1">
      <c r="A282" t="s">
        <v>458</v>
      </c>
      <c r="B282" t="s">
        <v>292</v>
      </c>
      <c r="C282" t="s">
        <v>326</v>
      </c>
      <c r="D282" t="s">
        <v>24</v>
      </c>
      <c r="E282" t="s">
        <v>24</v>
      </c>
      <c r="F282" t="s">
        <v>24</v>
      </c>
      <c r="G282" t="s">
        <v>24</v>
      </c>
      <c r="H282" t="s">
        <v>24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</row>
    <row r="283" spans="1:15" hidden="1">
      <c r="A283" t="s">
        <v>458</v>
      </c>
      <c r="B283" t="s">
        <v>292</v>
      </c>
      <c r="C283" t="s">
        <v>316</v>
      </c>
      <c r="D283">
        <v>36</v>
      </c>
      <c r="E283">
        <v>191</v>
      </c>
      <c r="F283">
        <v>-95</v>
      </c>
      <c r="G283">
        <v>-5</v>
      </c>
      <c r="H283">
        <v>43</v>
      </c>
      <c r="I283">
        <v>-9</v>
      </c>
      <c r="J283">
        <v>-78</v>
      </c>
      <c r="K283">
        <v>-113</v>
      </c>
      <c r="L283">
        <v>-41</v>
      </c>
      <c r="M283">
        <v>-110</v>
      </c>
    </row>
    <row r="284" spans="1:15" s="5" customFormat="1" hidden="1">
      <c r="A284" s="5" t="s">
        <v>458</v>
      </c>
      <c r="B284" s="5" t="s">
        <v>292</v>
      </c>
      <c r="C284" s="5" t="s">
        <v>327</v>
      </c>
      <c r="D284" s="5">
        <v>36</v>
      </c>
      <c r="E284" s="5">
        <v>191</v>
      </c>
      <c r="F284" s="5">
        <v>-95</v>
      </c>
      <c r="G284" s="5">
        <v>-5</v>
      </c>
      <c r="H284" s="5">
        <v>43</v>
      </c>
      <c r="I284" s="5">
        <v>-9</v>
      </c>
      <c r="J284" s="5">
        <v>-78</v>
      </c>
      <c r="K284" s="5">
        <v>-113</v>
      </c>
      <c r="L284" s="5">
        <v>-41</v>
      </c>
      <c r="M284" s="5">
        <v>-110</v>
      </c>
    </row>
    <row r="285" spans="1:15" s="7" customFormat="1" hidden="1">
      <c r="A285" s="7" t="s">
        <v>458</v>
      </c>
      <c r="B285" s="7" t="s">
        <v>292</v>
      </c>
      <c r="C285" s="7" t="s">
        <v>328</v>
      </c>
      <c r="D285" s="8">
        <v>6661</v>
      </c>
      <c r="E285" s="8">
        <v>2887</v>
      </c>
      <c r="F285" s="8">
        <v>4801</v>
      </c>
      <c r="G285" s="8">
        <v>4325</v>
      </c>
      <c r="H285" s="8">
        <v>4886</v>
      </c>
      <c r="I285" s="8">
        <v>4623</v>
      </c>
      <c r="J285" s="8">
        <v>4205</v>
      </c>
      <c r="K285" s="8">
        <v>3544</v>
      </c>
      <c r="L285" s="8">
        <v>3256</v>
      </c>
      <c r="M285" s="8">
        <v>3011</v>
      </c>
    </row>
    <row r="286" spans="1:15" s="5" customFormat="1" hidden="1">
      <c r="A286" s="5" t="s">
        <v>458</v>
      </c>
      <c r="B286" s="5" t="s">
        <v>292</v>
      </c>
      <c r="C286" s="5" t="s">
        <v>329</v>
      </c>
      <c r="D286" s="5">
        <v>934</v>
      </c>
      <c r="E286" s="5">
        <v>348</v>
      </c>
      <c r="F286" s="5">
        <v>772</v>
      </c>
      <c r="G286" s="5">
        <v>359</v>
      </c>
      <c r="H286" s="5">
        <v>646</v>
      </c>
      <c r="I286" s="5">
        <v>863</v>
      </c>
      <c r="J286" s="5">
        <v>932</v>
      </c>
      <c r="K286" s="5">
        <v>851</v>
      </c>
      <c r="L286" s="5">
        <v>805</v>
      </c>
      <c r="M286" s="5">
        <v>754</v>
      </c>
    </row>
    <row r="287" spans="1:15" s="7" customFormat="1" hidden="1">
      <c r="A287" s="7" t="s">
        <v>458</v>
      </c>
      <c r="B287" s="7" t="s">
        <v>292</v>
      </c>
      <c r="C287" s="7" t="s">
        <v>330</v>
      </c>
      <c r="D287" s="8">
        <v>5727</v>
      </c>
      <c r="E287" s="8">
        <v>2539</v>
      </c>
      <c r="F287" s="8">
        <v>4029</v>
      </c>
      <c r="G287" s="8">
        <v>3966</v>
      </c>
      <c r="H287" s="8">
        <v>4240</v>
      </c>
      <c r="I287" s="8">
        <v>3760</v>
      </c>
      <c r="J287" s="8">
        <v>3273</v>
      </c>
      <c r="K287" s="8">
        <v>2693</v>
      </c>
      <c r="L287" s="8">
        <v>2451</v>
      </c>
      <c r="M287" s="8">
        <v>2257</v>
      </c>
    </row>
    <row r="288" spans="1:15" hidden="1">
      <c r="A288" t="s">
        <v>458</v>
      </c>
      <c r="B288" t="s">
        <v>292</v>
      </c>
      <c r="C288" t="s">
        <v>74</v>
      </c>
      <c r="D288" t="s">
        <v>24</v>
      </c>
      <c r="E288" t="s">
        <v>24</v>
      </c>
      <c r="F288" t="s">
        <v>24</v>
      </c>
      <c r="G288" t="s">
        <v>24</v>
      </c>
      <c r="H288" t="s">
        <v>24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</row>
    <row r="289" spans="1:13" hidden="1">
      <c r="A289" t="s">
        <v>458</v>
      </c>
      <c r="B289" t="s">
        <v>292</v>
      </c>
      <c r="C289" t="s">
        <v>331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</row>
    <row r="290" spans="1:13" hidden="1">
      <c r="A290" t="s">
        <v>458</v>
      </c>
      <c r="B290" t="s">
        <v>292</v>
      </c>
      <c r="C290" t="s">
        <v>332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</row>
    <row r="291" spans="1:13" hidden="1">
      <c r="A291" t="s">
        <v>458</v>
      </c>
      <c r="B291" t="s">
        <v>292</v>
      </c>
      <c r="C291" t="s">
        <v>333</v>
      </c>
      <c r="D291" s="1">
        <v>5727</v>
      </c>
      <c r="E291" s="1">
        <v>2539</v>
      </c>
      <c r="F291" s="1">
        <v>4029</v>
      </c>
      <c r="G291" s="1">
        <v>3966</v>
      </c>
      <c r="H291" s="1">
        <v>4240</v>
      </c>
      <c r="I291" s="1">
        <v>3760</v>
      </c>
      <c r="J291" s="1">
        <v>3273</v>
      </c>
      <c r="K291" s="1">
        <v>2693</v>
      </c>
      <c r="L291" s="1">
        <v>2451</v>
      </c>
      <c r="M291" s="1">
        <v>2257</v>
      </c>
    </row>
    <row r="292" spans="1:13" hidden="1">
      <c r="A292" t="s">
        <v>458</v>
      </c>
      <c r="B292" t="s">
        <v>292</v>
      </c>
      <c r="C292" t="s">
        <v>334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</row>
    <row r="293" spans="1:13" s="5" customFormat="1" hidden="1">
      <c r="A293" s="5" t="s">
        <v>458</v>
      </c>
      <c r="B293" s="5" t="s">
        <v>292</v>
      </c>
      <c r="C293" s="5" t="s">
        <v>245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21</v>
      </c>
      <c r="M293" s="5">
        <v>-46</v>
      </c>
    </row>
    <row r="294" spans="1:13" hidden="1">
      <c r="A294" t="s">
        <v>458</v>
      </c>
      <c r="B294" t="s">
        <v>292</v>
      </c>
      <c r="C294" t="s">
        <v>335</v>
      </c>
      <c r="D294" t="s">
        <v>24</v>
      </c>
      <c r="E294" t="s">
        <v>24</v>
      </c>
      <c r="F294" t="s">
        <v>24</v>
      </c>
      <c r="G294" s="1">
        <v>-2033</v>
      </c>
      <c r="H294" t="s">
        <v>24</v>
      </c>
      <c r="I294" t="s">
        <v>24</v>
      </c>
      <c r="J294" t="s">
        <v>24</v>
      </c>
      <c r="K294" t="s">
        <v>24</v>
      </c>
      <c r="L294" t="s">
        <v>24</v>
      </c>
      <c r="M294" t="s">
        <v>24</v>
      </c>
    </row>
    <row r="295" spans="1:13" hidden="1">
      <c r="A295" t="s">
        <v>458</v>
      </c>
      <c r="B295" t="s">
        <v>292</v>
      </c>
      <c r="C295" t="s">
        <v>336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</row>
    <row r="296" spans="1:13" hidden="1">
      <c r="A296" t="s">
        <v>458</v>
      </c>
      <c r="B296" t="s">
        <v>292</v>
      </c>
      <c r="C296" t="s">
        <v>337</v>
      </c>
      <c r="D296" t="s">
        <v>24</v>
      </c>
      <c r="E296" t="s">
        <v>24</v>
      </c>
      <c r="F296" t="s">
        <v>24</v>
      </c>
      <c r="G296" s="1">
        <v>-2033</v>
      </c>
      <c r="H296" t="s">
        <v>24</v>
      </c>
      <c r="I296" t="s">
        <v>24</v>
      </c>
      <c r="J296">
        <v>0</v>
      </c>
      <c r="K296">
        <v>0</v>
      </c>
      <c r="L296">
        <v>21</v>
      </c>
      <c r="M296">
        <v>-46</v>
      </c>
    </row>
    <row r="297" spans="1:13" s="7" customFormat="1" hidden="1">
      <c r="A297" s="7" t="s">
        <v>458</v>
      </c>
      <c r="B297" s="7" t="s">
        <v>292</v>
      </c>
      <c r="C297" s="7" t="s">
        <v>338</v>
      </c>
      <c r="D297" s="8">
        <v>5727</v>
      </c>
      <c r="E297" s="8">
        <v>2539</v>
      </c>
      <c r="F297" s="8">
        <v>4029</v>
      </c>
      <c r="G297" s="8">
        <v>1933</v>
      </c>
      <c r="H297" s="8">
        <v>4240</v>
      </c>
      <c r="I297" s="8">
        <v>3760</v>
      </c>
      <c r="J297" s="8">
        <v>3273</v>
      </c>
      <c r="K297" s="8">
        <v>2693</v>
      </c>
      <c r="L297" s="8">
        <v>2472</v>
      </c>
      <c r="M297" s="8">
        <v>2211</v>
      </c>
    </row>
    <row r="298" spans="1:13" hidden="1">
      <c r="A298" t="s">
        <v>458</v>
      </c>
      <c r="B298" t="s">
        <v>292</v>
      </c>
      <c r="C298" t="s">
        <v>339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24</v>
      </c>
      <c r="J298" t="s">
        <v>24</v>
      </c>
      <c r="K298" t="s">
        <v>24</v>
      </c>
      <c r="L298" t="s">
        <v>24</v>
      </c>
      <c r="M298" t="s">
        <v>24</v>
      </c>
    </row>
    <row r="299" spans="1:13" hidden="1">
      <c r="A299" t="s">
        <v>458</v>
      </c>
      <c r="B299" t="s">
        <v>292</v>
      </c>
      <c r="C299" t="s">
        <v>340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</row>
    <row r="300" spans="1:13" hidden="1">
      <c r="A300" t="s">
        <v>458</v>
      </c>
      <c r="B300" t="s">
        <v>292</v>
      </c>
      <c r="C300" t="s">
        <v>341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</row>
    <row r="301" spans="1:13" hidden="1">
      <c r="A301" t="s">
        <v>458</v>
      </c>
      <c r="B301" t="s">
        <v>292</v>
      </c>
      <c r="C301" t="s">
        <v>342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</row>
    <row r="302" spans="1:13" hidden="1">
      <c r="A302" t="s">
        <v>458</v>
      </c>
      <c r="B302" t="s">
        <v>292</v>
      </c>
      <c r="C302" t="s">
        <v>343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24</v>
      </c>
      <c r="J302" t="s">
        <v>24</v>
      </c>
      <c r="K302" t="s">
        <v>24</v>
      </c>
      <c r="L302" t="s">
        <v>24</v>
      </c>
      <c r="M302" t="s">
        <v>24</v>
      </c>
    </row>
    <row r="303" spans="1:13" hidden="1">
      <c r="A303" t="s">
        <v>458</v>
      </c>
      <c r="B303" t="s">
        <v>292</v>
      </c>
      <c r="C303" t="s">
        <v>344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24</v>
      </c>
      <c r="J303" t="s">
        <v>24</v>
      </c>
      <c r="K303" t="s">
        <v>24</v>
      </c>
      <c r="L303" t="s">
        <v>24</v>
      </c>
      <c r="M303" t="s">
        <v>24</v>
      </c>
    </row>
    <row r="304" spans="1:13" hidden="1">
      <c r="A304" t="s">
        <v>458</v>
      </c>
      <c r="B304" t="s">
        <v>292</v>
      </c>
      <c r="C304" t="s">
        <v>345</v>
      </c>
      <c r="D304" s="1">
        <v>5727</v>
      </c>
      <c r="E304" s="1">
        <v>2539</v>
      </c>
      <c r="F304" s="1">
        <v>4029</v>
      </c>
      <c r="G304" s="1">
        <v>3966</v>
      </c>
      <c r="H304" s="1">
        <v>4240</v>
      </c>
      <c r="I304" s="1">
        <v>3760</v>
      </c>
      <c r="J304" s="1">
        <v>3273</v>
      </c>
      <c r="K304" s="1">
        <v>2693</v>
      </c>
      <c r="L304" s="1">
        <v>2451</v>
      </c>
      <c r="M304" s="1">
        <v>2257</v>
      </c>
    </row>
    <row r="305" spans="1:13" hidden="1">
      <c r="A305" t="s">
        <v>458</v>
      </c>
      <c r="B305" t="s">
        <v>292</v>
      </c>
      <c r="C305" t="s">
        <v>346</v>
      </c>
      <c r="D305" s="1">
        <v>5727</v>
      </c>
      <c r="E305" s="1">
        <v>2539</v>
      </c>
      <c r="F305" s="1">
        <v>4029</v>
      </c>
      <c r="G305" s="1">
        <v>1933</v>
      </c>
      <c r="H305" s="1">
        <v>4240</v>
      </c>
      <c r="I305" s="1">
        <v>3760</v>
      </c>
      <c r="J305" s="1">
        <v>3273</v>
      </c>
      <c r="K305" s="1">
        <v>2693</v>
      </c>
      <c r="L305" s="1">
        <v>2472</v>
      </c>
      <c r="M305" s="1">
        <v>2211</v>
      </c>
    </row>
    <row r="306" spans="1:13" hidden="1">
      <c r="A306" t="s">
        <v>458</v>
      </c>
      <c r="B306" t="s">
        <v>292</v>
      </c>
      <c r="C306" t="s">
        <v>347</v>
      </c>
      <c r="D306" s="1">
        <v>1573</v>
      </c>
      <c r="E306" s="1">
        <v>1559</v>
      </c>
      <c r="F306" s="1">
        <v>1580</v>
      </c>
      <c r="G306" s="1">
        <v>1624</v>
      </c>
      <c r="H306" s="1">
        <v>1658</v>
      </c>
      <c r="I306" s="1">
        <v>1698</v>
      </c>
      <c r="J306" s="1">
        <v>1723</v>
      </c>
      <c r="K306" s="1">
        <v>1767</v>
      </c>
      <c r="L306" s="1">
        <v>1795</v>
      </c>
      <c r="M306" s="1">
        <v>1840</v>
      </c>
    </row>
    <row r="307" spans="1:13" hidden="1">
      <c r="A307" t="s">
        <v>458</v>
      </c>
      <c r="B307" t="s">
        <v>292</v>
      </c>
      <c r="C307" t="s">
        <v>348</v>
      </c>
      <c r="D307">
        <v>3.64</v>
      </c>
      <c r="E307">
        <v>1.63</v>
      </c>
      <c r="F307">
        <v>2.5499999999999998</v>
      </c>
      <c r="G307">
        <v>2.44</v>
      </c>
      <c r="H307">
        <v>2.56</v>
      </c>
      <c r="I307">
        <v>2.21</v>
      </c>
      <c r="J307">
        <v>1.9</v>
      </c>
      <c r="K307">
        <v>1.52</v>
      </c>
      <c r="L307">
        <v>1.37</v>
      </c>
      <c r="M307">
        <v>1.23</v>
      </c>
    </row>
    <row r="308" spans="1:13" hidden="1">
      <c r="A308" t="s">
        <v>458</v>
      </c>
      <c r="B308" t="s">
        <v>292</v>
      </c>
      <c r="C308" t="s">
        <v>349</v>
      </c>
      <c r="D308">
        <v>3.64</v>
      </c>
      <c r="E308">
        <v>1.63</v>
      </c>
      <c r="F308">
        <v>2.5499999999999998</v>
      </c>
      <c r="G308">
        <v>1.19</v>
      </c>
      <c r="H308">
        <v>2.56</v>
      </c>
      <c r="I308">
        <v>2.21</v>
      </c>
      <c r="J308">
        <v>1.9</v>
      </c>
      <c r="K308">
        <v>1.52</v>
      </c>
      <c r="L308">
        <v>1.38</v>
      </c>
      <c r="M308">
        <v>1.2</v>
      </c>
    </row>
    <row r="309" spans="1:13" hidden="1">
      <c r="A309" t="s">
        <v>458</v>
      </c>
      <c r="B309" t="s">
        <v>292</v>
      </c>
      <c r="C309" t="s">
        <v>350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</row>
    <row r="310" spans="1:13" hidden="1">
      <c r="A310" t="s">
        <v>458</v>
      </c>
      <c r="B310" t="s">
        <v>292</v>
      </c>
      <c r="C310" t="s">
        <v>351</v>
      </c>
      <c r="D310" s="1">
        <v>5727</v>
      </c>
      <c r="E310" s="1">
        <v>2539</v>
      </c>
      <c r="F310" s="1">
        <v>4029</v>
      </c>
      <c r="G310" s="1">
        <v>1933</v>
      </c>
      <c r="H310" s="1">
        <v>4240</v>
      </c>
      <c r="I310" s="1">
        <v>3760</v>
      </c>
      <c r="J310" s="1">
        <v>3273</v>
      </c>
      <c r="K310" s="1">
        <v>2693</v>
      </c>
      <c r="L310" s="1">
        <v>2472</v>
      </c>
      <c r="M310" s="1">
        <v>2211</v>
      </c>
    </row>
    <row r="311" spans="1:13" hidden="1">
      <c r="A311" t="s">
        <v>458</v>
      </c>
      <c r="B311" t="s">
        <v>292</v>
      </c>
      <c r="C311" t="s">
        <v>352</v>
      </c>
      <c r="D311" s="1">
        <v>1609</v>
      </c>
      <c r="E311" s="1">
        <v>1592</v>
      </c>
      <c r="F311" s="1">
        <v>1618</v>
      </c>
      <c r="G311" s="1">
        <v>1659</v>
      </c>
      <c r="H311" s="1">
        <v>1692</v>
      </c>
      <c r="I311" s="1">
        <v>1743</v>
      </c>
      <c r="J311" s="1">
        <v>1769</v>
      </c>
      <c r="K311" s="1">
        <v>1812</v>
      </c>
      <c r="L311" s="1">
        <v>1833</v>
      </c>
      <c r="M311" s="1">
        <v>1879</v>
      </c>
    </row>
    <row r="312" spans="1:13" hidden="1">
      <c r="A312" t="s">
        <v>458</v>
      </c>
      <c r="B312" t="s">
        <v>292</v>
      </c>
      <c r="C312" t="s">
        <v>353</v>
      </c>
      <c r="D312">
        <v>3.56</v>
      </c>
      <c r="E312">
        <v>1.6</v>
      </c>
      <c r="F312">
        <v>2.4900000000000002</v>
      </c>
      <c r="G312">
        <v>2.39</v>
      </c>
      <c r="H312">
        <v>2.5099999999999998</v>
      </c>
      <c r="I312">
        <v>2.16</v>
      </c>
      <c r="J312">
        <v>1.85</v>
      </c>
      <c r="K312">
        <v>1.49</v>
      </c>
      <c r="L312">
        <v>1.34</v>
      </c>
      <c r="M312">
        <v>1.2</v>
      </c>
    </row>
    <row r="313" spans="1:13" hidden="1">
      <c r="A313" t="s">
        <v>458</v>
      </c>
      <c r="B313" t="s">
        <v>292</v>
      </c>
      <c r="C313" t="s">
        <v>354</v>
      </c>
      <c r="D313">
        <v>3.56</v>
      </c>
      <c r="E313">
        <v>1.6</v>
      </c>
      <c r="F313">
        <v>2.4900000000000002</v>
      </c>
      <c r="G313">
        <v>1.17</v>
      </c>
      <c r="H313">
        <v>2.5099999999999998</v>
      </c>
      <c r="I313">
        <v>2.16</v>
      </c>
      <c r="J313">
        <v>1.85</v>
      </c>
      <c r="K313">
        <v>1.49</v>
      </c>
      <c r="L313">
        <v>1.35</v>
      </c>
      <c r="M313">
        <v>1.18</v>
      </c>
    </row>
    <row r="314" spans="1:13" hidden="1">
      <c r="A314" t="s">
        <v>458</v>
      </c>
      <c r="B314" t="s">
        <v>292</v>
      </c>
      <c r="C314" t="s">
        <v>479</v>
      </c>
    </row>
    <row r="315" spans="1:13" hidden="1">
      <c r="A315" t="s">
        <v>458</v>
      </c>
      <c r="B315" t="s">
        <v>292</v>
      </c>
      <c r="C315" t="s">
        <v>355</v>
      </c>
      <c r="D315">
        <v>1.04</v>
      </c>
      <c r="E315">
        <v>0.93</v>
      </c>
      <c r="F315">
        <v>0.84</v>
      </c>
      <c r="G315">
        <v>0.76</v>
      </c>
      <c r="H315">
        <v>0.68</v>
      </c>
      <c r="I315">
        <v>0.6</v>
      </c>
      <c r="J315">
        <v>0.52</v>
      </c>
      <c r="K315">
        <v>0.45</v>
      </c>
      <c r="L315">
        <v>0.39</v>
      </c>
      <c r="M315">
        <v>0.34</v>
      </c>
    </row>
    <row r="316" spans="1:13" hidden="1">
      <c r="A316" t="s">
        <v>458</v>
      </c>
      <c r="B316" t="s">
        <v>292</v>
      </c>
      <c r="C316" t="s">
        <v>356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>
        <v>0.7</v>
      </c>
    </row>
    <row r="317" spans="1:13" hidden="1">
      <c r="A317" t="s">
        <v>458</v>
      </c>
      <c r="B317" t="s">
        <v>292</v>
      </c>
      <c r="C317" t="s">
        <v>357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</row>
    <row r="318" spans="1:13" hidden="1">
      <c r="A318" t="s">
        <v>458</v>
      </c>
      <c r="B318" t="s">
        <v>292</v>
      </c>
      <c r="C318" t="s">
        <v>358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</row>
    <row r="319" spans="1:13" hidden="1">
      <c r="A319" t="s">
        <v>458</v>
      </c>
      <c r="B319" t="s">
        <v>292</v>
      </c>
      <c r="C319" t="s">
        <v>359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</row>
    <row r="320" spans="1:13" hidden="1">
      <c r="A320" t="s">
        <v>458</v>
      </c>
      <c r="B320" t="s">
        <v>292</v>
      </c>
      <c r="C320" t="s">
        <v>360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</row>
    <row r="321" spans="1:13" hidden="1">
      <c r="A321" t="s">
        <v>458</v>
      </c>
      <c r="B321" t="s">
        <v>292</v>
      </c>
      <c r="C321" t="s">
        <v>361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</row>
    <row r="322" spans="1:13" hidden="1">
      <c r="A322" t="s">
        <v>458</v>
      </c>
      <c r="B322" t="s">
        <v>292</v>
      </c>
      <c r="C322" t="s">
        <v>362</v>
      </c>
      <c r="D322" t="s">
        <v>24</v>
      </c>
      <c r="E322" t="s">
        <v>24</v>
      </c>
      <c r="F322" t="s">
        <v>24</v>
      </c>
      <c r="G322" t="s">
        <v>24</v>
      </c>
      <c r="H322" t="s">
        <v>24</v>
      </c>
      <c r="I322" t="s">
        <v>24</v>
      </c>
      <c r="J322" t="s">
        <v>24</v>
      </c>
      <c r="K322" t="s">
        <v>24</v>
      </c>
      <c r="L322" t="s">
        <v>24</v>
      </c>
      <c r="M322" t="s">
        <v>24</v>
      </c>
    </row>
    <row r="323" spans="1:13" hidden="1">
      <c r="A323" t="s">
        <v>458</v>
      </c>
      <c r="B323" t="s">
        <v>292</v>
      </c>
      <c r="C323" t="s">
        <v>363</v>
      </c>
      <c r="D323" s="1">
        <v>1692</v>
      </c>
      <c r="E323" s="1">
        <v>1491</v>
      </c>
      <c r="F323" s="1">
        <v>1360</v>
      </c>
      <c r="G323" s="1">
        <v>1265</v>
      </c>
      <c r="H323" s="1">
        <v>1159</v>
      </c>
      <c r="I323" s="1">
        <v>1053</v>
      </c>
      <c r="J323">
        <v>931</v>
      </c>
      <c r="K323">
        <v>821</v>
      </c>
      <c r="L323">
        <v>727</v>
      </c>
      <c r="M323">
        <v>639</v>
      </c>
    </row>
    <row r="324" spans="1:13" hidden="1">
      <c r="A324" t="s">
        <v>458</v>
      </c>
      <c r="B324" t="s">
        <v>292</v>
      </c>
      <c r="C324" t="s">
        <v>364</v>
      </c>
      <c r="D324" t="s">
        <v>24</v>
      </c>
      <c r="E324" t="s">
        <v>24</v>
      </c>
      <c r="F324" t="s">
        <v>24</v>
      </c>
      <c r="G324" t="s">
        <v>24</v>
      </c>
      <c r="H324" t="s">
        <v>24</v>
      </c>
      <c r="I324" t="s">
        <v>24</v>
      </c>
      <c r="J324" t="s">
        <v>24</v>
      </c>
      <c r="K324" t="s">
        <v>24</v>
      </c>
      <c r="L324" t="s">
        <v>24</v>
      </c>
      <c r="M324" t="s">
        <v>24</v>
      </c>
    </row>
    <row r="325" spans="1:13" hidden="1">
      <c r="A325" t="s">
        <v>458</v>
      </c>
      <c r="B325" t="s">
        <v>292</v>
      </c>
      <c r="C325" t="s">
        <v>365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</row>
    <row r="326" spans="1:13" hidden="1">
      <c r="A326" t="s">
        <v>458</v>
      </c>
      <c r="B326" t="s">
        <v>292</v>
      </c>
      <c r="C326" t="s">
        <v>366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</row>
    <row r="327" spans="1:13" hidden="1">
      <c r="A327" t="s">
        <v>458</v>
      </c>
      <c r="B327" t="s">
        <v>292</v>
      </c>
      <c r="C327" t="s">
        <v>367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24</v>
      </c>
      <c r="J327" t="s">
        <v>24</v>
      </c>
      <c r="K327" t="s">
        <v>24</v>
      </c>
      <c r="L327" t="s">
        <v>24</v>
      </c>
      <c r="M327" t="s">
        <v>24</v>
      </c>
    </row>
    <row r="328" spans="1:13" hidden="1">
      <c r="A328" t="s">
        <v>458</v>
      </c>
      <c r="B328" t="s">
        <v>292</v>
      </c>
      <c r="C328" t="s">
        <v>368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24</v>
      </c>
      <c r="J328" t="s">
        <v>24</v>
      </c>
      <c r="K328" t="s">
        <v>24</v>
      </c>
      <c r="L328" t="s">
        <v>24</v>
      </c>
      <c r="M328" t="s">
        <v>24</v>
      </c>
    </row>
    <row r="329" spans="1:13" hidden="1">
      <c r="A329" t="s">
        <v>458</v>
      </c>
      <c r="B329" t="s">
        <v>292</v>
      </c>
      <c r="C329" t="s">
        <v>369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</row>
    <row r="330" spans="1:13" hidden="1">
      <c r="A330" t="s">
        <v>458</v>
      </c>
      <c r="B330" t="s">
        <v>292</v>
      </c>
      <c r="C330" t="s">
        <v>370</v>
      </c>
      <c r="D330" t="s">
        <v>24</v>
      </c>
      <c r="E330" t="s">
        <v>24</v>
      </c>
      <c r="F330" t="s">
        <v>24</v>
      </c>
      <c r="G330" t="s">
        <v>24</v>
      </c>
      <c r="H330" t="s">
        <v>24</v>
      </c>
      <c r="I330" t="s">
        <v>24</v>
      </c>
      <c r="J330" t="s">
        <v>24</v>
      </c>
      <c r="K330" t="s">
        <v>24</v>
      </c>
      <c r="L330" t="s">
        <v>24</v>
      </c>
      <c r="M330" t="s">
        <v>24</v>
      </c>
    </row>
    <row r="331" spans="1:13" hidden="1">
      <c r="A331" t="s">
        <v>458</v>
      </c>
      <c r="B331" t="s">
        <v>292</v>
      </c>
      <c r="C331" t="s">
        <v>371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</row>
    <row r="332" spans="1:13" hidden="1">
      <c r="A332" t="s">
        <v>458</v>
      </c>
      <c r="B332" t="s">
        <v>292</v>
      </c>
      <c r="C332" t="s">
        <v>372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</row>
    <row r="333" spans="1:13" hidden="1">
      <c r="A333" t="s">
        <v>458</v>
      </c>
      <c r="B333" t="s">
        <v>292</v>
      </c>
      <c r="C333" t="s">
        <v>373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</row>
    <row r="334" spans="1:13" hidden="1">
      <c r="A334" t="s">
        <v>458</v>
      </c>
      <c r="B334" t="s">
        <v>292</v>
      </c>
      <c r="C334" t="s">
        <v>374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</row>
    <row r="335" spans="1:13" hidden="1">
      <c r="A335" t="s">
        <v>458</v>
      </c>
      <c r="B335" t="s">
        <v>292</v>
      </c>
      <c r="C335" t="s">
        <v>375</v>
      </c>
      <c r="D335" t="s">
        <v>24</v>
      </c>
      <c r="E335" t="s">
        <v>24</v>
      </c>
      <c r="F335" t="s">
        <v>24</v>
      </c>
      <c r="G335" t="s">
        <v>24</v>
      </c>
      <c r="H335" t="s">
        <v>24</v>
      </c>
      <c r="I335" t="s">
        <v>24</v>
      </c>
      <c r="J335" t="s">
        <v>24</v>
      </c>
      <c r="K335" t="s">
        <v>24</v>
      </c>
      <c r="L335" t="s">
        <v>24</v>
      </c>
      <c r="M335" t="s">
        <v>24</v>
      </c>
    </row>
    <row r="336" spans="1:13" hidden="1">
      <c r="A336" t="s">
        <v>458</v>
      </c>
      <c r="B336" t="s">
        <v>292</v>
      </c>
      <c r="C336" t="s">
        <v>376</v>
      </c>
      <c r="D336">
        <v>299</v>
      </c>
      <c r="E336">
        <v>405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</row>
    <row r="337" spans="1:13" hidden="1">
      <c r="A337" t="s">
        <v>458</v>
      </c>
      <c r="B337" t="s">
        <v>292</v>
      </c>
      <c r="C337" t="s">
        <v>377</v>
      </c>
      <c r="D337" s="1">
        <v>6960</v>
      </c>
      <c r="E337" s="1">
        <v>3292</v>
      </c>
      <c r="F337" s="1">
        <v>4801</v>
      </c>
      <c r="G337" s="1">
        <v>4325</v>
      </c>
      <c r="H337" s="1">
        <v>4886</v>
      </c>
      <c r="I337" s="1">
        <v>4623</v>
      </c>
      <c r="J337" s="1">
        <v>4205</v>
      </c>
      <c r="K337" s="1">
        <v>3544</v>
      </c>
      <c r="L337" s="1">
        <v>3256</v>
      </c>
      <c r="M337" s="1">
        <v>3011</v>
      </c>
    </row>
    <row r="338" spans="1:13" hidden="1">
      <c r="A338" t="s">
        <v>458</v>
      </c>
      <c r="B338" t="s">
        <v>292</v>
      </c>
      <c r="C338" t="s">
        <v>378</v>
      </c>
      <c r="D338">
        <v>42</v>
      </c>
      <c r="E338">
        <v>49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</row>
    <row r="339" spans="1:13" hidden="1">
      <c r="A339" t="s">
        <v>458</v>
      </c>
      <c r="B339" t="s">
        <v>292</v>
      </c>
      <c r="C339" t="s">
        <v>379</v>
      </c>
      <c r="D339">
        <v>976</v>
      </c>
      <c r="E339">
        <v>397</v>
      </c>
      <c r="F339">
        <v>772</v>
      </c>
      <c r="G339">
        <v>359</v>
      </c>
      <c r="H339">
        <v>646</v>
      </c>
      <c r="I339">
        <v>863</v>
      </c>
      <c r="J339">
        <v>932</v>
      </c>
      <c r="K339">
        <v>851</v>
      </c>
      <c r="L339">
        <v>805</v>
      </c>
      <c r="M339">
        <v>754</v>
      </c>
    </row>
    <row r="340" spans="1:13" hidden="1">
      <c r="A340" t="s">
        <v>458</v>
      </c>
      <c r="B340" t="s">
        <v>292</v>
      </c>
      <c r="C340" t="s">
        <v>380</v>
      </c>
      <c r="D340" s="1">
        <v>5984</v>
      </c>
      <c r="E340" s="1">
        <v>2895</v>
      </c>
      <c r="F340" s="1">
        <v>4029</v>
      </c>
      <c r="G340" s="1">
        <v>3966</v>
      </c>
      <c r="H340" s="1">
        <v>4240</v>
      </c>
      <c r="I340" s="1">
        <v>3760</v>
      </c>
      <c r="J340" s="1">
        <v>3273</v>
      </c>
      <c r="K340" s="1">
        <v>2693</v>
      </c>
      <c r="L340" s="1">
        <v>2451</v>
      </c>
      <c r="M340" s="1">
        <v>2257</v>
      </c>
    </row>
    <row r="341" spans="1:13" hidden="1">
      <c r="A341" t="s">
        <v>458</v>
      </c>
      <c r="B341" t="s">
        <v>292</v>
      </c>
      <c r="C341" t="s">
        <v>381</v>
      </c>
      <c r="D341" s="1">
        <v>5984</v>
      </c>
      <c r="E341" s="1">
        <v>2895</v>
      </c>
      <c r="F341" s="1">
        <v>4029</v>
      </c>
      <c r="G341" s="1">
        <v>3966</v>
      </c>
      <c r="H341" s="1">
        <v>4240</v>
      </c>
      <c r="I341" s="1">
        <v>3760</v>
      </c>
      <c r="J341" s="1">
        <v>3273</v>
      </c>
      <c r="K341" s="1">
        <v>2693</v>
      </c>
      <c r="L341" s="1">
        <v>2451</v>
      </c>
      <c r="M341" s="1">
        <v>2257</v>
      </c>
    </row>
    <row r="342" spans="1:13" hidden="1">
      <c r="A342" t="s">
        <v>458</v>
      </c>
      <c r="B342" t="s">
        <v>292</v>
      </c>
      <c r="C342" t="s">
        <v>382</v>
      </c>
      <c r="D342">
        <v>3.8</v>
      </c>
      <c r="E342">
        <v>1.86</v>
      </c>
      <c r="F342">
        <v>2.5499999999999998</v>
      </c>
      <c r="G342">
        <v>2.44</v>
      </c>
      <c r="H342">
        <v>2.56</v>
      </c>
      <c r="I342">
        <v>2.21</v>
      </c>
      <c r="J342">
        <v>1.9</v>
      </c>
      <c r="K342">
        <v>1.52</v>
      </c>
      <c r="L342">
        <v>1.37</v>
      </c>
      <c r="M342">
        <v>1.23</v>
      </c>
    </row>
    <row r="343" spans="1:13" hidden="1">
      <c r="A343" t="s">
        <v>458</v>
      </c>
      <c r="B343" t="s">
        <v>292</v>
      </c>
      <c r="C343" t="s">
        <v>383</v>
      </c>
      <c r="D343">
        <v>3.72</v>
      </c>
      <c r="E343">
        <v>1.82</v>
      </c>
      <c r="F343">
        <v>2.4900000000000002</v>
      </c>
      <c r="G343">
        <v>2.39</v>
      </c>
      <c r="H343">
        <v>2.5099999999999998</v>
      </c>
      <c r="I343">
        <v>2.16</v>
      </c>
      <c r="J343">
        <v>1.85</v>
      </c>
      <c r="K343">
        <v>1.49</v>
      </c>
      <c r="L343">
        <v>1.34</v>
      </c>
      <c r="M343">
        <v>1.2</v>
      </c>
    </row>
    <row r="344" spans="1:13" hidden="1">
      <c r="A344" t="s">
        <v>458</v>
      </c>
      <c r="B344" t="s">
        <v>292</v>
      </c>
      <c r="C344" t="s">
        <v>384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</row>
    <row r="345" spans="1:13" hidden="1">
      <c r="A345" t="s">
        <v>458</v>
      </c>
      <c r="B345" t="s">
        <v>292</v>
      </c>
      <c r="C345" t="s">
        <v>385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</row>
    <row r="346" spans="1:13" hidden="1">
      <c r="A346" t="s">
        <v>458</v>
      </c>
      <c r="B346" t="s">
        <v>292</v>
      </c>
      <c r="C346" t="s">
        <v>386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</row>
    <row r="347" spans="1:13" hidden="1">
      <c r="A347" t="s">
        <v>458</v>
      </c>
      <c r="B347" t="s">
        <v>292</v>
      </c>
      <c r="C347" t="s">
        <v>387</v>
      </c>
      <c r="D347">
        <v>53</v>
      </c>
      <c r="E347" t="s">
        <v>24</v>
      </c>
      <c r="F347">
        <v>15</v>
      </c>
      <c r="G347">
        <v>27</v>
      </c>
      <c r="H347">
        <v>10</v>
      </c>
      <c r="I347">
        <v>13</v>
      </c>
      <c r="J347">
        <v>43</v>
      </c>
      <c r="K347">
        <v>68</v>
      </c>
      <c r="L347">
        <v>66</v>
      </c>
      <c r="M347">
        <v>23</v>
      </c>
    </row>
    <row r="348" spans="1:13" hidden="1">
      <c r="A348" t="s">
        <v>458</v>
      </c>
      <c r="B348" t="s">
        <v>292</v>
      </c>
      <c r="C348" t="s">
        <v>388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</row>
    <row r="349" spans="1:13" hidden="1">
      <c r="A349" t="s">
        <v>458</v>
      </c>
      <c r="B349" t="s">
        <v>292</v>
      </c>
      <c r="C349" t="s">
        <v>389</v>
      </c>
      <c r="D349">
        <v>744</v>
      </c>
      <c r="E349">
        <v>721</v>
      </c>
      <c r="F349">
        <v>705</v>
      </c>
      <c r="G349">
        <v>747</v>
      </c>
      <c r="H349">
        <v>706</v>
      </c>
      <c r="I349">
        <v>649</v>
      </c>
      <c r="J349">
        <v>606</v>
      </c>
      <c r="K349">
        <v>518</v>
      </c>
      <c r="L349">
        <v>438</v>
      </c>
      <c r="M349">
        <v>373</v>
      </c>
    </row>
    <row r="350" spans="1:13" hidden="1">
      <c r="A350" t="s">
        <v>458</v>
      </c>
      <c r="B350" t="s">
        <v>292</v>
      </c>
      <c r="C350" t="s">
        <v>390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</row>
    <row r="351" spans="1:13" hidden="1">
      <c r="A351" t="s">
        <v>458</v>
      </c>
      <c r="B351" t="s">
        <v>292</v>
      </c>
      <c r="C351" t="s">
        <v>391</v>
      </c>
      <c r="D351">
        <v>296</v>
      </c>
      <c r="E351">
        <v>151</v>
      </c>
      <c r="F351">
        <v>131</v>
      </c>
      <c r="G351">
        <v>124</v>
      </c>
      <c r="H351">
        <v>82</v>
      </c>
      <c r="I351">
        <v>33</v>
      </c>
      <c r="J351">
        <v>34</v>
      </c>
      <c r="K351">
        <v>38</v>
      </c>
      <c r="L351">
        <v>1</v>
      </c>
      <c r="M351">
        <v>10</v>
      </c>
    </row>
    <row r="352" spans="1:13" hidden="1">
      <c r="A352" t="s">
        <v>458</v>
      </c>
      <c r="B352" t="s">
        <v>292</v>
      </c>
      <c r="C352" t="s">
        <v>392</v>
      </c>
      <c r="D352" t="s">
        <v>24</v>
      </c>
      <c r="E352" t="s">
        <v>24</v>
      </c>
      <c r="F352" t="s">
        <v>24</v>
      </c>
      <c r="G352">
        <v>-25</v>
      </c>
      <c r="H352">
        <v>-39</v>
      </c>
      <c r="I352">
        <v>-41</v>
      </c>
      <c r="J352">
        <v>-26</v>
      </c>
      <c r="K352">
        <v>-20</v>
      </c>
      <c r="L352">
        <v>-22</v>
      </c>
      <c r="M352" t="s">
        <v>24</v>
      </c>
    </row>
    <row r="353" spans="1:13" hidden="1">
      <c r="A353" t="s">
        <v>458</v>
      </c>
      <c r="B353" t="s">
        <v>292</v>
      </c>
      <c r="C353" t="s">
        <v>393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24</v>
      </c>
      <c r="J353" t="s">
        <v>24</v>
      </c>
      <c r="K353" t="s">
        <v>24</v>
      </c>
      <c r="L353" t="s">
        <v>24</v>
      </c>
      <c r="M353" t="s">
        <v>24</v>
      </c>
    </row>
    <row r="354" spans="1:13" hidden="1">
      <c r="A354" t="s">
        <v>458</v>
      </c>
      <c r="B354" t="s">
        <v>292</v>
      </c>
      <c r="C354" t="s">
        <v>394</v>
      </c>
      <c r="D354" t="s">
        <v>24</v>
      </c>
      <c r="E354" t="s">
        <v>24</v>
      </c>
      <c r="F354" t="s">
        <v>24</v>
      </c>
      <c r="G354" t="s">
        <v>24</v>
      </c>
      <c r="H354" t="s">
        <v>24</v>
      </c>
      <c r="I354" t="s">
        <v>24</v>
      </c>
      <c r="J354" t="s">
        <v>24</v>
      </c>
      <c r="K354" t="s">
        <v>24</v>
      </c>
      <c r="L354" t="s">
        <v>24</v>
      </c>
      <c r="M354" t="s">
        <v>24</v>
      </c>
    </row>
    <row r="355" spans="1:13" hidden="1">
      <c r="A355" t="s">
        <v>458</v>
      </c>
      <c r="B355" t="s">
        <v>292</v>
      </c>
      <c r="C355" t="s">
        <v>395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</row>
    <row r="356" spans="1:13" hidden="1">
      <c r="A356" t="s">
        <v>458</v>
      </c>
      <c r="B356" t="s">
        <v>292</v>
      </c>
      <c r="C356" t="s">
        <v>396</v>
      </c>
      <c r="D356">
        <v>589</v>
      </c>
      <c r="E356">
        <v>569</v>
      </c>
      <c r="F356">
        <v>829</v>
      </c>
      <c r="G356">
        <v>820</v>
      </c>
      <c r="H356">
        <v>731</v>
      </c>
      <c r="I356">
        <v>661</v>
      </c>
      <c r="J356">
        <v>594</v>
      </c>
      <c r="K356">
        <v>533</v>
      </c>
      <c r="L356">
        <v>482</v>
      </c>
      <c r="M356">
        <v>431</v>
      </c>
    </row>
    <row r="357" spans="1:13" hidden="1">
      <c r="A357" t="s">
        <v>458</v>
      </c>
      <c r="B357" t="s">
        <v>292</v>
      </c>
      <c r="C357" t="s">
        <v>397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</row>
    <row r="358" spans="1:13" hidden="1">
      <c r="A358" t="s">
        <v>458</v>
      </c>
      <c r="B358" t="s">
        <v>292</v>
      </c>
      <c r="C358" t="s">
        <v>398</v>
      </c>
      <c r="D358">
        <v>611</v>
      </c>
      <c r="E358">
        <v>429</v>
      </c>
      <c r="F358">
        <v>325</v>
      </c>
      <c r="G358">
        <v>218</v>
      </c>
      <c r="H358">
        <v>215</v>
      </c>
      <c r="I358">
        <v>236</v>
      </c>
      <c r="J358">
        <v>191</v>
      </c>
      <c r="K358">
        <v>177</v>
      </c>
      <c r="L358">
        <v>174</v>
      </c>
      <c r="M358">
        <v>130</v>
      </c>
    </row>
    <row r="359" spans="1:13" hidden="1">
      <c r="A359" t="s">
        <v>458</v>
      </c>
      <c r="B359" t="s">
        <v>292</v>
      </c>
      <c r="C359" t="s">
        <v>399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</row>
    <row r="360" spans="1:13" hidden="1">
      <c r="A360" t="s">
        <v>458</v>
      </c>
      <c r="B360" t="s">
        <v>292</v>
      </c>
      <c r="C360" t="s">
        <v>400</v>
      </c>
      <c r="D360">
        <v>347</v>
      </c>
      <c r="E360">
        <v>337</v>
      </c>
      <c r="F360" t="s">
        <v>24</v>
      </c>
      <c r="G360" t="s">
        <v>24</v>
      </c>
      <c r="H360" t="s">
        <v>24</v>
      </c>
      <c r="I360" t="s">
        <v>24</v>
      </c>
      <c r="J360" t="s">
        <v>24</v>
      </c>
      <c r="K360" t="s">
        <v>24</v>
      </c>
      <c r="L360" t="s">
        <v>24</v>
      </c>
      <c r="M360" t="s">
        <v>24</v>
      </c>
    </row>
    <row r="361" spans="1:13" hidden="1">
      <c r="A361" t="s">
        <v>458</v>
      </c>
      <c r="B361" t="s">
        <v>292</v>
      </c>
      <c r="C361" t="s">
        <v>401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</row>
    <row r="362" spans="1:13" hidden="1">
      <c r="A362" t="s">
        <v>458</v>
      </c>
      <c r="B362" t="s">
        <v>292</v>
      </c>
      <c r="C362" t="s">
        <v>402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</row>
    <row r="363" spans="1:13" hidden="1">
      <c r="A363" t="s">
        <v>458</v>
      </c>
      <c r="B363" t="s">
        <v>292</v>
      </c>
      <c r="C363" t="s">
        <v>403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24</v>
      </c>
      <c r="J363" t="s">
        <v>24</v>
      </c>
      <c r="K363" t="s">
        <v>24</v>
      </c>
      <c r="L363" t="s">
        <v>24</v>
      </c>
      <c r="M363" t="s">
        <v>24</v>
      </c>
    </row>
    <row r="364" spans="1:13" hidden="1">
      <c r="A364" t="s">
        <v>458</v>
      </c>
      <c r="B364" t="s">
        <v>292</v>
      </c>
      <c r="C364" t="s">
        <v>404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</row>
    <row r="365" spans="1:13" hidden="1">
      <c r="A365" t="s">
        <v>458</v>
      </c>
      <c r="B365" t="s">
        <v>292</v>
      </c>
      <c r="C365" t="s">
        <v>405</v>
      </c>
      <c r="D365" s="1">
        <v>3114</v>
      </c>
      <c r="E365" s="1">
        <v>3592</v>
      </c>
      <c r="F365" s="1">
        <v>3753</v>
      </c>
      <c r="G365" s="1">
        <v>3577</v>
      </c>
      <c r="H365" s="1">
        <v>3341</v>
      </c>
      <c r="I365" s="1">
        <v>3278</v>
      </c>
      <c r="J365" s="1">
        <v>3213</v>
      </c>
      <c r="K365" s="1">
        <v>3031</v>
      </c>
      <c r="L365" s="1">
        <v>2745</v>
      </c>
      <c r="M365" s="1">
        <v>2607</v>
      </c>
    </row>
    <row r="366" spans="1:13" hidden="1">
      <c r="A366" t="s">
        <v>458</v>
      </c>
      <c r="B366" t="s">
        <v>292</v>
      </c>
      <c r="C366" t="s">
        <v>406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</row>
    <row r="367" spans="1:13" hidden="1">
      <c r="A367" t="s">
        <v>458</v>
      </c>
      <c r="B367" t="s">
        <v>292</v>
      </c>
      <c r="C367" t="s">
        <v>407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</row>
    <row r="368" spans="1:13" hidden="1">
      <c r="A368" t="s">
        <v>458</v>
      </c>
      <c r="B368" t="s">
        <v>292</v>
      </c>
      <c r="C368" t="s">
        <v>408</v>
      </c>
      <c r="D368" t="s">
        <v>24</v>
      </c>
      <c r="E368" t="s">
        <v>24</v>
      </c>
      <c r="F368" t="s">
        <v>24</v>
      </c>
      <c r="G368" s="1">
        <v>2033</v>
      </c>
      <c r="H368" t="s">
        <v>24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</row>
    <row r="369" spans="1:13" hidden="1">
      <c r="A369" t="s">
        <v>458</v>
      </c>
      <c r="B369" t="s">
        <v>292</v>
      </c>
      <c r="C369" t="s">
        <v>409</v>
      </c>
      <c r="D369" t="s">
        <v>24</v>
      </c>
      <c r="E369" t="s">
        <v>24</v>
      </c>
      <c r="F369" t="s">
        <v>24</v>
      </c>
      <c r="G369" t="s">
        <v>24</v>
      </c>
      <c r="H369" t="s">
        <v>24</v>
      </c>
      <c r="I369" t="s">
        <v>24</v>
      </c>
      <c r="J369" t="s">
        <v>24</v>
      </c>
      <c r="K369" t="s">
        <v>24</v>
      </c>
      <c r="L369" t="s">
        <v>24</v>
      </c>
      <c r="M369" t="s">
        <v>24</v>
      </c>
    </row>
    <row r="370" spans="1:13" hidden="1">
      <c r="A370" t="s">
        <v>458</v>
      </c>
      <c r="B370" t="s">
        <v>292</v>
      </c>
      <c r="C370" t="s">
        <v>410</v>
      </c>
      <c r="D370" t="s">
        <v>24</v>
      </c>
      <c r="E370" t="s">
        <v>24</v>
      </c>
      <c r="F370">
        <v>22</v>
      </c>
      <c r="G370">
        <v>20</v>
      </c>
      <c r="H370">
        <v>21</v>
      </c>
      <c r="I370">
        <v>22</v>
      </c>
      <c r="J370">
        <v>19</v>
      </c>
      <c r="K370">
        <v>14</v>
      </c>
      <c r="L370">
        <v>13</v>
      </c>
      <c r="M370" t="s">
        <v>24</v>
      </c>
    </row>
    <row r="371" spans="1:13" hidden="1">
      <c r="A371" t="s">
        <v>458</v>
      </c>
      <c r="B371" t="s">
        <v>292</v>
      </c>
      <c r="C371" t="s">
        <v>411</v>
      </c>
      <c r="D371" t="s">
        <v>24</v>
      </c>
      <c r="E371" t="s">
        <v>24</v>
      </c>
      <c r="F371">
        <v>0</v>
      </c>
      <c r="G371">
        <v>0</v>
      </c>
      <c r="H371" t="s">
        <v>24</v>
      </c>
      <c r="I371" t="s">
        <v>24</v>
      </c>
      <c r="J371">
        <v>0</v>
      </c>
      <c r="K371">
        <v>0</v>
      </c>
      <c r="L371">
        <v>0</v>
      </c>
      <c r="M371" t="s">
        <v>24</v>
      </c>
    </row>
    <row r="372" spans="1:13" hidden="1">
      <c r="A372" t="s">
        <v>458</v>
      </c>
      <c r="B372" t="s">
        <v>292</v>
      </c>
      <c r="C372" t="s">
        <v>412</v>
      </c>
      <c r="D372" t="s">
        <v>24</v>
      </c>
      <c r="E372" t="s">
        <v>24</v>
      </c>
      <c r="F372">
        <v>1</v>
      </c>
      <c r="G372">
        <v>1</v>
      </c>
      <c r="H372">
        <v>2</v>
      </c>
      <c r="I372">
        <v>2</v>
      </c>
      <c r="J372">
        <v>2</v>
      </c>
      <c r="K372">
        <v>2</v>
      </c>
      <c r="L372">
        <v>3</v>
      </c>
      <c r="M372" t="s">
        <v>24</v>
      </c>
    </row>
    <row r="373" spans="1:13" hidden="1">
      <c r="A373" t="s">
        <v>458</v>
      </c>
      <c r="B373" t="s">
        <v>292</v>
      </c>
      <c r="C373" t="s">
        <v>413</v>
      </c>
      <c r="D373" t="s">
        <v>24</v>
      </c>
      <c r="E373" t="s">
        <v>24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 t="s">
        <v>24</v>
      </c>
    </row>
    <row r="374" spans="1:13" hidden="1">
      <c r="A374" t="s">
        <v>458</v>
      </c>
      <c r="B374" t="s">
        <v>292</v>
      </c>
      <c r="C374" t="s">
        <v>414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</row>
    <row r="375" spans="1:13" hidden="1">
      <c r="A375" t="s">
        <v>458</v>
      </c>
      <c r="B375" t="s">
        <v>292</v>
      </c>
      <c r="C375" t="s">
        <v>415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</row>
    <row r="376" spans="1:13" hidden="1">
      <c r="A376" t="s">
        <v>458</v>
      </c>
      <c r="B376" t="s">
        <v>292</v>
      </c>
      <c r="C376" t="s">
        <v>416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</row>
    <row r="377" spans="1:13" hidden="1">
      <c r="A377" t="s">
        <v>458</v>
      </c>
      <c r="B377" t="s">
        <v>292</v>
      </c>
      <c r="C377" t="s">
        <v>417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</row>
    <row r="378" spans="1:13" hidden="1">
      <c r="A378" t="s">
        <v>458</v>
      </c>
      <c r="B378" t="s">
        <v>292</v>
      </c>
      <c r="C378" t="s">
        <v>418</v>
      </c>
      <c r="D378" t="s">
        <v>24</v>
      </c>
      <c r="E378" t="s">
        <v>24</v>
      </c>
      <c r="F378" t="s">
        <v>24</v>
      </c>
      <c r="G378" t="s">
        <v>24</v>
      </c>
      <c r="H378" t="s">
        <v>24</v>
      </c>
      <c r="I378" t="s">
        <v>24</v>
      </c>
      <c r="J378" t="s">
        <v>24</v>
      </c>
      <c r="K378" t="s">
        <v>24</v>
      </c>
      <c r="L378" t="s">
        <v>24</v>
      </c>
      <c r="M378" t="s">
        <v>24</v>
      </c>
    </row>
    <row r="379" spans="1:13" hidden="1">
      <c r="A379" t="s">
        <v>458</v>
      </c>
      <c r="B379" t="s">
        <v>292</v>
      </c>
      <c r="C379" t="s">
        <v>419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</row>
    <row r="380" spans="1:13" hidden="1">
      <c r="A380" t="s">
        <v>458</v>
      </c>
      <c r="B380" t="s">
        <v>292</v>
      </c>
      <c r="C380" t="s">
        <v>420</v>
      </c>
      <c r="D380" t="s">
        <v>24</v>
      </c>
      <c r="E380" t="s">
        <v>24</v>
      </c>
      <c r="F380" t="s">
        <v>24</v>
      </c>
      <c r="G380" t="s">
        <v>24</v>
      </c>
      <c r="H380" t="s">
        <v>24</v>
      </c>
      <c r="I380" t="s">
        <v>24</v>
      </c>
      <c r="J380" t="s">
        <v>24</v>
      </c>
      <c r="K380" t="s">
        <v>24</v>
      </c>
      <c r="L380" t="s">
        <v>24</v>
      </c>
      <c r="M380" t="s">
        <v>24</v>
      </c>
    </row>
    <row r="381" spans="1:13" hidden="1">
      <c r="A381" t="s">
        <v>458</v>
      </c>
      <c r="B381" t="s">
        <v>292</v>
      </c>
      <c r="C381" t="s">
        <v>421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</row>
    <row r="382" spans="1:13" hidden="1">
      <c r="A382" t="s">
        <v>458</v>
      </c>
      <c r="B382" t="s">
        <v>292</v>
      </c>
      <c r="C382" t="s">
        <v>422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</row>
    <row r="383" spans="1:13" hidden="1">
      <c r="A383" t="s">
        <v>458</v>
      </c>
      <c r="B383" t="s">
        <v>292</v>
      </c>
      <c r="C383" t="s">
        <v>423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</row>
    <row r="384" spans="1:13" hidden="1">
      <c r="A384" t="s">
        <v>458</v>
      </c>
      <c r="B384" t="s">
        <v>292</v>
      </c>
      <c r="C384" t="s">
        <v>424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  <c r="I384" t="s">
        <v>24</v>
      </c>
      <c r="J384" t="s">
        <v>24</v>
      </c>
      <c r="K384" t="s">
        <v>24</v>
      </c>
      <c r="L384" t="s">
        <v>24</v>
      </c>
      <c r="M384" t="s">
        <v>24</v>
      </c>
    </row>
    <row r="385" spans="1:13" hidden="1">
      <c r="A385" t="s">
        <v>458</v>
      </c>
      <c r="B385" t="s">
        <v>292</v>
      </c>
      <c r="C385" t="s">
        <v>425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</row>
    <row r="386" spans="1:13" hidden="1">
      <c r="A386" t="s">
        <v>458</v>
      </c>
      <c r="B386" t="s">
        <v>292</v>
      </c>
      <c r="C386" t="s">
        <v>426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24</v>
      </c>
      <c r="J386" t="s">
        <v>24</v>
      </c>
      <c r="K386" t="s">
        <v>24</v>
      </c>
      <c r="L386" t="s">
        <v>24</v>
      </c>
      <c r="M386" t="s">
        <v>24</v>
      </c>
    </row>
    <row r="387" spans="1:13" hidden="1">
      <c r="A387" t="s">
        <v>458</v>
      </c>
      <c r="B387" t="s">
        <v>292</v>
      </c>
      <c r="C387" t="s">
        <v>427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24</v>
      </c>
      <c r="J387" t="s">
        <v>24</v>
      </c>
      <c r="K387" t="s">
        <v>24</v>
      </c>
      <c r="L387" t="s">
        <v>24</v>
      </c>
      <c r="M387" t="s">
        <v>24</v>
      </c>
    </row>
    <row r="388" spans="1:13" hidden="1">
      <c r="A388" t="s">
        <v>458</v>
      </c>
      <c r="B388" t="s">
        <v>292</v>
      </c>
      <c r="C388" t="s">
        <v>428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  <c r="I388" t="s">
        <v>24</v>
      </c>
      <c r="J388" t="s">
        <v>24</v>
      </c>
      <c r="K388" t="s">
        <v>24</v>
      </c>
      <c r="L388" t="s">
        <v>24</v>
      </c>
      <c r="M388" t="s">
        <v>24</v>
      </c>
    </row>
    <row r="389" spans="1:13" hidden="1">
      <c r="A389" t="s">
        <v>458</v>
      </c>
      <c r="B389" t="s">
        <v>292</v>
      </c>
      <c r="C389" t="s">
        <v>429</v>
      </c>
      <c r="D389" t="s">
        <v>24</v>
      </c>
      <c r="E389" t="s">
        <v>24</v>
      </c>
      <c r="F389" t="s">
        <v>24</v>
      </c>
      <c r="G389" t="s">
        <v>24</v>
      </c>
      <c r="H389" t="s">
        <v>24</v>
      </c>
      <c r="I389" t="s">
        <v>24</v>
      </c>
      <c r="J389" t="s">
        <v>24</v>
      </c>
      <c r="K389" t="s">
        <v>24</v>
      </c>
      <c r="L389" t="s">
        <v>24</v>
      </c>
      <c r="M389" t="s">
        <v>24</v>
      </c>
    </row>
    <row r="390" spans="1:13" hidden="1">
      <c r="A390" t="s">
        <v>458</v>
      </c>
      <c r="B390" t="s">
        <v>292</v>
      </c>
      <c r="C390" t="s">
        <v>430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</row>
    <row r="391" spans="1:13" hidden="1">
      <c r="A391" t="s">
        <v>458</v>
      </c>
      <c r="B391" t="s">
        <v>292</v>
      </c>
      <c r="C391" t="s">
        <v>431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  <c r="I391" t="s">
        <v>24</v>
      </c>
      <c r="J391" t="s">
        <v>24</v>
      </c>
      <c r="K391" t="s">
        <v>24</v>
      </c>
      <c r="L391" t="s">
        <v>24</v>
      </c>
      <c r="M391" t="s">
        <v>24</v>
      </c>
    </row>
    <row r="392" spans="1:13" hidden="1">
      <c r="A392" t="s">
        <v>458</v>
      </c>
      <c r="B392" t="s">
        <v>292</v>
      </c>
      <c r="C392" t="s">
        <v>432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</row>
    <row r="393" spans="1:13" hidden="1">
      <c r="A393" t="s">
        <v>458</v>
      </c>
      <c r="B393" t="s">
        <v>292</v>
      </c>
      <c r="C393" t="s">
        <v>433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</row>
    <row r="394" spans="1:13" hidden="1">
      <c r="A394" t="s">
        <v>458</v>
      </c>
      <c r="B394" t="s">
        <v>292</v>
      </c>
      <c r="C394" t="s">
        <v>434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</row>
    <row r="395" spans="1:13" hidden="1">
      <c r="A395" t="s">
        <v>458</v>
      </c>
      <c r="B395" t="s">
        <v>292</v>
      </c>
      <c r="C395" t="s">
        <v>435</v>
      </c>
      <c r="D395" t="s">
        <v>24</v>
      </c>
      <c r="E395" t="s">
        <v>24</v>
      </c>
      <c r="F395" t="s">
        <v>24</v>
      </c>
      <c r="G395" t="s">
        <v>24</v>
      </c>
      <c r="H395" t="s">
        <v>24</v>
      </c>
      <c r="I395" t="s">
        <v>24</v>
      </c>
      <c r="J395" t="s">
        <v>24</v>
      </c>
      <c r="K395" t="s">
        <v>24</v>
      </c>
      <c r="L395" t="s">
        <v>24</v>
      </c>
      <c r="M395" t="s">
        <v>24</v>
      </c>
    </row>
    <row r="396" spans="1:13" hidden="1">
      <c r="A396" t="s">
        <v>458</v>
      </c>
      <c r="B396" t="s">
        <v>292</v>
      </c>
      <c r="C396" t="s">
        <v>188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</row>
    <row r="397" spans="1:13" hidden="1">
      <c r="A397" t="s">
        <v>458</v>
      </c>
      <c r="B397" t="s">
        <v>292</v>
      </c>
      <c r="C397" t="s">
        <v>436</v>
      </c>
      <c r="D397" s="1">
        <v>7186</v>
      </c>
      <c r="E397" s="1">
        <v>3115</v>
      </c>
      <c r="F397" s="1">
        <v>4772</v>
      </c>
      <c r="G397" s="1">
        <v>4445</v>
      </c>
      <c r="H397" s="1">
        <v>4749</v>
      </c>
      <c r="I397" s="1">
        <v>4502</v>
      </c>
      <c r="J397" s="1">
        <v>4175</v>
      </c>
      <c r="K397" s="1">
        <v>3680</v>
      </c>
      <c r="L397" s="1">
        <v>3238</v>
      </c>
      <c r="M397" s="1">
        <v>3069</v>
      </c>
    </row>
    <row r="398" spans="1:13" hidden="1">
      <c r="A398" t="s">
        <v>458</v>
      </c>
      <c r="B398" t="s">
        <v>292</v>
      </c>
      <c r="C398" t="s">
        <v>437</v>
      </c>
      <c r="D398" s="1">
        <v>7983</v>
      </c>
      <c r="E398" s="1">
        <v>3836</v>
      </c>
      <c r="F398" s="1">
        <v>5492</v>
      </c>
      <c r="G398" s="1">
        <v>5219</v>
      </c>
      <c r="H398" s="1">
        <v>5465</v>
      </c>
      <c r="I398" s="1">
        <v>5164</v>
      </c>
      <c r="J398" s="1">
        <v>4824</v>
      </c>
      <c r="K398" s="1">
        <v>4266</v>
      </c>
      <c r="L398" s="1">
        <v>3742</v>
      </c>
      <c r="M398" s="1">
        <v>3465</v>
      </c>
    </row>
    <row r="399" spans="1:13" hidden="1">
      <c r="A399" t="s">
        <v>458</v>
      </c>
      <c r="B399" t="s">
        <v>292</v>
      </c>
      <c r="C399" t="s">
        <v>480</v>
      </c>
    </row>
    <row r="400" spans="1:13" hidden="1">
      <c r="A400" t="s">
        <v>458</v>
      </c>
      <c r="B400" t="s">
        <v>292</v>
      </c>
      <c r="C400" t="s">
        <v>439</v>
      </c>
      <c r="D400" s="1">
        <v>1319</v>
      </c>
      <c r="E400">
        <v>728</v>
      </c>
      <c r="F400">
        <v>738</v>
      </c>
      <c r="G400">
        <v>-130</v>
      </c>
      <c r="H400">
        <v>919</v>
      </c>
      <c r="I400">
        <v>943</v>
      </c>
      <c r="J400" s="1">
        <v>1045</v>
      </c>
      <c r="K400">
        <v>862</v>
      </c>
      <c r="L400">
        <v>899</v>
      </c>
      <c r="M400">
        <v>825</v>
      </c>
    </row>
    <row r="401" spans="1:13" hidden="1">
      <c r="A401" t="s">
        <v>458</v>
      </c>
      <c r="B401" t="s">
        <v>292</v>
      </c>
      <c r="C401" t="s">
        <v>481</v>
      </c>
      <c r="D401">
        <v>328</v>
      </c>
      <c r="E401">
        <v>-109</v>
      </c>
      <c r="F401">
        <v>74</v>
      </c>
      <c r="G401">
        <v>-708</v>
      </c>
      <c r="H401">
        <v>398</v>
      </c>
      <c r="I401">
        <v>304</v>
      </c>
      <c r="J401">
        <v>596</v>
      </c>
      <c r="K401">
        <v>259</v>
      </c>
      <c r="L401">
        <v>432</v>
      </c>
      <c r="M401">
        <v>286</v>
      </c>
    </row>
    <row r="402" spans="1:13" hidden="1">
      <c r="A402" t="s">
        <v>458</v>
      </c>
      <c r="B402" t="s">
        <v>292</v>
      </c>
      <c r="C402" t="s">
        <v>482</v>
      </c>
      <c r="D402">
        <v>857</v>
      </c>
      <c r="E402">
        <v>756</v>
      </c>
      <c r="F402">
        <v>608</v>
      </c>
      <c r="G402">
        <v>533</v>
      </c>
      <c r="H402">
        <v>439</v>
      </c>
      <c r="I402">
        <v>568</v>
      </c>
      <c r="J402">
        <v>369</v>
      </c>
      <c r="K402">
        <v>499</v>
      </c>
      <c r="L402">
        <v>398</v>
      </c>
      <c r="M402">
        <v>488</v>
      </c>
    </row>
    <row r="403" spans="1:13" hidden="1">
      <c r="A403" t="s">
        <v>458</v>
      </c>
      <c r="B403" t="s">
        <v>292</v>
      </c>
      <c r="C403" t="s">
        <v>483</v>
      </c>
      <c r="D403">
        <v>134</v>
      </c>
      <c r="E403">
        <v>81</v>
      </c>
      <c r="F403">
        <v>56</v>
      </c>
      <c r="G403">
        <v>45</v>
      </c>
      <c r="H403">
        <v>82</v>
      </c>
      <c r="I403">
        <v>71</v>
      </c>
      <c r="J403">
        <v>80</v>
      </c>
      <c r="K403">
        <v>104</v>
      </c>
      <c r="L403">
        <v>69</v>
      </c>
      <c r="M403">
        <v>51</v>
      </c>
    </row>
    <row r="404" spans="1:13" hidden="1">
      <c r="A404" t="s">
        <v>458</v>
      </c>
      <c r="B404" t="s">
        <v>292</v>
      </c>
      <c r="C404" t="s">
        <v>440</v>
      </c>
      <c r="D404">
        <v>-385</v>
      </c>
      <c r="E404">
        <v>-380</v>
      </c>
      <c r="F404">
        <v>34</v>
      </c>
      <c r="G404">
        <v>489</v>
      </c>
      <c r="H404">
        <v>-273</v>
      </c>
      <c r="I404">
        <v>-80</v>
      </c>
      <c r="J404">
        <v>-113</v>
      </c>
      <c r="K404">
        <v>-11</v>
      </c>
      <c r="L404">
        <v>-94</v>
      </c>
      <c r="M404">
        <v>-71</v>
      </c>
    </row>
    <row r="405" spans="1:13" hidden="1">
      <c r="A405" t="s">
        <v>458</v>
      </c>
      <c r="B405" t="s">
        <v>292</v>
      </c>
      <c r="C405" t="s">
        <v>441</v>
      </c>
      <c r="D405">
        <v>-371</v>
      </c>
      <c r="E405">
        <v>-231</v>
      </c>
      <c r="F405">
        <v>-33</v>
      </c>
      <c r="G405">
        <v>437</v>
      </c>
      <c r="H405">
        <v>-279</v>
      </c>
      <c r="I405">
        <v>-57</v>
      </c>
      <c r="J405">
        <v>-66</v>
      </c>
      <c r="K405">
        <v>19</v>
      </c>
      <c r="L405">
        <v>0</v>
      </c>
      <c r="M405">
        <v>-47</v>
      </c>
    </row>
    <row r="406" spans="1:13" hidden="1">
      <c r="A406" t="s">
        <v>458</v>
      </c>
      <c r="B406" t="s">
        <v>292</v>
      </c>
      <c r="C406" t="s">
        <v>484</v>
      </c>
      <c r="D406">
        <v>20</v>
      </c>
      <c r="E406">
        <v>-102</v>
      </c>
      <c r="F406">
        <v>76</v>
      </c>
      <c r="G406">
        <v>27</v>
      </c>
      <c r="H406">
        <v>15</v>
      </c>
      <c r="I406">
        <v>-7</v>
      </c>
      <c r="J406">
        <v>-36</v>
      </c>
      <c r="K406">
        <v>-27</v>
      </c>
      <c r="L406">
        <v>-90</v>
      </c>
      <c r="M406">
        <v>-29</v>
      </c>
    </row>
    <row r="407" spans="1:13" hidden="1">
      <c r="A407" t="s">
        <v>458</v>
      </c>
      <c r="B407" t="s">
        <v>292</v>
      </c>
      <c r="C407" t="s">
        <v>485</v>
      </c>
      <c r="D407">
        <v>-34</v>
      </c>
      <c r="E407">
        <v>-47</v>
      </c>
      <c r="F407">
        <v>-9</v>
      </c>
      <c r="G407">
        <v>25</v>
      </c>
      <c r="H407">
        <v>-9</v>
      </c>
      <c r="I407">
        <v>-16</v>
      </c>
      <c r="J407">
        <v>-11</v>
      </c>
      <c r="K407">
        <v>-3</v>
      </c>
      <c r="L407">
        <v>-4</v>
      </c>
      <c r="M407">
        <v>5</v>
      </c>
    </row>
    <row r="408" spans="1:13" hidden="1">
      <c r="A408" t="s">
        <v>458</v>
      </c>
      <c r="B408" t="s">
        <v>292</v>
      </c>
      <c r="C408" t="s">
        <v>442</v>
      </c>
      <c r="D408">
        <v>934</v>
      </c>
      <c r="E408">
        <v>348</v>
      </c>
      <c r="F408">
        <v>772</v>
      </c>
      <c r="G408">
        <v>359</v>
      </c>
      <c r="H408">
        <v>646</v>
      </c>
      <c r="I408">
        <v>863</v>
      </c>
      <c r="J408">
        <v>932</v>
      </c>
      <c r="K408">
        <v>851</v>
      </c>
      <c r="L408">
        <v>805</v>
      </c>
      <c r="M408">
        <v>754</v>
      </c>
    </row>
    <row r="409" spans="1:13" hidden="1">
      <c r="A409" t="s">
        <v>458</v>
      </c>
      <c r="B409" t="s">
        <v>292</v>
      </c>
      <c r="C409" t="s">
        <v>444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</row>
    <row r="410" spans="1:13" hidden="1">
      <c r="A410" t="s">
        <v>458</v>
      </c>
      <c r="B410" t="s">
        <v>292</v>
      </c>
      <c r="C410" t="s">
        <v>445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</row>
    <row r="411" spans="1:13" hidden="1">
      <c r="A411" t="s">
        <v>458</v>
      </c>
      <c r="B411" t="s">
        <v>292</v>
      </c>
      <c r="C411" t="s">
        <v>449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  <c r="I411" t="s">
        <v>24</v>
      </c>
      <c r="J411" t="s">
        <v>24</v>
      </c>
      <c r="K411" t="s">
        <v>24</v>
      </c>
      <c r="L411" t="s">
        <v>24</v>
      </c>
      <c r="M411" t="s">
        <v>24</v>
      </c>
    </row>
    <row r="412" spans="1:13" hidden="1">
      <c r="A412" t="s">
        <v>458</v>
      </c>
      <c r="B412" t="s">
        <v>292</v>
      </c>
      <c r="C412" t="s">
        <v>450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</row>
    <row r="413" spans="1:13" hidden="1">
      <c r="A413" t="s">
        <v>458</v>
      </c>
      <c r="B413" t="s">
        <v>292</v>
      </c>
      <c r="C413" t="s">
        <v>451</v>
      </c>
      <c r="D413">
        <v>110</v>
      </c>
      <c r="E413">
        <v>107</v>
      </c>
      <c r="F413">
        <v>127</v>
      </c>
      <c r="G413">
        <v>139</v>
      </c>
      <c r="H413">
        <v>143</v>
      </c>
      <c r="I413">
        <v>136</v>
      </c>
      <c r="J413">
        <v>116</v>
      </c>
      <c r="K413">
        <v>100</v>
      </c>
      <c r="L413" t="s">
        <v>24</v>
      </c>
      <c r="M413" t="s">
        <v>24</v>
      </c>
    </row>
    <row r="414" spans="1:13" hidden="1">
      <c r="A414" t="s">
        <v>458</v>
      </c>
      <c r="B414" t="s">
        <v>292</v>
      </c>
      <c r="C414" t="s">
        <v>452</v>
      </c>
      <c r="D414">
        <v>110</v>
      </c>
      <c r="E414">
        <v>107</v>
      </c>
      <c r="F414">
        <v>127</v>
      </c>
      <c r="G414">
        <v>139</v>
      </c>
      <c r="H414">
        <v>143</v>
      </c>
      <c r="I414">
        <v>136</v>
      </c>
      <c r="J414">
        <v>116</v>
      </c>
      <c r="K414">
        <v>100</v>
      </c>
      <c r="L414" t="s">
        <v>24</v>
      </c>
      <c r="M414" t="s">
        <v>24</v>
      </c>
    </row>
    <row r="415" spans="1:13" hidden="1">
      <c r="A415" t="s">
        <v>458</v>
      </c>
      <c r="B415" t="s">
        <v>292</v>
      </c>
      <c r="C415" t="s">
        <v>453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</row>
    <row r="416" spans="1:13" hidden="1">
      <c r="A416" t="s">
        <v>458</v>
      </c>
      <c r="B416" t="s">
        <v>292</v>
      </c>
      <c r="C416" t="s">
        <v>454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</row>
    <row r="417" spans="1:13" hidden="1">
      <c r="A417" t="s">
        <v>458</v>
      </c>
      <c r="B417" t="s">
        <v>292</v>
      </c>
      <c r="C417" t="s">
        <v>455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</row>
    <row r="418" spans="1:13" hidden="1">
      <c r="A418" t="s">
        <v>458</v>
      </c>
      <c r="B418" t="s">
        <v>292</v>
      </c>
      <c r="C418" t="s">
        <v>456</v>
      </c>
      <c r="D418" t="s">
        <v>24</v>
      </c>
      <c r="E418" t="s">
        <v>24</v>
      </c>
      <c r="F418" t="s">
        <v>24</v>
      </c>
      <c r="G418" t="s">
        <v>24</v>
      </c>
      <c r="H418" t="s">
        <v>24</v>
      </c>
      <c r="I418" t="s">
        <v>24</v>
      </c>
      <c r="J418" t="s">
        <v>24</v>
      </c>
      <c r="K418" t="s">
        <v>24</v>
      </c>
      <c r="L418" t="s">
        <v>24</v>
      </c>
      <c r="M418" t="s">
        <v>24</v>
      </c>
    </row>
    <row r="419" spans="1:13" hidden="1">
      <c r="A419" t="s">
        <v>458</v>
      </c>
      <c r="B419" t="s">
        <v>292</v>
      </c>
      <c r="C419" t="s">
        <v>457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</row>
  </sheetData>
  <autoFilter ref="A1:M419" xr:uid="{00000000-0009-0000-0000-000001000000}">
    <filterColumn colId="1">
      <filters>
        <filter val="CF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444"/>
  <sheetViews>
    <sheetView workbookViewId="0">
      <selection activeCell="D2" sqref="D2:M2"/>
    </sheetView>
  </sheetViews>
  <sheetFormatPr defaultRowHeight="15"/>
  <cols>
    <col min="1" max="1" width="9.28515625" bestFit="1" customWidth="1"/>
    <col min="2" max="2" width="7.5703125" bestFit="1" customWidth="1"/>
    <col min="3" max="3" width="40" bestFit="1" customWidth="1"/>
    <col min="4" max="13" width="12.140625" bestFit="1" customWidth="1"/>
  </cols>
  <sheetData>
    <row r="1" spans="1:13">
      <c r="A1" t="s">
        <v>0</v>
      </c>
      <c r="B1" t="s">
        <v>1</v>
      </c>
      <c r="C1" t="s">
        <v>2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s="5" customFormat="1">
      <c r="A2" s="5" t="s">
        <v>486</v>
      </c>
      <c r="B2" s="5" t="s">
        <v>4</v>
      </c>
      <c r="C2" s="5" t="s">
        <v>15</v>
      </c>
      <c r="D2" s="12">
        <v>44196</v>
      </c>
      <c r="E2" s="12">
        <v>43830</v>
      </c>
      <c r="F2" s="12">
        <v>43465</v>
      </c>
      <c r="G2" s="12">
        <v>43100</v>
      </c>
      <c r="H2" s="12">
        <v>42735</v>
      </c>
      <c r="I2" s="12">
        <v>42369</v>
      </c>
      <c r="J2" s="12">
        <v>42004</v>
      </c>
      <c r="K2" s="12">
        <v>41639</v>
      </c>
      <c r="L2" s="12">
        <v>41274</v>
      </c>
      <c r="M2" s="12">
        <v>40908</v>
      </c>
    </row>
    <row r="3" spans="1:13">
      <c r="A3" t="s">
        <v>486</v>
      </c>
      <c r="B3" t="s">
        <v>4</v>
      </c>
      <c r="C3" t="s">
        <v>16</v>
      </c>
      <c r="D3">
        <v>685.2</v>
      </c>
      <c r="E3">
        <v>549.5</v>
      </c>
      <c r="F3">
        <v>502.3</v>
      </c>
      <c r="G3">
        <v>458.2</v>
      </c>
      <c r="H3">
        <v>362</v>
      </c>
      <c r="I3">
        <v>364.6</v>
      </c>
      <c r="J3">
        <v>437.1</v>
      </c>
      <c r="K3">
        <v>416.9</v>
      </c>
      <c r="L3">
        <v>431.8</v>
      </c>
      <c r="M3">
        <v>464.3</v>
      </c>
    </row>
    <row r="4" spans="1:13" s="5" customFormat="1">
      <c r="A4" s="5" t="s">
        <v>486</v>
      </c>
      <c r="B4" s="5" t="s">
        <v>4</v>
      </c>
      <c r="C4" s="5" t="s">
        <v>17</v>
      </c>
      <c r="D4" s="5">
        <v>655.9</v>
      </c>
      <c r="E4" s="5">
        <v>518.1</v>
      </c>
      <c r="F4" s="5">
        <v>463.7</v>
      </c>
      <c r="G4" s="5">
        <v>415</v>
      </c>
      <c r="H4" s="5">
        <v>326.7</v>
      </c>
      <c r="I4" s="5">
        <v>338.8</v>
      </c>
      <c r="J4" s="5">
        <v>401.5</v>
      </c>
      <c r="K4" s="5">
        <v>390.1</v>
      </c>
      <c r="L4" s="5">
        <v>407.3</v>
      </c>
      <c r="M4" s="5">
        <v>448.2</v>
      </c>
    </row>
    <row r="5" spans="1:13" s="5" customFormat="1">
      <c r="A5" s="5" t="s">
        <v>486</v>
      </c>
      <c r="B5" s="5" t="s">
        <v>4</v>
      </c>
      <c r="C5" s="5" t="s">
        <v>18</v>
      </c>
      <c r="D5" s="5">
        <v>29.3</v>
      </c>
      <c r="E5" s="5">
        <v>31.4</v>
      </c>
      <c r="F5" s="5">
        <v>38.6</v>
      </c>
      <c r="G5" s="5">
        <v>43.2</v>
      </c>
      <c r="H5" s="5">
        <v>35.299999999999997</v>
      </c>
      <c r="I5" s="5">
        <v>25.8</v>
      </c>
      <c r="J5" s="5">
        <v>35.6</v>
      </c>
      <c r="K5" s="5">
        <v>26.8</v>
      </c>
      <c r="L5" s="5">
        <v>24.5</v>
      </c>
      <c r="M5" s="5">
        <v>16.100000000000001</v>
      </c>
    </row>
    <row r="6" spans="1:13">
      <c r="A6" t="s">
        <v>486</v>
      </c>
      <c r="B6" t="s">
        <v>4</v>
      </c>
      <c r="C6" t="s">
        <v>19</v>
      </c>
      <c r="D6">
        <v>621</v>
      </c>
      <c r="E6">
        <v>611.70000000000005</v>
      </c>
      <c r="F6">
        <v>553.6</v>
      </c>
      <c r="G6">
        <v>503.8</v>
      </c>
      <c r="H6">
        <v>499.1</v>
      </c>
      <c r="I6">
        <v>483.1</v>
      </c>
      <c r="J6">
        <v>449.2</v>
      </c>
      <c r="K6">
        <v>423.4</v>
      </c>
      <c r="L6">
        <v>507</v>
      </c>
      <c r="M6">
        <v>533.1</v>
      </c>
    </row>
    <row r="7" spans="1:13">
      <c r="A7" t="s">
        <v>486</v>
      </c>
      <c r="B7" t="s">
        <v>4</v>
      </c>
      <c r="C7" t="s">
        <v>20</v>
      </c>
      <c r="D7">
        <v>682.9</v>
      </c>
      <c r="E7">
        <v>648.5</v>
      </c>
      <c r="F7">
        <v>591.29999999999995</v>
      </c>
      <c r="G7">
        <v>545.6</v>
      </c>
      <c r="H7">
        <v>542</v>
      </c>
      <c r="I7">
        <v>521.9</v>
      </c>
      <c r="J7">
        <v>488.6</v>
      </c>
      <c r="K7">
        <v>477.3</v>
      </c>
      <c r="L7">
        <v>564.1</v>
      </c>
      <c r="M7">
        <v>581.4</v>
      </c>
    </row>
    <row r="8" spans="1:13">
      <c r="A8" t="s">
        <v>486</v>
      </c>
      <c r="B8" t="s">
        <v>4</v>
      </c>
      <c r="C8" t="s">
        <v>21</v>
      </c>
      <c r="D8">
        <v>-61.9</v>
      </c>
      <c r="E8">
        <v>-36.799999999999997</v>
      </c>
      <c r="F8">
        <v>-37.700000000000003</v>
      </c>
      <c r="G8">
        <v>-41.8</v>
      </c>
      <c r="H8">
        <v>-42.9</v>
      </c>
      <c r="I8">
        <v>-38.799999999999997</v>
      </c>
      <c r="J8">
        <v>-39.4</v>
      </c>
      <c r="K8">
        <v>-53.9</v>
      </c>
      <c r="L8">
        <v>-57.1</v>
      </c>
      <c r="M8">
        <v>-48.3</v>
      </c>
    </row>
    <row r="9" spans="1:13" s="5" customFormat="1">
      <c r="A9" s="5" t="s">
        <v>486</v>
      </c>
      <c r="B9" s="5" t="s">
        <v>4</v>
      </c>
      <c r="C9" s="5" t="s">
        <v>22</v>
      </c>
      <c r="D9" s="5">
        <v>715.9</v>
      </c>
      <c r="E9" s="5">
        <v>713.3</v>
      </c>
      <c r="F9" s="5">
        <v>653.1</v>
      </c>
      <c r="G9" s="5">
        <v>581.79999999999995</v>
      </c>
      <c r="H9" s="5">
        <v>574.20000000000005</v>
      </c>
      <c r="I9" s="5">
        <v>576.70000000000005</v>
      </c>
      <c r="J9" s="5">
        <v>580.1</v>
      </c>
      <c r="K9" s="5">
        <v>534.29999999999995</v>
      </c>
      <c r="L9" s="5">
        <v>565.1</v>
      </c>
      <c r="M9" s="5">
        <v>652.1</v>
      </c>
    </row>
    <row r="10" spans="1:13">
      <c r="A10" t="s">
        <v>486</v>
      </c>
      <c r="B10" t="s">
        <v>4</v>
      </c>
      <c r="C10" t="s">
        <v>25</v>
      </c>
      <c r="D10">
        <v>94.9</v>
      </c>
      <c r="E10">
        <v>101.6</v>
      </c>
      <c r="F10">
        <v>99.5</v>
      </c>
      <c r="G10">
        <v>78</v>
      </c>
      <c r="H10">
        <v>75.099999999999994</v>
      </c>
      <c r="I10">
        <v>93.6</v>
      </c>
      <c r="J10">
        <v>130.9</v>
      </c>
      <c r="K10">
        <v>110.9</v>
      </c>
      <c r="L10">
        <v>58.1</v>
      </c>
      <c r="M10">
        <v>119</v>
      </c>
    </row>
    <row r="11" spans="1:13" s="5" customFormat="1">
      <c r="A11" s="5" t="s">
        <v>486</v>
      </c>
      <c r="B11" s="5" t="s">
        <v>4</v>
      </c>
      <c r="C11" s="5" t="s">
        <v>26</v>
      </c>
      <c r="D11" s="10">
        <v>1138</v>
      </c>
      <c r="E11" s="10">
        <v>1110.2</v>
      </c>
      <c r="F11" s="5">
        <v>915.1</v>
      </c>
      <c r="G11" s="5">
        <v>778.5</v>
      </c>
      <c r="H11" s="5">
        <v>718.9</v>
      </c>
      <c r="I11" s="5">
        <v>657</v>
      </c>
      <c r="J11" s="5">
        <v>571.5</v>
      </c>
      <c r="K11" s="5">
        <v>521.29999999999995</v>
      </c>
      <c r="L11" s="5">
        <v>552.5</v>
      </c>
      <c r="M11" s="5">
        <v>536.79999999999995</v>
      </c>
    </row>
    <row r="12" spans="1:13">
      <c r="A12" t="s">
        <v>486</v>
      </c>
      <c r="B12" t="s">
        <v>4</v>
      </c>
      <c r="C12" t="s">
        <v>27</v>
      </c>
      <c r="D12">
        <v>770.8</v>
      </c>
      <c r="E12">
        <v>824.6</v>
      </c>
      <c r="F12">
        <v>669.3</v>
      </c>
      <c r="G12">
        <v>588.20000000000005</v>
      </c>
      <c r="H12">
        <v>545</v>
      </c>
      <c r="I12">
        <v>498.5</v>
      </c>
      <c r="J12">
        <v>407.7</v>
      </c>
      <c r="K12">
        <v>395.4</v>
      </c>
      <c r="L12">
        <v>428.1</v>
      </c>
      <c r="M12">
        <v>411.3</v>
      </c>
    </row>
    <row r="13" spans="1:13">
      <c r="A13" t="s">
        <v>486</v>
      </c>
      <c r="B13" t="s">
        <v>4</v>
      </c>
      <c r="C13" t="s">
        <v>29</v>
      </c>
      <c r="D13">
        <v>15.4</v>
      </c>
      <c r="E13">
        <v>18.5</v>
      </c>
      <c r="F13">
        <v>18</v>
      </c>
      <c r="G13">
        <v>12.2</v>
      </c>
      <c r="H13">
        <v>20.2</v>
      </c>
      <c r="I13">
        <v>19.899999999999999</v>
      </c>
      <c r="J13">
        <v>17.600000000000001</v>
      </c>
      <c r="K13">
        <v>13.3</v>
      </c>
      <c r="L13">
        <v>11.4</v>
      </c>
      <c r="M13">
        <v>9.4</v>
      </c>
    </row>
    <row r="14" spans="1:13">
      <c r="A14" t="s">
        <v>486</v>
      </c>
      <c r="B14" t="s">
        <v>4</v>
      </c>
      <c r="C14" t="s">
        <v>30</v>
      </c>
      <c r="D14">
        <v>351.8</v>
      </c>
      <c r="E14">
        <v>267.10000000000002</v>
      </c>
      <c r="F14">
        <v>227.8</v>
      </c>
      <c r="G14">
        <v>178.1</v>
      </c>
      <c r="H14">
        <v>153.69999999999999</v>
      </c>
      <c r="I14">
        <v>138.6</v>
      </c>
      <c r="J14">
        <v>146.19999999999999</v>
      </c>
      <c r="K14">
        <v>112.6</v>
      </c>
      <c r="L14">
        <v>113</v>
      </c>
      <c r="M14">
        <v>116.1</v>
      </c>
    </row>
    <row r="15" spans="1:13" s="5" customFormat="1">
      <c r="A15" s="5" t="s">
        <v>486</v>
      </c>
      <c r="B15" s="5" t="s">
        <v>4</v>
      </c>
      <c r="C15" s="5" t="s">
        <v>31</v>
      </c>
      <c r="D15" s="5">
        <v>50.4</v>
      </c>
      <c r="E15" s="5">
        <v>63.1</v>
      </c>
      <c r="F15" s="5">
        <v>49.7</v>
      </c>
      <c r="G15" s="5">
        <v>42.8</v>
      </c>
      <c r="H15" s="5">
        <v>31.6</v>
      </c>
      <c r="I15" s="5">
        <v>35.5</v>
      </c>
      <c r="J15" s="5">
        <v>35.9</v>
      </c>
      <c r="K15" s="5">
        <v>30</v>
      </c>
      <c r="L15" s="5">
        <v>0</v>
      </c>
      <c r="M15" s="5">
        <v>32.6</v>
      </c>
    </row>
    <row r="16" spans="1:13" s="5" customFormat="1">
      <c r="A16" s="5" t="s">
        <v>486</v>
      </c>
      <c r="B16" s="5" t="s">
        <v>4</v>
      </c>
      <c r="C16" s="5" t="s">
        <v>32</v>
      </c>
      <c r="D16" s="5">
        <v>23.5</v>
      </c>
      <c r="E16" s="5">
        <v>45.1</v>
      </c>
      <c r="F16" s="5">
        <v>72.599999999999994</v>
      </c>
      <c r="G16" s="5">
        <v>23.5</v>
      </c>
      <c r="H16" s="5">
        <v>78.7</v>
      </c>
      <c r="I16" s="5">
        <v>51</v>
      </c>
      <c r="J16" s="5">
        <v>57.9</v>
      </c>
      <c r="K16" s="5">
        <v>11.7</v>
      </c>
      <c r="L16" s="5">
        <v>93.2</v>
      </c>
      <c r="M16" s="5">
        <v>28.7</v>
      </c>
    </row>
    <row r="17" spans="1:13">
      <c r="A17" t="s">
        <v>486</v>
      </c>
      <c r="B17" t="s">
        <v>4</v>
      </c>
      <c r="C17" t="s">
        <v>34</v>
      </c>
      <c r="D17">
        <v>23.5</v>
      </c>
      <c r="E17">
        <v>45.1</v>
      </c>
      <c r="F17">
        <v>72.599999999999994</v>
      </c>
      <c r="G17">
        <v>23.5</v>
      </c>
      <c r="H17">
        <v>78.7</v>
      </c>
      <c r="I17">
        <v>51</v>
      </c>
      <c r="J17">
        <v>57.9</v>
      </c>
      <c r="K17">
        <v>11.7</v>
      </c>
      <c r="L17">
        <v>93.2</v>
      </c>
      <c r="M17">
        <v>28.7</v>
      </c>
    </row>
    <row r="18" spans="1:13" s="7" customFormat="1">
      <c r="A18" s="7" t="s">
        <v>486</v>
      </c>
      <c r="B18" s="7" t="s">
        <v>4</v>
      </c>
      <c r="C18" s="7" t="s">
        <v>35</v>
      </c>
      <c r="D18" s="9">
        <v>2613</v>
      </c>
      <c r="E18" s="9">
        <v>2481.1999999999998</v>
      </c>
      <c r="F18" s="9">
        <v>2192.8000000000002</v>
      </c>
      <c r="G18" s="9">
        <v>1884.8</v>
      </c>
      <c r="H18" s="9">
        <v>1765.4</v>
      </c>
      <c r="I18" s="9">
        <v>1684.8</v>
      </c>
      <c r="J18" s="9">
        <v>1682.5</v>
      </c>
      <c r="K18" s="9">
        <v>1514.2</v>
      </c>
      <c r="L18" s="9">
        <v>1642.6</v>
      </c>
      <c r="M18" s="9">
        <v>1714.5</v>
      </c>
    </row>
    <row r="19" spans="1:13">
      <c r="A19" t="s">
        <v>486</v>
      </c>
      <c r="B19" t="s">
        <v>4</v>
      </c>
      <c r="C19" t="s">
        <v>36</v>
      </c>
      <c r="D19" s="3">
        <v>1995.5</v>
      </c>
      <c r="E19" s="3">
        <v>1638.7</v>
      </c>
      <c r="F19">
        <v>620</v>
      </c>
      <c r="G19">
        <v>549.5</v>
      </c>
      <c r="H19">
        <v>559.70000000000005</v>
      </c>
      <c r="I19">
        <v>513.20000000000005</v>
      </c>
      <c r="J19">
        <v>491</v>
      </c>
      <c r="K19">
        <v>467.7</v>
      </c>
      <c r="L19">
        <v>496.2</v>
      </c>
      <c r="M19">
        <v>488.7</v>
      </c>
    </row>
    <row r="20" spans="1:13">
      <c r="A20" t="s">
        <v>486</v>
      </c>
      <c r="B20" t="s">
        <v>4</v>
      </c>
      <c r="C20" t="s">
        <v>37</v>
      </c>
      <c r="D20">
        <v>190.3</v>
      </c>
      <c r="E20">
        <v>171.3</v>
      </c>
      <c r="F20">
        <v>169</v>
      </c>
      <c r="G20">
        <v>131.80000000000001</v>
      </c>
      <c r="H20">
        <v>167.1</v>
      </c>
      <c r="I20">
        <v>167.2</v>
      </c>
      <c r="J20">
        <v>160.30000000000001</v>
      </c>
      <c r="K20">
        <v>168.1</v>
      </c>
      <c r="L20">
        <v>172.1</v>
      </c>
      <c r="M20">
        <v>172.3</v>
      </c>
    </row>
    <row r="21" spans="1:13">
      <c r="A21" t="s">
        <v>486</v>
      </c>
      <c r="B21" t="s">
        <v>4</v>
      </c>
      <c r="C21" t="s">
        <v>38</v>
      </c>
      <c r="D21">
        <v>21.1</v>
      </c>
      <c r="E21">
        <v>21.3</v>
      </c>
      <c r="F21">
        <v>31.7</v>
      </c>
      <c r="G21">
        <v>19.2</v>
      </c>
      <c r="H21">
        <v>17.899999999999999</v>
      </c>
      <c r="I21">
        <v>18</v>
      </c>
      <c r="J21">
        <v>15.9</v>
      </c>
      <c r="K21">
        <v>8.9</v>
      </c>
      <c r="L21">
        <v>11.1</v>
      </c>
      <c r="M21">
        <v>313.8</v>
      </c>
    </row>
    <row r="22" spans="1:13">
      <c r="A22" t="s">
        <v>486</v>
      </c>
      <c r="B22" t="s">
        <v>4</v>
      </c>
      <c r="C22" t="s">
        <v>39</v>
      </c>
      <c r="D22">
        <v>112</v>
      </c>
      <c r="E22">
        <v>91.7</v>
      </c>
      <c r="F22">
        <v>15.2</v>
      </c>
      <c r="G22">
        <v>38.299999999999997</v>
      </c>
      <c r="H22">
        <v>17.3</v>
      </c>
      <c r="I22">
        <v>4</v>
      </c>
      <c r="J22">
        <v>11.3</v>
      </c>
      <c r="K22">
        <v>11.2</v>
      </c>
      <c r="L22">
        <v>2.8</v>
      </c>
      <c r="M22">
        <v>2.6</v>
      </c>
    </row>
    <row r="23" spans="1:13">
      <c r="A23" t="s">
        <v>486</v>
      </c>
      <c r="B23" t="s">
        <v>4</v>
      </c>
      <c r="C23" t="s">
        <v>40</v>
      </c>
      <c r="D23" s="3">
        <v>1672.1</v>
      </c>
      <c r="E23" s="3">
        <v>1354.4</v>
      </c>
      <c r="F23">
        <v>404.1</v>
      </c>
      <c r="G23">
        <v>360.2</v>
      </c>
      <c r="H23">
        <v>357.4</v>
      </c>
      <c r="I23">
        <v>324</v>
      </c>
      <c r="J23">
        <v>303.5</v>
      </c>
      <c r="K23">
        <v>279.5</v>
      </c>
      <c r="L23">
        <v>310.2</v>
      </c>
      <c r="M23" t="s">
        <v>24</v>
      </c>
    </row>
    <row r="24" spans="1:13" s="5" customFormat="1">
      <c r="A24" s="5" t="s">
        <v>486</v>
      </c>
      <c r="B24" s="5" t="s">
        <v>4</v>
      </c>
      <c r="C24" s="5" t="s">
        <v>41</v>
      </c>
      <c r="D24" s="10">
        <v>1284.5</v>
      </c>
      <c r="E24" s="10">
        <v>1113.8</v>
      </c>
      <c r="F24" s="5">
        <v>294.60000000000002</v>
      </c>
      <c r="G24" s="5">
        <v>260.10000000000002</v>
      </c>
      <c r="H24" s="5">
        <v>252.1</v>
      </c>
      <c r="I24" s="5">
        <v>232.6</v>
      </c>
      <c r="J24" s="5">
        <v>224</v>
      </c>
      <c r="K24" s="5">
        <v>212.8</v>
      </c>
      <c r="L24" s="5">
        <v>226.8</v>
      </c>
      <c r="M24" s="5">
        <v>235</v>
      </c>
    </row>
    <row r="25" spans="1:13">
      <c r="A25" t="s">
        <v>486</v>
      </c>
      <c r="B25" t="s">
        <v>4</v>
      </c>
      <c r="C25" t="s">
        <v>42</v>
      </c>
      <c r="D25">
        <v>-711</v>
      </c>
      <c r="E25">
        <v>-525</v>
      </c>
      <c r="F25">
        <v>-325.3</v>
      </c>
      <c r="G25">
        <v>-289.39999999999998</v>
      </c>
      <c r="H25">
        <v>-307.60000000000002</v>
      </c>
      <c r="I25">
        <v>-280.60000000000002</v>
      </c>
      <c r="J25">
        <v>-267</v>
      </c>
      <c r="K25">
        <v>-254.9</v>
      </c>
      <c r="L25">
        <v>-269.39999999999998</v>
      </c>
      <c r="M25">
        <v>-253.7</v>
      </c>
    </row>
    <row r="26" spans="1:13" s="5" customFormat="1">
      <c r="A26" s="5" t="s">
        <v>486</v>
      </c>
      <c r="B26" s="5" t="s">
        <v>4</v>
      </c>
      <c r="C26" s="5" t="s">
        <v>43</v>
      </c>
      <c r="D26" s="5">
        <v>241.4</v>
      </c>
      <c r="E26" s="5">
        <v>249.7</v>
      </c>
      <c r="F26" s="5">
        <v>245.7</v>
      </c>
      <c r="G26" s="5">
        <v>241.9</v>
      </c>
      <c r="H26" s="5">
        <v>250.4</v>
      </c>
      <c r="I26" s="5">
        <v>240.3</v>
      </c>
      <c r="J26" s="5">
        <v>241.7</v>
      </c>
      <c r="K26" s="5">
        <v>243</v>
      </c>
      <c r="L26" s="5">
        <v>289.39999999999998</v>
      </c>
      <c r="M26" s="5">
        <v>299</v>
      </c>
    </row>
    <row r="27" spans="1:13">
      <c r="A27" t="s">
        <v>486</v>
      </c>
      <c r="B27" t="s">
        <v>4</v>
      </c>
      <c r="C27" t="s">
        <v>44</v>
      </c>
      <c r="D27">
        <v>288.3</v>
      </c>
      <c r="E27">
        <v>294.60000000000002</v>
      </c>
      <c r="F27">
        <v>290.5</v>
      </c>
      <c r="G27">
        <v>288.2</v>
      </c>
      <c r="H27">
        <v>297.10000000000002</v>
      </c>
      <c r="I27">
        <v>291.39999999999998</v>
      </c>
      <c r="J27">
        <v>298.3</v>
      </c>
      <c r="K27">
        <v>292.60000000000002</v>
      </c>
      <c r="L27">
        <v>309.60000000000002</v>
      </c>
      <c r="M27" t="s">
        <v>24</v>
      </c>
    </row>
    <row r="28" spans="1:13">
      <c r="A28" t="s">
        <v>486</v>
      </c>
      <c r="B28" t="s">
        <v>4</v>
      </c>
      <c r="C28" t="s">
        <v>45</v>
      </c>
      <c r="D28">
        <v>-46.8</v>
      </c>
      <c r="E28">
        <v>-44.9</v>
      </c>
      <c r="F28">
        <v>-44.8</v>
      </c>
      <c r="G28">
        <v>-46.3</v>
      </c>
      <c r="H28">
        <v>-46.7</v>
      </c>
      <c r="I28">
        <v>-51.1</v>
      </c>
      <c r="J28">
        <v>-56.6</v>
      </c>
      <c r="K28">
        <v>-49.6</v>
      </c>
      <c r="L28">
        <v>-20.2</v>
      </c>
      <c r="M28" t="s">
        <v>24</v>
      </c>
    </row>
    <row r="29" spans="1:13" s="5" customFormat="1">
      <c r="A29" s="5" t="s">
        <v>486</v>
      </c>
      <c r="B29" s="5" t="s">
        <v>4</v>
      </c>
      <c r="C29" s="5" t="s">
        <v>46</v>
      </c>
      <c r="D29" s="5">
        <v>202.1</v>
      </c>
      <c r="E29" s="5">
        <v>204.9</v>
      </c>
      <c r="F29" s="5">
        <v>191.8</v>
      </c>
      <c r="G29" s="5">
        <v>171</v>
      </c>
      <c r="H29" s="5">
        <v>172.7</v>
      </c>
      <c r="I29" s="5">
        <v>163</v>
      </c>
      <c r="J29" s="5">
        <v>149.69999999999999</v>
      </c>
      <c r="K29" s="5">
        <v>131.1</v>
      </c>
      <c r="L29" s="5">
        <v>174</v>
      </c>
      <c r="M29" s="5">
        <v>153.19999999999999</v>
      </c>
    </row>
    <row r="30" spans="1:13">
      <c r="A30" t="s">
        <v>486</v>
      </c>
      <c r="B30" t="s">
        <v>4</v>
      </c>
      <c r="C30" t="s">
        <v>47</v>
      </c>
      <c r="D30">
        <v>374.4</v>
      </c>
      <c r="E30">
        <v>360.4</v>
      </c>
      <c r="F30">
        <v>325.60000000000002</v>
      </c>
      <c r="G30">
        <v>292.39999999999998</v>
      </c>
      <c r="H30">
        <v>287.3</v>
      </c>
      <c r="I30">
        <v>271.5</v>
      </c>
      <c r="J30">
        <v>245.3</v>
      </c>
      <c r="K30">
        <v>231.5</v>
      </c>
      <c r="L30">
        <v>247.6</v>
      </c>
      <c r="M30">
        <v>214.4</v>
      </c>
    </row>
    <row r="31" spans="1:13">
      <c r="A31" t="s">
        <v>486</v>
      </c>
      <c r="B31" t="s">
        <v>4</v>
      </c>
      <c r="C31" t="s">
        <v>48</v>
      </c>
      <c r="D31">
        <v>-172.3</v>
      </c>
      <c r="E31">
        <v>-155.5</v>
      </c>
      <c r="F31">
        <v>-133.80000000000001</v>
      </c>
      <c r="G31">
        <v>-121.4</v>
      </c>
      <c r="H31">
        <v>-114.6</v>
      </c>
      <c r="I31">
        <v>-108.5</v>
      </c>
      <c r="J31">
        <v>-95.6</v>
      </c>
      <c r="K31">
        <v>-100.4</v>
      </c>
      <c r="L31">
        <v>-73.599999999999994</v>
      </c>
      <c r="M31">
        <v>-61.2</v>
      </c>
    </row>
    <row r="32" spans="1:13" s="5" customFormat="1">
      <c r="A32" s="5" t="s">
        <v>486</v>
      </c>
      <c r="B32" s="5" t="s">
        <v>4</v>
      </c>
      <c r="C32" s="5" t="s">
        <v>49</v>
      </c>
      <c r="D32" s="5">
        <v>56.3</v>
      </c>
      <c r="E32" s="5">
        <v>70.2</v>
      </c>
      <c r="F32" s="5">
        <v>62.3</v>
      </c>
      <c r="G32" s="5">
        <v>68.3</v>
      </c>
      <c r="H32" s="5">
        <v>76.3</v>
      </c>
      <c r="I32" s="5">
        <v>54.5</v>
      </c>
      <c r="J32" s="5">
        <v>49.8</v>
      </c>
      <c r="K32" s="5">
        <v>29.1</v>
      </c>
      <c r="L32" s="5">
        <v>40.9</v>
      </c>
      <c r="M32" s="5">
        <v>43.7</v>
      </c>
    </row>
    <row r="33" spans="1:13">
      <c r="A33" t="s">
        <v>486</v>
      </c>
      <c r="B33" t="s">
        <v>4</v>
      </c>
      <c r="C33" t="s">
        <v>487</v>
      </c>
      <c r="D33" t="s">
        <v>24</v>
      </c>
      <c r="E33" t="s">
        <v>24</v>
      </c>
      <c r="F33">
        <v>0</v>
      </c>
      <c r="G33">
        <v>16.600000000000001</v>
      </c>
      <c r="H33">
        <v>16.5</v>
      </c>
      <c r="I33">
        <v>15.2</v>
      </c>
      <c r="J33">
        <v>15.2</v>
      </c>
      <c r="K33">
        <v>13.9</v>
      </c>
      <c r="L33">
        <v>24</v>
      </c>
      <c r="M33">
        <v>24.8</v>
      </c>
    </row>
    <row r="34" spans="1:13">
      <c r="A34" t="s">
        <v>486</v>
      </c>
      <c r="B34" t="s">
        <v>4</v>
      </c>
      <c r="C34" t="s">
        <v>50</v>
      </c>
      <c r="D34">
        <v>56.3</v>
      </c>
      <c r="E34">
        <v>70.2</v>
      </c>
      <c r="F34">
        <v>62.3</v>
      </c>
      <c r="G34">
        <v>51.7</v>
      </c>
      <c r="H34">
        <v>59.8</v>
      </c>
      <c r="I34">
        <v>39.299999999999997</v>
      </c>
      <c r="J34">
        <v>34.6</v>
      </c>
      <c r="K34">
        <v>15.2</v>
      </c>
      <c r="L34">
        <v>16.899999999999999</v>
      </c>
      <c r="M34">
        <v>18.899999999999999</v>
      </c>
    </row>
    <row r="35" spans="1:13">
      <c r="A35" t="s">
        <v>486</v>
      </c>
      <c r="B35" t="s">
        <v>4</v>
      </c>
      <c r="C35" t="s">
        <v>51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</row>
    <row r="36" spans="1:13" s="5" customFormat="1">
      <c r="A36" s="5" t="s">
        <v>486</v>
      </c>
      <c r="B36" s="5" t="s">
        <v>4</v>
      </c>
      <c r="C36" s="5" t="s">
        <v>52</v>
      </c>
      <c r="D36" s="5">
        <v>286.8</v>
      </c>
      <c r="E36" s="5">
        <v>258.39999999999998</v>
      </c>
      <c r="F36" s="5">
        <v>220</v>
      </c>
      <c r="G36" s="5">
        <v>227.7</v>
      </c>
      <c r="H36" s="5">
        <v>248.2</v>
      </c>
      <c r="I36" s="5">
        <v>245.1</v>
      </c>
      <c r="J36" s="5">
        <v>202.2</v>
      </c>
      <c r="K36" s="5">
        <v>178.3</v>
      </c>
      <c r="L36" s="5">
        <v>156.6</v>
      </c>
      <c r="M36" s="5">
        <v>136.4</v>
      </c>
    </row>
    <row r="37" spans="1:13">
      <c r="A37" t="s">
        <v>486</v>
      </c>
      <c r="B37" t="s">
        <v>4</v>
      </c>
      <c r="C37" t="s">
        <v>54</v>
      </c>
      <c r="D37">
        <v>277.5</v>
      </c>
      <c r="E37">
        <v>237.7</v>
      </c>
      <c r="F37">
        <v>207.6</v>
      </c>
      <c r="G37">
        <v>207.9</v>
      </c>
      <c r="H37">
        <v>229.5</v>
      </c>
      <c r="I37">
        <v>219.8</v>
      </c>
      <c r="J37">
        <v>178.8</v>
      </c>
      <c r="K37">
        <v>164.2</v>
      </c>
      <c r="L37">
        <v>152</v>
      </c>
      <c r="M37">
        <v>109.1</v>
      </c>
    </row>
    <row r="38" spans="1:13">
      <c r="A38" t="s">
        <v>486</v>
      </c>
      <c r="B38" t="s">
        <v>4</v>
      </c>
      <c r="C38" t="s">
        <v>55</v>
      </c>
      <c r="D38">
        <v>9.3000000000000007</v>
      </c>
      <c r="E38">
        <v>20.7</v>
      </c>
      <c r="F38">
        <v>12.4</v>
      </c>
      <c r="G38">
        <v>19.8</v>
      </c>
      <c r="H38">
        <v>18.7</v>
      </c>
      <c r="I38">
        <v>25.3</v>
      </c>
      <c r="J38">
        <v>23.4</v>
      </c>
      <c r="K38">
        <v>14.1</v>
      </c>
      <c r="L38">
        <v>4.5999999999999996</v>
      </c>
      <c r="M38">
        <v>27.3</v>
      </c>
    </row>
    <row r="39" spans="1:13" s="7" customFormat="1">
      <c r="A39" s="7" t="s">
        <v>486</v>
      </c>
      <c r="B39" s="7" t="s">
        <v>4</v>
      </c>
      <c r="C39" s="7" t="s">
        <v>56</v>
      </c>
      <c r="D39" s="9">
        <v>4684.1000000000004</v>
      </c>
      <c r="E39" s="9">
        <v>4378.2</v>
      </c>
      <c r="F39" s="9">
        <v>3207.2</v>
      </c>
      <c r="G39" s="9">
        <v>2853.8</v>
      </c>
      <c r="H39" s="9">
        <v>2765.1</v>
      </c>
      <c r="I39" s="9">
        <v>2620.3000000000002</v>
      </c>
      <c r="J39" s="9">
        <v>2549.9</v>
      </c>
      <c r="K39" s="9">
        <v>2308.5</v>
      </c>
      <c r="L39" s="9">
        <v>2530.3000000000002</v>
      </c>
      <c r="M39" s="9">
        <v>2581.8000000000002</v>
      </c>
    </row>
    <row r="40" spans="1:13" s="5" customFormat="1">
      <c r="A40" s="5" t="s">
        <v>486</v>
      </c>
      <c r="B40" s="5" t="s">
        <v>4</v>
      </c>
      <c r="C40" s="5" t="s">
        <v>57</v>
      </c>
      <c r="D40" s="5">
        <v>941.5</v>
      </c>
      <c r="E40" s="5">
        <v>843.7</v>
      </c>
      <c r="F40" s="5">
        <v>705.3</v>
      </c>
      <c r="G40" s="5">
        <v>646.1</v>
      </c>
      <c r="H40" s="5">
        <v>580.6</v>
      </c>
      <c r="I40" s="5">
        <v>519.70000000000005</v>
      </c>
      <c r="J40" s="5">
        <v>515.20000000000005</v>
      </c>
      <c r="K40" s="5">
        <v>373.1</v>
      </c>
      <c r="L40" s="5">
        <v>376.1</v>
      </c>
      <c r="M40" s="5">
        <v>431.4</v>
      </c>
    </row>
    <row r="41" spans="1:13">
      <c r="A41" t="s">
        <v>486</v>
      </c>
      <c r="B41" t="s">
        <v>4</v>
      </c>
      <c r="C41" t="s">
        <v>58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</row>
    <row r="42" spans="1:13" s="5" customFormat="1">
      <c r="A42" s="5" t="s">
        <v>486</v>
      </c>
      <c r="B42" s="5" t="s">
        <v>4</v>
      </c>
      <c r="C42" s="5" t="s">
        <v>59</v>
      </c>
      <c r="D42" s="5">
        <v>139.4</v>
      </c>
      <c r="E42" s="5">
        <v>160.69999999999999</v>
      </c>
      <c r="F42" s="5">
        <v>143.19999999999999</v>
      </c>
      <c r="G42" s="5">
        <v>138.80000000000001</v>
      </c>
      <c r="H42" s="5">
        <v>114.8</v>
      </c>
      <c r="I42" s="5">
        <v>110.9</v>
      </c>
      <c r="J42" s="5">
        <v>95.2</v>
      </c>
      <c r="K42" s="5">
        <v>75.5</v>
      </c>
      <c r="L42" s="5">
        <v>83.6</v>
      </c>
      <c r="M42" s="5">
        <v>0</v>
      </c>
    </row>
    <row r="43" spans="1:13">
      <c r="A43" t="s">
        <v>486</v>
      </c>
      <c r="B43" t="s">
        <v>4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s="5" customFormat="1">
      <c r="A44" s="5" t="s">
        <v>486</v>
      </c>
      <c r="B44" s="5" t="s">
        <v>4</v>
      </c>
      <c r="C44" s="5" t="s">
        <v>61</v>
      </c>
      <c r="D44" s="5">
        <v>277.89999999999998</v>
      </c>
      <c r="E44" s="5">
        <v>155</v>
      </c>
      <c r="F44" s="5">
        <v>21.3</v>
      </c>
      <c r="G44" s="5">
        <v>29.3</v>
      </c>
      <c r="H44" s="5">
        <v>25.7</v>
      </c>
      <c r="I44" s="5">
        <v>14.5</v>
      </c>
      <c r="J44" s="5">
        <v>20.2</v>
      </c>
      <c r="K44" s="5">
        <v>25.2</v>
      </c>
      <c r="L44" s="5">
        <v>44.3</v>
      </c>
      <c r="M44" s="5">
        <v>35.1</v>
      </c>
    </row>
    <row r="45" spans="1:13" s="5" customFormat="1">
      <c r="A45" s="5" t="s">
        <v>486</v>
      </c>
      <c r="B45" s="5" t="s">
        <v>4</v>
      </c>
      <c r="C45" s="5" t="s">
        <v>62</v>
      </c>
      <c r="D45" s="5">
        <v>514</v>
      </c>
      <c r="E45" s="5">
        <v>399.5</v>
      </c>
      <c r="F45" s="5">
        <v>325.39999999999998</v>
      </c>
      <c r="G45" s="5">
        <v>242.3</v>
      </c>
      <c r="H45" s="5">
        <v>173.8</v>
      </c>
      <c r="I45" s="5">
        <v>234.9</v>
      </c>
      <c r="J45" s="5">
        <v>192</v>
      </c>
      <c r="K45" s="5">
        <v>217</v>
      </c>
      <c r="L45" s="5">
        <v>299.5</v>
      </c>
      <c r="M45" s="5">
        <v>372.8</v>
      </c>
    </row>
    <row r="46" spans="1:13">
      <c r="A46" t="s">
        <v>486</v>
      </c>
      <c r="B46" t="s">
        <v>4</v>
      </c>
      <c r="C46" t="s">
        <v>64</v>
      </c>
      <c r="D46">
        <v>89.2</v>
      </c>
      <c r="E46">
        <v>88.9</v>
      </c>
      <c r="F46">
        <v>68</v>
      </c>
      <c r="G46">
        <v>54.7</v>
      </c>
      <c r="H46">
        <v>41.4</v>
      </c>
      <c r="I46">
        <v>49.7</v>
      </c>
      <c r="J46">
        <v>58.8</v>
      </c>
      <c r="K46">
        <v>45.6</v>
      </c>
      <c r="L46">
        <v>54.7</v>
      </c>
      <c r="M46">
        <v>12.3</v>
      </c>
    </row>
    <row r="47" spans="1:13">
      <c r="A47" t="s">
        <v>486</v>
      </c>
      <c r="B47" t="s">
        <v>4</v>
      </c>
      <c r="C47" t="s">
        <v>488</v>
      </c>
      <c r="D47" t="s">
        <v>24</v>
      </c>
      <c r="E47" t="s">
        <v>24</v>
      </c>
      <c r="F47" t="s">
        <v>24</v>
      </c>
      <c r="G47" t="s">
        <v>24</v>
      </c>
      <c r="H47">
        <v>0</v>
      </c>
      <c r="I47">
        <v>3</v>
      </c>
      <c r="J47">
        <v>0.5</v>
      </c>
      <c r="K47">
        <v>0.5</v>
      </c>
      <c r="L47">
        <v>2.6</v>
      </c>
      <c r="M47" t="s">
        <v>24</v>
      </c>
    </row>
    <row r="48" spans="1:13">
      <c r="A48" t="s">
        <v>486</v>
      </c>
      <c r="B48" t="s">
        <v>4</v>
      </c>
      <c r="C48" t="s">
        <v>66</v>
      </c>
      <c r="D48">
        <v>424.8</v>
      </c>
      <c r="E48">
        <v>310.60000000000002</v>
      </c>
      <c r="F48">
        <v>257.39999999999998</v>
      </c>
      <c r="G48">
        <v>187.6</v>
      </c>
      <c r="H48">
        <v>132.4</v>
      </c>
      <c r="I48">
        <v>182.2</v>
      </c>
      <c r="J48">
        <v>132.69999999999999</v>
      </c>
      <c r="K48">
        <v>170.9</v>
      </c>
      <c r="L48">
        <v>242.2</v>
      </c>
      <c r="M48">
        <v>360.5</v>
      </c>
    </row>
    <row r="49" spans="1:13" s="7" customFormat="1">
      <c r="A49" s="7" t="s">
        <v>486</v>
      </c>
      <c r="B49" s="7" t="s">
        <v>4</v>
      </c>
      <c r="C49" s="7" t="s">
        <v>67</v>
      </c>
      <c r="D49" s="9">
        <v>1872.8</v>
      </c>
      <c r="E49" s="9">
        <v>1558.9</v>
      </c>
      <c r="F49" s="9">
        <v>1195.2</v>
      </c>
      <c r="G49" s="9">
        <v>1056.5</v>
      </c>
      <c r="H49" s="7">
        <v>894.9</v>
      </c>
      <c r="I49" s="7">
        <v>880</v>
      </c>
      <c r="J49" s="7">
        <v>822.6</v>
      </c>
      <c r="K49" s="7">
        <v>690.8</v>
      </c>
      <c r="L49" s="7">
        <v>803.5</v>
      </c>
      <c r="M49" s="7">
        <v>839.3</v>
      </c>
    </row>
    <row r="50" spans="1:13" s="5" customFormat="1">
      <c r="A50" s="5" t="s">
        <v>486</v>
      </c>
      <c r="B50" s="5" t="s">
        <v>4</v>
      </c>
      <c r="C50" s="5" t="s">
        <v>68</v>
      </c>
      <c r="D50" s="5">
        <v>928.9</v>
      </c>
      <c r="E50" s="5">
        <v>764.3</v>
      </c>
      <c r="F50" s="5">
        <v>180.7</v>
      </c>
      <c r="G50" s="5">
        <v>31</v>
      </c>
      <c r="H50" s="5">
        <v>16.2</v>
      </c>
      <c r="I50" s="5">
        <v>7.2</v>
      </c>
      <c r="J50" s="5">
        <v>0</v>
      </c>
      <c r="K50" s="5">
        <v>3.9</v>
      </c>
      <c r="L50" s="5">
        <v>0.2</v>
      </c>
      <c r="M50" s="5">
        <v>0.3</v>
      </c>
    </row>
    <row r="51" spans="1:13">
      <c r="A51" t="s">
        <v>486</v>
      </c>
      <c r="B51" t="s">
        <v>4</v>
      </c>
      <c r="C51" t="s">
        <v>69</v>
      </c>
      <c r="D51">
        <v>153.69999999999999</v>
      </c>
      <c r="E51">
        <v>163.80000000000001</v>
      </c>
      <c r="F51">
        <v>180.7</v>
      </c>
      <c r="G51">
        <v>31</v>
      </c>
      <c r="H51">
        <v>16.2</v>
      </c>
      <c r="I51">
        <v>7.2</v>
      </c>
      <c r="J51">
        <v>0</v>
      </c>
      <c r="K51">
        <v>3.9</v>
      </c>
      <c r="L51">
        <v>0.2</v>
      </c>
      <c r="M51">
        <v>0.3</v>
      </c>
    </row>
    <row r="52" spans="1:13">
      <c r="A52" t="s">
        <v>486</v>
      </c>
      <c r="B52" t="s">
        <v>4</v>
      </c>
      <c r="C52" t="s">
        <v>70</v>
      </c>
      <c r="D52">
        <v>775.2</v>
      </c>
      <c r="E52">
        <v>600.5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</row>
    <row r="53" spans="1:13">
      <c r="A53" t="s">
        <v>486</v>
      </c>
      <c r="B53" t="s">
        <v>4</v>
      </c>
      <c r="C53" t="s">
        <v>71</v>
      </c>
      <c r="D53" s="3">
        <v>1206.8</v>
      </c>
      <c r="E53">
        <v>919.3</v>
      </c>
      <c r="F53">
        <v>202</v>
      </c>
      <c r="G53">
        <v>60.3</v>
      </c>
      <c r="H53">
        <v>41.9</v>
      </c>
      <c r="I53">
        <v>21.7</v>
      </c>
      <c r="J53">
        <v>20.2</v>
      </c>
      <c r="K53">
        <v>29.1</v>
      </c>
      <c r="L53">
        <v>44.5</v>
      </c>
      <c r="M53">
        <v>35.4</v>
      </c>
    </row>
    <row r="54" spans="1:13" s="5" customFormat="1">
      <c r="A54" s="5" t="s">
        <v>486</v>
      </c>
      <c r="B54" s="5" t="s">
        <v>4</v>
      </c>
      <c r="C54" s="5" t="s">
        <v>72</v>
      </c>
      <c r="D54" s="5">
        <v>40.6</v>
      </c>
      <c r="E54" s="5">
        <v>53</v>
      </c>
      <c r="F54" s="5">
        <v>47.7</v>
      </c>
      <c r="G54" s="5">
        <v>37.6</v>
      </c>
      <c r="H54" s="5">
        <v>63.1</v>
      </c>
      <c r="I54" s="5">
        <v>64.2</v>
      </c>
      <c r="J54" s="5">
        <v>54.6</v>
      </c>
      <c r="K54" s="5">
        <v>50.3</v>
      </c>
      <c r="L54" s="5">
        <v>54.1</v>
      </c>
      <c r="M54" s="5">
        <v>63.6</v>
      </c>
    </row>
    <row r="55" spans="1:13">
      <c r="A55" t="s">
        <v>486</v>
      </c>
      <c r="B55" t="s">
        <v>4</v>
      </c>
      <c r="C55" t="s">
        <v>73</v>
      </c>
      <c r="D55">
        <v>40.6</v>
      </c>
      <c r="E55">
        <v>53</v>
      </c>
      <c r="F55">
        <v>47.7</v>
      </c>
      <c r="G55">
        <v>37.6</v>
      </c>
      <c r="H55">
        <v>63.1</v>
      </c>
      <c r="I55">
        <v>64.2</v>
      </c>
      <c r="J55">
        <v>54.6</v>
      </c>
      <c r="K55">
        <v>50.3</v>
      </c>
      <c r="L55">
        <v>54.1</v>
      </c>
      <c r="M55">
        <v>63.6</v>
      </c>
    </row>
    <row r="56" spans="1:13" s="5" customFormat="1">
      <c r="A56" s="5" t="s">
        <v>486</v>
      </c>
      <c r="B56" s="5" t="s">
        <v>4</v>
      </c>
      <c r="C56" s="5" t="s">
        <v>74</v>
      </c>
      <c r="D56" s="5">
        <v>41.5</v>
      </c>
      <c r="E56" s="5">
        <v>46.7</v>
      </c>
      <c r="F56" s="5">
        <v>18.899999999999999</v>
      </c>
      <c r="G56" s="5">
        <v>31.2</v>
      </c>
      <c r="H56" s="5">
        <v>15.3</v>
      </c>
      <c r="I56" s="5">
        <v>8</v>
      </c>
      <c r="J56" s="5">
        <v>23.1</v>
      </c>
      <c r="K56" s="5">
        <v>15.7</v>
      </c>
      <c r="L56" s="5">
        <v>8.9</v>
      </c>
      <c r="M56" s="5">
        <v>0.7</v>
      </c>
    </row>
    <row r="57" spans="1:13" s="5" customFormat="1">
      <c r="A57" s="5" t="s">
        <v>486</v>
      </c>
      <c r="B57" s="5" t="s">
        <v>4</v>
      </c>
      <c r="C57" s="5" t="s">
        <v>75</v>
      </c>
      <c r="D57" s="5">
        <v>77.900000000000006</v>
      </c>
      <c r="E57" s="5">
        <v>81.7</v>
      </c>
      <c r="F57" s="5">
        <v>61.4</v>
      </c>
      <c r="G57" s="5">
        <v>72</v>
      </c>
      <c r="H57" s="5">
        <v>68.7</v>
      </c>
      <c r="I57" s="5">
        <v>49.6</v>
      </c>
      <c r="J57" s="5">
        <v>54.4</v>
      </c>
      <c r="K57" s="5">
        <v>66.2</v>
      </c>
      <c r="L57" s="5">
        <v>75.099999999999994</v>
      </c>
      <c r="M57" s="5">
        <v>73.400000000000006</v>
      </c>
    </row>
    <row r="58" spans="1:13">
      <c r="A58" t="s">
        <v>486</v>
      </c>
      <c r="B58" t="s">
        <v>4</v>
      </c>
      <c r="C58" t="s">
        <v>76</v>
      </c>
      <c r="D58">
        <v>38.9</v>
      </c>
      <c r="E58">
        <v>43.2</v>
      </c>
      <c r="F58">
        <v>26.3</v>
      </c>
      <c r="G58">
        <v>34.6</v>
      </c>
      <c r="H58">
        <v>29.8</v>
      </c>
      <c r="I58">
        <v>23.5</v>
      </c>
      <c r="J58">
        <v>23.1</v>
      </c>
      <c r="K58">
        <v>33.299999999999997</v>
      </c>
      <c r="L58">
        <v>38.299999999999997</v>
      </c>
      <c r="M58">
        <v>26.3</v>
      </c>
    </row>
    <row r="59" spans="1:13">
      <c r="A59" t="s">
        <v>486</v>
      </c>
      <c r="B59" t="s">
        <v>4</v>
      </c>
      <c r="C59" t="s">
        <v>77</v>
      </c>
      <c r="D59">
        <v>38.200000000000003</v>
      </c>
      <c r="E59">
        <v>34.1</v>
      </c>
      <c r="F59">
        <v>28.9</v>
      </c>
      <c r="G59">
        <v>29.7</v>
      </c>
      <c r="H59">
        <v>31.6</v>
      </c>
      <c r="I59">
        <v>23.8</v>
      </c>
      <c r="J59">
        <v>26</v>
      </c>
      <c r="K59">
        <v>28.1</v>
      </c>
      <c r="L59">
        <v>30.7</v>
      </c>
      <c r="M59">
        <v>29.8</v>
      </c>
    </row>
    <row r="60" spans="1:13">
      <c r="A60" t="s">
        <v>486</v>
      </c>
      <c r="B60" t="s">
        <v>4</v>
      </c>
      <c r="C60" t="s">
        <v>78</v>
      </c>
      <c r="D60">
        <v>0.8</v>
      </c>
      <c r="E60">
        <v>4.4000000000000004</v>
      </c>
      <c r="F60">
        <v>6.2</v>
      </c>
      <c r="G60">
        <v>7.7</v>
      </c>
      <c r="H60">
        <v>7.3</v>
      </c>
      <c r="I60">
        <v>2.2999999999999998</v>
      </c>
      <c r="J60">
        <v>5.3</v>
      </c>
      <c r="K60">
        <v>4.8</v>
      </c>
      <c r="L60">
        <v>6.1</v>
      </c>
      <c r="M60">
        <v>17.3</v>
      </c>
    </row>
    <row r="61" spans="1:13" s="7" customFormat="1">
      <c r="A61" s="7" t="s">
        <v>486</v>
      </c>
      <c r="B61" s="7" t="s">
        <v>4</v>
      </c>
      <c r="C61" s="7" t="s">
        <v>79</v>
      </c>
      <c r="D61" s="9">
        <v>2961.7</v>
      </c>
      <c r="E61" s="9">
        <v>2504.6</v>
      </c>
      <c r="F61" s="9">
        <v>1503.9</v>
      </c>
      <c r="G61" s="9">
        <v>1228.3</v>
      </c>
      <c r="H61" s="9">
        <v>1058.2</v>
      </c>
      <c r="I61" s="9">
        <v>1009</v>
      </c>
      <c r="J61" s="7">
        <v>954.7</v>
      </c>
      <c r="K61" s="7">
        <v>826.9</v>
      </c>
      <c r="L61" s="7">
        <v>941.8</v>
      </c>
      <c r="M61" s="7">
        <v>977.3</v>
      </c>
    </row>
    <row r="62" spans="1:13">
      <c r="A62" t="s">
        <v>486</v>
      </c>
      <c r="B62" t="s">
        <v>4</v>
      </c>
      <c r="C62" t="s">
        <v>80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</row>
    <row r="63" spans="1:13">
      <c r="A63" t="s">
        <v>486</v>
      </c>
      <c r="B63" t="s">
        <v>4</v>
      </c>
      <c r="C63" t="s">
        <v>81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</row>
    <row r="64" spans="1:13" s="5" customFormat="1">
      <c r="A64" s="5" t="s">
        <v>486</v>
      </c>
      <c r="B64" s="5" t="s">
        <v>4</v>
      </c>
      <c r="C64" s="5" t="s">
        <v>82</v>
      </c>
      <c r="D64" s="5">
        <v>150.80000000000001</v>
      </c>
      <c r="E64" s="5">
        <v>150.80000000000001</v>
      </c>
      <c r="F64" s="5">
        <v>38.6</v>
      </c>
      <c r="G64" s="5">
        <v>38.6</v>
      </c>
      <c r="H64" s="5">
        <v>38.6</v>
      </c>
      <c r="I64" s="5">
        <v>38.6</v>
      </c>
      <c r="J64" s="5">
        <v>38.6</v>
      </c>
      <c r="K64" s="5">
        <v>38.6</v>
      </c>
      <c r="L64" s="5">
        <v>38.6</v>
      </c>
      <c r="M64" s="5">
        <v>38.6</v>
      </c>
    </row>
    <row r="65" spans="1:13">
      <c r="A65" t="s">
        <v>486</v>
      </c>
      <c r="B65" t="s">
        <v>4</v>
      </c>
      <c r="C65" t="s">
        <v>83</v>
      </c>
      <c r="D65">
        <v>150.80000000000001</v>
      </c>
      <c r="E65">
        <v>150.80000000000001</v>
      </c>
      <c r="F65">
        <v>38.6</v>
      </c>
      <c r="G65">
        <v>38.6</v>
      </c>
      <c r="H65">
        <v>38.6</v>
      </c>
      <c r="I65">
        <v>38.6</v>
      </c>
      <c r="J65">
        <v>38.6</v>
      </c>
      <c r="K65">
        <v>38.6</v>
      </c>
      <c r="L65">
        <v>38.6</v>
      </c>
      <c r="M65">
        <v>38.6</v>
      </c>
    </row>
    <row r="66" spans="1:13">
      <c r="A66" t="s">
        <v>486</v>
      </c>
      <c r="B66" t="s">
        <v>4</v>
      </c>
      <c r="C66" t="s">
        <v>84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</row>
    <row r="67" spans="1:13" s="5" customFormat="1">
      <c r="A67" s="5" t="s">
        <v>486</v>
      </c>
      <c r="B67" s="5" t="s">
        <v>4</v>
      </c>
      <c r="C67" s="5" t="s">
        <v>85</v>
      </c>
      <c r="D67" s="10">
        <v>2046.6</v>
      </c>
      <c r="E67" s="10">
        <v>1984</v>
      </c>
      <c r="F67" s="10">
        <v>1885</v>
      </c>
      <c r="G67" s="10">
        <v>1874</v>
      </c>
      <c r="H67" s="10">
        <v>1745.9</v>
      </c>
      <c r="I67" s="10">
        <v>1695.2</v>
      </c>
      <c r="J67" s="10">
        <v>1663.5</v>
      </c>
      <c r="K67" s="10">
        <v>1614.8</v>
      </c>
      <c r="L67" s="10">
        <v>1612.5</v>
      </c>
      <c r="M67" s="10">
        <v>1598.5</v>
      </c>
    </row>
    <row r="68" spans="1:13" s="5" customFormat="1">
      <c r="A68" s="5" t="s">
        <v>486</v>
      </c>
      <c r="B68" s="5" t="s">
        <v>4</v>
      </c>
      <c r="C68" s="5" t="s">
        <v>86</v>
      </c>
      <c r="D68" s="5">
        <v>-27.4</v>
      </c>
      <c r="E68" s="5">
        <v>-28.1</v>
      </c>
      <c r="F68" s="5">
        <v>-28.9</v>
      </c>
      <c r="G68" s="5">
        <v>-30</v>
      </c>
      <c r="H68" s="5">
        <v>-31.4</v>
      </c>
      <c r="I68" s="5">
        <v>-31.4</v>
      </c>
      <c r="J68" s="5">
        <v>-31.4</v>
      </c>
      <c r="K68" s="5">
        <v>-31.4</v>
      </c>
      <c r="L68" s="5">
        <v>-31.6</v>
      </c>
      <c r="M68" s="5">
        <v>-32.6</v>
      </c>
    </row>
    <row r="69" spans="1:13">
      <c r="A69" t="s">
        <v>486</v>
      </c>
      <c r="B69" t="s">
        <v>4</v>
      </c>
      <c r="C69" t="s">
        <v>87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</row>
    <row r="70" spans="1:13">
      <c r="A70" t="s">
        <v>486</v>
      </c>
      <c r="B70" t="s">
        <v>4</v>
      </c>
      <c r="C70" t="s">
        <v>88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</row>
    <row r="71" spans="1:13" s="5" customFormat="1">
      <c r="A71" s="5" t="s">
        <v>486</v>
      </c>
      <c r="B71" s="5" t="s">
        <v>4</v>
      </c>
      <c r="C71" s="5" t="s">
        <v>89</v>
      </c>
      <c r="D71" s="5">
        <v>-447.6</v>
      </c>
      <c r="E71" s="5">
        <v>-233.1</v>
      </c>
      <c r="F71" s="5">
        <v>-191.4</v>
      </c>
      <c r="G71" s="5">
        <v>-257.10000000000002</v>
      </c>
      <c r="H71" s="5">
        <v>-46.2</v>
      </c>
      <c r="I71" s="5">
        <v>-91.1</v>
      </c>
      <c r="J71" s="5">
        <v>-75.5</v>
      </c>
      <c r="K71" s="5">
        <v>-140.4</v>
      </c>
      <c r="L71" s="5">
        <v>-31</v>
      </c>
      <c r="M71" s="5">
        <v>0</v>
      </c>
    </row>
    <row r="72" spans="1:13">
      <c r="A72" t="s">
        <v>486</v>
      </c>
      <c r="B72" t="s">
        <v>4</v>
      </c>
      <c r="C72" t="s">
        <v>90</v>
      </c>
      <c r="D72">
        <v>-360</v>
      </c>
      <c r="E72">
        <v>-224.2</v>
      </c>
      <c r="F72">
        <v>-225.6</v>
      </c>
      <c r="G72">
        <v>-212.6</v>
      </c>
      <c r="H72">
        <v>-100.9</v>
      </c>
      <c r="I72">
        <v>-112.8</v>
      </c>
      <c r="J72">
        <v>-110.6</v>
      </c>
      <c r="K72">
        <v>-137.5</v>
      </c>
      <c r="L72">
        <v>-24.9</v>
      </c>
      <c r="M72" t="s">
        <v>24</v>
      </c>
    </row>
    <row r="73" spans="1:13">
      <c r="A73" t="s">
        <v>486</v>
      </c>
      <c r="B73" t="s">
        <v>4</v>
      </c>
      <c r="C73" t="s">
        <v>91</v>
      </c>
      <c r="D73" t="s">
        <v>24</v>
      </c>
      <c r="E73">
        <v>-0.1</v>
      </c>
      <c r="F73">
        <v>0.1</v>
      </c>
      <c r="G73">
        <v>0.3</v>
      </c>
      <c r="H73">
        <v>0.4</v>
      </c>
      <c r="I73">
        <v>0.5</v>
      </c>
      <c r="J73">
        <v>0.5</v>
      </c>
      <c r="K73">
        <v>0.3</v>
      </c>
      <c r="L73">
        <v>0.3</v>
      </c>
      <c r="M73" t="s">
        <v>24</v>
      </c>
    </row>
    <row r="74" spans="1:13">
      <c r="A74" t="s">
        <v>486</v>
      </c>
      <c r="B74" t="s">
        <v>4</v>
      </c>
      <c r="C74" t="s">
        <v>92</v>
      </c>
      <c r="D74">
        <v>-87.6</v>
      </c>
      <c r="E74">
        <v>-8.8000000000000007</v>
      </c>
      <c r="F74">
        <v>34.1</v>
      </c>
      <c r="G74">
        <v>-44.8</v>
      </c>
      <c r="H74">
        <v>54.3</v>
      </c>
      <c r="I74">
        <v>21.2</v>
      </c>
      <c r="J74">
        <v>34.6</v>
      </c>
      <c r="K74">
        <v>-3.2</v>
      </c>
      <c r="L74">
        <v>-6.4</v>
      </c>
      <c r="M74" t="s">
        <v>24</v>
      </c>
    </row>
    <row r="75" spans="1:13" s="7" customFormat="1">
      <c r="A75" s="7" t="s">
        <v>486</v>
      </c>
      <c r="B75" s="7" t="s">
        <v>4</v>
      </c>
      <c r="C75" s="7" t="s">
        <v>93</v>
      </c>
      <c r="D75" s="9">
        <v>1722.4</v>
      </c>
      <c r="E75" s="9">
        <v>1873.6</v>
      </c>
      <c r="F75" s="9">
        <v>1703.3</v>
      </c>
      <c r="G75" s="9">
        <v>1625.5</v>
      </c>
      <c r="H75" s="9">
        <v>1706.9</v>
      </c>
      <c r="I75" s="9">
        <v>1611.3</v>
      </c>
      <c r="J75" s="9">
        <v>1595.2</v>
      </c>
      <c r="K75" s="9">
        <v>1481.6</v>
      </c>
      <c r="L75" s="9">
        <v>1588.5</v>
      </c>
      <c r="M75" s="9">
        <v>1604.5</v>
      </c>
    </row>
    <row r="76" spans="1:13">
      <c r="A76" t="s">
        <v>486</v>
      </c>
      <c r="B76" t="s">
        <v>4</v>
      </c>
      <c r="C76" t="s">
        <v>94</v>
      </c>
      <c r="D76" s="3">
        <v>4684.1000000000004</v>
      </c>
      <c r="E76" s="3">
        <v>4378.2</v>
      </c>
      <c r="F76" s="3">
        <v>3207.2</v>
      </c>
      <c r="G76" s="3">
        <v>2853.8</v>
      </c>
      <c r="H76" s="3">
        <v>2765.1</v>
      </c>
      <c r="I76" s="3">
        <v>2620.3000000000002</v>
      </c>
      <c r="J76" s="3">
        <v>2549.9</v>
      </c>
      <c r="K76" s="3">
        <v>2308.5</v>
      </c>
      <c r="L76" s="3">
        <v>2530.3000000000002</v>
      </c>
      <c r="M76" s="3">
        <v>2581.8000000000002</v>
      </c>
    </row>
    <row r="77" spans="1:13">
      <c r="A77" t="s">
        <v>486</v>
      </c>
      <c r="B77" t="s">
        <v>4</v>
      </c>
      <c r="C77" t="s">
        <v>95</v>
      </c>
    </row>
    <row r="78" spans="1:13">
      <c r="A78" t="s">
        <v>486</v>
      </c>
      <c r="B78" t="s">
        <v>4</v>
      </c>
      <c r="C78" t="s">
        <v>96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</row>
    <row r="79" spans="1:13">
      <c r="A79" t="s">
        <v>486</v>
      </c>
      <c r="B79" t="s">
        <v>4</v>
      </c>
      <c r="C79" t="s">
        <v>97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</row>
    <row r="80" spans="1:13">
      <c r="A80" t="s">
        <v>486</v>
      </c>
      <c r="B80" t="s">
        <v>4</v>
      </c>
      <c r="C80" t="s">
        <v>98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</row>
    <row r="81" spans="1:13">
      <c r="A81" t="s">
        <v>486</v>
      </c>
      <c r="B81" t="s">
        <v>4</v>
      </c>
      <c r="C81" t="s">
        <v>99</v>
      </c>
      <c r="D81">
        <v>149.6</v>
      </c>
      <c r="E81">
        <v>149.5</v>
      </c>
      <c r="F81">
        <v>149.5</v>
      </c>
      <c r="G81">
        <v>149.5</v>
      </c>
      <c r="H81">
        <v>149.4</v>
      </c>
      <c r="I81">
        <v>149.4</v>
      </c>
      <c r="J81">
        <v>149.4</v>
      </c>
      <c r="K81">
        <v>149.4</v>
      </c>
      <c r="L81">
        <v>149.4</v>
      </c>
      <c r="M81">
        <v>149.30000000000001</v>
      </c>
    </row>
    <row r="82" spans="1:13">
      <c r="A82" t="s">
        <v>486</v>
      </c>
      <c r="B82" t="s">
        <v>4</v>
      </c>
      <c r="C82" t="s">
        <v>100</v>
      </c>
      <c r="D82">
        <v>149.6</v>
      </c>
      <c r="E82">
        <v>149.5</v>
      </c>
      <c r="F82">
        <v>149.5</v>
      </c>
      <c r="G82">
        <v>149.5</v>
      </c>
      <c r="H82">
        <v>149.4</v>
      </c>
      <c r="I82">
        <v>149.4</v>
      </c>
      <c r="J82">
        <v>149.4</v>
      </c>
      <c r="K82">
        <v>149.4</v>
      </c>
      <c r="L82">
        <v>149.4</v>
      </c>
      <c r="M82">
        <v>149.30000000000001</v>
      </c>
    </row>
    <row r="83" spans="1:13">
      <c r="A83" t="s">
        <v>486</v>
      </c>
      <c r="B83" t="s">
        <v>4</v>
      </c>
      <c r="C83" t="s">
        <v>101</v>
      </c>
      <c r="D83">
        <v>1.2</v>
      </c>
      <c r="E83">
        <v>1.3</v>
      </c>
      <c r="F83">
        <v>1.3</v>
      </c>
      <c r="G83">
        <v>1.4</v>
      </c>
      <c r="H83">
        <v>1.4</v>
      </c>
      <c r="I83">
        <v>1.4</v>
      </c>
      <c r="J83">
        <v>1.4</v>
      </c>
      <c r="K83">
        <v>1.4</v>
      </c>
      <c r="L83">
        <v>1.4</v>
      </c>
      <c r="M83">
        <v>1.5</v>
      </c>
    </row>
    <row r="84" spans="1:13">
      <c r="A84" t="s">
        <v>486</v>
      </c>
      <c r="B84" t="s">
        <v>4</v>
      </c>
      <c r="C84" t="s">
        <v>102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</row>
    <row r="85" spans="1:13">
      <c r="A85" t="s">
        <v>486</v>
      </c>
      <c r="B85" t="s">
        <v>4</v>
      </c>
      <c r="C85" t="s">
        <v>103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</row>
    <row r="86" spans="1:13">
      <c r="A86" t="s">
        <v>486</v>
      </c>
      <c r="B86" t="s">
        <v>4</v>
      </c>
      <c r="C86" t="s">
        <v>104</v>
      </c>
      <c r="D86" t="s">
        <v>24</v>
      </c>
      <c r="E86" t="s">
        <v>24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</row>
    <row r="87" spans="1:13">
      <c r="A87" t="s">
        <v>486</v>
      </c>
      <c r="B87" t="s">
        <v>4</v>
      </c>
      <c r="C87" t="s">
        <v>105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</row>
    <row r="88" spans="1:13">
      <c r="A88" t="s">
        <v>486</v>
      </c>
      <c r="B88" t="s">
        <v>4</v>
      </c>
      <c r="C88" t="s">
        <v>106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</row>
    <row r="89" spans="1:13">
      <c r="A89" t="s">
        <v>486</v>
      </c>
      <c r="B89" t="s">
        <v>4</v>
      </c>
      <c r="C89" t="s">
        <v>107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</row>
    <row r="90" spans="1:13">
      <c r="A90" t="s">
        <v>486</v>
      </c>
      <c r="B90" t="s">
        <v>4</v>
      </c>
      <c r="C90" t="s">
        <v>108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</row>
    <row r="91" spans="1:13">
      <c r="A91" t="s">
        <v>486</v>
      </c>
      <c r="B91" t="s">
        <v>4</v>
      </c>
      <c r="C91" t="s">
        <v>109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</row>
    <row r="92" spans="1:13">
      <c r="A92" t="s">
        <v>486</v>
      </c>
      <c r="B92" t="s">
        <v>4</v>
      </c>
      <c r="C92" t="s">
        <v>110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</row>
    <row r="93" spans="1:13">
      <c r="A93" t="s">
        <v>486</v>
      </c>
      <c r="B93" t="s">
        <v>4</v>
      </c>
      <c r="C93" t="s">
        <v>111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</row>
    <row r="94" spans="1:13">
      <c r="A94" t="s">
        <v>486</v>
      </c>
      <c r="B94" t="s">
        <v>4</v>
      </c>
      <c r="C94" t="s">
        <v>112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</row>
    <row r="95" spans="1:13">
      <c r="A95" t="s">
        <v>486</v>
      </c>
      <c r="B95" t="s">
        <v>4</v>
      </c>
      <c r="C95" t="s">
        <v>113</v>
      </c>
      <c r="D95">
        <v>41.5</v>
      </c>
      <c r="E95">
        <v>46.7</v>
      </c>
      <c r="F95">
        <v>18.899999999999999</v>
      </c>
      <c r="G95">
        <v>31.2</v>
      </c>
      <c r="H95">
        <v>15.3</v>
      </c>
      <c r="I95">
        <v>8</v>
      </c>
      <c r="J95">
        <v>23.1</v>
      </c>
      <c r="K95">
        <v>15.7</v>
      </c>
      <c r="L95">
        <v>8.9</v>
      </c>
      <c r="M95">
        <v>0.7</v>
      </c>
    </row>
    <row r="96" spans="1:13">
      <c r="A96" t="s">
        <v>486</v>
      </c>
      <c r="B96" t="s">
        <v>4</v>
      </c>
      <c r="C96" t="s">
        <v>114</v>
      </c>
      <c r="D96" s="3">
        <v>1763.9</v>
      </c>
      <c r="E96" s="3">
        <v>1920.3</v>
      </c>
      <c r="F96" s="3">
        <v>1722.2</v>
      </c>
      <c r="G96" s="3">
        <v>1656.7</v>
      </c>
      <c r="H96" s="3">
        <v>1722.2</v>
      </c>
      <c r="I96" s="3">
        <v>1619.3</v>
      </c>
      <c r="J96" s="3">
        <v>1618.3</v>
      </c>
      <c r="K96" s="3">
        <v>1497.3</v>
      </c>
      <c r="L96" s="3">
        <v>1597.4</v>
      </c>
      <c r="M96" s="3">
        <v>1605.2</v>
      </c>
    </row>
    <row r="97" spans="1:13">
      <c r="A97" t="s">
        <v>486</v>
      </c>
      <c r="B97" t="s">
        <v>4</v>
      </c>
      <c r="C97" t="s">
        <v>115</v>
      </c>
      <c r="D97" s="1">
        <v>14374</v>
      </c>
      <c r="E97" s="1">
        <v>14332</v>
      </c>
      <c r="F97" s="1">
        <v>12894</v>
      </c>
      <c r="G97" s="1">
        <v>11787</v>
      </c>
      <c r="H97" s="1">
        <v>11495</v>
      </c>
      <c r="I97" s="1">
        <v>11351</v>
      </c>
      <c r="J97" s="1">
        <v>11267</v>
      </c>
      <c r="K97" s="1">
        <v>10982</v>
      </c>
      <c r="L97" s="1">
        <v>11290</v>
      </c>
      <c r="M97" s="1">
        <v>10836</v>
      </c>
    </row>
    <row r="98" spans="1:13">
      <c r="A98" t="s">
        <v>486</v>
      </c>
      <c r="B98" t="s">
        <v>4</v>
      </c>
      <c r="C98" t="s">
        <v>116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</row>
    <row r="99" spans="1:13">
      <c r="A99" t="s">
        <v>486</v>
      </c>
      <c r="B99" t="s">
        <v>4</v>
      </c>
      <c r="C99" t="s">
        <v>117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</row>
    <row r="100" spans="1:13">
      <c r="A100" t="s">
        <v>486</v>
      </c>
      <c r="B100" t="s">
        <v>4</v>
      </c>
      <c r="C100" t="s">
        <v>118</v>
      </c>
      <c r="D100">
        <v>0</v>
      </c>
      <c r="E100">
        <v>0.1</v>
      </c>
      <c r="F100">
        <v>-0.1</v>
      </c>
      <c r="G100" t="s">
        <v>24</v>
      </c>
      <c r="H100">
        <v>0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</row>
    <row r="101" spans="1:13">
      <c r="A101" t="s">
        <v>486</v>
      </c>
      <c r="B101" t="s">
        <v>4</v>
      </c>
      <c r="C101" t="s">
        <v>119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</row>
    <row r="102" spans="1:13">
      <c r="A102" t="s">
        <v>486</v>
      </c>
      <c r="B102" t="s">
        <v>4</v>
      </c>
      <c r="C102" t="s">
        <v>120</v>
      </c>
      <c r="D102">
        <v>-0.1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>
        <v>299</v>
      </c>
    </row>
    <row r="103" spans="1:13">
      <c r="A103" t="s">
        <v>486</v>
      </c>
      <c r="B103" t="s">
        <v>4</v>
      </c>
      <c r="C103" t="s">
        <v>121</v>
      </c>
      <c r="D103">
        <v>46.8</v>
      </c>
      <c r="E103">
        <v>44.9</v>
      </c>
      <c r="F103">
        <v>44.8</v>
      </c>
      <c r="G103">
        <v>46.3</v>
      </c>
      <c r="H103">
        <v>46.7</v>
      </c>
      <c r="I103">
        <v>51.1</v>
      </c>
      <c r="J103">
        <v>56.6</v>
      </c>
      <c r="K103">
        <v>49.6</v>
      </c>
      <c r="L103">
        <v>20.2</v>
      </c>
      <c r="M103" t="s">
        <v>24</v>
      </c>
    </row>
    <row r="104" spans="1:13">
      <c r="A104" t="s">
        <v>486</v>
      </c>
      <c r="B104" t="s">
        <v>4</v>
      </c>
      <c r="C104" t="s">
        <v>122</v>
      </c>
      <c r="D104">
        <v>172.3</v>
      </c>
      <c r="E104">
        <v>155.5</v>
      </c>
      <c r="F104">
        <v>133.80000000000001</v>
      </c>
      <c r="G104">
        <v>121.4</v>
      </c>
      <c r="H104">
        <v>114.6</v>
      </c>
      <c r="I104">
        <v>108.5</v>
      </c>
      <c r="J104">
        <v>95.6</v>
      </c>
      <c r="K104">
        <v>100.4</v>
      </c>
      <c r="L104">
        <v>73.599999999999994</v>
      </c>
      <c r="M104">
        <v>61.2</v>
      </c>
    </row>
    <row r="105" spans="1:13">
      <c r="A105" t="s">
        <v>486</v>
      </c>
      <c r="B105" t="s">
        <v>4</v>
      </c>
      <c r="C105" t="s">
        <v>123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</row>
    <row r="106" spans="1:13">
      <c r="A106" t="s">
        <v>486</v>
      </c>
      <c r="B106" t="s">
        <v>4</v>
      </c>
      <c r="C106" t="s">
        <v>124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</row>
    <row r="107" spans="1:13">
      <c r="A107" t="s">
        <v>486</v>
      </c>
      <c r="B107" t="s">
        <v>4</v>
      </c>
      <c r="C107" t="s">
        <v>125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</row>
    <row r="108" spans="1:13">
      <c r="A108" t="s">
        <v>486</v>
      </c>
      <c r="B108" t="s">
        <v>4</v>
      </c>
      <c r="C108" t="s">
        <v>126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</row>
    <row r="109" spans="1:13">
      <c r="A109" t="s">
        <v>486</v>
      </c>
      <c r="B109" t="s">
        <v>4</v>
      </c>
      <c r="C109" t="s">
        <v>127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</row>
    <row r="110" spans="1:13">
      <c r="A110" t="s">
        <v>486</v>
      </c>
      <c r="B110" t="s">
        <v>4</v>
      </c>
      <c r="C110" t="s">
        <v>128</v>
      </c>
      <c r="D110" s="3">
        <v>1177.2</v>
      </c>
      <c r="E110">
        <v>865.7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</row>
    <row r="111" spans="1:13">
      <c r="A111" t="s">
        <v>486</v>
      </c>
      <c r="B111" t="s">
        <v>4</v>
      </c>
      <c r="C111" t="s">
        <v>129</v>
      </c>
      <c r="D111">
        <v>299.60000000000002</v>
      </c>
      <c r="E111">
        <v>146.69999999999999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</row>
    <row r="112" spans="1:13">
      <c r="A112" t="s">
        <v>486</v>
      </c>
      <c r="B112" t="s">
        <v>4</v>
      </c>
      <c r="C112" t="s">
        <v>130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</row>
    <row r="113" spans="1:13">
      <c r="A113" t="s">
        <v>486</v>
      </c>
      <c r="B113" t="s">
        <v>4</v>
      </c>
      <c r="C113" t="s">
        <v>131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</row>
    <row r="114" spans="1:13">
      <c r="A114" t="s">
        <v>486</v>
      </c>
      <c r="B114" t="s">
        <v>4</v>
      </c>
      <c r="C114" t="s">
        <v>132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</row>
    <row r="115" spans="1:13">
      <c r="A115" t="s">
        <v>486</v>
      </c>
      <c r="B115" t="s">
        <v>4</v>
      </c>
      <c r="C115" t="s">
        <v>133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</row>
    <row r="116" spans="1:13">
      <c r="A116" t="s">
        <v>486</v>
      </c>
      <c r="B116" t="s">
        <v>4</v>
      </c>
      <c r="C116" t="s">
        <v>134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</row>
    <row r="117" spans="1:13">
      <c r="A117" t="s">
        <v>486</v>
      </c>
      <c r="B117" t="s">
        <v>4</v>
      </c>
      <c r="C117" t="s">
        <v>135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</row>
    <row r="118" spans="1:13">
      <c r="A118" t="s">
        <v>486</v>
      </c>
      <c r="B118" t="s">
        <v>4</v>
      </c>
      <c r="C118" t="s">
        <v>136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</row>
    <row r="119" spans="1:13">
      <c r="A119" t="s">
        <v>486</v>
      </c>
      <c r="B119" t="s">
        <v>4</v>
      </c>
      <c r="C119" t="s">
        <v>137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</row>
    <row r="120" spans="1:13">
      <c r="A120" t="s">
        <v>486</v>
      </c>
      <c r="B120" t="s">
        <v>4</v>
      </c>
      <c r="C120" t="s">
        <v>138</v>
      </c>
      <c r="D120" t="s">
        <v>24</v>
      </c>
      <c r="E120" t="s">
        <v>24</v>
      </c>
      <c r="F120" t="s">
        <v>24</v>
      </c>
      <c r="G120" t="s">
        <v>24</v>
      </c>
      <c r="H120" t="s">
        <v>24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</row>
    <row r="121" spans="1:13">
      <c r="A121" t="s">
        <v>486</v>
      </c>
      <c r="B121" t="s">
        <v>4</v>
      </c>
      <c r="C121" t="s">
        <v>139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</row>
    <row r="122" spans="1:13">
      <c r="A122" t="s">
        <v>486</v>
      </c>
      <c r="B122" t="s">
        <v>4</v>
      </c>
      <c r="C122" t="s">
        <v>140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</row>
    <row r="123" spans="1:13">
      <c r="A123" t="s">
        <v>486</v>
      </c>
      <c r="B123" t="s">
        <v>4</v>
      </c>
      <c r="C123" t="s">
        <v>141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</row>
    <row r="124" spans="1:13">
      <c r="A124" t="s">
        <v>486</v>
      </c>
      <c r="B124" t="s">
        <v>4</v>
      </c>
      <c r="C124" t="s">
        <v>142</v>
      </c>
      <c r="D124">
        <v>156.5</v>
      </c>
      <c r="E124">
        <v>144.80000000000001</v>
      </c>
      <c r="F124">
        <v>0.8</v>
      </c>
      <c r="G124">
        <v>0.3</v>
      </c>
      <c r="H124">
        <v>0.4</v>
      </c>
      <c r="I124">
        <v>0.5</v>
      </c>
      <c r="J124">
        <v>0.4</v>
      </c>
      <c r="K124">
        <v>0.1</v>
      </c>
      <c r="L124">
        <v>0.2</v>
      </c>
      <c r="M124" t="s">
        <v>24</v>
      </c>
    </row>
    <row r="125" spans="1:13">
      <c r="A125" t="s">
        <v>486</v>
      </c>
      <c r="B125" t="s">
        <v>4</v>
      </c>
      <c r="C125" t="s">
        <v>143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</row>
    <row r="126" spans="1:13">
      <c r="A126" t="s">
        <v>486</v>
      </c>
      <c r="B126" t="s">
        <v>4</v>
      </c>
      <c r="C126" t="s">
        <v>144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</row>
    <row r="127" spans="1:13">
      <c r="A127" t="s">
        <v>486</v>
      </c>
      <c r="B127" t="s">
        <v>4</v>
      </c>
      <c r="C127" t="s">
        <v>145</v>
      </c>
      <c r="D127">
        <v>126.9</v>
      </c>
      <c r="E127">
        <v>34.1</v>
      </c>
      <c r="F127">
        <v>20.7</v>
      </c>
      <c r="G127">
        <v>72.3</v>
      </c>
      <c r="H127">
        <v>24.7</v>
      </c>
      <c r="I127">
        <v>18.7</v>
      </c>
      <c r="J127">
        <v>8.3000000000000007</v>
      </c>
      <c r="K127">
        <v>14.5</v>
      </c>
      <c r="L127">
        <v>16.100000000000001</v>
      </c>
      <c r="M127" t="s">
        <v>24</v>
      </c>
    </row>
    <row r="128" spans="1:13">
      <c r="A128" t="s">
        <v>486</v>
      </c>
      <c r="B128" t="s">
        <v>4</v>
      </c>
      <c r="C128" t="s">
        <v>146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</row>
    <row r="129" spans="1:13">
      <c r="A129" t="s">
        <v>486</v>
      </c>
      <c r="B129" t="s">
        <v>4</v>
      </c>
      <c r="C129" t="s">
        <v>147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</row>
    <row r="130" spans="1:13">
      <c r="A130" t="s">
        <v>486</v>
      </c>
      <c r="B130" t="s">
        <v>4</v>
      </c>
      <c r="C130" t="s">
        <v>148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</row>
    <row r="131" spans="1:13">
      <c r="A131" t="s">
        <v>486</v>
      </c>
      <c r="B131" t="s">
        <v>4</v>
      </c>
      <c r="C131" t="s">
        <v>149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</row>
    <row r="132" spans="1:13">
      <c r="A132" t="s">
        <v>486</v>
      </c>
      <c r="B132" t="s">
        <v>4</v>
      </c>
      <c r="C132" t="s">
        <v>150</v>
      </c>
      <c r="D132" t="s">
        <v>24</v>
      </c>
      <c r="E132" t="s">
        <v>24</v>
      </c>
      <c r="F132" t="s">
        <v>24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</row>
    <row r="133" spans="1:13">
      <c r="A133" t="s">
        <v>486</v>
      </c>
      <c r="B133" t="s">
        <v>4</v>
      </c>
      <c r="C133" t="s">
        <v>151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</row>
    <row r="134" spans="1:13">
      <c r="A134" t="s">
        <v>486</v>
      </c>
      <c r="B134" t="s">
        <v>4</v>
      </c>
      <c r="C134" t="s">
        <v>152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</row>
    <row r="135" spans="1:13">
      <c r="A135" t="s">
        <v>486</v>
      </c>
      <c r="B135" t="s">
        <v>4</v>
      </c>
      <c r="C135" t="s">
        <v>153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</row>
    <row r="136" spans="1:13">
      <c r="A136" t="s">
        <v>486</v>
      </c>
      <c r="B136" t="s">
        <v>4</v>
      </c>
      <c r="C136" t="s">
        <v>154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</row>
    <row r="137" spans="1:13">
      <c r="A137" t="s">
        <v>486</v>
      </c>
      <c r="B137" t="s">
        <v>4</v>
      </c>
      <c r="C137" t="s">
        <v>155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</row>
    <row r="138" spans="1:13">
      <c r="A138" t="s">
        <v>486</v>
      </c>
      <c r="B138" t="s">
        <v>4</v>
      </c>
      <c r="C138" t="s">
        <v>156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</row>
    <row r="139" spans="1:13">
      <c r="A139" t="s">
        <v>486</v>
      </c>
      <c r="B139" t="s">
        <v>4</v>
      </c>
      <c r="C139" t="s">
        <v>157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</row>
    <row r="140" spans="1:13">
      <c r="A140" t="s">
        <v>486</v>
      </c>
      <c r="B140" t="s">
        <v>4</v>
      </c>
      <c r="C140" t="s">
        <v>158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</row>
    <row r="141" spans="1:13">
      <c r="A141" t="s">
        <v>486</v>
      </c>
      <c r="B141" t="s">
        <v>4</v>
      </c>
      <c r="C141" t="s">
        <v>159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</row>
    <row r="142" spans="1:13">
      <c r="A142" t="s">
        <v>486</v>
      </c>
      <c r="B142" t="s">
        <v>4</v>
      </c>
      <c r="C142" t="s">
        <v>160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</row>
    <row r="143" spans="1:13">
      <c r="A143" t="s">
        <v>486</v>
      </c>
      <c r="B143" t="s">
        <v>4</v>
      </c>
      <c r="C143" t="s">
        <v>161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</row>
    <row r="144" spans="1:13">
      <c r="A144" t="s">
        <v>486</v>
      </c>
      <c r="B144" t="s">
        <v>4</v>
      </c>
      <c r="C144" t="s">
        <v>162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</row>
    <row r="145" spans="1:13">
      <c r="A145" t="s">
        <v>486</v>
      </c>
      <c r="B145" t="s">
        <v>4</v>
      </c>
      <c r="C145" t="s">
        <v>163</v>
      </c>
      <c r="D145" t="s">
        <v>24</v>
      </c>
      <c r="E145" t="s">
        <v>24</v>
      </c>
      <c r="F145" t="s">
        <v>24</v>
      </c>
      <c r="G145" t="s">
        <v>24</v>
      </c>
      <c r="H145" t="s">
        <v>24</v>
      </c>
      <c r="I145" t="s">
        <v>24</v>
      </c>
      <c r="J145" t="s">
        <v>24</v>
      </c>
      <c r="K145" t="s">
        <v>24</v>
      </c>
      <c r="L145" t="s">
        <v>24</v>
      </c>
      <c r="M145" t="s">
        <v>24</v>
      </c>
    </row>
    <row r="146" spans="1:13">
      <c r="A146" t="s">
        <v>486</v>
      </c>
      <c r="B146" t="s">
        <v>4</v>
      </c>
      <c r="C146" t="s">
        <v>164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</row>
    <row r="147" spans="1:13">
      <c r="A147" t="s">
        <v>486</v>
      </c>
      <c r="B147" t="s">
        <v>4</v>
      </c>
      <c r="C147" t="s">
        <v>165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</row>
    <row r="148" spans="1:13">
      <c r="A148" t="s">
        <v>486</v>
      </c>
      <c r="B148" t="s">
        <v>4</v>
      </c>
      <c r="C148" t="s">
        <v>166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</row>
    <row r="149" spans="1:13">
      <c r="A149" t="s">
        <v>486</v>
      </c>
      <c r="B149" t="s">
        <v>4</v>
      </c>
      <c r="C149" t="s">
        <v>167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</row>
    <row r="150" spans="1:13">
      <c r="A150" t="s">
        <v>486</v>
      </c>
      <c r="B150" t="s">
        <v>4</v>
      </c>
      <c r="C150" t="s">
        <v>168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</row>
    <row r="151" spans="1:13">
      <c r="A151" t="s">
        <v>486</v>
      </c>
      <c r="B151" t="s">
        <v>4</v>
      </c>
      <c r="C151" t="s">
        <v>169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</row>
    <row r="152" spans="1:13">
      <c r="A152" t="s">
        <v>486</v>
      </c>
      <c r="B152" t="s">
        <v>4</v>
      </c>
      <c r="C152" t="s">
        <v>170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</row>
    <row r="153" spans="1:13">
      <c r="A153" t="s">
        <v>486</v>
      </c>
      <c r="B153" t="s">
        <v>4</v>
      </c>
      <c r="C153" t="s">
        <v>171</v>
      </c>
      <c r="D153" s="3">
        <v>1475</v>
      </c>
      <c r="E153" s="3">
        <v>1371</v>
      </c>
      <c r="F153" s="3">
        <v>1277.7</v>
      </c>
      <c r="G153" s="3">
        <v>1106.3</v>
      </c>
      <c r="H153" s="3">
        <v>1046.5</v>
      </c>
      <c r="I153" s="3">
        <v>1027.8</v>
      </c>
      <c r="J153" s="3">
        <v>1111</v>
      </c>
      <c r="K153">
        <v>992.9</v>
      </c>
      <c r="L153" s="3">
        <v>1090.0999999999999</v>
      </c>
      <c r="M153" s="3">
        <v>1177.7</v>
      </c>
    </row>
    <row r="154" spans="1:13">
      <c r="A154" t="s">
        <v>486</v>
      </c>
      <c r="B154" t="s">
        <v>4</v>
      </c>
      <c r="C154" t="s">
        <v>172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</row>
    <row r="155" spans="1:13">
      <c r="A155" t="s">
        <v>486</v>
      </c>
      <c r="B155" t="s">
        <v>4</v>
      </c>
      <c r="C155" t="s">
        <v>173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</row>
    <row r="156" spans="1:13">
      <c r="A156" t="s">
        <v>486</v>
      </c>
      <c r="B156" t="s">
        <v>4</v>
      </c>
      <c r="C156" t="s">
        <v>174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</row>
    <row r="157" spans="1:13">
      <c r="A157" t="s">
        <v>486</v>
      </c>
      <c r="B157" t="s">
        <v>4</v>
      </c>
      <c r="C157" t="s">
        <v>175</v>
      </c>
      <c r="D157">
        <v>563.1</v>
      </c>
      <c r="E157">
        <v>416.5</v>
      </c>
      <c r="F157">
        <v>-281.39999999999998</v>
      </c>
      <c r="G157">
        <v>-366.7</v>
      </c>
      <c r="H157">
        <v>-304.8</v>
      </c>
      <c r="I157">
        <v>-334.9</v>
      </c>
      <c r="J157">
        <v>-393.8</v>
      </c>
      <c r="K157">
        <v>-372.1</v>
      </c>
      <c r="L157">
        <v>-378.4</v>
      </c>
      <c r="M157">
        <v>-428.2</v>
      </c>
    </row>
    <row r="158" spans="1:13">
      <c r="A158" t="s">
        <v>486</v>
      </c>
      <c r="B158" t="s">
        <v>4</v>
      </c>
      <c r="C158" t="s">
        <v>176</v>
      </c>
      <c r="D158" s="3">
        <v>1278.9000000000001</v>
      </c>
      <c r="E158" s="3">
        <v>1419</v>
      </c>
      <c r="F158" s="3">
        <v>1265.8</v>
      </c>
      <c r="G158" s="3">
        <v>1212.5999999999999</v>
      </c>
      <c r="H158" s="3">
        <v>1283.8</v>
      </c>
      <c r="I158" s="3">
        <v>1208</v>
      </c>
      <c r="J158" s="3">
        <v>1203.8</v>
      </c>
      <c r="K158" s="3">
        <v>1107.5</v>
      </c>
      <c r="L158" s="3">
        <v>1125.0999999999999</v>
      </c>
      <c r="M158" s="3">
        <v>1152.3</v>
      </c>
    </row>
    <row r="159" spans="1:13">
      <c r="A159" t="s">
        <v>486</v>
      </c>
      <c r="B159" t="s">
        <v>4</v>
      </c>
      <c r="C159" t="s">
        <v>177</v>
      </c>
      <c r="D159" t="s">
        <v>24</v>
      </c>
      <c r="E159" t="s">
        <v>24</v>
      </c>
      <c r="F159" t="s">
        <v>24</v>
      </c>
      <c r="G159" t="s">
        <v>24</v>
      </c>
      <c r="H159" t="s">
        <v>24</v>
      </c>
      <c r="I159" t="s">
        <v>24</v>
      </c>
      <c r="J159" t="s">
        <v>24</v>
      </c>
      <c r="K159" t="s">
        <v>24</v>
      </c>
      <c r="L159" t="s">
        <v>24</v>
      </c>
      <c r="M159" t="s">
        <v>24</v>
      </c>
    </row>
    <row r="160" spans="1:13">
      <c r="A160" t="s">
        <v>486</v>
      </c>
      <c r="B160" t="s">
        <v>4</v>
      </c>
      <c r="C160" t="s">
        <v>178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</row>
    <row r="161" spans="1:13">
      <c r="A161" t="s">
        <v>486</v>
      </c>
      <c r="B161" t="s">
        <v>4</v>
      </c>
      <c r="C161" t="s">
        <v>179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</row>
    <row r="162" spans="1:13">
      <c r="A162" t="s">
        <v>486</v>
      </c>
      <c r="B162" t="s">
        <v>4</v>
      </c>
      <c r="C162" t="s">
        <v>180</v>
      </c>
      <c r="D162" t="s">
        <v>24</v>
      </c>
      <c r="E162" t="s">
        <v>24</v>
      </c>
      <c r="F162" t="s">
        <v>24</v>
      </c>
      <c r="G162" t="s">
        <v>24</v>
      </c>
      <c r="H162" t="s">
        <v>24</v>
      </c>
      <c r="I162" t="s">
        <v>24</v>
      </c>
      <c r="J162" t="s">
        <v>24</v>
      </c>
      <c r="K162" t="s">
        <v>24</v>
      </c>
      <c r="L162" t="s">
        <v>24</v>
      </c>
      <c r="M162" t="s">
        <v>24</v>
      </c>
    </row>
    <row r="163" spans="1:13">
      <c r="A163" t="s">
        <v>486</v>
      </c>
      <c r="B163" t="s">
        <v>4</v>
      </c>
      <c r="C163" t="s">
        <v>181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</row>
    <row r="164" spans="1:13">
      <c r="A164" t="s">
        <v>486</v>
      </c>
      <c r="B164" t="s">
        <v>4</v>
      </c>
      <c r="C164" t="s">
        <v>182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</row>
    <row r="165" spans="1:13">
      <c r="A165" t="s">
        <v>486</v>
      </c>
      <c r="B165" t="s">
        <v>4</v>
      </c>
      <c r="C165" t="s">
        <v>183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</row>
    <row r="166" spans="1:13">
      <c r="A166" t="s">
        <v>486</v>
      </c>
      <c r="B166" t="s">
        <v>4</v>
      </c>
      <c r="C166" t="s">
        <v>184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</row>
    <row r="167" spans="1:13">
      <c r="A167" t="s">
        <v>486</v>
      </c>
      <c r="B167" t="s">
        <v>4</v>
      </c>
      <c r="C167" t="s">
        <v>185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</row>
    <row r="168" spans="1:13">
      <c r="A168" t="s">
        <v>486</v>
      </c>
      <c r="B168" t="s">
        <v>4</v>
      </c>
      <c r="C168" t="s">
        <v>186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</row>
    <row r="169" spans="1:13">
      <c r="A169" t="s">
        <v>486</v>
      </c>
      <c r="B169" t="s">
        <v>4</v>
      </c>
      <c r="C169" t="s">
        <v>187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</row>
    <row r="170" spans="1:13">
      <c r="A170" t="s">
        <v>486</v>
      </c>
      <c r="B170" t="s">
        <v>4</v>
      </c>
      <c r="C170" t="s">
        <v>188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</row>
    <row r="171" spans="1:13">
      <c r="A171" t="s">
        <v>486</v>
      </c>
      <c r="B171" t="s">
        <v>4</v>
      </c>
      <c r="C171" t="s">
        <v>489</v>
      </c>
    </row>
    <row r="172" spans="1:13">
      <c r="A172" t="s">
        <v>486</v>
      </c>
      <c r="B172" t="s">
        <v>4</v>
      </c>
      <c r="C172" t="s">
        <v>189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</row>
    <row r="173" spans="1:13">
      <c r="A173" t="s">
        <v>486</v>
      </c>
      <c r="B173" t="s">
        <v>4</v>
      </c>
      <c r="C173" t="s">
        <v>198</v>
      </c>
      <c r="D173">
        <v>931.7</v>
      </c>
      <c r="E173">
        <v>745.3</v>
      </c>
      <c r="F173">
        <v>8.3000000000000007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>
        <v>0.2</v>
      </c>
      <c r="M173">
        <v>0.3</v>
      </c>
    </row>
    <row r="174" spans="1:13">
      <c r="A174" t="s">
        <v>486</v>
      </c>
      <c r="B174" t="s">
        <v>4</v>
      </c>
      <c r="C174" t="s">
        <v>490</v>
      </c>
      <c r="D174">
        <v>-147.69999999999999</v>
      </c>
      <c r="E174">
        <v>-115.7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</row>
    <row r="175" spans="1:13">
      <c r="A175" t="s">
        <v>486</v>
      </c>
      <c r="B175" t="s">
        <v>4</v>
      </c>
      <c r="C175" t="s">
        <v>199</v>
      </c>
      <c r="D175">
        <v>90.3</v>
      </c>
      <c r="E175">
        <v>84.7</v>
      </c>
      <c r="F175">
        <v>0.8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>
        <v>0.2</v>
      </c>
      <c r="M175">
        <v>0.3</v>
      </c>
    </row>
    <row r="176" spans="1:13">
      <c r="A176" t="s">
        <v>486</v>
      </c>
      <c r="B176" t="s">
        <v>4</v>
      </c>
      <c r="C176" t="s">
        <v>200</v>
      </c>
      <c r="D176">
        <v>90.3</v>
      </c>
      <c r="E176">
        <v>84.7</v>
      </c>
      <c r="F176">
        <v>1.9</v>
      </c>
      <c r="G176" t="s">
        <v>24</v>
      </c>
      <c r="H176" t="s">
        <v>24</v>
      </c>
      <c r="I176" t="s">
        <v>24</v>
      </c>
      <c r="J176" t="s">
        <v>24</v>
      </c>
      <c r="K176" t="s">
        <v>24</v>
      </c>
      <c r="L176">
        <v>0</v>
      </c>
      <c r="M176">
        <v>0</v>
      </c>
    </row>
    <row r="177" spans="1:13">
      <c r="A177" t="s">
        <v>486</v>
      </c>
      <c r="B177" t="s">
        <v>4</v>
      </c>
      <c r="C177" t="s">
        <v>201</v>
      </c>
      <c r="D177">
        <v>154.4</v>
      </c>
      <c r="E177">
        <v>147.80000000000001</v>
      </c>
      <c r="F177">
        <v>1.9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>
        <v>0</v>
      </c>
      <c r="M177">
        <v>0</v>
      </c>
    </row>
    <row r="178" spans="1:13">
      <c r="A178" t="s">
        <v>486</v>
      </c>
      <c r="B178" t="s">
        <v>4</v>
      </c>
      <c r="C178" t="s">
        <v>202</v>
      </c>
      <c r="D178">
        <v>154.4</v>
      </c>
      <c r="E178">
        <v>147.80000000000001</v>
      </c>
      <c r="F178">
        <v>1.9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>
        <v>0</v>
      </c>
      <c r="M178">
        <v>0</v>
      </c>
    </row>
    <row r="179" spans="1:13">
      <c r="A179" t="s">
        <v>486</v>
      </c>
      <c r="B179" t="s">
        <v>4</v>
      </c>
      <c r="C179" t="s">
        <v>203</v>
      </c>
      <c r="D179">
        <v>154.4</v>
      </c>
      <c r="E179">
        <v>147.80000000000001</v>
      </c>
      <c r="F179">
        <v>1.9</v>
      </c>
      <c r="G179" t="s">
        <v>24</v>
      </c>
      <c r="H179" t="s">
        <v>24</v>
      </c>
      <c r="I179" t="s">
        <v>24</v>
      </c>
      <c r="J179" t="s">
        <v>24</v>
      </c>
      <c r="K179" t="s">
        <v>24</v>
      </c>
      <c r="L179">
        <v>0</v>
      </c>
      <c r="M179">
        <v>0</v>
      </c>
    </row>
    <row r="180" spans="1:13">
      <c r="A180" t="s">
        <v>486</v>
      </c>
      <c r="B180" t="s">
        <v>4</v>
      </c>
      <c r="C180" t="s">
        <v>204</v>
      </c>
      <c r="D180">
        <v>244.7</v>
      </c>
      <c r="E180">
        <v>232.5</v>
      </c>
      <c r="F180">
        <v>3.8</v>
      </c>
      <c r="G180" t="s">
        <v>24</v>
      </c>
      <c r="H180" t="s">
        <v>24</v>
      </c>
      <c r="I180" t="s">
        <v>24</v>
      </c>
      <c r="J180" t="s">
        <v>24</v>
      </c>
      <c r="K180" t="s">
        <v>24</v>
      </c>
      <c r="L180">
        <v>0</v>
      </c>
      <c r="M180">
        <v>0</v>
      </c>
    </row>
    <row r="181" spans="1:13">
      <c r="A181" t="s">
        <v>486</v>
      </c>
      <c r="B181" t="s">
        <v>4</v>
      </c>
      <c r="C181" t="s">
        <v>205</v>
      </c>
      <c r="D181">
        <v>308.89999999999998</v>
      </c>
      <c r="E181">
        <v>295.7</v>
      </c>
      <c r="F181">
        <v>3.8</v>
      </c>
      <c r="G181" t="s">
        <v>24</v>
      </c>
      <c r="H181" t="s">
        <v>24</v>
      </c>
      <c r="I181" t="s">
        <v>24</v>
      </c>
      <c r="J181" t="s">
        <v>24</v>
      </c>
      <c r="K181" t="s">
        <v>24</v>
      </c>
      <c r="L181">
        <v>0</v>
      </c>
      <c r="M181">
        <v>0</v>
      </c>
    </row>
    <row r="182" spans="1:13">
      <c r="A182" t="s">
        <v>486</v>
      </c>
      <c r="B182" t="s">
        <v>4</v>
      </c>
      <c r="C182" t="s">
        <v>206</v>
      </c>
      <c r="D182">
        <v>435.6</v>
      </c>
      <c r="E182">
        <v>248.1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>
        <v>0</v>
      </c>
      <c r="M182">
        <v>0</v>
      </c>
    </row>
    <row r="183" spans="1:13">
      <c r="A183" t="s">
        <v>486</v>
      </c>
      <c r="B183" t="s">
        <v>4</v>
      </c>
      <c r="C183" t="s">
        <v>207</v>
      </c>
      <c r="D183" t="s">
        <v>24</v>
      </c>
      <c r="E183">
        <v>0</v>
      </c>
      <c r="F183">
        <v>875.2</v>
      </c>
      <c r="G183">
        <v>501.5</v>
      </c>
      <c r="H183">
        <v>509.1</v>
      </c>
      <c r="I183">
        <v>497.9</v>
      </c>
      <c r="J183">
        <v>382.2</v>
      </c>
      <c r="K183">
        <v>344.9</v>
      </c>
      <c r="L183">
        <v>364.6</v>
      </c>
      <c r="M183">
        <v>379.7</v>
      </c>
    </row>
    <row r="184" spans="1:13">
      <c r="A184" t="s">
        <v>486</v>
      </c>
      <c r="B184" t="s">
        <v>4</v>
      </c>
      <c r="C184" t="s">
        <v>208</v>
      </c>
      <c r="D184" t="s">
        <v>24</v>
      </c>
      <c r="E184">
        <v>0</v>
      </c>
      <c r="F184">
        <v>142.80000000000001</v>
      </c>
      <c r="G184">
        <v>128.1</v>
      </c>
      <c r="H184">
        <v>124.3</v>
      </c>
      <c r="I184">
        <v>119.6</v>
      </c>
      <c r="J184">
        <v>103.4</v>
      </c>
      <c r="K184">
        <v>91</v>
      </c>
      <c r="L184">
        <v>99.8</v>
      </c>
      <c r="M184">
        <v>105.3</v>
      </c>
    </row>
    <row r="185" spans="1:13">
      <c r="A185" t="s">
        <v>486</v>
      </c>
      <c r="B185" t="s">
        <v>4</v>
      </c>
      <c r="C185" t="s">
        <v>209</v>
      </c>
      <c r="D185" t="s">
        <v>24</v>
      </c>
      <c r="E185">
        <v>0</v>
      </c>
      <c r="F185">
        <v>88.9</v>
      </c>
      <c r="G185">
        <v>71.7</v>
      </c>
      <c r="H185">
        <v>66.900000000000006</v>
      </c>
      <c r="I185">
        <v>63.4</v>
      </c>
      <c r="J185">
        <v>53.9</v>
      </c>
      <c r="K185">
        <v>48.7</v>
      </c>
      <c r="L185">
        <v>52.3</v>
      </c>
      <c r="M185">
        <v>53.1</v>
      </c>
    </row>
    <row r="186" spans="1:13">
      <c r="A186" t="s">
        <v>486</v>
      </c>
      <c r="B186" t="s">
        <v>4</v>
      </c>
      <c r="C186" t="s">
        <v>210</v>
      </c>
      <c r="D186" t="s">
        <v>24</v>
      </c>
      <c r="E186">
        <v>0</v>
      </c>
      <c r="F186">
        <v>88.9</v>
      </c>
      <c r="G186">
        <v>71.7</v>
      </c>
      <c r="H186">
        <v>66.900000000000006</v>
      </c>
      <c r="I186">
        <v>63.4</v>
      </c>
      <c r="J186">
        <v>53.9</v>
      </c>
      <c r="K186">
        <v>48.7</v>
      </c>
      <c r="L186">
        <v>52.3</v>
      </c>
      <c r="M186">
        <v>53.1</v>
      </c>
    </row>
    <row r="187" spans="1:13">
      <c r="A187" t="s">
        <v>486</v>
      </c>
      <c r="B187" t="s">
        <v>4</v>
      </c>
      <c r="C187" t="s">
        <v>211</v>
      </c>
      <c r="D187" t="s">
        <v>24</v>
      </c>
      <c r="E187">
        <v>0</v>
      </c>
      <c r="F187">
        <v>88.9</v>
      </c>
      <c r="G187">
        <v>71.7</v>
      </c>
      <c r="H187">
        <v>66.900000000000006</v>
      </c>
      <c r="I187">
        <v>63.4</v>
      </c>
      <c r="J187">
        <v>53.9</v>
      </c>
      <c r="K187">
        <v>48.7</v>
      </c>
      <c r="L187">
        <v>52.3</v>
      </c>
      <c r="M187">
        <v>53.1</v>
      </c>
    </row>
    <row r="188" spans="1:13">
      <c r="A188" t="s">
        <v>486</v>
      </c>
      <c r="B188" t="s">
        <v>4</v>
      </c>
      <c r="C188" t="s">
        <v>212</v>
      </c>
      <c r="D188" t="s">
        <v>24</v>
      </c>
      <c r="E188">
        <v>0</v>
      </c>
      <c r="F188">
        <v>88.9</v>
      </c>
      <c r="G188">
        <v>71.7</v>
      </c>
      <c r="H188">
        <v>66.900000000000006</v>
      </c>
      <c r="I188">
        <v>63.4</v>
      </c>
      <c r="J188">
        <v>53.9</v>
      </c>
      <c r="K188">
        <v>48.7</v>
      </c>
      <c r="L188">
        <v>52.3</v>
      </c>
      <c r="M188">
        <v>53.1</v>
      </c>
    </row>
    <row r="189" spans="1:13">
      <c r="A189" t="s">
        <v>486</v>
      </c>
      <c r="B189" t="s">
        <v>4</v>
      </c>
      <c r="C189" t="s">
        <v>213</v>
      </c>
      <c r="D189" t="s">
        <v>24</v>
      </c>
      <c r="E189">
        <v>0</v>
      </c>
      <c r="F189">
        <v>177.9</v>
      </c>
      <c r="G189">
        <v>143.30000000000001</v>
      </c>
      <c r="H189">
        <v>133.80000000000001</v>
      </c>
      <c r="I189">
        <v>126.7</v>
      </c>
      <c r="J189">
        <v>107.8</v>
      </c>
      <c r="K189">
        <v>97.3</v>
      </c>
      <c r="L189">
        <v>104.6</v>
      </c>
      <c r="M189">
        <v>106.2</v>
      </c>
    </row>
    <row r="190" spans="1:13">
      <c r="A190" t="s">
        <v>486</v>
      </c>
      <c r="B190" t="s">
        <v>4</v>
      </c>
      <c r="C190" t="s">
        <v>214</v>
      </c>
      <c r="D190" t="s">
        <v>24</v>
      </c>
      <c r="E190">
        <v>0</v>
      </c>
      <c r="F190">
        <v>177.9</v>
      </c>
      <c r="G190">
        <v>143.30000000000001</v>
      </c>
      <c r="H190">
        <v>133.80000000000001</v>
      </c>
      <c r="I190">
        <v>126.7</v>
      </c>
      <c r="J190">
        <v>107.8</v>
      </c>
      <c r="K190">
        <v>97.3</v>
      </c>
      <c r="L190">
        <v>104.6</v>
      </c>
      <c r="M190">
        <v>106.2</v>
      </c>
    </row>
    <row r="191" spans="1:13">
      <c r="A191" t="s">
        <v>486</v>
      </c>
      <c r="B191" t="s">
        <v>4</v>
      </c>
      <c r="C191" t="s">
        <v>215</v>
      </c>
      <c r="D191" t="s">
        <v>24</v>
      </c>
      <c r="E191">
        <v>0</v>
      </c>
      <c r="F191">
        <v>376.7</v>
      </c>
      <c r="G191">
        <v>86.8</v>
      </c>
      <c r="H191">
        <v>117.3</v>
      </c>
      <c r="I191">
        <v>124.9</v>
      </c>
      <c r="J191">
        <v>63.3</v>
      </c>
      <c r="K191">
        <v>59.3</v>
      </c>
      <c r="L191">
        <v>55.6</v>
      </c>
      <c r="M191">
        <v>62.1</v>
      </c>
    </row>
    <row r="192" spans="1:13">
      <c r="A192" t="s">
        <v>486</v>
      </c>
      <c r="B192" t="s">
        <v>4</v>
      </c>
      <c r="C192" t="s">
        <v>216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</row>
    <row r="193" spans="1:13">
      <c r="A193" t="s">
        <v>486</v>
      </c>
      <c r="B193" t="s">
        <v>4</v>
      </c>
      <c r="C193" t="s">
        <v>217</v>
      </c>
      <c r="D193">
        <v>-38.200000000000003</v>
      </c>
      <c r="E193">
        <v>-34.1</v>
      </c>
      <c r="F193">
        <v>-28.9</v>
      </c>
      <c r="G193">
        <v>-29.7</v>
      </c>
      <c r="H193">
        <v>-31.6</v>
      </c>
      <c r="I193">
        <v>-23.6</v>
      </c>
      <c r="J193">
        <v>-26</v>
      </c>
      <c r="K193">
        <v>-28.1</v>
      </c>
      <c r="L193">
        <v>-30.7</v>
      </c>
      <c r="M193">
        <v>-29.8</v>
      </c>
    </row>
    <row r="194" spans="1:13">
      <c r="A194" t="s">
        <v>486</v>
      </c>
      <c r="B194" t="s">
        <v>4</v>
      </c>
      <c r="C194" t="s">
        <v>218</v>
      </c>
      <c r="D194">
        <v>111.7</v>
      </c>
      <c r="E194">
        <v>98.7</v>
      </c>
      <c r="F194">
        <v>85.8</v>
      </c>
      <c r="G194">
        <v>81.3</v>
      </c>
      <c r="H194">
        <v>80.3</v>
      </c>
      <c r="I194">
        <v>74.3</v>
      </c>
      <c r="J194">
        <v>70.900000000000006</v>
      </c>
      <c r="K194">
        <v>68.8</v>
      </c>
      <c r="L194">
        <v>69.400000000000006</v>
      </c>
      <c r="M194">
        <v>54.6</v>
      </c>
    </row>
    <row r="195" spans="1:13">
      <c r="A195" t="s">
        <v>486</v>
      </c>
      <c r="B195" t="s">
        <v>4</v>
      </c>
      <c r="C195" t="s">
        <v>219</v>
      </c>
      <c r="D195">
        <v>73.5</v>
      </c>
      <c r="E195">
        <v>64.599999999999994</v>
      </c>
      <c r="F195">
        <v>56.9</v>
      </c>
      <c r="G195">
        <v>51.6</v>
      </c>
      <c r="H195">
        <v>48.7</v>
      </c>
      <c r="I195">
        <v>50.7</v>
      </c>
      <c r="J195">
        <v>45</v>
      </c>
      <c r="K195">
        <v>40.700000000000003</v>
      </c>
      <c r="L195">
        <v>38.700000000000003</v>
      </c>
      <c r="M195">
        <v>34.6</v>
      </c>
    </row>
    <row r="196" spans="1:13">
      <c r="A196" t="s">
        <v>486</v>
      </c>
      <c r="B196" t="s">
        <v>4</v>
      </c>
      <c r="C196" t="s">
        <v>220</v>
      </c>
      <c r="D196">
        <v>-38.200000000000003</v>
      </c>
      <c r="E196">
        <v>-34.1</v>
      </c>
      <c r="F196">
        <v>-28.9</v>
      </c>
      <c r="G196">
        <v>-29.7</v>
      </c>
      <c r="H196">
        <v>-31.6</v>
      </c>
      <c r="I196">
        <v>-23.6</v>
      </c>
      <c r="J196">
        <v>-26</v>
      </c>
      <c r="K196">
        <v>-28.1</v>
      </c>
      <c r="L196">
        <v>-30.7</v>
      </c>
      <c r="M196">
        <v>-20</v>
      </c>
    </row>
    <row r="197" spans="1:13">
      <c r="A197" t="s">
        <v>486</v>
      </c>
      <c r="B197" t="s">
        <v>4</v>
      </c>
      <c r="C197" t="s">
        <v>221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>
        <v>9.8000000000000007</v>
      </c>
    </row>
    <row r="198" spans="1:13">
      <c r="A198" t="s">
        <v>486</v>
      </c>
      <c r="B198" t="s">
        <v>4</v>
      </c>
      <c r="C198" t="s">
        <v>222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</row>
    <row r="199" spans="1:13">
      <c r="A199" t="s">
        <v>486</v>
      </c>
      <c r="B199" t="s">
        <v>4</v>
      </c>
      <c r="C199" t="s">
        <v>223</v>
      </c>
      <c r="D199" s="2">
        <v>1.2800000000000001E-2</v>
      </c>
      <c r="E199" s="2">
        <v>1.6400000000000001E-2</v>
      </c>
      <c r="F199" s="2">
        <v>2.41E-2</v>
      </c>
      <c r="G199" s="2">
        <v>2.3E-2</v>
      </c>
      <c r="H199" s="2">
        <v>2.18E-2</v>
      </c>
      <c r="I199" s="2">
        <v>3.1099999999999999E-2</v>
      </c>
      <c r="J199" s="2">
        <v>3.1600000000000003E-2</v>
      </c>
      <c r="K199" s="2">
        <v>3.78E-2</v>
      </c>
      <c r="L199" s="2">
        <v>3.7199999999999997E-2</v>
      </c>
      <c r="M199" s="2">
        <v>4.2700000000000002E-2</v>
      </c>
    </row>
    <row r="200" spans="1:13">
      <c r="A200" t="s">
        <v>486</v>
      </c>
      <c r="B200" t="s">
        <v>4</v>
      </c>
      <c r="C200" t="s">
        <v>224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s="2">
        <v>4.5100000000000001E-2</v>
      </c>
      <c r="M200" s="2">
        <v>4.6399999999999997E-2</v>
      </c>
    </row>
    <row r="201" spans="1:13">
      <c r="A201" t="s">
        <v>486</v>
      </c>
      <c r="B201" t="s">
        <v>4</v>
      </c>
      <c r="C201" t="s">
        <v>225</v>
      </c>
      <c r="D201" s="2">
        <v>1.6500000000000001E-2</v>
      </c>
      <c r="E201" s="2">
        <v>1.66E-2</v>
      </c>
      <c r="F201" s="2">
        <v>1.7000000000000001E-2</v>
      </c>
      <c r="G201" s="2">
        <v>1.55E-2</v>
      </c>
      <c r="H201" s="2">
        <v>1.4999999999999999E-2</v>
      </c>
      <c r="I201" s="2">
        <v>0.04</v>
      </c>
      <c r="J201" s="2">
        <v>3.9100000000000003E-2</v>
      </c>
      <c r="K201" s="2">
        <v>3.9E-2</v>
      </c>
      <c r="L201" s="2">
        <v>3.5900000000000001E-2</v>
      </c>
      <c r="M201" s="2">
        <v>4.0800000000000003E-2</v>
      </c>
    </row>
    <row r="202" spans="1:13">
      <c r="A202" t="s">
        <v>486</v>
      </c>
      <c r="B202" t="s">
        <v>4</v>
      </c>
      <c r="C202" t="s">
        <v>226</v>
      </c>
      <c r="D202" s="2">
        <v>2.0799999999999999E-2</v>
      </c>
      <c r="E202" s="2">
        <v>2.1600000000000001E-2</v>
      </c>
      <c r="F202" s="2">
        <v>2.3099999999999999E-2</v>
      </c>
      <c r="G202" s="2">
        <v>2.4199999999999999E-2</v>
      </c>
      <c r="H202" s="2">
        <v>2.46E-2</v>
      </c>
      <c r="I202" s="2">
        <v>2.35E-2</v>
      </c>
      <c r="J202" s="2">
        <v>2.4199999999999999E-2</v>
      </c>
      <c r="K202" s="2">
        <v>2.1000000000000001E-2</v>
      </c>
      <c r="L202" s="2">
        <v>2.0500000000000001E-2</v>
      </c>
      <c r="M202" s="2">
        <v>2.07E-2</v>
      </c>
    </row>
    <row r="203" spans="1:13">
      <c r="A203" t="s">
        <v>486</v>
      </c>
      <c r="B203" t="s">
        <v>4</v>
      </c>
      <c r="C203" t="s">
        <v>227</v>
      </c>
      <c r="D203">
        <v>-38.200000000000003</v>
      </c>
      <c r="E203">
        <v>-34.1</v>
      </c>
      <c r="F203">
        <v>-28.9</v>
      </c>
      <c r="G203">
        <v>-29.7</v>
      </c>
      <c r="H203">
        <v>-31.6</v>
      </c>
      <c r="I203">
        <v>-23.6</v>
      </c>
      <c r="J203">
        <v>-25.9</v>
      </c>
      <c r="K203">
        <v>-28.1</v>
      </c>
      <c r="L203">
        <v>-30.7</v>
      </c>
      <c r="M203">
        <v>-29.8</v>
      </c>
    </row>
    <row r="204" spans="1:13">
      <c r="A204" t="s">
        <v>486</v>
      </c>
      <c r="B204" t="s">
        <v>4</v>
      </c>
      <c r="C204" t="s">
        <v>228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0.2</v>
      </c>
      <c r="J204">
        <v>0.1</v>
      </c>
      <c r="K204">
        <v>0</v>
      </c>
      <c r="L204">
        <v>0</v>
      </c>
      <c r="M204" t="s">
        <v>24</v>
      </c>
    </row>
    <row r="205" spans="1:13">
      <c r="A205" t="s">
        <v>486</v>
      </c>
      <c r="B205" t="s">
        <v>4</v>
      </c>
      <c r="C205" t="s">
        <v>229</v>
      </c>
      <c r="D205">
        <v>-38.200000000000003</v>
      </c>
      <c r="E205">
        <v>-34.1</v>
      </c>
      <c r="F205">
        <v>-28.9</v>
      </c>
      <c r="G205">
        <v>-29.7</v>
      </c>
      <c r="H205">
        <v>-31.6</v>
      </c>
      <c r="I205">
        <v>-23.8</v>
      </c>
      <c r="J205">
        <v>-26</v>
      </c>
      <c r="K205">
        <v>-28.1</v>
      </c>
      <c r="L205">
        <v>-30.7</v>
      </c>
      <c r="M205">
        <v>-29.8</v>
      </c>
    </row>
    <row r="206" spans="1:13">
      <c r="A206" t="s">
        <v>486</v>
      </c>
      <c r="B206" t="s">
        <v>4</v>
      </c>
      <c r="C206" t="s">
        <v>230</v>
      </c>
      <c r="D206" t="s">
        <v>24</v>
      </c>
      <c r="E206" t="s">
        <v>24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24</v>
      </c>
    </row>
    <row r="207" spans="1:13">
      <c r="A207" t="s">
        <v>486</v>
      </c>
      <c r="B207" t="s">
        <v>4</v>
      </c>
      <c r="C207" t="s">
        <v>231</v>
      </c>
      <c r="D207" s="2">
        <v>1.09E-2</v>
      </c>
      <c r="E207" s="2">
        <v>9.2999999999999992E-3</v>
      </c>
      <c r="F207" s="2">
        <v>0</v>
      </c>
      <c r="G207" s="2">
        <v>0</v>
      </c>
      <c r="H207" s="2">
        <v>2.0999999999999999E-3</v>
      </c>
      <c r="I207" s="2">
        <v>2E-3</v>
      </c>
      <c r="J207" s="2">
        <v>2.2000000000000001E-3</v>
      </c>
      <c r="K207" s="2">
        <v>2.5000000000000001E-3</v>
      </c>
      <c r="L207" s="2">
        <v>0.1757</v>
      </c>
      <c r="M207" t="s">
        <v>24</v>
      </c>
    </row>
    <row r="208" spans="1:13">
      <c r="A208" t="s">
        <v>486</v>
      </c>
      <c r="B208" t="s">
        <v>4</v>
      </c>
      <c r="C208" t="s">
        <v>232</v>
      </c>
      <c r="D208" s="2">
        <v>9.9299999999999999E-2</v>
      </c>
      <c r="E208" s="2">
        <v>1.3899999999999999E-2</v>
      </c>
      <c r="F208" s="2">
        <v>0</v>
      </c>
      <c r="G208" s="2">
        <v>2.52E-2</v>
      </c>
      <c r="H208" s="2">
        <v>0.25459999999999999</v>
      </c>
      <c r="I208" s="2">
        <v>0.24460000000000001</v>
      </c>
      <c r="J208" s="2">
        <v>0.24440000000000001</v>
      </c>
      <c r="K208" s="2">
        <v>0.24079999999999999</v>
      </c>
      <c r="L208" s="2">
        <v>0.27389999999999998</v>
      </c>
      <c r="M208" t="s">
        <v>24</v>
      </c>
    </row>
    <row r="209" spans="1:13">
      <c r="A209" t="s">
        <v>486</v>
      </c>
      <c r="B209" t="s">
        <v>4</v>
      </c>
      <c r="C209" t="s">
        <v>233</v>
      </c>
      <c r="D209" s="2">
        <v>5.0299999999999997E-2</v>
      </c>
      <c r="E209" s="2">
        <v>6.3500000000000001E-2</v>
      </c>
      <c r="F209" s="2">
        <v>5.45E-2</v>
      </c>
      <c r="G209" s="2">
        <v>6.7799999999999999E-2</v>
      </c>
      <c r="H209" s="2">
        <v>7.5999999999999998E-2</v>
      </c>
      <c r="I209" s="2">
        <v>8.2799999999999999E-2</v>
      </c>
      <c r="J209" s="2">
        <v>0.08</v>
      </c>
      <c r="K209" s="2">
        <v>7.6200000000000004E-2</v>
      </c>
      <c r="L209" s="2">
        <v>8.0100000000000005E-2</v>
      </c>
      <c r="M209" t="s">
        <v>24</v>
      </c>
    </row>
    <row r="210" spans="1:13">
      <c r="A210" t="s">
        <v>486</v>
      </c>
      <c r="B210" t="s">
        <v>4</v>
      </c>
      <c r="C210" t="s">
        <v>235</v>
      </c>
      <c r="D210" s="2">
        <v>0.8367</v>
      </c>
      <c r="E210" s="2">
        <v>0.9133</v>
      </c>
      <c r="F210" s="2">
        <v>0.94550000000000001</v>
      </c>
      <c r="G210" s="2">
        <v>0.90700000000000003</v>
      </c>
      <c r="H210" s="2">
        <v>0.66739999999999999</v>
      </c>
      <c r="I210" s="2">
        <v>0.67059999999999997</v>
      </c>
      <c r="J210" s="2">
        <v>0.67330000000000001</v>
      </c>
      <c r="K210" s="2">
        <v>0.68059999999999998</v>
      </c>
      <c r="L210" s="2">
        <v>0.4703</v>
      </c>
      <c r="M210" t="s">
        <v>24</v>
      </c>
    </row>
    <row r="211" spans="1:13">
      <c r="A211" t="s">
        <v>486</v>
      </c>
      <c r="B211" t="s">
        <v>4</v>
      </c>
      <c r="C211" t="s">
        <v>236</v>
      </c>
      <c r="D211">
        <v>111.7</v>
      </c>
      <c r="E211">
        <v>98.7</v>
      </c>
      <c r="F211">
        <v>85.8</v>
      </c>
      <c r="G211">
        <v>81.3</v>
      </c>
      <c r="H211">
        <v>80.3</v>
      </c>
      <c r="I211">
        <v>74.3</v>
      </c>
      <c r="J211">
        <v>70.900000000000006</v>
      </c>
      <c r="K211">
        <v>68.8</v>
      </c>
      <c r="L211">
        <v>69.400000000000006</v>
      </c>
      <c r="M211">
        <v>64.400000000000006</v>
      </c>
    </row>
    <row r="212" spans="1:13">
      <c r="A212" t="s">
        <v>486</v>
      </c>
      <c r="B212" t="s">
        <v>4</v>
      </c>
      <c r="C212" t="s">
        <v>237</v>
      </c>
      <c r="D212">
        <v>73.5</v>
      </c>
      <c r="E212">
        <v>64.599999999999994</v>
      </c>
      <c r="F212">
        <v>56.9</v>
      </c>
      <c r="G212">
        <v>51.6</v>
      </c>
      <c r="H212">
        <v>48.7</v>
      </c>
      <c r="I212">
        <v>50.7</v>
      </c>
      <c r="J212">
        <v>45</v>
      </c>
      <c r="K212">
        <v>40.700000000000003</v>
      </c>
      <c r="L212">
        <v>38.700000000000003</v>
      </c>
      <c r="M212">
        <v>34.6</v>
      </c>
    </row>
    <row r="213" spans="1:13" s="5" customFormat="1">
      <c r="A213" s="5" t="s">
        <v>486</v>
      </c>
      <c r="B213" s="5" t="s">
        <v>238</v>
      </c>
      <c r="C213" s="5" t="s">
        <v>239</v>
      </c>
      <c r="D213" s="5">
        <v>162.30000000000001</v>
      </c>
      <c r="E213" s="5">
        <v>417.6</v>
      </c>
      <c r="F213" s="5">
        <v>313.39999999999998</v>
      </c>
      <c r="G213" s="5">
        <v>231.2</v>
      </c>
      <c r="H213" s="5">
        <v>118.9</v>
      </c>
      <c r="I213" s="5">
        <v>85</v>
      </c>
      <c r="J213" s="5">
        <v>121.8</v>
      </c>
      <c r="K213" s="5">
        <v>53.7</v>
      </c>
      <c r="L213" s="5">
        <v>112.3</v>
      </c>
      <c r="M213" s="5">
        <v>320.39999999999998</v>
      </c>
    </row>
    <row r="214" spans="1:13">
      <c r="A214" t="s">
        <v>486</v>
      </c>
      <c r="B214" t="s">
        <v>238</v>
      </c>
      <c r="C214" t="s">
        <v>240</v>
      </c>
      <c r="D214">
        <v>293.8</v>
      </c>
      <c r="E214">
        <v>246.4</v>
      </c>
      <c r="F214">
        <v>81.5</v>
      </c>
      <c r="G214">
        <v>70.400000000000006</v>
      </c>
      <c r="H214">
        <v>59.9</v>
      </c>
      <c r="I214">
        <v>57.5</v>
      </c>
      <c r="J214">
        <v>50.5</v>
      </c>
      <c r="K214">
        <v>53.8</v>
      </c>
      <c r="L214">
        <v>76.099999999999994</v>
      </c>
      <c r="M214">
        <v>63.4</v>
      </c>
    </row>
    <row r="215" spans="1:13" s="5" customFormat="1">
      <c r="A215" s="5" t="s">
        <v>486</v>
      </c>
      <c r="B215" s="5" t="s">
        <v>238</v>
      </c>
      <c r="C215" s="5" t="s">
        <v>241</v>
      </c>
      <c r="D215" s="5">
        <v>293.8</v>
      </c>
      <c r="E215" s="5">
        <v>246.4</v>
      </c>
      <c r="F215" s="5">
        <v>81.5</v>
      </c>
      <c r="G215" s="5">
        <v>70.400000000000006</v>
      </c>
      <c r="H215" s="5">
        <v>59.9</v>
      </c>
      <c r="I215" s="5">
        <v>57.5</v>
      </c>
      <c r="J215" s="5">
        <v>50.5</v>
      </c>
      <c r="K215" s="5">
        <v>53.8</v>
      </c>
      <c r="L215" s="5">
        <v>76.099999999999994</v>
      </c>
      <c r="M215" s="5">
        <v>63.4</v>
      </c>
    </row>
    <row r="216" spans="1:13">
      <c r="A216" t="s">
        <v>486</v>
      </c>
      <c r="B216" t="s">
        <v>238</v>
      </c>
      <c r="C216" t="s">
        <v>242</v>
      </c>
      <c r="D216" t="s">
        <v>24</v>
      </c>
      <c r="E216" t="s">
        <v>24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</row>
    <row r="217" spans="1:13">
      <c r="A217" t="s">
        <v>486</v>
      </c>
      <c r="B217" t="s">
        <v>238</v>
      </c>
      <c r="C217" t="s">
        <v>243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</row>
    <row r="218" spans="1:13" s="5" customFormat="1">
      <c r="A218" s="5" t="s">
        <v>486</v>
      </c>
      <c r="B218" s="5" t="s">
        <v>238</v>
      </c>
      <c r="C218" s="5" t="s">
        <v>244</v>
      </c>
      <c r="D218" s="5">
        <v>67.7</v>
      </c>
      <c r="E218" s="5">
        <v>42.1</v>
      </c>
      <c r="F218" s="5">
        <v>3.8</v>
      </c>
      <c r="G218" s="5">
        <v>29.8</v>
      </c>
      <c r="H218" s="5">
        <v>7.3</v>
      </c>
      <c r="I218" s="5">
        <v>-7.5</v>
      </c>
      <c r="J218" s="5">
        <v>7.1</v>
      </c>
      <c r="K218" s="5">
        <v>124.9</v>
      </c>
      <c r="L218" s="5">
        <v>141.6</v>
      </c>
      <c r="M218" s="5">
        <v>-0.6</v>
      </c>
    </row>
    <row r="219" spans="1:13">
      <c r="A219" t="s">
        <v>486</v>
      </c>
      <c r="B219" t="s">
        <v>238</v>
      </c>
      <c r="C219" t="s">
        <v>246</v>
      </c>
      <c r="D219">
        <v>2.4</v>
      </c>
      <c r="E219">
        <v>2.1</v>
      </c>
      <c r="F219">
        <v>1</v>
      </c>
      <c r="G219">
        <v>1.7</v>
      </c>
      <c r="H219">
        <v>0.6</v>
      </c>
      <c r="I219">
        <v>-16.399999999999999</v>
      </c>
      <c r="J219">
        <v>0.6</v>
      </c>
      <c r="K219">
        <v>0.5</v>
      </c>
      <c r="L219">
        <v>-1.3</v>
      </c>
      <c r="M219">
        <v>0.2</v>
      </c>
    </row>
    <row r="220" spans="1:13">
      <c r="A220" t="s">
        <v>486</v>
      </c>
      <c r="B220" t="s">
        <v>238</v>
      </c>
      <c r="C220" t="s">
        <v>491</v>
      </c>
      <c r="D220" t="s">
        <v>24</v>
      </c>
      <c r="E220">
        <v>0</v>
      </c>
      <c r="F220">
        <v>1.5</v>
      </c>
      <c r="G220">
        <v>-1.6</v>
      </c>
      <c r="H220">
        <v>-1.2</v>
      </c>
      <c r="I220">
        <v>-0.9</v>
      </c>
      <c r="J220">
        <v>-1.3</v>
      </c>
      <c r="K220">
        <v>-1.3</v>
      </c>
      <c r="L220">
        <v>-0.6</v>
      </c>
      <c r="M220">
        <v>-1.1000000000000001</v>
      </c>
    </row>
    <row r="221" spans="1:13">
      <c r="A221" t="s">
        <v>486</v>
      </c>
      <c r="B221" t="s">
        <v>238</v>
      </c>
      <c r="C221" t="s">
        <v>247</v>
      </c>
      <c r="D221">
        <v>65.3</v>
      </c>
      <c r="E221">
        <v>40</v>
      </c>
      <c r="F221">
        <v>1.3</v>
      </c>
      <c r="G221">
        <v>29.7</v>
      </c>
      <c r="H221">
        <v>7.9</v>
      </c>
      <c r="I221">
        <v>9.8000000000000007</v>
      </c>
      <c r="J221">
        <v>7.8</v>
      </c>
      <c r="K221">
        <v>125.7</v>
      </c>
      <c r="L221">
        <v>143.5</v>
      </c>
      <c r="M221">
        <v>0.3</v>
      </c>
    </row>
    <row r="222" spans="1:13">
      <c r="A222" t="s">
        <v>486</v>
      </c>
      <c r="B222" t="s">
        <v>238</v>
      </c>
      <c r="C222" t="s">
        <v>248</v>
      </c>
      <c r="D222">
        <v>-102.4</v>
      </c>
      <c r="E222">
        <v>-157.4</v>
      </c>
      <c r="F222">
        <v>-120.6</v>
      </c>
      <c r="G222">
        <v>-92.6</v>
      </c>
      <c r="H222">
        <v>-55</v>
      </c>
      <c r="I222">
        <v>-172.2</v>
      </c>
      <c r="J222">
        <v>-53</v>
      </c>
      <c r="K222">
        <v>-123.1</v>
      </c>
      <c r="L222">
        <v>-173.2</v>
      </c>
      <c r="M222">
        <v>-256.39999999999998</v>
      </c>
    </row>
    <row r="223" spans="1:13" s="5" customFormat="1">
      <c r="A223" s="5" t="s">
        <v>486</v>
      </c>
      <c r="B223" s="5" t="s">
        <v>238</v>
      </c>
      <c r="C223" s="5" t="s">
        <v>249</v>
      </c>
      <c r="D223" s="5">
        <v>-50</v>
      </c>
      <c r="E223" s="5">
        <v>-69.8</v>
      </c>
      <c r="F223" s="5">
        <v>-61.2</v>
      </c>
      <c r="G223" s="5">
        <v>-92.8</v>
      </c>
      <c r="H223" s="5">
        <v>-16.8</v>
      </c>
      <c r="I223" s="5">
        <v>-8.8000000000000007</v>
      </c>
      <c r="J223" s="5">
        <v>-45.3</v>
      </c>
      <c r="K223" s="5">
        <v>32.9</v>
      </c>
      <c r="L223" s="5">
        <v>-5.7</v>
      </c>
      <c r="M223" s="5">
        <v>-96.7</v>
      </c>
    </row>
    <row r="224" spans="1:13" s="5" customFormat="1">
      <c r="A224" s="5" t="s">
        <v>486</v>
      </c>
      <c r="B224" s="5" t="s">
        <v>238</v>
      </c>
      <c r="C224" s="5" t="s">
        <v>250</v>
      </c>
      <c r="D224" s="5">
        <v>-109.7</v>
      </c>
      <c r="E224" s="5">
        <v>-188.8</v>
      </c>
      <c r="F224" s="5">
        <v>-122.8</v>
      </c>
      <c r="G224" s="5">
        <v>-117.2</v>
      </c>
      <c r="H224" s="5">
        <v>-57.7</v>
      </c>
      <c r="I224" s="5">
        <v>-92.2</v>
      </c>
      <c r="J224" s="5">
        <v>-35.9</v>
      </c>
      <c r="K224" s="5">
        <v>-9</v>
      </c>
      <c r="L224" s="5">
        <v>-24</v>
      </c>
      <c r="M224" s="5">
        <v>-97.2</v>
      </c>
    </row>
    <row r="225" spans="1:13" s="5" customFormat="1">
      <c r="A225" s="5" t="s">
        <v>486</v>
      </c>
      <c r="B225" s="5" t="s">
        <v>238</v>
      </c>
      <c r="C225" s="5" t="s">
        <v>492</v>
      </c>
      <c r="D225" s="5">
        <v>0</v>
      </c>
      <c r="E225" s="5">
        <v>-0.1</v>
      </c>
      <c r="F225" s="5">
        <v>-0.1</v>
      </c>
      <c r="G225" s="5">
        <v>-0.1</v>
      </c>
      <c r="H225" s="5">
        <v>0</v>
      </c>
      <c r="I225" s="5">
        <v>0</v>
      </c>
      <c r="J225" s="5">
        <v>-0.1</v>
      </c>
      <c r="K225" s="5">
        <v>0.1</v>
      </c>
      <c r="L225" s="5">
        <v>0</v>
      </c>
      <c r="M225" s="5">
        <v>0</v>
      </c>
    </row>
    <row r="226" spans="1:13" s="5" customFormat="1">
      <c r="A226" s="5" t="s">
        <v>486</v>
      </c>
      <c r="B226" s="5" t="s">
        <v>238</v>
      </c>
      <c r="C226" s="5" t="s">
        <v>57</v>
      </c>
      <c r="D226" s="5">
        <v>147.69999999999999</v>
      </c>
      <c r="E226" s="5">
        <v>214.1</v>
      </c>
      <c r="F226" s="5">
        <v>146</v>
      </c>
      <c r="G226" s="5">
        <v>159.4</v>
      </c>
      <c r="H226" s="5">
        <v>74.2</v>
      </c>
      <c r="I226" s="5">
        <v>-24.1</v>
      </c>
      <c r="J226" s="5">
        <v>98</v>
      </c>
      <c r="K226" s="5">
        <v>-68.900000000000006</v>
      </c>
      <c r="L226" s="5">
        <v>-61.8</v>
      </c>
      <c r="M226" s="5">
        <v>88</v>
      </c>
    </row>
    <row r="227" spans="1:13" s="5" customFormat="1">
      <c r="A227" s="5" t="s">
        <v>486</v>
      </c>
      <c r="B227" s="5" t="s">
        <v>238</v>
      </c>
      <c r="C227" s="5" t="s">
        <v>493</v>
      </c>
      <c r="D227" s="5">
        <v>-1</v>
      </c>
      <c r="E227" s="5">
        <v>-1.2</v>
      </c>
      <c r="F227" s="5">
        <v>-0.6</v>
      </c>
      <c r="G227" s="5">
        <v>-0.4</v>
      </c>
      <c r="H227" s="5">
        <v>-3.2</v>
      </c>
      <c r="I227" s="5">
        <v>-0.5</v>
      </c>
      <c r="J227" s="5">
        <v>-7.1</v>
      </c>
      <c r="K227" s="5">
        <v>-1.9</v>
      </c>
      <c r="L227" s="5">
        <v>-2.2999999999999998</v>
      </c>
      <c r="M227" s="5">
        <v>-1.5</v>
      </c>
    </row>
    <row r="228" spans="1:13" s="5" customFormat="1">
      <c r="A228" s="5" t="s">
        <v>486</v>
      </c>
      <c r="B228" s="5" t="s">
        <v>238</v>
      </c>
      <c r="C228" s="5" t="s">
        <v>251</v>
      </c>
      <c r="D228" s="5">
        <v>-89.4</v>
      </c>
      <c r="E228" s="5">
        <v>-111.6</v>
      </c>
      <c r="F228" s="5">
        <v>-81.900000000000006</v>
      </c>
      <c r="G228" s="5">
        <v>-41.5</v>
      </c>
      <c r="H228" s="5">
        <v>-51.5</v>
      </c>
      <c r="I228" s="5">
        <v>-46.6</v>
      </c>
      <c r="J228" s="5">
        <v>-62.6</v>
      </c>
      <c r="K228" s="5">
        <v>-76.3</v>
      </c>
      <c r="L228" s="5">
        <v>-79.400000000000006</v>
      </c>
      <c r="M228" s="5">
        <v>-149</v>
      </c>
    </row>
    <row r="229" spans="1:13" s="7" customFormat="1">
      <c r="A229" s="7" t="s">
        <v>486</v>
      </c>
      <c r="B229" s="7" t="s">
        <v>238</v>
      </c>
      <c r="C229" s="7" t="s">
        <v>252</v>
      </c>
      <c r="D229" s="7">
        <v>421.4</v>
      </c>
      <c r="E229" s="7">
        <v>548.70000000000005</v>
      </c>
      <c r="F229" s="7">
        <v>278.10000000000002</v>
      </c>
      <c r="G229" s="7">
        <v>238.8</v>
      </c>
      <c r="H229" s="7">
        <v>131.1</v>
      </c>
      <c r="I229" s="7">
        <v>-37.200000000000003</v>
      </c>
      <c r="J229" s="7">
        <v>126.4</v>
      </c>
      <c r="K229" s="7">
        <v>109.3</v>
      </c>
      <c r="L229" s="7">
        <v>156.80000000000001</v>
      </c>
      <c r="M229" s="7">
        <v>126.8</v>
      </c>
    </row>
    <row r="230" spans="1:13">
      <c r="A230" t="s">
        <v>486</v>
      </c>
      <c r="B230" t="s">
        <v>238</v>
      </c>
      <c r="C230" t="s">
        <v>494</v>
      </c>
    </row>
    <row r="231" spans="1:13" s="7" customFormat="1">
      <c r="A231" s="7" t="s">
        <v>486</v>
      </c>
      <c r="B231" s="7" t="s">
        <v>238</v>
      </c>
      <c r="C231" s="7" t="s">
        <v>253</v>
      </c>
      <c r="D231" s="7">
        <v>-151</v>
      </c>
      <c r="E231" s="7">
        <v>-218.4</v>
      </c>
      <c r="F231" s="7">
        <v>-130.19999999999999</v>
      </c>
      <c r="G231" s="7">
        <v>-122.9</v>
      </c>
      <c r="H231" s="7">
        <v>-84.3</v>
      </c>
      <c r="I231" s="7">
        <v>-79</v>
      </c>
      <c r="J231" s="7">
        <v>-72.599999999999994</v>
      </c>
      <c r="K231" s="7">
        <v>-55.7</v>
      </c>
      <c r="L231" s="7">
        <v>-81.2</v>
      </c>
      <c r="M231" s="7">
        <v>-71.099999999999994</v>
      </c>
    </row>
    <row r="232" spans="1:13">
      <c r="A232" t="s">
        <v>486</v>
      </c>
      <c r="B232" t="s">
        <v>238</v>
      </c>
      <c r="C232" t="s">
        <v>254</v>
      </c>
      <c r="D232">
        <v>-151</v>
      </c>
      <c r="E232">
        <v>-218.4</v>
      </c>
      <c r="F232">
        <v>-130.19999999999999</v>
      </c>
      <c r="G232">
        <v>-122.9</v>
      </c>
      <c r="H232">
        <v>-84.3</v>
      </c>
      <c r="I232">
        <v>-79</v>
      </c>
      <c r="J232">
        <v>-72.599999999999994</v>
      </c>
      <c r="K232">
        <v>-55.7</v>
      </c>
      <c r="L232">
        <v>-81.2</v>
      </c>
      <c r="M232">
        <v>-71.099999999999994</v>
      </c>
    </row>
    <row r="233" spans="1:13" s="5" customFormat="1">
      <c r="A233" s="5" t="s">
        <v>486</v>
      </c>
      <c r="B233" s="5" t="s">
        <v>238</v>
      </c>
      <c r="C233" s="5" t="s">
        <v>256</v>
      </c>
      <c r="D233" s="5">
        <v>5.5</v>
      </c>
      <c r="E233" s="5">
        <v>-0.3</v>
      </c>
      <c r="F233" s="5">
        <v>24.9</v>
      </c>
      <c r="G233" s="5">
        <v>12.6</v>
      </c>
      <c r="H233" s="5">
        <v>2.9</v>
      </c>
      <c r="I233" s="5">
        <v>17.3</v>
      </c>
      <c r="J233" s="5">
        <v>-14.4</v>
      </c>
      <c r="K233" s="5">
        <v>-24.4</v>
      </c>
      <c r="L233" s="5">
        <v>-83.7</v>
      </c>
      <c r="M233" s="5">
        <v>-39</v>
      </c>
    </row>
    <row r="234" spans="1:13">
      <c r="A234" t="s">
        <v>486</v>
      </c>
      <c r="B234" t="s">
        <v>238</v>
      </c>
      <c r="C234" t="s">
        <v>257</v>
      </c>
      <c r="D234">
        <v>0</v>
      </c>
      <c r="E234">
        <v>-1.2</v>
      </c>
      <c r="F234" t="s">
        <v>24</v>
      </c>
      <c r="G234" t="s">
        <v>24</v>
      </c>
      <c r="H234">
        <v>-6.8</v>
      </c>
      <c r="I234">
        <v>-0.5</v>
      </c>
      <c r="J234">
        <v>-2.4</v>
      </c>
      <c r="K234">
        <v>-20.6</v>
      </c>
      <c r="L234">
        <v>-91.7</v>
      </c>
      <c r="M234">
        <v>-44.2</v>
      </c>
    </row>
    <row r="235" spans="1:13">
      <c r="A235" t="s">
        <v>486</v>
      </c>
      <c r="B235" t="s">
        <v>238</v>
      </c>
      <c r="C235" t="s">
        <v>259</v>
      </c>
      <c r="D235">
        <v>1.6</v>
      </c>
      <c r="E235">
        <v>2.2999999999999998</v>
      </c>
      <c r="F235">
        <v>1.5</v>
      </c>
      <c r="G235">
        <v>12.6</v>
      </c>
      <c r="H235">
        <v>1.5</v>
      </c>
      <c r="I235">
        <v>23.8</v>
      </c>
      <c r="J235">
        <v>12.6</v>
      </c>
      <c r="K235">
        <v>2</v>
      </c>
      <c r="L235">
        <v>4.3</v>
      </c>
      <c r="M235">
        <v>2.6</v>
      </c>
    </row>
    <row r="236" spans="1:13">
      <c r="A236" t="s">
        <v>486</v>
      </c>
      <c r="B236" t="s">
        <v>238</v>
      </c>
      <c r="C236" t="s">
        <v>260</v>
      </c>
      <c r="D236" t="s">
        <v>24</v>
      </c>
      <c r="E236">
        <v>0</v>
      </c>
      <c r="F236">
        <v>23.5</v>
      </c>
      <c r="G236">
        <v>0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</row>
    <row r="237" spans="1:13">
      <c r="A237" t="s">
        <v>486</v>
      </c>
      <c r="B237" t="s">
        <v>238</v>
      </c>
      <c r="C237" t="s">
        <v>262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  <c r="I237">
        <v>0</v>
      </c>
      <c r="J237">
        <v>-21.4</v>
      </c>
      <c r="K237" t="s">
        <v>24</v>
      </c>
      <c r="L237" t="s">
        <v>24</v>
      </c>
      <c r="M237" t="s">
        <v>24</v>
      </c>
    </row>
    <row r="238" spans="1:13">
      <c r="A238" t="s">
        <v>486</v>
      </c>
      <c r="B238" t="s">
        <v>238</v>
      </c>
      <c r="C238" t="s">
        <v>264</v>
      </c>
      <c r="D238">
        <v>3.9</v>
      </c>
      <c r="E238">
        <v>-1.4</v>
      </c>
      <c r="F238">
        <v>-0.1</v>
      </c>
      <c r="G238">
        <v>0</v>
      </c>
      <c r="H238">
        <v>8.1999999999999993</v>
      </c>
      <c r="I238">
        <v>-6</v>
      </c>
      <c r="J238">
        <v>-3.2</v>
      </c>
      <c r="K238">
        <v>-5.8</v>
      </c>
      <c r="L238">
        <v>3.7</v>
      </c>
      <c r="M238">
        <v>2.6</v>
      </c>
    </row>
    <row r="239" spans="1:13" s="7" customFormat="1">
      <c r="A239" s="7" t="s">
        <v>486</v>
      </c>
      <c r="B239" s="7" t="s">
        <v>238</v>
      </c>
      <c r="C239" s="7" t="s">
        <v>265</v>
      </c>
      <c r="D239" s="7">
        <v>-145.5</v>
      </c>
      <c r="E239" s="7">
        <v>-218.7</v>
      </c>
      <c r="F239" s="7">
        <v>-105.3</v>
      </c>
      <c r="G239" s="7">
        <v>-110.3</v>
      </c>
      <c r="H239" s="7">
        <v>-81.400000000000006</v>
      </c>
      <c r="I239" s="7">
        <v>-61.7</v>
      </c>
      <c r="J239" s="7">
        <v>-87</v>
      </c>
      <c r="K239" s="7">
        <v>-80.099999999999994</v>
      </c>
      <c r="L239" s="7">
        <v>-164.9</v>
      </c>
      <c r="M239" s="7">
        <v>-110.1</v>
      </c>
    </row>
    <row r="240" spans="1:13">
      <c r="A240" t="s">
        <v>486</v>
      </c>
      <c r="B240" t="s">
        <v>238</v>
      </c>
      <c r="C240" t="s">
        <v>495</v>
      </c>
    </row>
    <row r="241" spans="1:13" s="5" customFormat="1">
      <c r="A241" s="5" t="s">
        <v>486</v>
      </c>
      <c r="B241" s="5" t="s">
        <v>238</v>
      </c>
      <c r="C241" s="5" t="s">
        <v>266</v>
      </c>
      <c r="D241" s="5">
        <v>-88.4</v>
      </c>
      <c r="E241" s="5">
        <v>-62.3</v>
      </c>
      <c r="F241" s="5">
        <v>-68.3</v>
      </c>
      <c r="G241" s="5">
        <v>-26.8</v>
      </c>
      <c r="H241" s="5">
        <v>-19.3</v>
      </c>
      <c r="I241" s="5">
        <v>-42</v>
      </c>
      <c r="J241" s="5">
        <v>-18.7</v>
      </c>
      <c r="K241" s="5">
        <v>-8.4</v>
      </c>
      <c r="L241" s="5">
        <v>-1.2</v>
      </c>
      <c r="M241" s="5">
        <v>0</v>
      </c>
    </row>
    <row r="242" spans="1:13">
      <c r="A242" t="s">
        <v>486</v>
      </c>
      <c r="B242" t="s">
        <v>238</v>
      </c>
      <c r="C242" t="s">
        <v>267</v>
      </c>
      <c r="D242">
        <v>-88.4</v>
      </c>
      <c r="E242">
        <v>-62.3</v>
      </c>
      <c r="F242">
        <v>-68.3</v>
      </c>
      <c r="G242">
        <v>-26.8</v>
      </c>
      <c r="H242">
        <v>-19.3</v>
      </c>
      <c r="I242">
        <v>-42</v>
      </c>
      <c r="J242">
        <v>-18.7</v>
      </c>
      <c r="K242">
        <v>-8.4</v>
      </c>
      <c r="L242">
        <v>-1.2</v>
      </c>
      <c r="M242">
        <v>0</v>
      </c>
    </row>
    <row r="243" spans="1:13" s="5" customFormat="1">
      <c r="A243" s="5" t="s">
        <v>486</v>
      </c>
      <c r="B243" s="5" t="s">
        <v>238</v>
      </c>
      <c r="C243" s="5" t="s">
        <v>268</v>
      </c>
      <c r="D243" s="5">
        <v>0</v>
      </c>
      <c r="E243" s="5">
        <v>-52.3</v>
      </c>
      <c r="F243" s="5">
        <v>-186.8</v>
      </c>
      <c r="G243" s="5">
        <v>-11.2</v>
      </c>
      <c r="H243" s="5">
        <v>-7.5</v>
      </c>
      <c r="I243" s="5">
        <v>-7.5</v>
      </c>
      <c r="J243" s="5">
        <v>-7.5</v>
      </c>
      <c r="K243" s="5">
        <v>-7.5</v>
      </c>
      <c r="L243" s="5">
        <v>-29.9</v>
      </c>
      <c r="M243" s="5">
        <v>-26.8</v>
      </c>
    </row>
    <row r="244" spans="1:13">
      <c r="A244" t="s">
        <v>486</v>
      </c>
      <c r="B244" t="s">
        <v>238</v>
      </c>
      <c r="C244" t="s">
        <v>269</v>
      </c>
      <c r="D244">
        <v>0</v>
      </c>
      <c r="E244">
        <v>-52.3</v>
      </c>
      <c r="F244">
        <v>-186.8</v>
      </c>
      <c r="G244">
        <v>-11.2</v>
      </c>
      <c r="H244">
        <v>-7.5</v>
      </c>
      <c r="I244">
        <v>-7.5</v>
      </c>
      <c r="J244">
        <v>-7.5</v>
      </c>
      <c r="K244">
        <v>-7.5</v>
      </c>
      <c r="L244">
        <v>-29.9</v>
      </c>
      <c r="M244">
        <v>-26.8</v>
      </c>
    </row>
    <row r="245" spans="1:13">
      <c r="A245" t="s">
        <v>486</v>
      </c>
      <c r="B245" t="s">
        <v>238</v>
      </c>
      <c r="C245" t="s">
        <v>270</v>
      </c>
      <c r="D245" t="s">
        <v>24</v>
      </c>
      <c r="E245" t="s">
        <v>24</v>
      </c>
      <c r="F245" t="s">
        <v>24</v>
      </c>
      <c r="G245" t="s">
        <v>24</v>
      </c>
      <c r="H245" t="s">
        <v>24</v>
      </c>
      <c r="I245" t="s">
        <v>24</v>
      </c>
      <c r="J245" t="s">
        <v>24</v>
      </c>
      <c r="K245" t="s">
        <v>24</v>
      </c>
      <c r="L245">
        <v>0</v>
      </c>
      <c r="M245">
        <v>-26.6</v>
      </c>
    </row>
    <row r="246" spans="1:13">
      <c r="A246" t="s">
        <v>486</v>
      </c>
      <c r="B246" t="s">
        <v>238</v>
      </c>
      <c r="C246" t="s">
        <v>272</v>
      </c>
      <c r="D246" t="s">
        <v>24</v>
      </c>
      <c r="E246" t="s">
        <v>24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>
        <v>0</v>
      </c>
      <c r="M246">
        <v>-26.6</v>
      </c>
    </row>
    <row r="247" spans="1:13" s="5" customFormat="1">
      <c r="A247" s="5" t="s">
        <v>486</v>
      </c>
      <c r="B247" s="5" t="s">
        <v>238</v>
      </c>
      <c r="C247" s="5" t="s">
        <v>273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-26.6</v>
      </c>
    </row>
    <row r="248" spans="1:13" s="5" customFormat="1">
      <c r="A248" s="5" t="s">
        <v>486</v>
      </c>
      <c r="B248" s="5" t="s">
        <v>238</v>
      </c>
      <c r="C248" s="5" t="s">
        <v>274</v>
      </c>
      <c r="D248" s="5">
        <v>-40.799999999999997</v>
      </c>
      <c r="E248" s="5">
        <v>-158.30000000000001</v>
      </c>
      <c r="F248" s="5">
        <v>126.8</v>
      </c>
      <c r="G248" s="5">
        <v>3.1</v>
      </c>
      <c r="H248" s="5">
        <v>-34.299999999999997</v>
      </c>
      <c r="I248" s="5">
        <v>78.400000000000006</v>
      </c>
      <c r="J248" s="5">
        <v>-10</v>
      </c>
      <c r="K248" s="5">
        <v>-8.9</v>
      </c>
      <c r="L248" s="5">
        <v>9.9</v>
      </c>
      <c r="M248" s="5">
        <v>-5.4</v>
      </c>
    </row>
    <row r="249" spans="1:13">
      <c r="A249" t="s">
        <v>486</v>
      </c>
      <c r="B249" t="s">
        <v>238</v>
      </c>
      <c r="C249" t="s">
        <v>275</v>
      </c>
      <c r="D249">
        <v>112.5</v>
      </c>
      <c r="E249" t="s">
        <v>24</v>
      </c>
      <c r="F249" t="s">
        <v>24</v>
      </c>
      <c r="G249" t="s">
        <v>24</v>
      </c>
      <c r="H249" t="s">
        <v>24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</row>
    <row r="250" spans="1:13">
      <c r="A250" t="s">
        <v>486</v>
      </c>
      <c r="B250" t="s">
        <v>238</v>
      </c>
      <c r="C250" t="s">
        <v>276</v>
      </c>
      <c r="D250">
        <v>112.5</v>
      </c>
      <c r="E250">
        <v>-10.4</v>
      </c>
      <c r="F250">
        <v>-16.600000000000001</v>
      </c>
      <c r="G250">
        <v>-12.1</v>
      </c>
      <c r="H250">
        <v>-43.4</v>
      </c>
      <c r="I250">
        <v>71</v>
      </c>
      <c r="J250">
        <v>-10.199999999999999</v>
      </c>
      <c r="K250">
        <v>-12.8</v>
      </c>
      <c r="L250">
        <v>10.1</v>
      </c>
      <c r="M250">
        <v>-5.0999999999999996</v>
      </c>
    </row>
    <row r="251" spans="1:13">
      <c r="A251" t="s">
        <v>486</v>
      </c>
      <c r="B251" t="s">
        <v>238</v>
      </c>
      <c r="C251" t="s">
        <v>277</v>
      </c>
      <c r="D251" t="s">
        <v>24</v>
      </c>
      <c r="E251">
        <v>0</v>
      </c>
      <c r="F251">
        <v>145.19999999999999</v>
      </c>
      <c r="G251">
        <v>15.4</v>
      </c>
      <c r="H251">
        <v>9.1999999999999993</v>
      </c>
      <c r="I251">
        <v>7.3</v>
      </c>
      <c r="J251">
        <v>0</v>
      </c>
      <c r="K251">
        <v>3.9</v>
      </c>
      <c r="L251" t="s">
        <v>24</v>
      </c>
      <c r="M251" t="s">
        <v>24</v>
      </c>
    </row>
    <row r="252" spans="1:13">
      <c r="A252" t="s">
        <v>486</v>
      </c>
      <c r="B252" t="s">
        <v>238</v>
      </c>
      <c r="C252" t="s">
        <v>278</v>
      </c>
      <c r="D252">
        <v>-18.3</v>
      </c>
      <c r="E252">
        <v>-7.1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</row>
    <row r="253" spans="1:13">
      <c r="A253" t="s">
        <v>486</v>
      </c>
      <c r="B253" t="s">
        <v>238</v>
      </c>
      <c r="C253" t="s">
        <v>279</v>
      </c>
      <c r="D253">
        <v>-153.30000000000001</v>
      </c>
      <c r="E253">
        <v>-147.9</v>
      </c>
      <c r="F253">
        <v>143.4</v>
      </c>
      <c r="G253">
        <v>15.2</v>
      </c>
      <c r="H253">
        <v>9.1</v>
      </c>
      <c r="I253">
        <v>7.4</v>
      </c>
      <c r="J253">
        <v>0.2</v>
      </c>
      <c r="K253">
        <v>3.9</v>
      </c>
      <c r="L253">
        <v>-0.2</v>
      </c>
      <c r="M253">
        <v>-0.3</v>
      </c>
    </row>
    <row r="254" spans="1:13" s="7" customFormat="1">
      <c r="A254" s="7" t="s">
        <v>486</v>
      </c>
      <c r="B254" s="7" t="s">
        <v>238</v>
      </c>
      <c r="C254" s="7" t="s">
        <v>280</v>
      </c>
      <c r="D254" s="7">
        <v>-129.19999999999999</v>
      </c>
      <c r="E254" s="7">
        <v>-272.89999999999998</v>
      </c>
      <c r="F254" s="7">
        <v>-128.30000000000001</v>
      </c>
      <c r="G254" s="7">
        <v>-34.9</v>
      </c>
      <c r="H254" s="7">
        <v>-61.1</v>
      </c>
      <c r="I254" s="7">
        <v>28.9</v>
      </c>
      <c r="J254" s="7">
        <v>-36.200000000000003</v>
      </c>
      <c r="K254" s="7">
        <v>-24.8</v>
      </c>
      <c r="L254" s="7">
        <v>-21.2</v>
      </c>
      <c r="M254" s="7">
        <v>-58.8</v>
      </c>
    </row>
    <row r="255" spans="1:13" s="5" customFormat="1">
      <c r="A255" s="5" t="s">
        <v>486</v>
      </c>
      <c r="B255" s="5" t="s">
        <v>238</v>
      </c>
      <c r="C255" s="5" t="s">
        <v>281</v>
      </c>
      <c r="D255" s="5">
        <v>-8.9</v>
      </c>
      <c r="E255" s="5">
        <v>-2.8</v>
      </c>
      <c r="F255" s="5">
        <v>4.2</v>
      </c>
      <c r="G255" s="5">
        <v>-5.3</v>
      </c>
      <c r="H255" s="5">
        <v>-0.7</v>
      </c>
      <c r="I255" s="5">
        <v>7.3</v>
      </c>
      <c r="J255" s="5">
        <v>8.1999999999999993</v>
      </c>
      <c r="K255" s="5">
        <v>-21.6</v>
      </c>
      <c r="L255" s="5">
        <v>-11.7</v>
      </c>
      <c r="M255" s="5">
        <v>10.7</v>
      </c>
    </row>
    <row r="256" spans="1:13" s="5" customFormat="1">
      <c r="A256" s="5" t="s">
        <v>486</v>
      </c>
      <c r="B256" s="5" t="s">
        <v>238</v>
      </c>
      <c r="C256" s="5" t="s">
        <v>282</v>
      </c>
      <c r="D256" s="5">
        <v>137.80000000000001</v>
      </c>
      <c r="E256" s="5">
        <v>54.3</v>
      </c>
      <c r="F256" s="5">
        <v>48.7</v>
      </c>
      <c r="G256" s="5">
        <v>88.3</v>
      </c>
      <c r="H256" s="5">
        <v>-12.1</v>
      </c>
      <c r="I256" s="5">
        <v>-62.7</v>
      </c>
      <c r="J256" s="5">
        <v>11.4</v>
      </c>
      <c r="K256" s="5">
        <v>-17.2</v>
      </c>
      <c r="L256" s="5">
        <v>-41</v>
      </c>
      <c r="M256" s="5">
        <v>-31.4</v>
      </c>
    </row>
    <row r="257" spans="1:13">
      <c r="A257" t="s">
        <v>486</v>
      </c>
      <c r="B257" t="s">
        <v>238</v>
      </c>
      <c r="C257" t="s">
        <v>283</v>
      </c>
      <c r="D257">
        <v>518.1</v>
      </c>
      <c r="E257">
        <v>463.7</v>
      </c>
      <c r="F257">
        <v>415</v>
      </c>
      <c r="G257">
        <v>326.7</v>
      </c>
      <c r="H257">
        <v>338.8</v>
      </c>
      <c r="I257">
        <v>401.5</v>
      </c>
      <c r="J257">
        <v>390.1</v>
      </c>
      <c r="K257">
        <v>407.3</v>
      </c>
      <c r="L257">
        <v>448.2</v>
      </c>
      <c r="M257">
        <v>479.6</v>
      </c>
    </row>
    <row r="258" spans="1:13">
      <c r="A258" t="s">
        <v>486</v>
      </c>
      <c r="B258" t="s">
        <v>238</v>
      </c>
      <c r="C258" t="s">
        <v>284</v>
      </c>
      <c r="D258">
        <v>655.9</v>
      </c>
      <c r="E258">
        <v>518.1</v>
      </c>
      <c r="F258">
        <v>463.7</v>
      </c>
      <c r="G258">
        <v>415</v>
      </c>
      <c r="H258">
        <v>326.7</v>
      </c>
      <c r="I258">
        <v>338.8</v>
      </c>
      <c r="J258">
        <v>401.5</v>
      </c>
      <c r="K258">
        <v>390.1</v>
      </c>
      <c r="L258">
        <v>407.3</v>
      </c>
      <c r="M258">
        <v>448.2</v>
      </c>
    </row>
    <row r="259" spans="1:13" s="5" customFormat="1">
      <c r="A259" s="5" t="s">
        <v>486</v>
      </c>
      <c r="B259" s="5" t="s">
        <v>238</v>
      </c>
      <c r="C259" s="5" t="s">
        <v>285</v>
      </c>
      <c r="D259" s="5">
        <v>43</v>
      </c>
      <c r="E259" s="5">
        <v>43.6</v>
      </c>
      <c r="F259" s="5">
        <v>12.6</v>
      </c>
      <c r="G259" s="5">
        <v>11.6</v>
      </c>
      <c r="H259" s="5">
        <v>11.6</v>
      </c>
      <c r="I259" s="5">
        <v>9.1</v>
      </c>
      <c r="J259" s="5">
        <v>9.8000000000000007</v>
      </c>
      <c r="K259" s="5">
        <v>6.6</v>
      </c>
      <c r="L259" s="5">
        <v>6.4</v>
      </c>
      <c r="M259" s="5">
        <v>7.2</v>
      </c>
    </row>
    <row r="260" spans="1:13" s="5" customFormat="1">
      <c r="A260" s="5" t="s">
        <v>486</v>
      </c>
      <c r="B260" s="5" t="s">
        <v>238</v>
      </c>
      <c r="C260" s="5" t="s">
        <v>286</v>
      </c>
      <c r="D260" s="5">
        <v>89.3</v>
      </c>
      <c r="E260" s="5">
        <v>111.8</v>
      </c>
      <c r="F260" s="5">
        <v>82.9</v>
      </c>
      <c r="G260" s="5">
        <v>42.6</v>
      </c>
      <c r="H260" s="5">
        <v>41</v>
      </c>
      <c r="I260" s="5">
        <v>38.4</v>
      </c>
      <c r="J260" s="5">
        <v>53.2</v>
      </c>
      <c r="K260" s="5">
        <v>69.7</v>
      </c>
      <c r="L260" s="5">
        <v>73</v>
      </c>
      <c r="M260" s="5">
        <v>141.6</v>
      </c>
    </row>
    <row r="261" spans="1:13">
      <c r="A261" t="s">
        <v>486</v>
      </c>
      <c r="B261" t="s">
        <v>238</v>
      </c>
      <c r="C261" t="s">
        <v>287</v>
      </c>
      <c r="D261">
        <v>-13</v>
      </c>
      <c r="E261">
        <v>-45.8</v>
      </c>
      <c r="F261">
        <v>-38.700000000000003</v>
      </c>
      <c r="G261">
        <v>-51.1</v>
      </c>
      <c r="H261">
        <v>-3.5</v>
      </c>
      <c r="I261">
        <v>-125.6</v>
      </c>
      <c r="J261">
        <v>9.6</v>
      </c>
      <c r="K261">
        <v>-46.8</v>
      </c>
      <c r="L261">
        <v>-93.8</v>
      </c>
      <c r="M261">
        <v>-107.4</v>
      </c>
    </row>
    <row r="262" spans="1:13">
      <c r="A262" t="s">
        <v>486</v>
      </c>
      <c r="B262" t="s">
        <v>238</v>
      </c>
      <c r="C262" t="s">
        <v>288</v>
      </c>
      <c r="D262" t="s">
        <v>24</v>
      </c>
      <c r="E262" t="s">
        <v>24</v>
      </c>
      <c r="F262" t="s">
        <v>24</v>
      </c>
      <c r="G262" t="s">
        <v>24</v>
      </c>
      <c r="H262" t="s">
        <v>24</v>
      </c>
      <c r="I262" t="s">
        <v>24</v>
      </c>
      <c r="J262" t="s">
        <v>24</v>
      </c>
      <c r="K262" t="s">
        <v>24</v>
      </c>
      <c r="L262" t="s">
        <v>24</v>
      </c>
      <c r="M262" t="s">
        <v>24</v>
      </c>
    </row>
    <row r="263" spans="1:13">
      <c r="A263" t="s">
        <v>486</v>
      </c>
      <c r="B263" t="s">
        <v>238</v>
      </c>
      <c r="C263" t="s">
        <v>289</v>
      </c>
      <c r="D263" t="s">
        <v>24</v>
      </c>
      <c r="E263" t="s">
        <v>24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</row>
    <row r="264" spans="1:13">
      <c r="A264" t="s">
        <v>486</v>
      </c>
      <c r="B264" t="s">
        <v>238</v>
      </c>
      <c r="C264" t="s">
        <v>290</v>
      </c>
      <c r="D264" t="s">
        <v>24</v>
      </c>
      <c r="E264" t="s">
        <v>24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</row>
    <row r="265" spans="1:13" s="7" customFormat="1">
      <c r="A265" s="7" t="s">
        <v>486</v>
      </c>
      <c r="B265" s="7" t="s">
        <v>238</v>
      </c>
      <c r="C265" s="7" t="s">
        <v>291</v>
      </c>
      <c r="D265" s="7">
        <v>270.39999999999998</v>
      </c>
      <c r="E265" s="7">
        <v>330.3</v>
      </c>
      <c r="F265" s="7">
        <v>147.9</v>
      </c>
      <c r="G265" s="7">
        <v>115.9</v>
      </c>
      <c r="H265" s="7">
        <v>46.8</v>
      </c>
      <c r="I265" s="7">
        <v>-116.2</v>
      </c>
      <c r="J265" s="7">
        <v>53.8</v>
      </c>
      <c r="K265" s="7">
        <v>53.6</v>
      </c>
      <c r="L265" s="7">
        <v>75.599999999999994</v>
      </c>
      <c r="M265" s="7">
        <v>55.7</v>
      </c>
    </row>
    <row r="266" spans="1:13" s="5" customFormat="1">
      <c r="A266" s="5" t="s">
        <v>486</v>
      </c>
      <c r="B266" s="5" t="s">
        <v>292</v>
      </c>
      <c r="C266" s="5" t="s">
        <v>293</v>
      </c>
      <c r="D266" s="10">
        <v>5234.3999999999996</v>
      </c>
      <c r="E266" s="10">
        <v>5502.2</v>
      </c>
      <c r="F266" s="10">
        <v>4648.3</v>
      </c>
      <c r="G266" s="10">
        <v>4135.8999999999996</v>
      </c>
      <c r="H266" s="10">
        <v>3626.7</v>
      </c>
      <c r="I266" s="10">
        <v>3387.4</v>
      </c>
      <c r="J266" s="10">
        <v>2972</v>
      </c>
      <c r="K266" s="10">
        <v>2985.3</v>
      </c>
      <c r="L266" s="10">
        <v>3270.7</v>
      </c>
      <c r="M266" s="10">
        <v>3009</v>
      </c>
    </row>
    <row r="267" spans="1:13">
      <c r="A267" t="s">
        <v>486</v>
      </c>
      <c r="B267" t="s">
        <v>292</v>
      </c>
      <c r="C267" t="s">
        <v>294</v>
      </c>
      <c r="D267" s="3">
        <v>5234.3999999999996</v>
      </c>
      <c r="E267" s="3">
        <v>5502.2</v>
      </c>
      <c r="F267" s="3">
        <v>4648.3</v>
      </c>
      <c r="G267" s="3">
        <v>4135.8999999999996</v>
      </c>
      <c r="H267" s="3">
        <v>3626.7</v>
      </c>
      <c r="I267" s="3">
        <v>3387.4</v>
      </c>
      <c r="J267" s="3">
        <v>2972</v>
      </c>
      <c r="K267" s="3">
        <v>2985.3</v>
      </c>
      <c r="L267" s="3">
        <v>3270.7</v>
      </c>
      <c r="M267" s="3">
        <v>3009</v>
      </c>
    </row>
    <row r="268" spans="1:13">
      <c r="A268" t="s">
        <v>486</v>
      </c>
      <c r="B268" t="s">
        <v>292</v>
      </c>
      <c r="C268" t="s">
        <v>295</v>
      </c>
      <c r="D268" t="s">
        <v>24</v>
      </c>
      <c r="E268" t="s">
        <v>24</v>
      </c>
      <c r="F268" t="s">
        <v>24</v>
      </c>
      <c r="G268" t="s">
        <v>24</v>
      </c>
      <c r="H268" t="s">
        <v>24</v>
      </c>
      <c r="I268" t="s">
        <v>24</v>
      </c>
      <c r="J268" t="s">
        <v>24</v>
      </c>
      <c r="K268" t="s">
        <v>24</v>
      </c>
      <c r="L268" t="s">
        <v>24</v>
      </c>
      <c r="M268" t="s">
        <v>24</v>
      </c>
    </row>
    <row r="269" spans="1:13">
      <c r="A269" t="s">
        <v>486</v>
      </c>
      <c r="B269" t="s">
        <v>292</v>
      </c>
      <c r="C269" t="s">
        <v>296</v>
      </c>
      <c r="D269" s="3">
        <v>5234.3999999999996</v>
      </c>
      <c r="E269" s="3">
        <v>5502.2</v>
      </c>
      <c r="F269" s="3">
        <v>4648.3</v>
      </c>
      <c r="G269" s="3">
        <v>4135.8999999999996</v>
      </c>
      <c r="H269" s="3">
        <v>3626.7</v>
      </c>
      <c r="I269" s="3">
        <v>3387.4</v>
      </c>
      <c r="J269" s="3">
        <v>2972</v>
      </c>
      <c r="K269" s="3">
        <v>2985.3</v>
      </c>
      <c r="L269" s="3">
        <v>3270.7</v>
      </c>
      <c r="M269" s="3">
        <v>3009</v>
      </c>
    </row>
    <row r="270" spans="1:13">
      <c r="A270" t="s">
        <v>486</v>
      </c>
      <c r="B270" t="s">
        <v>292</v>
      </c>
      <c r="C270" t="s">
        <v>297</v>
      </c>
      <c r="D270" s="3">
        <v>2776.4</v>
      </c>
      <c r="E270" s="3">
        <v>2815.8</v>
      </c>
      <c r="F270" s="3">
        <v>2399</v>
      </c>
      <c r="G270" s="3">
        <v>2181.5</v>
      </c>
      <c r="H270" s="3">
        <v>1970.3</v>
      </c>
      <c r="I270" s="3">
        <v>1847.2</v>
      </c>
      <c r="J270" s="3">
        <v>1586.7</v>
      </c>
      <c r="K270" s="3">
        <v>1597.8</v>
      </c>
      <c r="L270" s="3">
        <v>1691.7</v>
      </c>
      <c r="M270" s="3">
        <v>1515.6</v>
      </c>
    </row>
    <row r="271" spans="1:13" s="5" customFormat="1">
      <c r="A271" s="5" t="s">
        <v>486</v>
      </c>
      <c r="B271" s="5" t="s">
        <v>292</v>
      </c>
      <c r="C271" s="5" t="s">
        <v>298</v>
      </c>
      <c r="D271" s="10">
        <v>2776.4</v>
      </c>
      <c r="E271" s="10">
        <v>2815.8</v>
      </c>
      <c r="F271" s="10">
        <v>2399</v>
      </c>
      <c r="G271" s="10">
        <v>2181.5</v>
      </c>
      <c r="H271" s="10">
        <v>1970.3</v>
      </c>
      <c r="I271" s="10">
        <v>1847.2</v>
      </c>
      <c r="J271" s="10">
        <v>1586.7</v>
      </c>
      <c r="K271" s="10">
        <v>1597.8</v>
      </c>
      <c r="L271" s="10">
        <v>1691.7</v>
      </c>
      <c r="M271" s="10">
        <v>1515.6</v>
      </c>
    </row>
    <row r="272" spans="1:13" s="7" customFormat="1">
      <c r="A272" s="7" t="s">
        <v>486</v>
      </c>
      <c r="B272" s="7" t="s">
        <v>292</v>
      </c>
      <c r="C272" s="7" t="s">
        <v>299</v>
      </c>
      <c r="D272" s="9">
        <v>2458</v>
      </c>
      <c r="E272" s="9">
        <v>2686.4</v>
      </c>
      <c r="F272" s="9">
        <v>2249.3000000000002</v>
      </c>
      <c r="G272" s="9">
        <v>1954.4</v>
      </c>
      <c r="H272" s="9">
        <v>1656.4</v>
      </c>
      <c r="I272" s="9">
        <v>1540.2</v>
      </c>
      <c r="J272" s="9">
        <v>1385.3</v>
      </c>
      <c r="K272" s="9">
        <v>1387.5</v>
      </c>
      <c r="L272" s="9">
        <v>1579</v>
      </c>
      <c r="M272" s="9">
        <v>1493.4</v>
      </c>
    </row>
    <row r="273" spans="1:13">
      <c r="A273" t="s">
        <v>486</v>
      </c>
      <c r="B273" t="s">
        <v>292</v>
      </c>
      <c r="C273" t="s">
        <v>300</v>
      </c>
      <c r="D273" s="3">
        <v>2208.6999999999998</v>
      </c>
      <c r="E273" s="3">
        <v>2213.8000000000002</v>
      </c>
      <c r="F273" s="3">
        <v>1895.5</v>
      </c>
      <c r="G273" s="3">
        <v>1602.2</v>
      </c>
      <c r="H273" s="3">
        <v>1433.5</v>
      </c>
      <c r="I273" s="3">
        <v>1370.2</v>
      </c>
      <c r="J273" s="3">
        <v>1190.0999999999999</v>
      </c>
      <c r="K273" s="3">
        <v>1230.5999999999999</v>
      </c>
      <c r="L273" s="3">
        <v>1431.8</v>
      </c>
      <c r="M273" s="3">
        <v>1114.4000000000001</v>
      </c>
    </row>
    <row r="274" spans="1:13" s="5" customFormat="1">
      <c r="A274" s="5" t="s">
        <v>486</v>
      </c>
      <c r="B274" s="5" t="s">
        <v>292</v>
      </c>
      <c r="C274" s="5" t="s">
        <v>301</v>
      </c>
      <c r="D274" s="10">
        <v>2208.6999999999998</v>
      </c>
      <c r="E274" s="10">
        <v>2213.8000000000002</v>
      </c>
      <c r="F274" s="10">
        <v>1895.5</v>
      </c>
      <c r="G274" s="10">
        <v>1602.2</v>
      </c>
      <c r="H274" s="10">
        <v>1433.5</v>
      </c>
      <c r="I274" s="10">
        <v>1370.2</v>
      </c>
      <c r="J274" s="10">
        <v>1190.0999999999999</v>
      </c>
      <c r="K274" s="10">
        <v>1230.5999999999999</v>
      </c>
      <c r="L274" s="10">
        <v>1431.8</v>
      </c>
      <c r="M274" s="10">
        <v>1114.4000000000001</v>
      </c>
    </row>
    <row r="275" spans="1:13" s="5" customFormat="1">
      <c r="A275" s="5" t="s">
        <v>486</v>
      </c>
      <c r="B275" s="5" t="s">
        <v>292</v>
      </c>
      <c r="C275" s="5" t="s">
        <v>303</v>
      </c>
      <c r="D275" s="5">
        <v>56.6</v>
      </c>
      <c r="E275" s="5">
        <v>61.7</v>
      </c>
      <c r="F275" s="5">
        <v>54</v>
      </c>
      <c r="G275" s="5">
        <v>53.4</v>
      </c>
      <c r="H275" s="5">
        <v>52</v>
      </c>
      <c r="I275" s="5">
        <v>56.7</v>
      </c>
      <c r="J275" s="5">
        <v>46.2</v>
      </c>
      <c r="K275" s="5">
        <v>0</v>
      </c>
      <c r="L275" s="5">
        <v>0</v>
      </c>
      <c r="M275" s="5">
        <v>0</v>
      </c>
    </row>
    <row r="276" spans="1:13" s="5" customFormat="1">
      <c r="A276" s="5" t="s">
        <v>486</v>
      </c>
      <c r="B276" s="5" t="s">
        <v>292</v>
      </c>
      <c r="C276" s="5" t="s">
        <v>304</v>
      </c>
      <c r="D276" s="5">
        <v>0</v>
      </c>
      <c r="E276" s="5">
        <v>0</v>
      </c>
      <c r="F276" s="5">
        <v>0</v>
      </c>
      <c r="G276" s="5">
        <v>70.400000000000006</v>
      </c>
      <c r="H276" s="5">
        <v>59.9</v>
      </c>
      <c r="I276" s="5">
        <v>57.5</v>
      </c>
      <c r="J276" s="5">
        <v>50.5</v>
      </c>
      <c r="K276" s="5">
        <v>53.8</v>
      </c>
      <c r="L276" s="5">
        <v>59.7</v>
      </c>
      <c r="M276" s="5">
        <v>63.4</v>
      </c>
    </row>
    <row r="277" spans="1:13">
      <c r="A277" t="s">
        <v>486</v>
      </c>
      <c r="B277" t="s">
        <v>292</v>
      </c>
      <c r="C277" t="s">
        <v>241</v>
      </c>
      <c r="D277" t="s">
        <v>24</v>
      </c>
      <c r="E277" t="s">
        <v>24</v>
      </c>
      <c r="F277" t="s">
        <v>24</v>
      </c>
      <c r="G277">
        <v>56.1</v>
      </c>
      <c r="H277">
        <v>48.6</v>
      </c>
      <c r="I277">
        <v>44.7</v>
      </c>
      <c r="J277">
        <v>39.5</v>
      </c>
      <c r="K277">
        <v>53.8</v>
      </c>
      <c r="L277">
        <v>59.7</v>
      </c>
      <c r="M277">
        <v>63.4</v>
      </c>
    </row>
    <row r="278" spans="1:13">
      <c r="A278" t="s">
        <v>486</v>
      </c>
      <c r="B278" t="s">
        <v>292</v>
      </c>
      <c r="C278" t="s">
        <v>474</v>
      </c>
      <c r="D278" t="s">
        <v>24</v>
      </c>
      <c r="E278" t="s">
        <v>24</v>
      </c>
      <c r="F278" t="s">
        <v>24</v>
      </c>
      <c r="G278">
        <v>14.3</v>
      </c>
      <c r="H278">
        <v>11.3</v>
      </c>
      <c r="I278">
        <v>12.8</v>
      </c>
      <c r="J278">
        <v>11</v>
      </c>
      <c r="K278" t="s">
        <v>24</v>
      </c>
      <c r="L278" t="s">
        <v>24</v>
      </c>
      <c r="M278" t="s">
        <v>24</v>
      </c>
    </row>
    <row r="279" spans="1:13">
      <c r="A279" t="s">
        <v>486</v>
      </c>
      <c r="B279" t="s">
        <v>292</v>
      </c>
      <c r="C279" t="s">
        <v>305</v>
      </c>
      <c r="D279" t="s">
        <v>24</v>
      </c>
      <c r="E279" t="s">
        <v>24</v>
      </c>
      <c r="F279" t="s">
        <v>24</v>
      </c>
      <c r="G279" t="s">
        <v>24</v>
      </c>
      <c r="H279" t="s">
        <v>24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</row>
    <row r="280" spans="1:13">
      <c r="A280" t="s">
        <v>486</v>
      </c>
      <c r="B280" t="s">
        <v>292</v>
      </c>
      <c r="C280" t="s">
        <v>306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>
        <v>0</v>
      </c>
    </row>
    <row r="281" spans="1:13">
      <c r="A281" t="s">
        <v>486</v>
      </c>
      <c r="B281" t="s">
        <v>292</v>
      </c>
      <c r="C281" t="s">
        <v>496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>
        <v>0</v>
      </c>
    </row>
    <row r="282" spans="1:13">
      <c r="A282" t="s">
        <v>486</v>
      </c>
      <c r="B282" t="s">
        <v>292</v>
      </c>
      <c r="C282" t="s">
        <v>307</v>
      </c>
      <c r="D282" t="s">
        <v>24</v>
      </c>
      <c r="E282" t="s">
        <v>24</v>
      </c>
      <c r="F282" t="s">
        <v>24</v>
      </c>
      <c r="G282" t="s">
        <v>24</v>
      </c>
      <c r="H282" t="s">
        <v>24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</row>
    <row r="283" spans="1:13">
      <c r="A283" t="s">
        <v>486</v>
      </c>
      <c r="B283" t="s">
        <v>292</v>
      </c>
      <c r="C283" t="s">
        <v>308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24</v>
      </c>
      <c r="J283" t="s">
        <v>24</v>
      </c>
      <c r="K283" t="s">
        <v>24</v>
      </c>
      <c r="L283" t="s">
        <v>24</v>
      </c>
      <c r="M283">
        <v>0</v>
      </c>
    </row>
    <row r="284" spans="1:13" s="5" customFormat="1">
      <c r="A284" s="5" t="s">
        <v>486</v>
      </c>
      <c r="B284" s="5" t="s">
        <v>292</v>
      </c>
      <c r="C284" s="5" t="s">
        <v>309</v>
      </c>
      <c r="D284" s="5">
        <v>-0.4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7.3</v>
      </c>
      <c r="K284" s="5">
        <v>79.099999999999994</v>
      </c>
      <c r="L284" s="5">
        <v>16.3</v>
      </c>
      <c r="M284" s="5">
        <v>0</v>
      </c>
    </row>
    <row r="285" spans="1:13">
      <c r="A285" t="s">
        <v>486</v>
      </c>
      <c r="B285" t="s">
        <v>292</v>
      </c>
      <c r="C285" t="s">
        <v>310</v>
      </c>
      <c r="D285" t="s">
        <v>24</v>
      </c>
      <c r="E285" t="s">
        <v>24</v>
      </c>
      <c r="F285" t="s">
        <v>24</v>
      </c>
      <c r="G285">
        <v>0</v>
      </c>
      <c r="H285">
        <v>0</v>
      </c>
      <c r="I285">
        <v>0</v>
      </c>
      <c r="J285">
        <v>7.3</v>
      </c>
      <c r="K285">
        <v>79.099999999999994</v>
      </c>
      <c r="L285">
        <v>16.3</v>
      </c>
      <c r="M285" t="s">
        <v>24</v>
      </c>
    </row>
    <row r="286" spans="1:13">
      <c r="A286" t="s">
        <v>486</v>
      </c>
      <c r="B286" t="s">
        <v>292</v>
      </c>
      <c r="C286" t="s">
        <v>312</v>
      </c>
      <c r="D286">
        <v>-0.4</v>
      </c>
      <c r="E286" t="s">
        <v>24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</row>
    <row r="287" spans="1:13" s="5" customFormat="1">
      <c r="A287" s="5" t="s">
        <v>486</v>
      </c>
      <c r="B287" s="5" t="s">
        <v>292</v>
      </c>
      <c r="C287" s="5" t="s">
        <v>314</v>
      </c>
      <c r="D287" s="5">
        <v>-16.100000000000001</v>
      </c>
      <c r="E287" s="5">
        <v>-29.3</v>
      </c>
      <c r="F287" s="5">
        <v>-37.6</v>
      </c>
      <c r="G287" s="5">
        <v>-16.2</v>
      </c>
      <c r="H287" s="5">
        <v>-16.600000000000001</v>
      </c>
      <c r="I287" s="5">
        <v>-40.5</v>
      </c>
      <c r="J287" s="5">
        <v>-36.799999999999997</v>
      </c>
      <c r="K287" s="5">
        <v>-38.5</v>
      </c>
      <c r="L287" s="5">
        <v>-42</v>
      </c>
      <c r="M287" s="5">
        <v>-17.600000000000001</v>
      </c>
    </row>
    <row r="288" spans="1:13">
      <c r="A288" t="s">
        <v>486</v>
      </c>
      <c r="B288" t="s">
        <v>292</v>
      </c>
      <c r="C288" t="s">
        <v>315</v>
      </c>
      <c r="D288" t="s">
        <v>24</v>
      </c>
      <c r="E288" t="s">
        <v>24</v>
      </c>
      <c r="F288">
        <v>-0.1</v>
      </c>
      <c r="G288">
        <v>0.1</v>
      </c>
      <c r="H288" t="s">
        <v>24</v>
      </c>
      <c r="I288" t="s">
        <v>24</v>
      </c>
      <c r="J288">
        <v>-0.1</v>
      </c>
      <c r="K288" t="s">
        <v>24</v>
      </c>
      <c r="L288" t="s">
        <v>24</v>
      </c>
      <c r="M288" t="s">
        <v>24</v>
      </c>
    </row>
    <row r="289" spans="1:13">
      <c r="A289" t="s">
        <v>486</v>
      </c>
      <c r="B289" t="s">
        <v>292</v>
      </c>
      <c r="C289" t="s">
        <v>316</v>
      </c>
      <c r="D289">
        <v>-16.100000000000001</v>
      </c>
      <c r="E289">
        <v>-29.3</v>
      </c>
      <c r="F289">
        <v>-37.5</v>
      </c>
      <c r="G289">
        <v>-16.3</v>
      </c>
      <c r="H289">
        <v>-16.600000000000001</v>
      </c>
      <c r="I289">
        <v>-40.5</v>
      </c>
      <c r="J289">
        <v>-36.700000000000003</v>
      </c>
      <c r="K289">
        <v>-38.5</v>
      </c>
      <c r="L289">
        <v>-42</v>
      </c>
      <c r="M289">
        <v>-17.600000000000001</v>
      </c>
    </row>
    <row r="290" spans="1:13">
      <c r="A290" t="s">
        <v>486</v>
      </c>
      <c r="B290" t="s">
        <v>292</v>
      </c>
      <c r="C290" t="s">
        <v>317</v>
      </c>
      <c r="D290" s="3">
        <v>5025.2</v>
      </c>
      <c r="E290" s="3">
        <v>5062</v>
      </c>
      <c r="F290" s="3">
        <v>4310.8999999999996</v>
      </c>
      <c r="G290" s="3">
        <v>3891.3</v>
      </c>
      <c r="H290" s="3">
        <v>3499.1</v>
      </c>
      <c r="I290" s="3">
        <v>3291.1</v>
      </c>
      <c r="J290" s="3">
        <v>2844</v>
      </c>
      <c r="K290" s="3">
        <v>2922.8</v>
      </c>
      <c r="L290" s="3">
        <v>3157.5</v>
      </c>
      <c r="M290" s="3">
        <v>2675.8</v>
      </c>
    </row>
    <row r="291" spans="1:13" s="7" customFormat="1">
      <c r="A291" s="7" t="s">
        <v>486</v>
      </c>
      <c r="B291" s="7" t="s">
        <v>292</v>
      </c>
      <c r="C291" s="7" t="s">
        <v>318</v>
      </c>
      <c r="D291" s="7">
        <v>209.2</v>
      </c>
      <c r="E291" s="7">
        <v>440.2</v>
      </c>
      <c r="F291" s="7">
        <v>337.4</v>
      </c>
      <c r="G291" s="7">
        <v>244.6</v>
      </c>
      <c r="H291" s="7">
        <v>127.6</v>
      </c>
      <c r="I291" s="7">
        <v>96.3</v>
      </c>
      <c r="J291" s="7">
        <v>128</v>
      </c>
      <c r="K291" s="7">
        <v>62.5</v>
      </c>
      <c r="L291" s="7">
        <v>113.2</v>
      </c>
      <c r="M291" s="7">
        <v>333.2</v>
      </c>
    </row>
    <row r="292" spans="1:13" s="5" customFormat="1">
      <c r="A292" s="5" t="s">
        <v>486</v>
      </c>
      <c r="B292" s="5" t="s">
        <v>292</v>
      </c>
      <c r="C292" s="5" t="s">
        <v>319</v>
      </c>
      <c r="D292" s="5">
        <v>-43.4</v>
      </c>
      <c r="E292" s="5">
        <v>-43.6</v>
      </c>
      <c r="F292" s="5">
        <v>-15.1</v>
      </c>
      <c r="G292" s="5">
        <v>-17.8</v>
      </c>
      <c r="H292" s="5">
        <v>-13.4</v>
      </c>
      <c r="I292" s="5">
        <v>-14.4</v>
      </c>
      <c r="J292" s="5">
        <v>-9.8000000000000007</v>
      </c>
      <c r="K292" s="5">
        <v>-6.7</v>
      </c>
      <c r="L292" s="5">
        <v>-7.2</v>
      </c>
      <c r="M292" s="5">
        <v>-8.4</v>
      </c>
    </row>
    <row r="293" spans="1:13">
      <c r="A293" t="s">
        <v>486</v>
      </c>
      <c r="B293" t="s">
        <v>292</v>
      </c>
      <c r="C293" t="s">
        <v>320</v>
      </c>
      <c r="D293">
        <v>-43.4</v>
      </c>
      <c r="E293">
        <v>-43.6</v>
      </c>
      <c r="F293">
        <v>-15.1</v>
      </c>
      <c r="G293">
        <v>-17.8</v>
      </c>
      <c r="H293">
        <v>-13.4</v>
      </c>
      <c r="I293">
        <v>-14.4</v>
      </c>
      <c r="J293">
        <v>-9.8000000000000007</v>
      </c>
      <c r="K293">
        <v>-6.7</v>
      </c>
      <c r="L293">
        <v>-7.2</v>
      </c>
      <c r="M293">
        <v>-8.4</v>
      </c>
    </row>
    <row r="294" spans="1:13" s="5" customFormat="1">
      <c r="A294" s="5" t="s">
        <v>486</v>
      </c>
      <c r="B294" s="5" t="s">
        <v>292</v>
      </c>
      <c r="C294" s="5" t="s">
        <v>321</v>
      </c>
      <c r="D294" s="5">
        <v>4.5</v>
      </c>
      <c r="E294" s="5">
        <v>7.2</v>
      </c>
      <c r="F294" s="5">
        <v>-11.9</v>
      </c>
      <c r="G294" s="5">
        <v>5</v>
      </c>
      <c r="H294" s="5">
        <v>5.3</v>
      </c>
      <c r="I294" s="5">
        <v>4</v>
      </c>
      <c r="J294" s="5">
        <v>4.5999999999999996</v>
      </c>
      <c r="K294" s="5">
        <v>-0.9</v>
      </c>
      <c r="L294" s="5">
        <v>7.5</v>
      </c>
      <c r="M294" s="5">
        <v>-0.6</v>
      </c>
    </row>
    <row r="295" spans="1:13">
      <c r="A295" t="s">
        <v>486</v>
      </c>
      <c r="B295" t="s">
        <v>292</v>
      </c>
      <c r="C295" t="s">
        <v>322</v>
      </c>
      <c r="D295">
        <v>8.4</v>
      </c>
      <c r="E295">
        <v>7.2</v>
      </c>
      <c r="F295">
        <v>4</v>
      </c>
      <c r="G295" t="s">
        <v>24</v>
      </c>
      <c r="H295" t="s">
        <v>24</v>
      </c>
      <c r="I295" t="s">
        <v>24</v>
      </c>
      <c r="J295">
        <v>4.8</v>
      </c>
      <c r="K295" t="s">
        <v>24</v>
      </c>
      <c r="L295" t="s">
        <v>24</v>
      </c>
      <c r="M295">
        <v>5.2</v>
      </c>
    </row>
    <row r="296" spans="1:13">
      <c r="A296" t="s">
        <v>486</v>
      </c>
      <c r="B296" t="s">
        <v>292</v>
      </c>
      <c r="C296" t="s">
        <v>323</v>
      </c>
      <c r="D296">
        <v>-3.9</v>
      </c>
      <c r="E296">
        <v>0</v>
      </c>
      <c r="F296">
        <v>-15.9</v>
      </c>
      <c r="G296">
        <v>5</v>
      </c>
      <c r="H296">
        <v>5.3</v>
      </c>
      <c r="I296">
        <v>4</v>
      </c>
      <c r="J296">
        <v>-0.2</v>
      </c>
      <c r="K296">
        <v>-0.9</v>
      </c>
      <c r="L296">
        <v>7.5</v>
      </c>
      <c r="M296">
        <v>-5.8</v>
      </c>
    </row>
    <row r="297" spans="1:13">
      <c r="A297" t="s">
        <v>486</v>
      </c>
      <c r="B297" t="s">
        <v>292</v>
      </c>
      <c r="C297" t="s">
        <v>324</v>
      </c>
      <c r="D297" t="s">
        <v>24</v>
      </c>
      <c r="E297" t="s">
        <v>24</v>
      </c>
      <c r="F297" t="s">
        <v>24</v>
      </c>
      <c r="G297" t="s">
        <v>24</v>
      </c>
      <c r="H297" t="s">
        <v>24</v>
      </c>
      <c r="I297" t="s">
        <v>24</v>
      </c>
      <c r="J297" t="s">
        <v>24</v>
      </c>
      <c r="K297" t="s">
        <v>24</v>
      </c>
      <c r="L297" t="s">
        <v>24</v>
      </c>
      <c r="M297" t="s">
        <v>24</v>
      </c>
    </row>
    <row r="298" spans="1:13">
      <c r="A298" t="s">
        <v>486</v>
      </c>
      <c r="B298" t="s">
        <v>292</v>
      </c>
      <c r="C298" t="s">
        <v>325</v>
      </c>
      <c r="D298">
        <v>-38.9</v>
      </c>
      <c r="E298">
        <v>-36.4</v>
      </c>
      <c r="F298">
        <v>-27</v>
      </c>
      <c r="G298">
        <v>-12.8</v>
      </c>
      <c r="H298">
        <v>-8.1</v>
      </c>
      <c r="I298">
        <v>-10.4</v>
      </c>
      <c r="J298">
        <v>-5.2</v>
      </c>
      <c r="K298">
        <v>-7.6</v>
      </c>
      <c r="L298">
        <v>0.3</v>
      </c>
      <c r="M298">
        <v>-9</v>
      </c>
    </row>
    <row r="299" spans="1:13">
      <c r="A299" t="s">
        <v>486</v>
      </c>
      <c r="B299" t="s">
        <v>292</v>
      </c>
      <c r="C299" t="s">
        <v>326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</row>
    <row r="300" spans="1:13" s="5" customFormat="1">
      <c r="A300" s="5" t="s">
        <v>486</v>
      </c>
      <c r="B300" s="5" t="s">
        <v>292</v>
      </c>
      <c r="C300" s="5" t="s">
        <v>316</v>
      </c>
      <c r="D300" s="5">
        <v>-8</v>
      </c>
      <c r="E300" s="5">
        <v>13.8</v>
      </c>
      <c r="F300" s="5">
        <v>3</v>
      </c>
      <c r="G300" s="5">
        <v>-0.6</v>
      </c>
      <c r="H300" s="5">
        <v>-0.6</v>
      </c>
      <c r="I300" s="5">
        <v>-0.9</v>
      </c>
      <c r="J300" s="5">
        <v>-1</v>
      </c>
      <c r="K300" s="5">
        <v>-1.2</v>
      </c>
      <c r="L300" s="5">
        <v>-1.2</v>
      </c>
      <c r="M300" s="5">
        <v>-3.8</v>
      </c>
    </row>
    <row r="301" spans="1:13">
      <c r="A301" t="s">
        <v>486</v>
      </c>
      <c r="B301" t="s">
        <v>292</v>
      </c>
      <c r="C301" t="s">
        <v>327</v>
      </c>
      <c r="D301">
        <v>-8</v>
      </c>
      <c r="E301">
        <v>13.8</v>
      </c>
      <c r="F301">
        <v>3</v>
      </c>
      <c r="G301">
        <v>-0.6</v>
      </c>
      <c r="H301">
        <v>-0.6</v>
      </c>
      <c r="I301">
        <v>-0.9</v>
      </c>
      <c r="J301">
        <v>-1</v>
      </c>
      <c r="K301">
        <v>-1.2</v>
      </c>
      <c r="L301">
        <v>-1.2</v>
      </c>
      <c r="M301">
        <v>-3.8</v>
      </c>
    </row>
    <row r="302" spans="1:13" s="7" customFormat="1">
      <c r="A302" s="7" t="s">
        <v>486</v>
      </c>
      <c r="B302" s="7" t="s">
        <v>292</v>
      </c>
      <c r="C302" s="7" t="s">
        <v>328</v>
      </c>
      <c r="D302" s="7">
        <v>162.30000000000001</v>
      </c>
      <c r="E302" s="7">
        <v>417.6</v>
      </c>
      <c r="F302" s="7">
        <v>313.39999999999998</v>
      </c>
      <c r="G302" s="7">
        <v>231.2</v>
      </c>
      <c r="H302" s="7">
        <v>118.9</v>
      </c>
      <c r="I302" s="7">
        <v>85</v>
      </c>
      <c r="J302" s="7">
        <v>121.8</v>
      </c>
      <c r="K302" s="7">
        <v>53.7</v>
      </c>
      <c r="L302" s="7">
        <v>112.3</v>
      </c>
      <c r="M302" s="7">
        <v>320.39999999999998</v>
      </c>
    </row>
    <row r="303" spans="1:13" s="5" customFormat="1">
      <c r="A303" s="5" t="s">
        <v>486</v>
      </c>
      <c r="B303" s="5" t="s">
        <v>292</v>
      </c>
      <c r="C303" s="5" t="s">
        <v>329</v>
      </c>
      <c r="D303" s="5">
        <v>39.200000000000003</v>
      </c>
      <c r="E303" s="5">
        <v>108.6</v>
      </c>
      <c r="F303" s="5">
        <v>83.6</v>
      </c>
      <c r="G303" s="5">
        <v>63.3</v>
      </c>
      <c r="H303" s="5">
        <v>30.5</v>
      </c>
      <c r="I303" s="5">
        <v>23.3</v>
      </c>
      <c r="J303" s="5">
        <v>37</v>
      </c>
      <c r="K303" s="5">
        <v>32.5</v>
      </c>
      <c r="L303" s="5">
        <v>32.5</v>
      </c>
      <c r="M303" s="5">
        <v>90</v>
      </c>
    </row>
    <row r="304" spans="1:13" s="7" customFormat="1">
      <c r="A304" s="7" t="s">
        <v>486</v>
      </c>
      <c r="B304" s="7" t="s">
        <v>292</v>
      </c>
      <c r="C304" s="7" t="s">
        <v>330</v>
      </c>
      <c r="D304" s="7">
        <v>123.1</v>
      </c>
      <c r="E304" s="7">
        <v>309</v>
      </c>
      <c r="F304" s="7">
        <v>229.8</v>
      </c>
      <c r="G304" s="7">
        <v>167.9</v>
      </c>
      <c r="H304" s="7">
        <v>88.4</v>
      </c>
      <c r="I304" s="7">
        <v>61.7</v>
      </c>
      <c r="J304" s="7">
        <v>84.8</v>
      </c>
      <c r="K304" s="7">
        <v>21.2</v>
      </c>
      <c r="L304" s="7">
        <v>79.8</v>
      </c>
      <c r="M304" s="7">
        <v>230.4</v>
      </c>
    </row>
    <row r="305" spans="1:13">
      <c r="A305" t="s">
        <v>486</v>
      </c>
      <c r="B305" t="s">
        <v>292</v>
      </c>
      <c r="C305" t="s">
        <v>74</v>
      </c>
      <c r="D305">
        <v>-44.2</v>
      </c>
      <c r="E305">
        <v>-46.6</v>
      </c>
      <c r="F305">
        <v>-42.4</v>
      </c>
      <c r="G305">
        <v>-32.200000000000003</v>
      </c>
      <c r="H305">
        <v>-26</v>
      </c>
      <c r="I305">
        <v>-24.6</v>
      </c>
      <c r="J305">
        <v>-20.8</v>
      </c>
      <c r="K305">
        <v>-15.9</v>
      </c>
      <c r="L305">
        <v>-9.6</v>
      </c>
      <c r="M305">
        <v>-0.3</v>
      </c>
    </row>
    <row r="306" spans="1:13">
      <c r="A306" t="s">
        <v>486</v>
      </c>
      <c r="B306" t="s">
        <v>292</v>
      </c>
      <c r="C306" t="s">
        <v>331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</row>
    <row r="307" spans="1:13">
      <c r="A307" t="s">
        <v>486</v>
      </c>
      <c r="B307" t="s">
        <v>292</v>
      </c>
      <c r="C307" t="s">
        <v>332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</row>
    <row r="308" spans="1:13">
      <c r="A308" t="s">
        <v>486</v>
      </c>
      <c r="B308" t="s">
        <v>292</v>
      </c>
      <c r="C308" t="s">
        <v>333</v>
      </c>
      <c r="D308">
        <v>78.900000000000006</v>
      </c>
      <c r="E308">
        <v>262.39999999999998</v>
      </c>
      <c r="F308">
        <v>187.4</v>
      </c>
      <c r="G308">
        <v>135.69999999999999</v>
      </c>
      <c r="H308">
        <v>62.4</v>
      </c>
      <c r="I308">
        <v>37.1</v>
      </c>
      <c r="J308">
        <v>64</v>
      </c>
      <c r="K308">
        <v>5.3</v>
      </c>
      <c r="L308">
        <v>70.2</v>
      </c>
      <c r="M308">
        <v>230.1</v>
      </c>
    </row>
    <row r="309" spans="1:13">
      <c r="A309" t="s">
        <v>486</v>
      </c>
      <c r="B309" t="s">
        <v>292</v>
      </c>
      <c r="C309" t="s">
        <v>334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</row>
    <row r="310" spans="1:13">
      <c r="A310" t="s">
        <v>486</v>
      </c>
      <c r="B310" t="s">
        <v>292</v>
      </c>
      <c r="C310" t="s">
        <v>245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</row>
    <row r="311" spans="1:13">
      <c r="A311" t="s">
        <v>486</v>
      </c>
      <c r="B311" t="s">
        <v>292</v>
      </c>
      <c r="C311" t="s">
        <v>335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</row>
    <row r="312" spans="1:13">
      <c r="A312" t="s">
        <v>486</v>
      </c>
      <c r="B312" t="s">
        <v>292</v>
      </c>
      <c r="C312" t="s">
        <v>336</v>
      </c>
      <c r="D312" t="s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24</v>
      </c>
      <c r="J312" t="s">
        <v>24</v>
      </c>
      <c r="K312" t="s">
        <v>24</v>
      </c>
      <c r="L312" t="s">
        <v>24</v>
      </c>
      <c r="M312" t="s">
        <v>24</v>
      </c>
    </row>
    <row r="313" spans="1:13">
      <c r="A313" t="s">
        <v>486</v>
      </c>
      <c r="B313" t="s">
        <v>292</v>
      </c>
      <c r="C313" t="s">
        <v>337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</row>
    <row r="314" spans="1:13" s="7" customFormat="1">
      <c r="A314" s="7" t="s">
        <v>486</v>
      </c>
      <c r="B314" s="7" t="s">
        <v>292</v>
      </c>
      <c r="C314" s="7" t="s">
        <v>338</v>
      </c>
      <c r="D314" s="7">
        <v>78.900000000000006</v>
      </c>
      <c r="E314" s="7">
        <v>262.39999999999998</v>
      </c>
      <c r="F314" s="7">
        <v>187.4</v>
      </c>
      <c r="G314" s="7">
        <v>135.69999999999999</v>
      </c>
      <c r="H314" s="7">
        <v>62.4</v>
      </c>
      <c r="I314" s="7">
        <v>37.1</v>
      </c>
      <c r="J314" s="7">
        <v>64</v>
      </c>
      <c r="K314" s="7">
        <v>5.3</v>
      </c>
      <c r="L314" s="7">
        <v>70.2</v>
      </c>
      <c r="M314" s="7">
        <v>230.1</v>
      </c>
    </row>
    <row r="315" spans="1:13">
      <c r="A315" t="s">
        <v>486</v>
      </c>
      <c r="B315" t="s">
        <v>292</v>
      </c>
      <c r="C315" t="s">
        <v>339</v>
      </c>
      <c r="D315" t="s">
        <v>24</v>
      </c>
      <c r="E315" t="s">
        <v>24</v>
      </c>
      <c r="F315" t="s">
        <v>24</v>
      </c>
      <c r="G315" t="s">
        <v>24</v>
      </c>
      <c r="H315" t="s">
        <v>24</v>
      </c>
      <c r="I315" t="s">
        <v>24</v>
      </c>
      <c r="J315" t="s">
        <v>24</v>
      </c>
      <c r="K315" t="s">
        <v>24</v>
      </c>
      <c r="L315" t="s">
        <v>24</v>
      </c>
      <c r="M315" t="s">
        <v>24</v>
      </c>
    </row>
    <row r="316" spans="1:13">
      <c r="A316" t="s">
        <v>486</v>
      </c>
      <c r="B316" t="s">
        <v>292</v>
      </c>
      <c r="C316" t="s">
        <v>340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</row>
    <row r="317" spans="1:13">
      <c r="A317" t="s">
        <v>486</v>
      </c>
      <c r="B317" t="s">
        <v>292</v>
      </c>
      <c r="C317" t="s">
        <v>341</v>
      </c>
      <c r="D317" t="s">
        <v>24</v>
      </c>
      <c r="E317" t="s">
        <v>24</v>
      </c>
      <c r="F317" t="s">
        <v>24</v>
      </c>
      <c r="G317">
        <v>0.1</v>
      </c>
      <c r="H317" t="s">
        <v>24</v>
      </c>
      <c r="I317" t="s">
        <v>24</v>
      </c>
      <c r="J317">
        <v>0.1</v>
      </c>
      <c r="K317" t="s">
        <v>24</v>
      </c>
      <c r="L317" t="s">
        <v>24</v>
      </c>
      <c r="M317" t="s">
        <v>24</v>
      </c>
    </row>
    <row r="318" spans="1:13">
      <c r="A318" t="s">
        <v>486</v>
      </c>
      <c r="B318" t="s">
        <v>292</v>
      </c>
      <c r="C318" t="s">
        <v>342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</row>
    <row r="319" spans="1:13">
      <c r="A319" t="s">
        <v>486</v>
      </c>
      <c r="B319" t="s">
        <v>292</v>
      </c>
      <c r="C319" t="s">
        <v>343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</row>
    <row r="320" spans="1:13">
      <c r="A320" t="s">
        <v>486</v>
      </c>
      <c r="B320" t="s">
        <v>292</v>
      </c>
      <c r="C320" t="s">
        <v>344</v>
      </c>
      <c r="D320" t="s">
        <v>24</v>
      </c>
      <c r="E320" t="s">
        <v>24</v>
      </c>
      <c r="F320" t="s">
        <v>24</v>
      </c>
      <c r="G320">
        <v>0.1</v>
      </c>
      <c r="H320" t="s">
        <v>24</v>
      </c>
      <c r="I320" t="s">
        <v>24</v>
      </c>
      <c r="J320">
        <v>0.1</v>
      </c>
      <c r="K320" t="s">
        <v>24</v>
      </c>
      <c r="L320" t="s">
        <v>24</v>
      </c>
      <c r="M320" t="s">
        <v>24</v>
      </c>
    </row>
    <row r="321" spans="1:13">
      <c r="A321" t="s">
        <v>486</v>
      </c>
      <c r="B321" t="s">
        <v>292</v>
      </c>
      <c r="C321" t="s">
        <v>345</v>
      </c>
      <c r="D321">
        <v>78.900000000000006</v>
      </c>
      <c r="E321">
        <v>262.39999999999998</v>
      </c>
      <c r="F321">
        <v>187.4</v>
      </c>
      <c r="G321">
        <v>135.80000000000001</v>
      </c>
      <c r="H321">
        <v>62.4</v>
      </c>
      <c r="I321">
        <v>37.1</v>
      </c>
      <c r="J321">
        <v>64.099999999999994</v>
      </c>
      <c r="K321">
        <v>5.3</v>
      </c>
      <c r="L321">
        <v>70.2</v>
      </c>
      <c r="M321">
        <v>230.1</v>
      </c>
    </row>
    <row r="322" spans="1:13">
      <c r="A322" t="s">
        <v>486</v>
      </c>
      <c r="B322" t="s">
        <v>292</v>
      </c>
      <c r="C322" t="s">
        <v>346</v>
      </c>
      <c r="D322">
        <v>78.900000000000006</v>
      </c>
      <c r="E322">
        <v>262.39999999999998</v>
      </c>
      <c r="F322">
        <v>187.4</v>
      </c>
      <c r="G322">
        <v>135.80000000000001</v>
      </c>
      <c r="H322">
        <v>62.4</v>
      </c>
      <c r="I322">
        <v>37.1</v>
      </c>
      <c r="J322">
        <v>64.099999999999994</v>
      </c>
      <c r="K322">
        <v>5.3</v>
      </c>
      <c r="L322">
        <v>70.2</v>
      </c>
      <c r="M322">
        <v>230.1</v>
      </c>
    </row>
    <row r="323" spans="1:13">
      <c r="A323" t="s">
        <v>486</v>
      </c>
      <c r="B323" t="s">
        <v>292</v>
      </c>
      <c r="C323" t="s">
        <v>347</v>
      </c>
      <c r="D323">
        <v>149.6</v>
      </c>
      <c r="E323">
        <v>149.5</v>
      </c>
      <c r="F323">
        <v>149.5</v>
      </c>
      <c r="G323">
        <v>149.4</v>
      </c>
      <c r="H323">
        <v>149.4</v>
      </c>
      <c r="I323">
        <v>149.4</v>
      </c>
      <c r="J323">
        <v>149.4</v>
      </c>
      <c r="K323">
        <v>149.4</v>
      </c>
      <c r="L323">
        <v>149.69999999999999</v>
      </c>
      <c r="M323">
        <v>149.80000000000001</v>
      </c>
    </row>
    <row r="324" spans="1:13">
      <c r="A324" t="s">
        <v>486</v>
      </c>
      <c r="B324" t="s">
        <v>292</v>
      </c>
      <c r="C324" t="s">
        <v>348</v>
      </c>
      <c r="D324">
        <v>0.53</v>
      </c>
      <c r="E324">
        <v>1.75</v>
      </c>
      <c r="F324">
        <v>1.25</v>
      </c>
      <c r="G324">
        <v>0.91</v>
      </c>
      <c r="H324">
        <v>0.42</v>
      </c>
      <c r="I324">
        <v>0.25</v>
      </c>
      <c r="J324">
        <v>0.43</v>
      </c>
      <c r="K324">
        <v>0.04</v>
      </c>
      <c r="L324">
        <v>0.47</v>
      </c>
      <c r="M324">
        <v>1.54</v>
      </c>
    </row>
    <row r="325" spans="1:13">
      <c r="A325" t="s">
        <v>486</v>
      </c>
      <c r="B325" t="s">
        <v>292</v>
      </c>
      <c r="C325" t="s">
        <v>349</v>
      </c>
      <c r="D325">
        <v>0.53</v>
      </c>
      <c r="E325">
        <v>1.75</v>
      </c>
      <c r="F325">
        <v>1.25</v>
      </c>
      <c r="G325">
        <v>0.91</v>
      </c>
      <c r="H325">
        <v>0.42</v>
      </c>
      <c r="I325">
        <v>0.25</v>
      </c>
      <c r="J325">
        <v>0.43</v>
      </c>
      <c r="K325">
        <v>0.04</v>
      </c>
      <c r="L325">
        <v>0.47</v>
      </c>
      <c r="M325">
        <v>1.54</v>
      </c>
    </row>
    <row r="326" spans="1:13">
      <c r="A326" t="s">
        <v>486</v>
      </c>
      <c r="B326" t="s">
        <v>292</v>
      </c>
      <c r="C326" t="s">
        <v>350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</row>
    <row r="327" spans="1:13">
      <c r="A327" t="s">
        <v>486</v>
      </c>
      <c r="B327" t="s">
        <v>292</v>
      </c>
      <c r="C327" t="s">
        <v>351</v>
      </c>
      <c r="D327">
        <v>78.900000000000006</v>
      </c>
      <c r="E327">
        <v>262.39999999999998</v>
      </c>
      <c r="F327">
        <v>187.4</v>
      </c>
      <c r="G327">
        <v>135.80000000000001</v>
      </c>
      <c r="H327">
        <v>62.4</v>
      </c>
      <c r="I327">
        <v>37.1</v>
      </c>
      <c r="J327">
        <v>64.099999999999994</v>
      </c>
      <c r="K327">
        <v>5.3</v>
      </c>
      <c r="L327">
        <v>70.2</v>
      </c>
      <c r="M327">
        <v>230.1</v>
      </c>
    </row>
    <row r="328" spans="1:13">
      <c r="A328" t="s">
        <v>486</v>
      </c>
      <c r="B328" t="s">
        <v>292</v>
      </c>
      <c r="C328" t="s">
        <v>352</v>
      </c>
      <c r="D328">
        <v>149.6</v>
      </c>
      <c r="E328">
        <v>149.5</v>
      </c>
      <c r="F328">
        <v>149.5</v>
      </c>
      <c r="G328">
        <v>149.4</v>
      </c>
      <c r="H328">
        <v>149.4</v>
      </c>
      <c r="I328">
        <v>149.4</v>
      </c>
      <c r="J328">
        <v>149.4</v>
      </c>
      <c r="K328">
        <v>149.4</v>
      </c>
      <c r="L328">
        <v>149.69999999999999</v>
      </c>
      <c r="M328">
        <v>149.80000000000001</v>
      </c>
    </row>
    <row r="329" spans="1:13">
      <c r="A329" t="s">
        <v>486</v>
      </c>
      <c r="B329" t="s">
        <v>292</v>
      </c>
      <c r="C329" t="s">
        <v>353</v>
      </c>
      <c r="D329">
        <v>0.53</v>
      </c>
      <c r="E329">
        <v>1.75</v>
      </c>
      <c r="F329">
        <v>1.25</v>
      </c>
      <c r="G329">
        <v>0.91</v>
      </c>
      <c r="H329">
        <v>0.42</v>
      </c>
      <c r="I329">
        <v>0.25</v>
      </c>
      <c r="J329">
        <v>0.43</v>
      </c>
      <c r="K329">
        <v>0.04</v>
      </c>
      <c r="L329">
        <v>0.47</v>
      </c>
      <c r="M329">
        <v>1.54</v>
      </c>
    </row>
    <row r="330" spans="1:13">
      <c r="A330" t="s">
        <v>486</v>
      </c>
      <c r="B330" t="s">
        <v>292</v>
      </c>
      <c r="C330" t="s">
        <v>354</v>
      </c>
      <c r="D330">
        <v>0.53</v>
      </c>
      <c r="E330">
        <v>1.75</v>
      </c>
      <c r="F330">
        <v>1.25</v>
      </c>
      <c r="G330">
        <v>0.91</v>
      </c>
      <c r="H330">
        <v>0.42</v>
      </c>
      <c r="I330">
        <v>0.25</v>
      </c>
      <c r="J330">
        <v>0.43</v>
      </c>
      <c r="K330">
        <v>0.04</v>
      </c>
      <c r="L330">
        <v>0.47</v>
      </c>
      <c r="M330">
        <v>1.54</v>
      </c>
    </row>
    <row r="331" spans="1:13">
      <c r="A331" t="s">
        <v>486</v>
      </c>
      <c r="B331" t="s">
        <v>292</v>
      </c>
      <c r="C331" t="s">
        <v>95</v>
      </c>
    </row>
    <row r="332" spans="1:13">
      <c r="A332" t="s">
        <v>486</v>
      </c>
      <c r="B332" t="s">
        <v>292</v>
      </c>
      <c r="C332" t="s">
        <v>355</v>
      </c>
      <c r="D332">
        <v>0.16</v>
      </c>
      <c r="E332">
        <v>0</v>
      </c>
      <c r="F332">
        <v>0.35</v>
      </c>
      <c r="G332">
        <v>1.25</v>
      </c>
      <c r="H332">
        <v>0.08</v>
      </c>
      <c r="I332">
        <v>0.05</v>
      </c>
      <c r="J332">
        <v>0.05</v>
      </c>
      <c r="K332">
        <v>0.05</v>
      </c>
      <c r="L332">
        <v>0.05</v>
      </c>
      <c r="M332">
        <v>0.2</v>
      </c>
    </row>
    <row r="333" spans="1:13">
      <c r="A333" t="s">
        <v>486</v>
      </c>
      <c r="B333" t="s">
        <v>292</v>
      </c>
      <c r="C333" t="s">
        <v>356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</row>
    <row r="334" spans="1:13">
      <c r="A334" t="s">
        <v>486</v>
      </c>
      <c r="B334" t="s">
        <v>292</v>
      </c>
      <c r="C334" t="s">
        <v>357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</row>
    <row r="335" spans="1:13">
      <c r="A335" t="s">
        <v>486</v>
      </c>
      <c r="B335" t="s">
        <v>292</v>
      </c>
      <c r="C335" t="s">
        <v>358</v>
      </c>
      <c r="D335" t="s">
        <v>24</v>
      </c>
      <c r="E335" t="s">
        <v>24</v>
      </c>
      <c r="F335" t="s">
        <v>24</v>
      </c>
      <c r="G335" t="s">
        <v>24</v>
      </c>
      <c r="H335" t="s">
        <v>24</v>
      </c>
      <c r="I335" t="s">
        <v>24</v>
      </c>
      <c r="J335" t="s">
        <v>24</v>
      </c>
      <c r="K335" t="s">
        <v>24</v>
      </c>
      <c r="L335" t="s">
        <v>24</v>
      </c>
      <c r="M335" t="s">
        <v>24</v>
      </c>
    </row>
    <row r="336" spans="1:13">
      <c r="A336" t="s">
        <v>486</v>
      </c>
      <c r="B336" t="s">
        <v>292</v>
      </c>
      <c r="C336" t="s">
        <v>359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</row>
    <row r="337" spans="1:13">
      <c r="A337" t="s">
        <v>486</v>
      </c>
      <c r="B337" t="s">
        <v>292</v>
      </c>
      <c r="C337" t="s">
        <v>360</v>
      </c>
      <c r="D337" t="s">
        <v>24</v>
      </c>
      <c r="E337" t="s">
        <v>24</v>
      </c>
      <c r="F337" t="s">
        <v>24</v>
      </c>
      <c r="G337" t="s">
        <v>24</v>
      </c>
      <c r="H337" t="s">
        <v>24</v>
      </c>
      <c r="I337" t="s">
        <v>24</v>
      </c>
      <c r="J337" t="s">
        <v>24</v>
      </c>
      <c r="K337" t="s">
        <v>24</v>
      </c>
      <c r="L337" t="s">
        <v>24</v>
      </c>
      <c r="M337" t="s">
        <v>24</v>
      </c>
    </row>
    <row r="338" spans="1:13">
      <c r="A338" t="s">
        <v>486</v>
      </c>
      <c r="B338" t="s">
        <v>292</v>
      </c>
      <c r="C338" t="s">
        <v>361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</row>
    <row r="339" spans="1:13">
      <c r="A339" t="s">
        <v>486</v>
      </c>
      <c r="B339" t="s">
        <v>292</v>
      </c>
      <c r="C339" t="s">
        <v>362</v>
      </c>
      <c r="D339" t="s">
        <v>24</v>
      </c>
      <c r="E339" t="s">
        <v>24</v>
      </c>
      <c r="F339" t="s">
        <v>24</v>
      </c>
      <c r="G339" t="s">
        <v>24</v>
      </c>
      <c r="H339" t="s">
        <v>24</v>
      </c>
      <c r="I339" t="s">
        <v>24</v>
      </c>
      <c r="J339" t="s">
        <v>24</v>
      </c>
      <c r="K339" t="s">
        <v>24</v>
      </c>
      <c r="L339" t="s">
        <v>24</v>
      </c>
      <c r="M339" t="s">
        <v>24</v>
      </c>
    </row>
    <row r="340" spans="1:13">
      <c r="A340" t="s">
        <v>486</v>
      </c>
      <c r="B340" t="s">
        <v>292</v>
      </c>
      <c r="C340" t="s">
        <v>363</v>
      </c>
      <c r="D340">
        <v>23.9</v>
      </c>
      <c r="E340">
        <v>74.8</v>
      </c>
      <c r="F340">
        <v>52.3</v>
      </c>
      <c r="G340">
        <v>186.8</v>
      </c>
      <c r="H340">
        <v>11.2</v>
      </c>
      <c r="I340">
        <v>7.5</v>
      </c>
      <c r="J340">
        <v>7.5</v>
      </c>
      <c r="K340">
        <v>7.5</v>
      </c>
      <c r="L340">
        <v>7.5</v>
      </c>
      <c r="M340">
        <v>29.9</v>
      </c>
    </row>
    <row r="341" spans="1:13">
      <c r="A341" t="s">
        <v>486</v>
      </c>
      <c r="B341" t="s">
        <v>292</v>
      </c>
      <c r="C341" t="s">
        <v>364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</row>
    <row r="342" spans="1:13">
      <c r="A342" t="s">
        <v>486</v>
      </c>
      <c r="B342" t="s">
        <v>292</v>
      </c>
      <c r="C342" t="s">
        <v>365</v>
      </c>
      <c r="D342" t="s">
        <v>24</v>
      </c>
      <c r="E342" t="s">
        <v>24</v>
      </c>
      <c r="F342" t="s">
        <v>24</v>
      </c>
      <c r="G342" t="s">
        <v>24</v>
      </c>
      <c r="H342" t="s">
        <v>24</v>
      </c>
      <c r="I342" t="s">
        <v>24</v>
      </c>
      <c r="J342" t="s">
        <v>24</v>
      </c>
      <c r="K342" t="s">
        <v>24</v>
      </c>
      <c r="L342" t="s">
        <v>24</v>
      </c>
      <c r="M342" t="s">
        <v>24</v>
      </c>
    </row>
    <row r="343" spans="1:13">
      <c r="A343" t="s">
        <v>486</v>
      </c>
      <c r="B343" t="s">
        <v>292</v>
      </c>
      <c r="C343" t="s">
        <v>366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</row>
    <row r="344" spans="1:13">
      <c r="A344" t="s">
        <v>486</v>
      </c>
      <c r="B344" t="s">
        <v>292</v>
      </c>
      <c r="C344" t="s">
        <v>367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</row>
    <row r="345" spans="1:13">
      <c r="A345" t="s">
        <v>486</v>
      </c>
      <c r="B345" t="s">
        <v>292</v>
      </c>
      <c r="C345" t="s">
        <v>368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</row>
    <row r="346" spans="1:13">
      <c r="A346" t="s">
        <v>486</v>
      </c>
      <c r="B346" t="s">
        <v>292</v>
      </c>
      <c r="C346" t="s">
        <v>369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</row>
    <row r="347" spans="1:13">
      <c r="A347" t="s">
        <v>486</v>
      </c>
      <c r="B347" t="s">
        <v>292</v>
      </c>
      <c r="C347" t="s">
        <v>370</v>
      </c>
      <c r="D347">
        <v>18</v>
      </c>
      <c r="E347">
        <v>0</v>
      </c>
      <c r="F347">
        <v>0.6</v>
      </c>
      <c r="G347" t="s">
        <v>24</v>
      </c>
      <c r="H347" t="s">
        <v>24</v>
      </c>
      <c r="I347" t="s">
        <v>24</v>
      </c>
      <c r="J347" t="s">
        <v>24</v>
      </c>
      <c r="K347" t="s">
        <v>24</v>
      </c>
      <c r="L347" t="s">
        <v>24</v>
      </c>
      <c r="M347" t="s">
        <v>24</v>
      </c>
    </row>
    <row r="348" spans="1:13">
      <c r="A348" t="s">
        <v>486</v>
      </c>
      <c r="B348" t="s">
        <v>292</v>
      </c>
      <c r="C348" t="s">
        <v>371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</row>
    <row r="349" spans="1:13">
      <c r="A349" t="s">
        <v>486</v>
      </c>
      <c r="B349" t="s">
        <v>292</v>
      </c>
      <c r="C349" t="s">
        <v>372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</row>
    <row r="350" spans="1:13">
      <c r="A350" t="s">
        <v>486</v>
      </c>
      <c r="B350" t="s">
        <v>292</v>
      </c>
      <c r="C350" t="s">
        <v>373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</row>
    <row r="351" spans="1:13">
      <c r="A351" t="s">
        <v>486</v>
      </c>
      <c r="B351" t="s">
        <v>292</v>
      </c>
      <c r="C351" t="s">
        <v>374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>
        <v>0</v>
      </c>
      <c r="K351">
        <v>49.9</v>
      </c>
      <c r="L351">
        <v>161.19999999999999</v>
      </c>
      <c r="M351">
        <v>0</v>
      </c>
    </row>
    <row r="352" spans="1:13">
      <c r="A352" t="s">
        <v>486</v>
      </c>
      <c r="B352" t="s">
        <v>292</v>
      </c>
      <c r="C352" t="s">
        <v>375</v>
      </c>
      <c r="D352">
        <v>18</v>
      </c>
      <c r="E352">
        <v>0</v>
      </c>
      <c r="F352">
        <v>0.6</v>
      </c>
      <c r="G352" t="s">
        <v>24</v>
      </c>
      <c r="H352" t="s">
        <v>24</v>
      </c>
      <c r="I352" t="s">
        <v>24</v>
      </c>
      <c r="J352">
        <v>0</v>
      </c>
      <c r="K352">
        <v>49.9</v>
      </c>
      <c r="L352">
        <v>161.19999999999999</v>
      </c>
      <c r="M352">
        <v>0</v>
      </c>
    </row>
    <row r="353" spans="1:13">
      <c r="A353" t="s">
        <v>486</v>
      </c>
      <c r="B353" t="s">
        <v>292</v>
      </c>
      <c r="C353" t="s">
        <v>376</v>
      </c>
      <c r="D353">
        <v>17.600000000000001</v>
      </c>
      <c r="E353">
        <v>0</v>
      </c>
      <c r="F353">
        <v>0.6</v>
      </c>
      <c r="G353">
        <v>0</v>
      </c>
      <c r="H353">
        <v>0</v>
      </c>
      <c r="I353">
        <v>0</v>
      </c>
      <c r="J353">
        <v>7.3</v>
      </c>
      <c r="K353">
        <v>129</v>
      </c>
      <c r="L353">
        <v>177.5</v>
      </c>
      <c r="M353">
        <v>0</v>
      </c>
    </row>
    <row r="354" spans="1:13">
      <c r="A354" t="s">
        <v>486</v>
      </c>
      <c r="B354" t="s">
        <v>292</v>
      </c>
      <c r="C354" t="s">
        <v>377</v>
      </c>
      <c r="D354">
        <v>179.9</v>
      </c>
      <c r="E354">
        <v>417.6</v>
      </c>
      <c r="F354">
        <v>314</v>
      </c>
      <c r="G354">
        <v>231.2</v>
      </c>
      <c r="H354">
        <v>118.9</v>
      </c>
      <c r="I354">
        <v>85</v>
      </c>
      <c r="J354">
        <v>129.1</v>
      </c>
      <c r="K354">
        <v>182.7</v>
      </c>
      <c r="L354">
        <v>289.8</v>
      </c>
      <c r="M354">
        <v>320.39999999999998</v>
      </c>
    </row>
    <row r="355" spans="1:13">
      <c r="A355" t="s">
        <v>486</v>
      </c>
      <c r="B355" t="s">
        <v>292</v>
      </c>
      <c r="C355" t="s">
        <v>378</v>
      </c>
      <c r="D355">
        <v>4.3</v>
      </c>
      <c r="E355">
        <v>0</v>
      </c>
      <c r="F355">
        <v>0.2</v>
      </c>
      <c r="G355">
        <v>0</v>
      </c>
      <c r="H355">
        <v>0</v>
      </c>
      <c r="I355">
        <v>0</v>
      </c>
      <c r="J355">
        <v>2.2000000000000002</v>
      </c>
      <c r="K355">
        <v>45.2</v>
      </c>
      <c r="L355">
        <v>51.4</v>
      </c>
      <c r="M355">
        <v>0</v>
      </c>
    </row>
    <row r="356" spans="1:13">
      <c r="A356" t="s">
        <v>486</v>
      </c>
      <c r="B356" t="s">
        <v>292</v>
      </c>
      <c r="C356" t="s">
        <v>379</v>
      </c>
      <c r="D356">
        <v>43.5</v>
      </c>
      <c r="E356">
        <v>108.6</v>
      </c>
      <c r="F356">
        <v>83.8</v>
      </c>
      <c r="G356">
        <v>63.3</v>
      </c>
      <c r="H356">
        <v>30.5</v>
      </c>
      <c r="I356">
        <v>23.3</v>
      </c>
      <c r="J356">
        <v>39.200000000000003</v>
      </c>
      <c r="K356">
        <v>77.7</v>
      </c>
      <c r="L356">
        <v>83.9</v>
      </c>
      <c r="M356">
        <v>90</v>
      </c>
    </row>
    <row r="357" spans="1:13">
      <c r="A357" t="s">
        <v>486</v>
      </c>
      <c r="B357" t="s">
        <v>292</v>
      </c>
      <c r="C357" t="s">
        <v>380</v>
      </c>
      <c r="D357">
        <v>136.4</v>
      </c>
      <c r="E357">
        <v>309</v>
      </c>
      <c r="F357">
        <v>230.2</v>
      </c>
      <c r="G357">
        <v>167.9</v>
      </c>
      <c r="H357">
        <v>88.4</v>
      </c>
      <c r="I357">
        <v>61.7</v>
      </c>
      <c r="J357">
        <v>89.9</v>
      </c>
      <c r="K357">
        <v>105.1</v>
      </c>
      <c r="L357">
        <v>205.9</v>
      </c>
      <c r="M357">
        <v>230.4</v>
      </c>
    </row>
    <row r="358" spans="1:13">
      <c r="A358" t="s">
        <v>486</v>
      </c>
      <c r="B358" t="s">
        <v>292</v>
      </c>
      <c r="C358" t="s">
        <v>381</v>
      </c>
      <c r="D358">
        <v>92.2</v>
      </c>
      <c r="E358">
        <v>262.39999999999998</v>
      </c>
      <c r="F358">
        <v>187.8</v>
      </c>
      <c r="G358">
        <v>135.80000000000001</v>
      </c>
      <c r="H358">
        <v>62.4</v>
      </c>
      <c r="I358">
        <v>37.1</v>
      </c>
      <c r="J358">
        <v>69.2</v>
      </c>
      <c r="K358">
        <v>89.2</v>
      </c>
      <c r="L358">
        <v>196.3</v>
      </c>
      <c r="M358">
        <v>230.1</v>
      </c>
    </row>
    <row r="359" spans="1:13">
      <c r="A359" t="s">
        <v>486</v>
      </c>
      <c r="B359" t="s">
        <v>292</v>
      </c>
      <c r="C359" t="s">
        <v>382</v>
      </c>
      <c r="D359">
        <v>0.62</v>
      </c>
      <c r="E359">
        <v>1.75</v>
      </c>
      <c r="F359">
        <v>1.26</v>
      </c>
      <c r="G359">
        <v>0.91</v>
      </c>
      <c r="H359">
        <v>0.42</v>
      </c>
      <c r="I359">
        <v>0.25</v>
      </c>
      <c r="J359">
        <v>0.46</v>
      </c>
      <c r="K359">
        <v>0.6</v>
      </c>
      <c r="L359">
        <v>1.31</v>
      </c>
      <c r="M359">
        <v>1.54</v>
      </c>
    </row>
    <row r="360" spans="1:13">
      <c r="A360" t="s">
        <v>486</v>
      </c>
      <c r="B360" t="s">
        <v>292</v>
      </c>
      <c r="C360" t="s">
        <v>383</v>
      </c>
      <c r="D360">
        <v>0.62</v>
      </c>
      <c r="E360">
        <v>1.75</v>
      </c>
      <c r="F360">
        <v>1.26</v>
      </c>
      <c r="G360">
        <v>0.91</v>
      </c>
      <c r="H360">
        <v>0.42</v>
      </c>
      <c r="I360">
        <v>0.25</v>
      </c>
      <c r="J360">
        <v>0.46</v>
      </c>
      <c r="K360">
        <v>0.6</v>
      </c>
      <c r="L360">
        <v>1.31</v>
      </c>
      <c r="M360">
        <v>1.54</v>
      </c>
    </row>
    <row r="361" spans="1:13">
      <c r="A361" t="s">
        <v>486</v>
      </c>
      <c r="B361" t="s">
        <v>292</v>
      </c>
      <c r="C361" t="s">
        <v>384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</row>
    <row r="362" spans="1:13">
      <c r="A362" t="s">
        <v>486</v>
      </c>
      <c r="B362" t="s">
        <v>292</v>
      </c>
      <c r="C362" t="s">
        <v>385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</row>
    <row r="363" spans="1:13">
      <c r="A363" t="s">
        <v>486</v>
      </c>
      <c r="B363" t="s">
        <v>292</v>
      </c>
      <c r="C363" t="s">
        <v>386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24</v>
      </c>
      <c r="J363" t="s">
        <v>24</v>
      </c>
      <c r="K363" t="s">
        <v>24</v>
      </c>
      <c r="L363" t="s">
        <v>24</v>
      </c>
      <c r="M363" t="s">
        <v>24</v>
      </c>
    </row>
    <row r="364" spans="1:13">
      <c r="A364" t="s">
        <v>486</v>
      </c>
      <c r="B364" t="s">
        <v>292</v>
      </c>
      <c r="C364" t="s">
        <v>387</v>
      </c>
      <c r="D364">
        <v>24.4</v>
      </c>
      <c r="E364">
        <v>23.5</v>
      </c>
      <c r="F364">
        <v>17.2</v>
      </c>
      <c r="G364">
        <v>14.3</v>
      </c>
      <c r="H364">
        <v>11.3</v>
      </c>
      <c r="I364">
        <v>12.8</v>
      </c>
      <c r="J364">
        <v>11</v>
      </c>
      <c r="K364" t="s">
        <v>24</v>
      </c>
      <c r="L364" t="s">
        <v>24</v>
      </c>
      <c r="M364">
        <v>11.8</v>
      </c>
    </row>
    <row r="365" spans="1:13">
      <c r="A365" t="s">
        <v>486</v>
      </c>
      <c r="B365" t="s">
        <v>292</v>
      </c>
      <c r="C365" t="s">
        <v>388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</row>
    <row r="366" spans="1:13">
      <c r="A366" t="s">
        <v>486</v>
      </c>
      <c r="B366" t="s">
        <v>292</v>
      </c>
      <c r="C366" t="s">
        <v>389</v>
      </c>
      <c r="D366">
        <v>251.2</v>
      </c>
      <c r="E366">
        <v>222.9</v>
      </c>
      <c r="F366">
        <v>65</v>
      </c>
      <c r="G366">
        <v>56.1</v>
      </c>
      <c r="H366">
        <v>48.6</v>
      </c>
      <c r="I366">
        <v>44.7</v>
      </c>
      <c r="J366">
        <v>39.5</v>
      </c>
      <c r="K366">
        <v>53.7</v>
      </c>
      <c r="L366">
        <v>59.7</v>
      </c>
      <c r="M366">
        <v>45.4</v>
      </c>
    </row>
    <row r="367" spans="1:13">
      <c r="A367" t="s">
        <v>486</v>
      </c>
      <c r="B367" t="s">
        <v>292</v>
      </c>
      <c r="C367" t="s">
        <v>390</v>
      </c>
      <c r="D367">
        <v>186.4</v>
      </c>
      <c r="E367">
        <v>148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</row>
    <row r="368" spans="1:13">
      <c r="A368" t="s">
        <v>486</v>
      </c>
      <c r="B368" t="s">
        <v>292</v>
      </c>
      <c r="C368" t="s">
        <v>391</v>
      </c>
      <c r="D368">
        <v>43.4</v>
      </c>
      <c r="E368">
        <v>43.6</v>
      </c>
      <c r="F368">
        <v>15.1</v>
      </c>
      <c r="G368">
        <v>17.8</v>
      </c>
      <c r="H368">
        <v>13.4</v>
      </c>
      <c r="I368">
        <v>14.4</v>
      </c>
      <c r="J368">
        <v>9.8000000000000007</v>
      </c>
      <c r="K368">
        <v>6.7</v>
      </c>
      <c r="L368">
        <v>7.2</v>
      </c>
      <c r="M368">
        <v>8.4</v>
      </c>
    </row>
    <row r="369" spans="1:13">
      <c r="A369" t="s">
        <v>486</v>
      </c>
      <c r="B369" t="s">
        <v>292</v>
      </c>
      <c r="C369" t="s">
        <v>392</v>
      </c>
      <c r="D369" t="s">
        <v>24</v>
      </c>
      <c r="E369" t="s">
        <v>24</v>
      </c>
      <c r="F369" t="s">
        <v>24</v>
      </c>
      <c r="G369" t="s">
        <v>24</v>
      </c>
      <c r="H369" t="s">
        <v>24</v>
      </c>
      <c r="I369" t="s">
        <v>24</v>
      </c>
      <c r="J369" t="s">
        <v>24</v>
      </c>
      <c r="K369" t="s">
        <v>24</v>
      </c>
      <c r="L369" t="s">
        <v>24</v>
      </c>
      <c r="M369" t="s">
        <v>24</v>
      </c>
    </row>
    <row r="370" spans="1:13">
      <c r="A370" t="s">
        <v>486</v>
      </c>
      <c r="B370" t="s">
        <v>292</v>
      </c>
      <c r="C370" t="s">
        <v>393</v>
      </c>
      <c r="D370">
        <v>29.3</v>
      </c>
      <c r="E370">
        <v>29.7</v>
      </c>
      <c r="F370" t="s">
        <v>24</v>
      </c>
      <c r="G370" t="s">
        <v>24</v>
      </c>
      <c r="H370" t="s">
        <v>24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</row>
    <row r="371" spans="1:13">
      <c r="A371" t="s">
        <v>486</v>
      </c>
      <c r="B371" t="s">
        <v>292</v>
      </c>
      <c r="C371" t="s">
        <v>394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</row>
    <row r="372" spans="1:13">
      <c r="A372" t="s">
        <v>486</v>
      </c>
      <c r="B372" t="s">
        <v>292</v>
      </c>
      <c r="C372" t="s">
        <v>395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</row>
    <row r="373" spans="1:13">
      <c r="A373" t="s">
        <v>486</v>
      </c>
      <c r="B373" t="s">
        <v>292</v>
      </c>
      <c r="C373" t="s">
        <v>396</v>
      </c>
      <c r="D373" t="s">
        <v>24</v>
      </c>
      <c r="E373" t="s">
        <v>24</v>
      </c>
      <c r="F373">
        <v>174.1</v>
      </c>
      <c r="G373">
        <v>163.19999999999999</v>
      </c>
      <c r="H373">
        <v>149.9</v>
      </c>
      <c r="I373">
        <v>143.30000000000001</v>
      </c>
      <c r="J373">
        <v>123.5</v>
      </c>
      <c r="K373">
        <v>117.5</v>
      </c>
      <c r="L373">
        <v>125</v>
      </c>
      <c r="M373">
        <v>118.3</v>
      </c>
    </row>
    <row r="374" spans="1:13">
      <c r="A374" t="s">
        <v>486</v>
      </c>
      <c r="B374" t="s">
        <v>292</v>
      </c>
      <c r="C374" t="s">
        <v>397</v>
      </c>
      <c r="D374">
        <v>578.5</v>
      </c>
      <c r="E374">
        <v>633.70000000000005</v>
      </c>
      <c r="F374">
        <v>553.79999999999995</v>
      </c>
      <c r="G374">
        <v>549.1</v>
      </c>
      <c r="H374">
        <v>493.1</v>
      </c>
      <c r="I374">
        <v>483.8</v>
      </c>
      <c r="J374">
        <v>425.3</v>
      </c>
      <c r="K374">
        <v>425.3</v>
      </c>
      <c r="L374">
        <v>476</v>
      </c>
      <c r="M374" t="s">
        <v>24</v>
      </c>
    </row>
    <row r="375" spans="1:13">
      <c r="A375" t="s">
        <v>486</v>
      </c>
      <c r="B375" t="s">
        <v>292</v>
      </c>
      <c r="C375" t="s">
        <v>398</v>
      </c>
      <c r="D375">
        <v>14.1</v>
      </c>
      <c r="E375">
        <v>12.6</v>
      </c>
      <c r="F375">
        <v>5.8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>
        <v>2.8</v>
      </c>
      <c r="M375" t="s">
        <v>24</v>
      </c>
    </row>
    <row r="376" spans="1:13">
      <c r="A376" t="s">
        <v>486</v>
      </c>
      <c r="B376" t="s">
        <v>292</v>
      </c>
      <c r="C376" t="s">
        <v>399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</row>
    <row r="377" spans="1:13">
      <c r="A377" t="s">
        <v>486</v>
      </c>
      <c r="B377" t="s">
        <v>292</v>
      </c>
      <c r="C377" t="s">
        <v>400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</row>
    <row r="378" spans="1:13">
      <c r="A378" t="s">
        <v>486</v>
      </c>
      <c r="B378" t="s">
        <v>292</v>
      </c>
      <c r="C378" t="s">
        <v>401</v>
      </c>
      <c r="D378" t="s">
        <v>24</v>
      </c>
      <c r="E378" t="s">
        <v>24</v>
      </c>
      <c r="F378" t="s">
        <v>24</v>
      </c>
      <c r="G378" t="s">
        <v>24</v>
      </c>
      <c r="H378" t="s">
        <v>24</v>
      </c>
      <c r="I378" t="s">
        <v>24</v>
      </c>
      <c r="J378" t="s">
        <v>24</v>
      </c>
      <c r="K378" t="s">
        <v>24</v>
      </c>
      <c r="L378" t="s">
        <v>24</v>
      </c>
      <c r="M378" t="s">
        <v>24</v>
      </c>
    </row>
    <row r="379" spans="1:13">
      <c r="A379" t="s">
        <v>486</v>
      </c>
      <c r="B379" t="s">
        <v>292</v>
      </c>
      <c r="C379" t="s">
        <v>402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</row>
    <row r="380" spans="1:13">
      <c r="A380" t="s">
        <v>486</v>
      </c>
      <c r="B380" t="s">
        <v>292</v>
      </c>
      <c r="C380" t="s">
        <v>403</v>
      </c>
      <c r="D380" t="s">
        <v>24</v>
      </c>
      <c r="E380" t="s">
        <v>24</v>
      </c>
      <c r="F380" t="s">
        <v>24</v>
      </c>
      <c r="G380" t="s">
        <v>24</v>
      </c>
      <c r="H380" t="s">
        <v>24</v>
      </c>
      <c r="I380" t="s">
        <v>24</v>
      </c>
      <c r="J380" t="s">
        <v>24</v>
      </c>
      <c r="K380" t="s">
        <v>24</v>
      </c>
      <c r="L380" t="s">
        <v>24</v>
      </c>
      <c r="M380" t="s">
        <v>24</v>
      </c>
    </row>
    <row r="381" spans="1:13">
      <c r="A381" t="s">
        <v>486</v>
      </c>
      <c r="B381" t="s">
        <v>292</v>
      </c>
      <c r="C381" t="s">
        <v>404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</row>
    <row r="382" spans="1:13">
      <c r="A382" t="s">
        <v>486</v>
      </c>
      <c r="B382" t="s">
        <v>292</v>
      </c>
      <c r="C382" t="s">
        <v>405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</row>
    <row r="383" spans="1:13">
      <c r="A383" t="s">
        <v>486</v>
      </c>
      <c r="B383" t="s">
        <v>292</v>
      </c>
      <c r="C383" t="s">
        <v>406</v>
      </c>
      <c r="D383" t="s">
        <v>24</v>
      </c>
      <c r="E383">
        <v>0</v>
      </c>
      <c r="F383">
        <v>-1.5</v>
      </c>
      <c r="G383">
        <v>1.6</v>
      </c>
      <c r="H383">
        <v>1.2</v>
      </c>
      <c r="I383">
        <v>1</v>
      </c>
      <c r="J383">
        <v>1.3</v>
      </c>
      <c r="K383">
        <v>1.3</v>
      </c>
      <c r="L383">
        <v>0.6</v>
      </c>
      <c r="M383">
        <v>1.1000000000000001</v>
      </c>
    </row>
    <row r="384" spans="1:13">
      <c r="A384" t="s">
        <v>486</v>
      </c>
      <c r="B384" t="s">
        <v>292</v>
      </c>
      <c r="C384" t="s">
        <v>407</v>
      </c>
      <c r="D384">
        <v>-44.2</v>
      </c>
      <c r="E384">
        <v>-46.6</v>
      </c>
      <c r="F384">
        <v>-42.4</v>
      </c>
      <c r="G384">
        <v>-32.200000000000003</v>
      </c>
      <c r="H384">
        <v>-26</v>
      </c>
      <c r="I384">
        <v>-24.6</v>
      </c>
      <c r="J384">
        <v>-20.8</v>
      </c>
      <c r="K384">
        <v>-15.9</v>
      </c>
      <c r="L384">
        <v>-9.6</v>
      </c>
      <c r="M384">
        <v>-0.3</v>
      </c>
    </row>
    <row r="385" spans="1:13">
      <c r="A385" t="s">
        <v>486</v>
      </c>
      <c r="B385" t="s">
        <v>292</v>
      </c>
      <c r="C385" t="s">
        <v>408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</row>
    <row r="386" spans="1:13">
      <c r="A386" t="s">
        <v>486</v>
      </c>
      <c r="B386" t="s">
        <v>292</v>
      </c>
      <c r="C386" t="s">
        <v>409</v>
      </c>
      <c r="D386">
        <v>56.6</v>
      </c>
      <c r="E386">
        <v>61.7</v>
      </c>
      <c r="F386">
        <v>54</v>
      </c>
      <c r="G386">
        <v>53.4</v>
      </c>
      <c r="H386">
        <v>52</v>
      </c>
      <c r="I386">
        <v>56.7</v>
      </c>
      <c r="J386">
        <v>46.2</v>
      </c>
      <c r="K386">
        <v>80.8</v>
      </c>
      <c r="L386">
        <v>93.9</v>
      </c>
      <c r="M386">
        <v>77</v>
      </c>
    </row>
    <row r="387" spans="1:13">
      <c r="A387" t="s">
        <v>486</v>
      </c>
      <c r="B387" t="s">
        <v>292</v>
      </c>
      <c r="C387" t="s">
        <v>410</v>
      </c>
      <c r="D387">
        <v>0.7</v>
      </c>
      <c r="E387">
        <v>0.8</v>
      </c>
      <c r="F387">
        <v>0.8</v>
      </c>
      <c r="G387">
        <v>0.7</v>
      </c>
      <c r="H387">
        <v>0.8</v>
      </c>
      <c r="I387">
        <v>0.7</v>
      </c>
      <c r="J387">
        <v>0.6</v>
      </c>
      <c r="K387">
        <v>0.5</v>
      </c>
      <c r="L387">
        <v>0.5</v>
      </c>
      <c r="M387">
        <v>0.5</v>
      </c>
    </row>
    <row r="388" spans="1:13">
      <c r="A388" t="s">
        <v>486</v>
      </c>
      <c r="B388" t="s">
        <v>292</v>
      </c>
      <c r="C388" t="s">
        <v>411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  <c r="I388" t="s">
        <v>24</v>
      </c>
      <c r="J388" t="s">
        <v>24</v>
      </c>
      <c r="K388" t="s">
        <v>24</v>
      </c>
      <c r="L388" t="s">
        <v>24</v>
      </c>
      <c r="M388" t="s">
        <v>24</v>
      </c>
    </row>
    <row r="389" spans="1:13">
      <c r="A389" t="s">
        <v>486</v>
      </c>
      <c r="B389" t="s">
        <v>292</v>
      </c>
      <c r="C389" t="s">
        <v>412</v>
      </c>
      <c r="D389">
        <v>0</v>
      </c>
      <c r="E389">
        <v>0</v>
      </c>
      <c r="F389">
        <v>0</v>
      </c>
      <c r="G389">
        <v>0</v>
      </c>
      <c r="H389">
        <v>0.1</v>
      </c>
      <c r="I389">
        <v>0.1</v>
      </c>
      <c r="J389">
        <v>0.1</v>
      </c>
      <c r="K389">
        <v>0.1</v>
      </c>
      <c r="L389">
        <v>0.1</v>
      </c>
      <c r="M389">
        <v>0.1</v>
      </c>
    </row>
    <row r="390" spans="1:13">
      <c r="A390" t="s">
        <v>486</v>
      </c>
      <c r="B390" t="s">
        <v>292</v>
      </c>
      <c r="C390" t="s">
        <v>413</v>
      </c>
      <c r="D390">
        <v>0.1</v>
      </c>
      <c r="E390">
        <v>0.1</v>
      </c>
      <c r="F390">
        <v>0.1</v>
      </c>
      <c r="G390">
        <v>0.2</v>
      </c>
      <c r="H390" t="s">
        <v>24</v>
      </c>
      <c r="I390">
        <v>0</v>
      </c>
      <c r="J390">
        <v>0.1</v>
      </c>
      <c r="K390">
        <v>0</v>
      </c>
      <c r="L390">
        <v>0.1</v>
      </c>
      <c r="M390">
        <v>0.1</v>
      </c>
    </row>
    <row r="391" spans="1:13">
      <c r="A391" t="s">
        <v>486</v>
      </c>
      <c r="B391" t="s">
        <v>292</v>
      </c>
      <c r="C391" t="s">
        <v>414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  <c r="I391" t="s">
        <v>24</v>
      </c>
      <c r="J391" t="s">
        <v>24</v>
      </c>
      <c r="K391" t="s">
        <v>24</v>
      </c>
      <c r="L391" t="s">
        <v>24</v>
      </c>
      <c r="M391" t="s">
        <v>24</v>
      </c>
    </row>
    <row r="392" spans="1:13">
      <c r="A392" t="s">
        <v>486</v>
      </c>
      <c r="B392" t="s">
        <v>292</v>
      </c>
      <c r="C392" t="s">
        <v>415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</row>
    <row r="393" spans="1:13">
      <c r="A393" t="s">
        <v>486</v>
      </c>
      <c r="B393" t="s">
        <v>292</v>
      </c>
      <c r="C393" t="s">
        <v>416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</row>
    <row r="394" spans="1:13">
      <c r="A394" t="s">
        <v>486</v>
      </c>
      <c r="B394" t="s">
        <v>292</v>
      </c>
      <c r="C394" t="s">
        <v>417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</row>
    <row r="395" spans="1:13">
      <c r="A395" t="s">
        <v>486</v>
      </c>
      <c r="B395" t="s">
        <v>292</v>
      </c>
      <c r="C395" t="s">
        <v>418</v>
      </c>
      <c r="D395" t="s">
        <v>24</v>
      </c>
      <c r="E395" t="s">
        <v>24</v>
      </c>
      <c r="F395" t="s">
        <v>24</v>
      </c>
      <c r="G395" t="s">
        <v>24</v>
      </c>
      <c r="H395" t="s">
        <v>24</v>
      </c>
      <c r="I395" t="s">
        <v>24</v>
      </c>
      <c r="J395" t="s">
        <v>24</v>
      </c>
      <c r="K395" t="s">
        <v>24</v>
      </c>
      <c r="L395" t="s">
        <v>24</v>
      </c>
      <c r="M395" t="s">
        <v>24</v>
      </c>
    </row>
    <row r="396" spans="1:13">
      <c r="A396" t="s">
        <v>486</v>
      </c>
      <c r="B396" t="s">
        <v>292</v>
      </c>
      <c r="C396" t="s">
        <v>419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</row>
    <row r="397" spans="1:13">
      <c r="A397" t="s">
        <v>486</v>
      </c>
      <c r="B397" t="s">
        <v>292</v>
      </c>
      <c r="C397" t="s">
        <v>420</v>
      </c>
      <c r="D397" t="s">
        <v>24</v>
      </c>
      <c r="E397" t="s">
        <v>24</v>
      </c>
      <c r="F397" t="s">
        <v>24</v>
      </c>
      <c r="G397" t="s">
        <v>24</v>
      </c>
      <c r="H397" t="s">
        <v>24</v>
      </c>
      <c r="I397" t="s">
        <v>24</v>
      </c>
      <c r="J397" t="s">
        <v>24</v>
      </c>
      <c r="K397" t="s">
        <v>24</v>
      </c>
      <c r="L397" t="s">
        <v>24</v>
      </c>
      <c r="M397" t="s">
        <v>24</v>
      </c>
    </row>
    <row r="398" spans="1:13">
      <c r="A398" t="s">
        <v>486</v>
      </c>
      <c r="B398" t="s">
        <v>292</v>
      </c>
      <c r="C398" t="s">
        <v>421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  <c r="I398" t="s">
        <v>24</v>
      </c>
      <c r="J398" t="s">
        <v>24</v>
      </c>
      <c r="K398" t="s">
        <v>24</v>
      </c>
      <c r="L398" t="s">
        <v>24</v>
      </c>
      <c r="M398" t="s">
        <v>24</v>
      </c>
    </row>
    <row r="399" spans="1:13">
      <c r="A399" t="s">
        <v>486</v>
      </c>
      <c r="B399" t="s">
        <v>292</v>
      </c>
      <c r="C399" t="s">
        <v>422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</row>
    <row r="400" spans="1:13">
      <c r="A400" t="s">
        <v>486</v>
      </c>
      <c r="B400" t="s">
        <v>292</v>
      </c>
      <c r="C400" t="s">
        <v>423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</row>
    <row r="401" spans="1:13">
      <c r="A401" t="s">
        <v>486</v>
      </c>
      <c r="B401" t="s">
        <v>292</v>
      </c>
      <c r="C401" t="s">
        <v>424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24</v>
      </c>
      <c r="J401" t="s">
        <v>24</v>
      </c>
      <c r="K401" t="s">
        <v>24</v>
      </c>
      <c r="L401" t="s">
        <v>24</v>
      </c>
      <c r="M401" t="s">
        <v>24</v>
      </c>
    </row>
    <row r="402" spans="1:13">
      <c r="A402" t="s">
        <v>486</v>
      </c>
      <c r="B402" t="s">
        <v>292</v>
      </c>
      <c r="C402" t="s">
        <v>425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24</v>
      </c>
      <c r="J402" t="s">
        <v>24</v>
      </c>
      <c r="K402" t="s">
        <v>24</v>
      </c>
      <c r="L402" t="s">
        <v>24</v>
      </c>
      <c r="M402" t="s">
        <v>24</v>
      </c>
    </row>
    <row r="403" spans="1:13">
      <c r="A403" t="s">
        <v>486</v>
      </c>
      <c r="B403" t="s">
        <v>292</v>
      </c>
      <c r="C403" t="s">
        <v>426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</row>
    <row r="404" spans="1:13">
      <c r="A404" t="s">
        <v>486</v>
      </c>
      <c r="B404" t="s">
        <v>292</v>
      </c>
      <c r="C404" t="s">
        <v>427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  <c r="I404" t="s">
        <v>24</v>
      </c>
      <c r="J404" t="s">
        <v>24</v>
      </c>
      <c r="K404" t="s">
        <v>24</v>
      </c>
      <c r="L404" t="s">
        <v>24</v>
      </c>
      <c r="M404" t="s">
        <v>24</v>
      </c>
    </row>
    <row r="405" spans="1:13">
      <c r="A405" t="s">
        <v>486</v>
      </c>
      <c r="B405" t="s">
        <v>292</v>
      </c>
      <c r="C405" t="s">
        <v>428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</row>
    <row r="406" spans="1:13">
      <c r="A406" t="s">
        <v>486</v>
      </c>
      <c r="B406" t="s">
        <v>292</v>
      </c>
      <c r="C406" t="s">
        <v>429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</row>
    <row r="407" spans="1:13">
      <c r="A407" t="s">
        <v>486</v>
      </c>
      <c r="B407" t="s">
        <v>292</v>
      </c>
      <c r="C407" t="s">
        <v>430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</row>
    <row r="408" spans="1:13">
      <c r="A408" t="s">
        <v>486</v>
      </c>
      <c r="B408" t="s">
        <v>292</v>
      </c>
      <c r="C408" t="s">
        <v>431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  <c r="I408" t="s">
        <v>24</v>
      </c>
      <c r="J408" t="s">
        <v>24</v>
      </c>
      <c r="K408" t="s">
        <v>24</v>
      </c>
      <c r="L408" t="s">
        <v>24</v>
      </c>
      <c r="M408" t="s">
        <v>24</v>
      </c>
    </row>
    <row r="409" spans="1:13">
      <c r="A409" t="s">
        <v>486</v>
      </c>
      <c r="B409" t="s">
        <v>292</v>
      </c>
      <c r="C409" t="s">
        <v>432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</row>
    <row r="410" spans="1:13">
      <c r="A410" t="s">
        <v>486</v>
      </c>
      <c r="B410" t="s">
        <v>292</v>
      </c>
      <c r="C410" t="s">
        <v>433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</row>
    <row r="411" spans="1:13">
      <c r="A411" t="s">
        <v>486</v>
      </c>
      <c r="B411" t="s">
        <v>292</v>
      </c>
      <c r="C411" t="s">
        <v>434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  <c r="I411" t="s">
        <v>24</v>
      </c>
      <c r="J411" t="s">
        <v>24</v>
      </c>
      <c r="K411" t="s">
        <v>24</v>
      </c>
      <c r="L411" t="s">
        <v>24</v>
      </c>
      <c r="M411" t="s">
        <v>24</v>
      </c>
    </row>
    <row r="412" spans="1:13">
      <c r="A412" t="s">
        <v>486</v>
      </c>
      <c r="B412" t="s">
        <v>292</v>
      </c>
      <c r="C412" t="s">
        <v>435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</row>
    <row r="413" spans="1:13">
      <c r="A413" t="s">
        <v>486</v>
      </c>
      <c r="B413" t="s">
        <v>292</v>
      </c>
      <c r="C413" t="s">
        <v>188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</row>
    <row r="414" spans="1:13">
      <c r="A414" t="s">
        <v>486</v>
      </c>
      <c r="B414" t="s">
        <v>292</v>
      </c>
      <c r="C414" t="s">
        <v>436</v>
      </c>
      <c r="D414">
        <v>226.8</v>
      </c>
      <c r="E414">
        <v>440.2</v>
      </c>
      <c r="F414">
        <v>338</v>
      </c>
      <c r="G414">
        <v>244.6</v>
      </c>
      <c r="H414">
        <v>127.6</v>
      </c>
      <c r="I414">
        <v>96.3</v>
      </c>
      <c r="J414">
        <v>135.30000000000001</v>
      </c>
      <c r="K414">
        <v>191.5</v>
      </c>
      <c r="L414">
        <v>290.7</v>
      </c>
      <c r="M414">
        <v>333.2</v>
      </c>
    </row>
    <row r="415" spans="1:13">
      <c r="A415" t="s">
        <v>486</v>
      </c>
      <c r="B415" t="s">
        <v>292</v>
      </c>
      <c r="C415" t="s">
        <v>437</v>
      </c>
      <c r="D415">
        <v>502.4</v>
      </c>
      <c r="E415">
        <v>686.6</v>
      </c>
      <c r="F415">
        <v>420.2</v>
      </c>
      <c r="G415">
        <v>315</v>
      </c>
      <c r="H415">
        <v>187.5</v>
      </c>
      <c r="I415">
        <v>153.80000000000001</v>
      </c>
      <c r="J415">
        <v>185.8</v>
      </c>
      <c r="K415">
        <v>245.2</v>
      </c>
      <c r="L415">
        <v>350.4</v>
      </c>
      <c r="M415">
        <v>390.4</v>
      </c>
    </row>
    <row r="416" spans="1:13">
      <c r="A416" t="s">
        <v>486</v>
      </c>
      <c r="B416" t="s">
        <v>292</v>
      </c>
      <c r="C416" t="s">
        <v>438</v>
      </c>
    </row>
    <row r="417" spans="1:13">
      <c r="A417" t="s">
        <v>486</v>
      </c>
      <c r="B417" t="s">
        <v>292</v>
      </c>
      <c r="C417" t="s">
        <v>439</v>
      </c>
      <c r="D417">
        <v>95.9</v>
      </c>
      <c r="E417">
        <v>137.4</v>
      </c>
      <c r="F417">
        <v>86.5</v>
      </c>
      <c r="G417">
        <v>70.8</v>
      </c>
      <c r="H417">
        <v>38.299999999999997</v>
      </c>
      <c r="I417">
        <v>51.5</v>
      </c>
      <c r="J417">
        <v>58.3</v>
      </c>
      <c r="K417">
        <v>51.4</v>
      </c>
      <c r="L417">
        <v>76.8</v>
      </c>
      <c r="M417">
        <v>102.7</v>
      </c>
    </row>
    <row r="418" spans="1:13">
      <c r="A418" t="s">
        <v>486</v>
      </c>
      <c r="B418" t="s">
        <v>292</v>
      </c>
      <c r="C418" t="s">
        <v>481</v>
      </c>
      <c r="D418">
        <v>11</v>
      </c>
      <c r="E418">
        <v>12.8</v>
      </c>
      <c r="F418">
        <v>16.8</v>
      </c>
      <c r="G418">
        <v>9.3000000000000007</v>
      </c>
      <c r="H418">
        <v>3.5</v>
      </c>
      <c r="I418">
        <v>26.5</v>
      </c>
      <c r="J418">
        <v>11.9</v>
      </c>
      <c r="K418">
        <v>10.7</v>
      </c>
      <c r="L418">
        <v>11.9</v>
      </c>
      <c r="M418">
        <v>14.1</v>
      </c>
    </row>
    <row r="419" spans="1:13">
      <c r="A419" t="s">
        <v>486</v>
      </c>
      <c r="B419" t="s">
        <v>292</v>
      </c>
      <c r="C419" t="s">
        <v>482</v>
      </c>
      <c r="D419">
        <v>84.9</v>
      </c>
      <c r="E419">
        <v>124.6</v>
      </c>
      <c r="F419">
        <v>69.7</v>
      </c>
      <c r="G419">
        <v>61.5</v>
      </c>
      <c r="H419">
        <v>34.799999999999997</v>
      </c>
      <c r="I419">
        <v>25</v>
      </c>
      <c r="J419">
        <v>46.4</v>
      </c>
      <c r="K419">
        <v>40.700000000000003</v>
      </c>
      <c r="L419">
        <v>64.900000000000006</v>
      </c>
      <c r="M419">
        <v>88.6</v>
      </c>
    </row>
    <row r="420" spans="1:13">
      <c r="A420" t="s">
        <v>486</v>
      </c>
      <c r="B420" t="s">
        <v>292</v>
      </c>
      <c r="C420" t="s">
        <v>440</v>
      </c>
      <c r="D420">
        <v>-56.7</v>
      </c>
      <c r="E420">
        <v>-28.8</v>
      </c>
      <c r="F420">
        <v>-2.9</v>
      </c>
      <c r="G420">
        <v>-7.5</v>
      </c>
      <c r="H420">
        <v>-7.8</v>
      </c>
      <c r="I420">
        <v>-28.2</v>
      </c>
      <c r="J420">
        <v>-21.3</v>
      </c>
      <c r="K420">
        <v>-18.899999999999999</v>
      </c>
      <c r="L420">
        <v>-44.3</v>
      </c>
      <c r="M420">
        <v>-12.7</v>
      </c>
    </row>
    <row r="421" spans="1:13">
      <c r="A421" t="s">
        <v>486</v>
      </c>
      <c r="B421" t="s">
        <v>292</v>
      </c>
      <c r="C421" t="s">
        <v>440</v>
      </c>
      <c r="D421">
        <v>-56.7</v>
      </c>
      <c r="E421">
        <v>-28.8</v>
      </c>
      <c r="F421">
        <v>-2.9</v>
      </c>
      <c r="G421">
        <v>-7.5</v>
      </c>
      <c r="H421">
        <v>-7.8</v>
      </c>
      <c r="I421">
        <v>-28.2</v>
      </c>
      <c r="J421">
        <v>-21.3</v>
      </c>
      <c r="K421">
        <v>-18.899999999999999</v>
      </c>
      <c r="L421">
        <v>-44.3</v>
      </c>
      <c r="M421">
        <v>-12.7</v>
      </c>
    </row>
    <row r="422" spans="1:13">
      <c r="A422" t="s">
        <v>486</v>
      </c>
      <c r="B422" t="s">
        <v>292</v>
      </c>
      <c r="C422" t="s">
        <v>442</v>
      </c>
      <c r="D422">
        <v>39.200000000000003</v>
      </c>
      <c r="E422">
        <v>108.6</v>
      </c>
      <c r="F422">
        <v>83.6</v>
      </c>
      <c r="G422">
        <v>63.3</v>
      </c>
      <c r="H422">
        <v>30.5</v>
      </c>
      <c r="I422">
        <v>23.3</v>
      </c>
      <c r="J422">
        <v>37</v>
      </c>
      <c r="K422">
        <v>32.5</v>
      </c>
      <c r="L422">
        <v>32.5</v>
      </c>
      <c r="M422">
        <v>90</v>
      </c>
    </row>
    <row r="423" spans="1:13">
      <c r="A423" t="s">
        <v>486</v>
      </c>
      <c r="B423" t="s">
        <v>292</v>
      </c>
      <c r="C423" t="s">
        <v>444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</row>
    <row r="424" spans="1:13">
      <c r="A424" t="s">
        <v>486</v>
      </c>
      <c r="B424" t="s">
        <v>292</v>
      </c>
      <c r="C424" t="s">
        <v>445</v>
      </c>
      <c r="D424">
        <v>3.2</v>
      </c>
      <c r="E424">
        <v>3</v>
      </c>
      <c r="F424">
        <v>7.7</v>
      </c>
      <c r="G424">
        <v>-1.4</v>
      </c>
      <c r="H424">
        <v>-7.9</v>
      </c>
      <c r="I424">
        <v>3.4</v>
      </c>
      <c r="J424">
        <v>0.7</v>
      </c>
      <c r="K424">
        <v>0.7</v>
      </c>
      <c r="L424">
        <v>-0.2</v>
      </c>
      <c r="M424">
        <v>2.7</v>
      </c>
    </row>
    <row r="425" spans="1:13">
      <c r="A425" t="s">
        <v>486</v>
      </c>
      <c r="B425" t="s">
        <v>292</v>
      </c>
      <c r="C425" t="s">
        <v>446</v>
      </c>
      <c r="D425">
        <v>1.5</v>
      </c>
      <c r="E425">
        <v>2</v>
      </c>
      <c r="F425">
        <v>1.8</v>
      </c>
      <c r="G425">
        <v>1.7</v>
      </c>
      <c r="H425">
        <v>2.1</v>
      </c>
      <c r="I425">
        <v>2.2999999999999998</v>
      </c>
      <c r="J425">
        <v>2.6</v>
      </c>
      <c r="K425">
        <v>2.4</v>
      </c>
      <c r="L425">
        <v>2.6</v>
      </c>
      <c r="M425">
        <v>2.4</v>
      </c>
    </row>
    <row r="426" spans="1:13">
      <c r="A426" t="s">
        <v>486</v>
      </c>
      <c r="B426" t="s">
        <v>292</v>
      </c>
      <c r="C426" t="s">
        <v>447</v>
      </c>
      <c r="D426">
        <v>2.7</v>
      </c>
      <c r="E426">
        <v>2.2999999999999998</v>
      </c>
      <c r="F426">
        <v>7.2</v>
      </c>
      <c r="G426">
        <v>-2</v>
      </c>
      <c r="H426">
        <v>-6</v>
      </c>
      <c r="I426">
        <v>2.7</v>
      </c>
      <c r="J426">
        <v>2.5</v>
      </c>
      <c r="K426">
        <v>2.6</v>
      </c>
      <c r="L426">
        <v>2.6</v>
      </c>
      <c r="M426">
        <v>3.9</v>
      </c>
    </row>
    <row r="427" spans="1:13">
      <c r="A427" t="s">
        <v>486</v>
      </c>
      <c r="B427" t="s">
        <v>292</v>
      </c>
      <c r="C427" t="s">
        <v>497</v>
      </c>
      <c r="D427">
        <v>0</v>
      </c>
      <c r="E427">
        <v>0</v>
      </c>
      <c r="F427">
        <v>-0.1</v>
      </c>
      <c r="G427">
        <v>0</v>
      </c>
      <c r="H427">
        <v>-2.2999999999999998</v>
      </c>
      <c r="I427">
        <v>-0.1</v>
      </c>
      <c r="J427">
        <v>0.2</v>
      </c>
      <c r="K427">
        <v>-0.7</v>
      </c>
      <c r="L427">
        <v>-1.1000000000000001</v>
      </c>
      <c r="M427" t="s">
        <v>24</v>
      </c>
    </row>
    <row r="428" spans="1:13">
      <c r="A428" t="s">
        <v>486</v>
      </c>
      <c r="B428" t="s">
        <v>292</v>
      </c>
      <c r="C428" t="s">
        <v>448</v>
      </c>
      <c r="D428">
        <v>-1</v>
      </c>
      <c r="E428">
        <v>-1.3</v>
      </c>
      <c r="F428">
        <v>-1.2</v>
      </c>
      <c r="G428">
        <v>-1.1000000000000001</v>
      </c>
      <c r="H428">
        <v>-1.5</v>
      </c>
      <c r="I428">
        <v>-1.6</v>
      </c>
      <c r="J428">
        <v>-1.6</v>
      </c>
      <c r="K428">
        <v>-3</v>
      </c>
      <c r="L428">
        <v>-3.2</v>
      </c>
      <c r="M428">
        <v>-1.3</v>
      </c>
    </row>
    <row r="429" spans="1:13">
      <c r="A429" t="s">
        <v>486</v>
      </c>
      <c r="B429" t="s">
        <v>292</v>
      </c>
      <c r="C429" t="s">
        <v>498</v>
      </c>
      <c r="D429" t="s">
        <v>24</v>
      </c>
      <c r="E429" t="s">
        <v>24</v>
      </c>
      <c r="F429" t="s">
        <v>24</v>
      </c>
      <c r="G429" t="s">
        <v>24</v>
      </c>
      <c r="H429" t="s">
        <v>24</v>
      </c>
      <c r="I429" t="s">
        <v>24</v>
      </c>
      <c r="J429" t="s">
        <v>24</v>
      </c>
      <c r="K429">
        <v>-0.7</v>
      </c>
      <c r="L429">
        <v>-1.1000000000000001</v>
      </c>
      <c r="M429">
        <v>-0.8</v>
      </c>
    </row>
    <row r="430" spans="1:13">
      <c r="A430" t="s">
        <v>486</v>
      </c>
      <c r="B430" t="s">
        <v>292</v>
      </c>
      <c r="C430" t="s">
        <v>499</v>
      </c>
      <c r="D430">
        <v>0</v>
      </c>
      <c r="E430">
        <v>0</v>
      </c>
      <c r="F430">
        <v>0</v>
      </c>
      <c r="G430">
        <v>0</v>
      </c>
      <c r="H430">
        <v>-0.3</v>
      </c>
      <c r="I430">
        <v>0</v>
      </c>
      <c r="J430">
        <v>-3.1</v>
      </c>
      <c r="K430" t="s">
        <v>24</v>
      </c>
      <c r="L430" t="s">
        <v>24</v>
      </c>
      <c r="M430">
        <v>-1.5</v>
      </c>
    </row>
    <row r="431" spans="1:13">
      <c r="A431" t="s">
        <v>486</v>
      </c>
      <c r="B431" t="s">
        <v>292</v>
      </c>
      <c r="C431" t="s">
        <v>500</v>
      </c>
      <c r="D431">
        <v>0</v>
      </c>
      <c r="E431">
        <v>0</v>
      </c>
      <c r="F431">
        <v>0</v>
      </c>
      <c r="G431">
        <v>0</v>
      </c>
      <c r="H431">
        <v>0.1</v>
      </c>
      <c r="I431">
        <v>0.1</v>
      </c>
      <c r="J431">
        <v>0.1</v>
      </c>
      <c r="K431">
        <v>0.1</v>
      </c>
      <c r="L431">
        <v>0</v>
      </c>
      <c r="M431" t="s">
        <v>24</v>
      </c>
    </row>
    <row r="432" spans="1:13">
      <c r="A432" t="s">
        <v>486</v>
      </c>
      <c r="B432" t="s">
        <v>292</v>
      </c>
      <c r="C432" t="s">
        <v>449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24</v>
      </c>
      <c r="J432" t="s">
        <v>24</v>
      </c>
      <c r="K432" t="s">
        <v>24</v>
      </c>
      <c r="L432" t="s">
        <v>24</v>
      </c>
      <c r="M432" t="s">
        <v>24</v>
      </c>
    </row>
    <row r="433" spans="1:13">
      <c r="A433" t="s">
        <v>486</v>
      </c>
      <c r="B433" t="s">
        <v>292</v>
      </c>
      <c r="C433" t="s">
        <v>450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24</v>
      </c>
      <c r="J433" t="s">
        <v>24</v>
      </c>
      <c r="K433" t="s">
        <v>24</v>
      </c>
      <c r="L433" t="s">
        <v>24</v>
      </c>
      <c r="M433" t="s">
        <v>24</v>
      </c>
    </row>
    <row r="434" spans="1:13">
      <c r="A434" t="s">
        <v>486</v>
      </c>
      <c r="B434" t="s">
        <v>292</v>
      </c>
      <c r="C434" t="s">
        <v>451</v>
      </c>
      <c r="D434">
        <v>16.8</v>
      </c>
      <c r="E434">
        <v>17</v>
      </c>
      <c r="F434">
        <v>20.2</v>
      </c>
      <c r="G434">
        <v>-1.4</v>
      </c>
      <c r="H434">
        <v>-7.9</v>
      </c>
      <c r="I434">
        <v>14</v>
      </c>
      <c r="J434">
        <v>9.6</v>
      </c>
      <c r="K434">
        <v>9.3000000000000007</v>
      </c>
      <c r="L434">
        <v>9.1999999999999993</v>
      </c>
      <c r="M434">
        <v>10.8</v>
      </c>
    </row>
    <row r="435" spans="1:13">
      <c r="A435" t="s">
        <v>486</v>
      </c>
      <c r="B435" t="s">
        <v>292</v>
      </c>
      <c r="C435" t="s">
        <v>452</v>
      </c>
      <c r="D435">
        <v>13.6</v>
      </c>
      <c r="E435">
        <v>14</v>
      </c>
      <c r="F435">
        <v>12.5</v>
      </c>
      <c r="G435" t="s">
        <v>24</v>
      </c>
      <c r="H435" t="s">
        <v>24</v>
      </c>
      <c r="I435">
        <v>10.6</v>
      </c>
      <c r="J435">
        <v>8.9</v>
      </c>
      <c r="K435">
        <v>8.6</v>
      </c>
      <c r="L435">
        <v>9.4</v>
      </c>
      <c r="M435">
        <v>8.1</v>
      </c>
    </row>
    <row r="436" spans="1:13">
      <c r="A436" t="s">
        <v>486</v>
      </c>
      <c r="B436" t="s">
        <v>292</v>
      </c>
      <c r="C436" t="s">
        <v>453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24</v>
      </c>
      <c r="J436" t="s">
        <v>24</v>
      </c>
      <c r="K436" t="s">
        <v>24</v>
      </c>
      <c r="L436" t="s">
        <v>24</v>
      </c>
      <c r="M436" t="s">
        <v>24</v>
      </c>
    </row>
    <row r="437" spans="1:13">
      <c r="A437" t="s">
        <v>486</v>
      </c>
      <c r="B437" t="s">
        <v>292</v>
      </c>
      <c r="C437" t="s">
        <v>223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24</v>
      </c>
      <c r="J437" t="s">
        <v>24</v>
      </c>
      <c r="K437" s="2">
        <v>3.78E-2</v>
      </c>
      <c r="L437" s="2">
        <v>3.7199999999999997E-2</v>
      </c>
      <c r="M437" s="2">
        <v>4.2700000000000002E-2</v>
      </c>
    </row>
    <row r="438" spans="1:13">
      <c r="A438" t="s">
        <v>486</v>
      </c>
      <c r="B438" t="s">
        <v>292</v>
      </c>
      <c r="C438" t="s">
        <v>224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24</v>
      </c>
      <c r="J438" t="s">
        <v>24</v>
      </c>
      <c r="K438" t="s">
        <v>24</v>
      </c>
      <c r="L438" s="2">
        <v>4.5100000000000001E-2</v>
      </c>
      <c r="M438" s="2">
        <v>4.6399999999999997E-2</v>
      </c>
    </row>
    <row r="439" spans="1:13">
      <c r="A439" t="s">
        <v>486</v>
      </c>
      <c r="B439" t="s">
        <v>292</v>
      </c>
      <c r="C439" t="s">
        <v>225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24</v>
      </c>
      <c r="J439" t="s">
        <v>24</v>
      </c>
      <c r="K439" s="2">
        <v>3.9E-2</v>
      </c>
      <c r="L439" s="2">
        <v>3.5900000000000001E-2</v>
      </c>
      <c r="M439" s="2">
        <v>4.0800000000000003E-2</v>
      </c>
    </row>
    <row r="440" spans="1:13">
      <c r="A440" t="s">
        <v>486</v>
      </c>
      <c r="B440" t="s">
        <v>292</v>
      </c>
      <c r="C440" t="s">
        <v>226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24</v>
      </c>
      <c r="J440" t="s">
        <v>24</v>
      </c>
      <c r="K440" s="2">
        <v>2.1000000000000001E-2</v>
      </c>
      <c r="L440" s="2">
        <v>2.0500000000000001E-2</v>
      </c>
      <c r="M440" s="2">
        <v>2.07E-2</v>
      </c>
    </row>
    <row r="441" spans="1:13">
      <c r="A441" t="s">
        <v>486</v>
      </c>
      <c r="B441" t="s">
        <v>292</v>
      </c>
      <c r="C441" t="s">
        <v>454</v>
      </c>
      <c r="D441">
        <v>1.5</v>
      </c>
      <c r="E441">
        <v>2</v>
      </c>
      <c r="F441">
        <v>1.8</v>
      </c>
      <c r="G441">
        <v>1.7</v>
      </c>
      <c r="H441">
        <v>2.1</v>
      </c>
      <c r="I441">
        <v>2.2999999999999998</v>
      </c>
      <c r="J441">
        <v>2.6</v>
      </c>
      <c r="K441">
        <v>2.4</v>
      </c>
      <c r="L441">
        <v>2.6</v>
      </c>
      <c r="M441">
        <v>2.4</v>
      </c>
    </row>
    <row r="442" spans="1:13">
      <c r="A442" t="s">
        <v>486</v>
      </c>
      <c r="B442" t="s">
        <v>292</v>
      </c>
      <c r="C442" t="s">
        <v>455</v>
      </c>
      <c r="D442">
        <v>2.7</v>
      </c>
      <c r="E442">
        <v>2.2999999999999998</v>
      </c>
      <c r="F442">
        <v>7.2</v>
      </c>
      <c r="G442">
        <v>-2</v>
      </c>
      <c r="H442">
        <v>-6</v>
      </c>
      <c r="I442">
        <v>2.7</v>
      </c>
      <c r="J442">
        <v>2.5</v>
      </c>
      <c r="K442">
        <v>2.6</v>
      </c>
      <c r="L442">
        <v>2.6</v>
      </c>
      <c r="M442">
        <v>3.9</v>
      </c>
    </row>
    <row r="443" spans="1:13">
      <c r="A443" t="s">
        <v>486</v>
      </c>
      <c r="B443" t="s">
        <v>292</v>
      </c>
      <c r="C443" t="s">
        <v>456</v>
      </c>
      <c r="D443">
        <v>-1</v>
      </c>
      <c r="E443">
        <v>-1.3</v>
      </c>
      <c r="F443">
        <v>-1.2</v>
      </c>
      <c r="G443">
        <v>-1.1000000000000001</v>
      </c>
      <c r="H443">
        <v>-1.5</v>
      </c>
      <c r="I443">
        <v>-1.6</v>
      </c>
      <c r="J443">
        <v>-1.6</v>
      </c>
      <c r="K443">
        <v>-3</v>
      </c>
      <c r="L443">
        <v>-3.2</v>
      </c>
      <c r="M443">
        <v>-1.3</v>
      </c>
    </row>
    <row r="444" spans="1:13">
      <c r="A444" t="s">
        <v>486</v>
      </c>
      <c r="B444" t="s">
        <v>292</v>
      </c>
      <c r="C444" t="s">
        <v>457</v>
      </c>
      <c r="D444">
        <v>0</v>
      </c>
      <c r="E444">
        <v>0</v>
      </c>
      <c r="F444">
        <v>0</v>
      </c>
      <c r="G444">
        <v>0</v>
      </c>
      <c r="H444">
        <v>0.1</v>
      </c>
      <c r="I444">
        <v>0.1</v>
      </c>
      <c r="J444">
        <v>0.1</v>
      </c>
      <c r="K444">
        <v>0.1</v>
      </c>
      <c r="L444">
        <v>0</v>
      </c>
      <c r="M444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07"/>
  <sheetViews>
    <sheetView workbookViewId="0">
      <selection activeCell="D2" sqref="D2:M2"/>
    </sheetView>
  </sheetViews>
  <sheetFormatPr defaultRowHeight="15"/>
  <cols>
    <col min="3" max="3" width="40" bestFit="1" customWidth="1"/>
    <col min="4" max="13" width="12.140625" bestFit="1" customWidth="1"/>
  </cols>
  <sheetData>
    <row r="1" spans="1:13" s="5" customFormat="1">
      <c r="A1" s="5" t="s">
        <v>0</v>
      </c>
      <c r="B1" s="5" t="s">
        <v>1</v>
      </c>
      <c r="C1" s="5" t="s">
        <v>2</v>
      </c>
      <c r="D1" s="5">
        <v>2020</v>
      </c>
      <c r="E1" s="5">
        <v>2019</v>
      </c>
      <c r="F1" s="5">
        <v>2018</v>
      </c>
      <c r="G1" s="5">
        <v>2017</v>
      </c>
      <c r="H1" s="5">
        <v>2016</v>
      </c>
      <c r="I1" s="5">
        <v>2015</v>
      </c>
      <c r="J1" s="5">
        <v>2014</v>
      </c>
      <c r="K1" s="5">
        <v>2013</v>
      </c>
      <c r="L1" s="5">
        <v>2012</v>
      </c>
      <c r="M1" s="5">
        <v>2011</v>
      </c>
    </row>
    <row r="2" spans="1:13" s="5" customFormat="1">
      <c r="A2" s="5" t="s">
        <v>501</v>
      </c>
      <c r="B2" s="5" t="s">
        <v>4</v>
      </c>
      <c r="C2" s="5" t="s">
        <v>15</v>
      </c>
      <c r="D2" s="12">
        <v>44196</v>
      </c>
      <c r="E2" s="12">
        <v>43830</v>
      </c>
      <c r="F2" s="12">
        <v>43465</v>
      </c>
      <c r="G2" s="12">
        <v>43100</v>
      </c>
      <c r="H2" s="12">
        <v>42735</v>
      </c>
      <c r="I2" s="12">
        <v>42369</v>
      </c>
      <c r="J2" s="12">
        <v>42004</v>
      </c>
      <c r="K2" s="12">
        <v>41639</v>
      </c>
      <c r="L2" s="12">
        <v>41274</v>
      </c>
      <c r="M2" s="12">
        <v>40908</v>
      </c>
    </row>
    <row r="3" spans="1:13">
      <c r="A3" t="s">
        <v>501</v>
      </c>
      <c r="B3" t="s">
        <v>4</v>
      </c>
      <c r="C3" t="s">
        <v>16</v>
      </c>
      <c r="D3" s="3">
        <v>1517.4</v>
      </c>
      <c r="E3">
        <v>788.1</v>
      </c>
      <c r="F3">
        <v>557.4</v>
      </c>
      <c r="G3">
        <v>312.5</v>
      </c>
      <c r="H3">
        <v>250.5</v>
      </c>
      <c r="I3">
        <v>129.9</v>
      </c>
      <c r="J3">
        <v>593.20000000000005</v>
      </c>
      <c r="K3">
        <v>347.5</v>
      </c>
      <c r="L3">
        <v>341.8</v>
      </c>
      <c r="M3">
        <v>175.4</v>
      </c>
    </row>
    <row r="4" spans="1:13" s="5" customFormat="1">
      <c r="A4" s="5" t="s">
        <v>501</v>
      </c>
      <c r="B4" s="5" t="s">
        <v>4</v>
      </c>
      <c r="C4" s="5" t="s">
        <v>17</v>
      </c>
      <c r="D4" s="10">
        <v>1517.4</v>
      </c>
      <c r="E4" s="5">
        <v>788.1</v>
      </c>
      <c r="F4" s="5">
        <v>557.4</v>
      </c>
      <c r="G4" s="5">
        <v>312.5</v>
      </c>
      <c r="H4" s="5">
        <v>250.5</v>
      </c>
      <c r="I4" s="5">
        <v>129.9</v>
      </c>
      <c r="J4" s="5">
        <v>593.20000000000005</v>
      </c>
      <c r="K4" s="5">
        <v>347.5</v>
      </c>
      <c r="L4" s="5">
        <v>341.8</v>
      </c>
      <c r="M4" s="5">
        <v>175.4</v>
      </c>
    </row>
    <row r="5" spans="1:13" s="11" customFormat="1">
      <c r="A5" s="11" t="s">
        <v>501</v>
      </c>
      <c r="B5" s="11" t="s">
        <v>4</v>
      </c>
      <c r="C5" s="11" t="s">
        <v>19</v>
      </c>
      <c r="D5" s="11">
        <v>527.29999999999995</v>
      </c>
      <c r="E5" s="11">
        <v>708.7</v>
      </c>
      <c r="F5" s="11">
        <v>652.5</v>
      </c>
      <c r="G5" s="11">
        <v>609.70000000000005</v>
      </c>
      <c r="H5" s="11">
        <v>622.70000000000005</v>
      </c>
      <c r="I5" s="11">
        <v>433.6</v>
      </c>
      <c r="J5" s="11">
        <v>279.8</v>
      </c>
      <c r="K5" s="11">
        <v>210</v>
      </c>
      <c r="L5" s="11">
        <v>175.5</v>
      </c>
      <c r="M5" s="11">
        <v>134</v>
      </c>
    </row>
    <row r="6" spans="1:13">
      <c r="A6" t="s">
        <v>501</v>
      </c>
      <c r="B6" t="s">
        <v>4</v>
      </c>
      <c r="C6" t="s">
        <v>20</v>
      </c>
      <c r="D6">
        <v>547.70000000000005</v>
      </c>
      <c r="E6">
        <v>723.8</v>
      </c>
      <c r="F6">
        <v>674.7</v>
      </c>
      <c r="G6">
        <v>629.4</v>
      </c>
      <c r="H6">
        <v>634</v>
      </c>
      <c r="I6">
        <v>439.5</v>
      </c>
      <c r="J6">
        <v>283.5</v>
      </c>
      <c r="K6">
        <v>212.9</v>
      </c>
      <c r="L6">
        <v>178.8</v>
      </c>
      <c r="M6">
        <v>138.1</v>
      </c>
    </row>
    <row r="7" spans="1:13">
      <c r="A7" t="s">
        <v>501</v>
      </c>
      <c r="B7" t="s">
        <v>4</v>
      </c>
      <c r="C7" t="s">
        <v>21</v>
      </c>
      <c r="D7">
        <v>-20.399999999999999</v>
      </c>
      <c r="E7">
        <v>-15.1</v>
      </c>
      <c r="F7">
        <v>-22.2</v>
      </c>
      <c r="G7">
        <v>-19.7</v>
      </c>
      <c r="H7">
        <v>-11.3</v>
      </c>
      <c r="I7">
        <v>-5.9</v>
      </c>
      <c r="J7">
        <v>-3.7</v>
      </c>
      <c r="K7">
        <v>-2.9</v>
      </c>
      <c r="L7">
        <v>-3.3</v>
      </c>
      <c r="M7">
        <v>-4.0999999999999996</v>
      </c>
    </row>
    <row r="8" spans="1:13" s="5" customFormat="1">
      <c r="A8" s="5" t="s">
        <v>501</v>
      </c>
      <c r="B8" s="5" t="s">
        <v>4</v>
      </c>
      <c r="C8" s="5" t="s">
        <v>22</v>
      </c>
      <c r="D8" s="5">
        <v>527.29999999999995</v>
      </c>
      <c r="E8" s="5">
        <v>708.7</v>
      </c>
      <c r="F8" s="5">
        <v>652.5</v>
      </c>
      <c r="G8" s="5">
        <v>609.70000000000005</v>
      </c>
      <c r="H8" s="5">
        <v>622.70000000000005</v>
      </c>
      <c r="I8" s="5">
        <v>433.6</v>
      </c>
      <c r="J8" s="5">
        <v>279.8</v>
      </c>
      <c r="K8" s="5">
        <v>210</v>
      </c>
      <c r="L8" s="5">
        <v>175.5</v>
      </c>
      <c r="M8" s="5">
        <v>134</v>
      </c>
    </row>
    <row r="9" spans="1:13" s="5" customFormat="1">
      <c r="A9" s="5" t="s">
        <v>501</v>
      </c>
      <c r="B9" s="5" t="s">
        <v>4</v>
      </c>
      <c r="C9" s="5" t="s">
        <v>26</v>
      </c>
      <c r="D9" s="5">
        <v>896</v>
      </c>
      <c r="E9" s="5">
        <v>892.3</v>
      </c>
      <c r="F9" s="10">
        <v>1019.5</v>
      </c>
      <c r="G9" s="10">
        <v>1158.5</v>
      </c>
      <c r="H9" s="5">
        <v>917.5</v>
      </c>
      <c r="I9" s="5">
        <v>783</v>
      </c>
      <c r="J9" s="5">
        <v>536.70000000000005</v>
      </c>
      <c r="K9" s="5">
        <v>469</v>
      </c>
      <c r="L9" s="5">
        <v>319.3</v>
      </c>
      <c r="M9" s="5">
        <v>324.39999999999998</v>
      </c>
    </row>
    <row r="10" spans="1:13" s="5" customFormat="1">
      <c r="A10" s="5" t="s">
        <v>501</v>
      </c>
      <c r="B10" s="5" t="s">
        <v>4</v>
      </c>
      <c r="C10" s="5" t="s">
        <v>31</v>
      </c>
      <c r="D10" s="5">
        <v>282.3</v>
      </c>
      <c r="E10" s="5">
        <v>306.8</v>
      </c>
      <c r="F10" s="5">
        <v>344.7</v>
      </c>
      <c r="G10" s="5">
        <v>263.8</v>
      </c>
      <c r="H10" s="5">
        <v>159.30000000000001</v>
      </c>
      <c r="I10" s="5">
        <v>148.4</v>
      </c>
      <c r="J10" s="5">
        <v>86.4</v>
      </c>
      <c r="K10" s="5">
        <v>64</v>
      </c>
      <c r="L10" s="5">
        <v>43.9</v>
      </c>
      <c r="M10" s="5">
        <v>39.6</v>
      </c>
    </row>
    <row r="11" spans="1:13" s="5" customFormat="1">
      <c r="A11" s="5" t="s">
        <v>501</v>
      </c>
      <c r="B11" s="5" t="s">
        <v>4</v>
      </c>
      <c r="C11" s="5" t="s">
        <v>32</v>
      </c>
      <c r="D11" s="5">
        <v>0</v>
      </c>
      <c r="E11" s="5">
        <v>6.4</v>
      </c>
      <c r="F11" s="5">
        <v>19.5</v>
      </c>
      <c r="G11" s="5">
        <v>-6.8</v>
      </c>
      <c r="H11" s="5">
        <v>15.2</v>
      </c>
      <c r="I11" s="5">
        <v>3.8</v>
      </c>
      <c r="J11" s="5">
        <v>53.3</v>
      </c>
      <c r="K11" s="5">
        <v>38.4</v>
      </c>
      <c r="L11" s="5">
        <v>23.1</v>
      </c>
      <c r="M11" s="5">
        <v>16.2</v>
      </c>
    </row>
    <row r="12" spans="1:13">
      <c r="A12" t="s">
        <v>501</v>
      </c>
      <c r="B12" t="s">
        <v>4</v>
      </c>
      <c r="C12" t="s">
        <v>468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>
        <v>52.5</v>
      </c>
      <c r="K12">
        <v>38.4</v>
      </c>
      <c r="L12">
        <v>23.1</v>
      </c>
      <c r="M12">
        <v>16.2</v>
      </c>
    </row>
    <row r="13" spans="1:13">
      <c r="A13" t="s">
        <v>501</v>
      </c>
      <c r="B13" t="s">
        <v>4</v>
      </c>
      <c r="C13" t="s">
        <v>34</v>
      </c>
      <c r="D13" t="s">
        <v>24</v>
      </c>
      <c r="E13">
        <v>6.4</v>
      </c>
      <c r="F13">
        <v>19.5</v>
      </c>
      <c r="G13">
        <v>-6.8</v>
      </c>
      <c r="H13">
        <v>15.2</v>
      </c>
      <c r="I13">
        <v>3.8</v>
      </c>
      <c r="J13">
        <v>0.8</v>
      </c>
      <c r="K13" t="s">
        <v>24</v>
      </c>
      <c r="L13" t="s">
        <v>24</v>
      </c>
      <c r="M13" t="s">
        <v>24</v>
      </c>
    </row>
    <row r="14" spans="1:13" s="7" customFormat="1">
      <c r="A14" s="7" t="s">
        <v>501</v>
      </c>
      <c r="B14" s="7" t="s">
        <v>4</v>
      </c>
      <c r="C14" s="7" t="s">
        <v>35</v>
      </c>
      <c r="D14" s="9">
        <v>3223</v>
      </c>
      <c r="E14" s="9">
        <v>2702.2</v>
      </c>
      <c r="F14" s="9">
        <v>2593.6</v>
      </c>
      <c r="G14" s="9">
        <v>2337.6999999999998</v>
      </c>
      <c r="H14" s="9">
        <v>1965.2</v>
      </c>
      <c r="I14" s="9">
        <v>1498.8</v>
      </c>
      <c r="J14" s="9">
        <v>1549.4</v>
      </c>
      <c r="K14" s="9">
        <v>1128.8</v>
      </c>
      <c r="L14" s="7">
        <v>903.6</v>
      </c>
      <c r="M14" s="7">
        <v>689.7</v>
      </c>
    </row>
    <row r="15" spans="1:13" s="5" customFormat="1">
      <c r="A15" s="5" t="s">
        <v>501</v>
      </c>
      <c r="B15" s="5" t="s">
        <v>4</v>
      </c>
      <c r="C15" s="5" t="s">
        <v>36</v>
      </c>
      <c r="D15" s="10">
        <v>2078.9</v>
      </c>
      <c r="E15" s="10">
        <v>2194.1999999999998</v>
      </c>
      <c r="F15" s="10">
        <v>1482.5</v>
      </c>
      <c r="G15" s="10">
        <v>1412.8</v>
      </c>
      <c r="H15" s="10">
        <v>1201.3</v>
      </c>
      <c r="I15" s="5">
        <v>831.8</v>
      </c>
      <c r="J15" s="5">
        <v>522.4</v>
      </c>
      <c r="K15" s="5">
        <v>0</v>
      </c>
      <c r="L15" s="5">
        <v>326.10000000000002</v>
      </c>
      <c r="M15" s="5">
        <v>273.8</v>
      </c>
    </row>
    <row r="16" spans="1:13">
      <c r="A16" t="s">
        <v>501</v>
      </c>
      <c r="B16" t="s">
        <v>4</v>
      </c>
      <c r="C16" t="s">
        <v>469</v>
      </c>
      <c r="D16">
        <v>589.20000000000005</v>
      </c>
      <c r="E16">
        <v>615.20000000000005</v>
      </c>
      <c r="F16">
        <v>494.6</v>
      </c>
      <c r="G16">
        <v>479.4</v>
      </c>
      <c r="H16">
        <v>373.8</v>
      </c>
      <c r="I16">
        <v>262</v>
      </c>
      <c r="J16">
        <v>174.5</v>
      </c>
      <c r="K16">
        <v>0</v>
      </c>
      <c r="L16">
        <v>117.6</v>
      </c>
      <c r="M16">
        <v>102.4</v>
      </c>
    </row>
    <row r="17" spans="1:13">
      <c r="A17" t="s">
        <v>501</v>
      </c>
      <c r="B17" t="s">
        <v>4</v>
      </c>
      <c r="C17" t="s">
        <v>37</v>
      </c>
      <c r="D17">
        <v>83.6</v>
      </c>
      <c r="E17">
        <v>83.6</v>
      </c>
      <c r="F17">
        <v>83.6</v>
      </c>
      <c r="G17">
        <v>83.6</v>
      </c>
      <c r="H17">
        <v>83.6</v>
      </c>
      <c r="I17">
        <v>17.600000000000001</v>
      </c>
      <c r="J17">
        <v>17.600000000000001</v>
      </c>
      <c r="K17">
        <v>0</v>
      </c>
      <c r="L17">
        <v>17.600000000000001</v>
      </c>
      <c r="M17">
        <v>17.600000000000001</v>
      </c>
    </row>
    <row r="18" spans="1:13">
      <c r="A18" t="s">
        <v>501</v>
      </c>
      <c r="B18" t="s">
        <v>4</v>
      </c>
      <c r="C18" t="s">
        <v>38</v>
      </c>
      <c r="D18">
        <v>595.6</v>
      </c>
      <c r="E18">
        <v>608.79999999999995</v>
      </c>
      <c r="F18">
        <v>546.1</v>
      </c>
      <c r="G18">
        <v>475.9</v>
      </c>
      <c r="H18">
        <v>350.4</v>
      </c>
      <c r="I18">
        <v>267.8</v>
      </c>
      <c r="J18">
        <v>189.4</v>
      </c>
      <c r="K18">
        <v>0</v>
      </c>
      <c r="L18">
        <v>106.8</v>
      </c>
      <c r="M18">
        <v>94.2</v>
      </c>
    </row>
    <row r="19" spans="1:13">
      <c r="A19" t="s">
        <v>501</v>
      </c>
      <c r="B19" t="s">
        <v>4</v>
      </c>
      <c r="C19" t="s">
        <v>39</v>
      </c>
      <c r="D19">
        <v>31.2</v>
      </c>
      <c r="E19">
        <v>54.8</v>
      </c>
      <c r="F19">
        <v>136.9</v>
      </c>
      <c r="G19">
        <v>148.5</v>
      </c>
      <c r="H19">
        <v>204.4</v>
      </c>
      <c r="I19">
        <v>147.6</v>
      </c>
      <c r="J19">
        <v>57.7</v>
      </c>
      <c r="K19">
        <v>0</v>
      </c>
      <c r="L19">
        <v>23</v>
      </c>
      <c r="M19">
        <v>9.1999999999999993</v>
      </c>
    </row>
    <row r="20" spans="1:13">
      <c r="A20" t="s">
        <v>501</v>
      </c>
      <c r="B20" t="s">
        <v>4</v>
      </c>
      <c r="C20" t="s">
        <v>40</v>
      </c>
      <c r="D20">
        <v>779.2</v>
      </c>
      <c r="E20">
        <v>831.7</v>
      </c>
      <c r="F20">
        <v>221.3</v>
      </c>
      <c r="G20">
        <v>225.4</v>
      </c>
      <c r="H20">
        <v>189.1</v>
      </c>
      <c r="I20">
        <v>136.69999999999999</v>
      </c>
      <c r="J20">
        <v>83.2</v>
      </c>
      <c r="K20">
        <v>224</v>
      </c>
      <c r="L20">
        <v>61.1</v>
      </c>
      <c r="M20">
        <v>50.4</v>
      </c>
    </row>
    <row r="21" spans="1:13">
      <c r="A21" t="s">
        <v>501</v>
      </c>
      <c r="B21" t="s">
        <v>4</v>
      </c>
      <c r="C21" t="s">
        <v>41</v>
      </c>
      <c r="D21" s="3">
        <v>1195.3</v>
      </c>
      <c r="E21" s="3">
        <v>1384.1</v>
      </c>
      <c r="F21">
        <v>826.9</v>
      </c>
      <c r="G21">
        <v>885.8</v>
      </c>
      <c r="H21">
        <v>804.2</v>
      </c>
      <c r="I21">
        <v>538.5</v>
      </c>
      <c r="J21">
        <v>305.60000000000002</v>
      </c>
      <c r="K21">
        <v>224</v>
      </c>
      <c r="L21">
        <v>180.9</v>
      </c>
      <c r="M21">
        <v>159.1</v>
      </c>
    </row>
    <row r="22" spans="1:13" s="5" customFormat="1">
      <c r="A22" s="5" t="s">
        <v>501</v>
      </c>
      <c r="B22" s="5" t="s">
        <v>4</v>
      </c>
      <c r="C22" s="5" t="s">
        <v>42</v>
      </c>
      <c r="D22" s="5">
        <v>-883.6</v>
      </c>
      <c r="E22" s="5">
        <v>-810.1</v>
      </c>
      <c r="F22" s="5">
        <v>-655.6</v>
      </c>
      <c r="G22" s="5">
        <v>-527</v>
      </c>
      <c r="H22" s="5">
        <v>-397.1</v>
      </c>
      <c r="I22" s="5">
        <v>-293.2</v>
      </c>
      <c r="J22" s="5">
        <v>-216.8</v>
      </c>
      <c r="K22" s="5">
        <v>0</v>
      </c>
      <c r="L22" s="5">
        <v>-145.30000000000001</v>
      </c>
      <c r="M22" s="5">
        <v>-114.7</v>
      </c>
    </row>
    <row r="23" spans="1:13" s="5" customFormat="1">
      <c r="A23" s="5" t="s">
        <v>501</v>
      </c>
      <c r="B23" s="5" t="s">
        <v>4</v>
      </c>
      <c r="C23" s="5" t="s">
        <v>43</v>
      </c>
      <c r="D23" s="5">
        <v>502.2</v>
      </c>
      <c r="E23" s="5">
        <v>550.20000000000005</v>
      </c>
      <c r="F23" s="5">
        <v>546.5</v>
      </c>
      <c r="G23" s="5">
        <v>555.70000000000005</v>
      </c>
      <c r="H23" s="5">
        <v>563.6</v>
      </c>
      <c r="I23" s="5">
        <v>585.20000000000005</v>
      </c>
      <c r="J23" s="5">
        <v>123.3</v>
      </c>
      <c r="K23" s="5">
        <v>122.2</v>
      </c>
      <c r="L23" s="5">
        <v>0</v>
      </c>
      <c r="M23" s="5">
        <v>0</v>
      </c>
    </row>
    <row r="24" spans="1:13" s="5" customFormat="1">
      <c r="A24" s="5" t="s">
        <v>501</v>
      </c>
      <c r="B24" s="5" t="s">
        <v>4</v>
      </c>
      <c r="C24" s="5" t="s">
        <v>46</v>
      </c>
      <c r="D24" s="5">
        <v>13.3</v>
      </c>
      <c r="E24" s="5">
        <v>36.299999999999997</v>
      </c>
      <c r="F24" s="5">
        <v>41.8</v>
      </c>
      <c r="G24" s="5">
        <v>47</v>
      </c>
      <c r="H24" s="5">
        <v>64.3</v>
      </c>
      <c r="I24" s="5">
        <v>75.7</v>
      </c>
      <c r="J24" s="5">
        <v>26.2</v>
      </c>
      <c r="K24" s="5">
        <v>24.1</v>
      </c>
      <c r="L24" s="5">
        <v>4.5</v>
      </c>
      <c r="M24" s="5">
        <v>5.5</v>
      </c>
    </row>
    <row r="25" spans="1:13">
      <c r="A25" t="s">
        <v>501</v>
      </c>
      <c r="B25" t="s">
        <v>4</v>
      </c>
      <c r="C25" t="s">
        <v>47</v>
      </c>
      <c r="D25">
        <v>53.2</v>
      </c>
      <c r="E25">
        <v>66.3</v>
      </c>
      <c r="F25">
        <v>77</v>
      </c>
      <c r="G25">
        <v>102.7</v>
      </c>
      <c r="H25">
        <v>95.7</v>
      </c>
      <c r="I25">
        <v>99.3</v>
      </c>
      <c r="J25">
        <v>37.799999999999997</v>
      </c>
      <c r="K25">
        <v>24.1</v>
      </c>
      <c r="L25">
        <v>17.2</v>
      </c>
      <c r="M25">
        <v>16</v>
      </c>
    </row>
    <row r="26" spans="1:13">
      <c r="A26" t="s">
        <v>501</v>
      </c>
      <c r="B26" t="s">
        <v>4</v>
      </c>
      <c r="C26" t="s">
        <v>48</v>
      </c>
      <c r="D26">
        <v>-39.9</v>
      </c>
      <c r="E26">
        <v>-30</v>
      </c>
      <c r="F26">
        <v>-35.200000000000003</v>
      </c>
      <c r="G26">
        <v>-55.7</v>
      </c>
      <c r="H26">
        <v>-35</v>
      </c>
      <c r="I26">
        <v>-23.8</v>
      </c>
      <c r="J26">
        <v>-11.6</v>
      </c>
      <c r="K26">
        <v>0</v>
      </c>
      <c r="L26">
        <v>-12.7</v>
      </c>
      <c r="M26">
        <v>-10.4</v>
      </c>
    </row>
    <row r="27" spans="1:13" s="5" customFormat="1">
      <c r="A27" s="5" t="s">
        <v>501</v>
      </c>
      <c r="B27" s="5" t="s">
        <v>4</v>
      </c>
      <c r="C27" s="5" t="s">
        <v>49</v>
      </c>
      <c r="D27" s="5">
        <v>0</v>
      </c>
      <c r="E27" s="5">
        <v>5.0999999999999996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>
      <c r="A28" t="s">
        <v>501</v>
      </c>
      <c r="B28" t="s">
        <v>4</v>
      </c>
      <c r="C28" t="s">
        <v>487</v>
      </c>
      <c r="D28">
        <v>0</v>
      </c>
      <c r="E28">
        <v>5.0999999999999996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</row>
    <row r="29" spans="1:13">
      <c r="A29" t="s">
        <v>501</v>
      </c>
      <c r="B29" t="s">
        <v>4</v>
      </c>
      <c r="C29" t="s">
        <v>51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</row>
    <row r="30" spans="1:13" s="5" customFormat="1">
      <c r="A30" s="5" t="s">
        <v>501</v>
      </c>
      <c r="B30" s="5" t="s">
        <v>4</v>
      </c>
      <c r="C30" s="5" t="s">
        <v>52</v>
      </c>
      <c r="D30" s="5">
        <v>96.8</v>
      </c>
      <c r="E30" s="5">
        <v>165.6</v>
      </c>
      <c r="F30" s="5">
        <v>236.2</v>
      </c>
      <c r="G30" s="5">
        <v>180.2</v>
      </c>
      <c r="H30" s="5">
        <v>247.1</v>
      </c>
      <c r="I30" s="5">
        <v>167.8</v>
      </c>
      <c r="J30" s="5">
        <v>90.6</v>
      </c>
      <c r="K30" s="5">
        <v>78.599999999999994</v>
      </c>
      <c r="L30" s="5">
        <v>68.2</v>
      </c>
      <c r="M30" s="5">
        <v>64.900000000000006</v>
      </c>
    </row>
    <row r="31" spans="1:13">
      <c r="A31" t="s">
        <v>501</v>
      </c>
      <c r="B31" t="s">
        <v>4</v>
      </c>
      <c r="C31" t="s">
        <v>54</v>
      </c>
      <c r="D31">
        <v>23.9</v>
      </c>
      <c r="E31">
        <v>82.4</v>
      </c>
      <c r="F31">
        <v>112.4</v>
      </c>
      <c r="G31">
        <v>82.8</v>
      </c>
      <c r="H31">
        <v>136.9</v>
      </c>
      <c r="I31">
        <v>92.2</v>
      </c>
      <c r="J31">
        <v>33.6</v>
      </c>
      <c r="K31">
        <v>31.1</v>
      </c>
      <c r="L31">
        <v>22.6</v>
      </c>
      <c r="M31">
        <v>15.9</v>
      </c>
    </row>
    <row r="32" spans="1:13">
      <c r="A32" t="s">
        <v>501</v>
      </c>
      <c r="B32" t="s">
        <v>4</v>
      </c>
      <c r="C32" t="s">
        <v>55</v>
      </c>
      <c r="D32">
        <v>72.900000000000006</v>
      </c>
      <c r="E32">
        <v>83.2</v>
      </c>
      <c r="F32">
        <v>123.8</v>
      </c>
      <c r="G32">
        <v>97.4</v>
      </c>
      <c r="H32">
        <v>110.2</v>
      </c>
      <c r="I32">
        <v>75.7</v>
      </c>
      <c r="J32">
        <v>57.1</v>
      </c>
      <c r="K32">
        <v>47.5</v>
      </c>
      <c r="L32">
        <v>45.5</v>
      </c>
      <c r="M32">
        <v>49</v>
      </c>
    </row>
    <row r="33" spans="1:13" s="7" customFormat="1">
      <c r="A33" s="7" t="s">
        <v>501</v>
      </c>
      <c r="B33" s="7" t="s">
        <v>4</v>
      </c>
      <c r="C33" s="7" t="s">
        <v>56</v>
      </c>
      <c r="D33" s="9">
        <v>5030.6000000000004</v>
      </c>
      <c r="E33" s="9">
        <v>4843.5</v>
      </c>
      <c r="F33" s="9">
        <v>4245</v>
      </c>
      <c r="G33" s="9">
        <v>4006.4</v>
      </c>
      <c r="H33" s="9">
        <v>3644.3</v>
      </c>
      <c r="I33" s="9">
        <v>2866</v>
      </c>
      <c r="J33" s="9">
        <v>2095.1</v>
      </c>
      <c r="K33" s="9">
        <v>1577.7</v>
      </c>
      <c r="L33" s="9">
        <v>1157.0999999999999</v>
      </c>
      <c r="M33" s="7">
        <v>919.2</v>
      </c>
    </row>
    <row r="34" spans="1:13" s="5" customFormat="1">
      <c r="A34" s="5" t="s">
        <v>501</v>
      </c>
      <c r="B34" s="5" t="s">
        <v>4</v>
      </c>
      <c r="C34" s="5" t="s">
        <v>57</v>
      </c>
      <c r="D34" s="5">
        <v>576</v>
      </c>
      <c r="E34" s="5">
        <v>618.20000000000005</v>
      </c>
      <c r="F34" s="5">
        <v>560.9</v>
      </c>
      <c r="G34" s="5">
        <v>561.1</v>
      </c>
      <c r="H34" s="5">
        <v>409.7</v>
      </c>
      <c r="I34" s="5">
        <v>200.5</v>
      </c>
      <c r="J34" s="5">
        <v>210.4</v>
      </c>
      <c r="K34" s="5">
        <v>165.5</v>
      </c>
      <c r="L34" s="5">
        <v>143.69999999999999</v>
      </c>
      <c r="M34" s="5">
        <v>100.5</v>
      </c>
    </row>
    <row r="35" spans="1:13">
      <c r="A35" t="s">
        <v>501</v>
      </c>
      <c r="B35" t="s">
        <v>4</v>
      </c>
      <c r="C35" t="s">
        <v>58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</row>
    <row r="36" spans="1:13" s="5" customFormat="1">
      <c r="A36" s="5" t="s">
        <v>501</v>
      </c>
      <c r="B36" s="5" t="s">
        <v>4</v>
      </c>
      <c r="C36" s="5" t="s">
        <v>59</v>
      </c>
      <c r="D36" s="5">
        <v>541.4</v>
      </c>
      <c r="E36" s="5">
        <v>500.6</v>
      </c>
      <c r="F36" s="5">
        <v>340.4</v>
      </c>
      <c r="G36" s="5">
        <v>296.8</v>
      </c>
      <c r="H36" s="5">
        <v>208.8</v>
      </c>
      <c r="I36" s="5">
        <v>192.9</v>
      </c>
      <c r="J36" s="5">
        <v>147.69999999999999</v>
      </c>
      <c r="K36" s="5">
        <v>133.69999999999999</v>
      </c>
      <c r="L36" s="5">
        <v>85.1</v>
      </c>
      <c r="M36" s="5">
        <v>69.3</v>
      </c>
    </row>
    <row r="37" spans="1:13" s="5" customFormat="1">
      <c r="A37" s="5" t="s">
        <v>501</v>
      </c>
      <c r="B37" s="5" t="s">
        <v>4</v>
      </c>
      <c r="C37" s="5" t="s">
        <v>60</v>
      </c>
      <c r="D37" s="5">
        <v>0</v>
      </c>
      <c r="E37" s="5">
        <v>0</v>
      </c>
      <c r="F37" s="5">
        <v>0</v>
      </c>
      <c r="G37" s="5">
        <v>125</v>
      </c>
      <c r="H37" s="5">
        <v>0</v>
      </c>
      <c r="I37" s="5">
        <v>0</v>
      </c>
      <c r="J37" s="5">
        <v>0</v>
      </c>
      <c r="K37" s="5">
        <v>100</v>
      </c>
      <c r="L37" s="5">
        <v>0</v>
      </c>
      <c r="M37" s="5">
        <v>0</v>
      </c>
    </row>
    <row r="38" spans="1:13" s="5" customFormat="1">
      <c r="A38" s="5" t="s">
        <v>501</v>
      </c>
      <c r="B38" s="5" t="s">
        <v>4</v>
      </c>
      <c r="C38" s="5" t="s">
        <v>61</v>
      </c>
      <c r="D38" s="5">
        <v>0</v>
      </c>
      <c r="E38" s="5">
        <v>0</v>
      </c>
      <c r="F38" s="5">
        <v>25</v>
      </c>
      <c r="G38" s="5">
        <v>27</v>
      </c>
      <c r="H38" s="5">
        <v>27</v>
      </c>
      <c r="I38" s="5">
        <v>42</v>
      </c>
      <c r="J38" s="5">
        <v>29</v>
      </c>
      <c r="K38" s="5">
        <v>5</v>
      </c>
      <c r="L38" s="5">
        <v>9.1</v>
      </c>
      <c r="M38" s="5">
        <v>6.9</v>
      </c>
    </row>
    <row r="39" spans="1:13" s="5" customFormat="1">
      <c r="A39" s="5" t="s">
        <v>501</v>
      </c>
      <c r="B39" s="5" t="s">
        <v>4</v>
      </c>
      <c r="C39" s="5" t="s">
        <v>62</v>
      </c>
      <c r="D39" s="5">
        <v>295.89999999999998</v>
      </c>
      <c r="E39" s="5">
        <v>303.2</v>
      </c>
      <c r="F39" s="5">
        <v>389.7</v>
      </c>
      <c r="G39" s="5">
        <v>50.4</v>
      </c>
      <c r="H39" s="5">
        <v>40.4</v>
      </c>
      <c r="I39" s="5">
        <v>43.4</v>
      </c>
      <c r="J39" s="5">
        <v>34.6</v>
      </c>
      <c r="K39" s="5">
        <v>22.5</v>
      </c>
      <c r="L39" s="5">
        <v>14.3</v>
      </c>
      <c r="M39" s="5">
        <v>6.9</v>
      </c>
    </row>
    <row r="40" spans="1:13">
      <c r="A40" t="s">
        <v>501</v>
      </c>
      <c r="B40" t="s">
        <v>4</v>
      </c>
      <c r="C40" t="s">
        <v>502</v>
      </c>
      <c r="D40">
        <v>203.4</v>
      </c>
      <c r="E40">
        <v>219.4</v>
      </c>
      <c r="F40">
        <v>301.39999999999998</v>
      </c>
      <c r="G40">
        <v>0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</row>
    <row r="41" spans="1:13">
      <c r="A41" t="s">
        <v>501</v>
      </c>
      <c r="B41" t="s">
        <v>4</v>
      </c>
      <c r="C41" t="s">
        <v>66</v>
      </c>
      <c r="D41">
        <v>92.5</v>
      </c>
      <c r="E41">
        <v>83.8</v>
      </c>
      <c r="F41">
        <v>88.3</v>
      </c>
      <c r="G41">
        <v>50.4</v>
      </c>
      <c r="H41">
        <v>40.4</v>
      </c>
      <c r="I41">
        <v>43.4</v>
      </c>
      <c r="J41">
        <v>34.6</v>
      </c>
      <c r="K41">
        <v>22.5</v>
      </c>
      <c r="L41">
        <v>14.3</v>
      </c>
      <c r="M41">
        <v>6.9</v>
      </c>
    </row>
    <row r="42" spans="1:13" s="7" customFormat="1">
      <c r="A42" s="7" t="s">
        <v>501</v>
      </c>
      <c r="B42" s="7" t="s">
        <v>4</v>
      </c>
      <c r="C42" s="7" t="s">
        <v>67</v>
      </c>
      <c r="D42" s="9">
        <v>1413.3</v>
      </c>
      <c r="E42" s="9">
        <v>1422</v>
      </c>
      <c r="F42" s="9">
        <v>1316</v>
      </c>
      <c r="G42" s="9">
        <v>1060.4000000000001</v>
      </c>
      <c r="H42" s="7">
        <v>685.8</v>
      </c>
      <c r="I42" s="7">
        <v>478.8</v>
      </c>
      <c r="J42" s="7">
        <v>421.6</v>
      </c>
      <c r="K42" s="7">
        <v>426.6</v>
      </c>
      <c r="L42" s="7">
        <v>252.2</v>
      </c>
      <c r="M42" s="7">
        <v>183.6</v>
      </c>
    </row>
    <row r="43" spans="1:13" s="5" customFormat="1">
      <c r="A43" s="5" t="s">
        <v>501</v>
      </c>
      <c r="B43" s="5" t="s">
        <v>4</v>
      </c>
      <c r="C43" s="5" t="s">
        <v>68</v>
      </c>
      <c r="D43" s="10">
        <v>1003.6</v>
      </c>
      <c r="E43" s="5">
        <v>592.70000000000005</v>
      </c>
      <c r="F43" s="5">
        <v>703.8</v>
      </c>
      <c r="G43" s="5">
        <v>765</v>
      </c>
      <c r="H43" s="5">
        <v>790.4</v>
      </c>
      <c r="I43" s="5">
        <v>624.1</v>
      </c>
      <c r="J43" s="5">
        <v>255.3</v>
      </c>
      <c r="K43" s="5">
        <v>48</v>
      </c>
      <c r="L43" s="5">
        <v>52.8</v>
      </c>
      <c r="M43" s="5">
        <v>70.8</v>
      </c>
    </row>
    <row r="44" spans="1:13">
      <c r="A44" t="s">
        <v>501</v>
      </c>
      <c r="B44" t="s">
        <v>4</v>
      </c>
      <c r="C44" t="s">
        <v>69</v>
      </c>
      <c r="D44" s="3">
        <v>1003.6</v>
      </c>
      <c r="E44">
        <v>592.70000000000005</v>
      </c>
      <c r="F44">
        <v>703.8</v>
      </c>
      <c r="G44">
        <v>765</v>
      </c>
      <c r="H44">
        <v>790.4</v>
      </c>
      <c r="I44">
        <v>624.1</v>
      </c>
      <c r="J44">
        <v>255.3</v>
      </c>
      <c r="K44">
        <v>48</v>
      </c>
      <c r="L44">
        <v>52.8</v>
      </c>
      <c r="M44">
        <v>70.8</v>
      </c>
    </row>
    <row r="45" spans="1:13">
      <c r="A45" t="s">
        <v>501</v>
      </c>
      <c r="B45" t="s">
        <v>4</v>
      </c>
      <c r="C45" t="s">
        <v>71</v>
      </c>
      <c r="D45" s="3">
        <v>1003.6</v>
      </c>
      <c r="E45">
        <v>592.70000000000005</v>
      </c>
      <c r="F45">
        <v>728.8</v>
      </c>
      <c r="G45">
        <v>917</v>
      </c>
      <c r="H45">
        <v>817.4</v>
      </c>
      <c r="I45">
        <v>666.1</v>
      </c>
      <c r="J45">
        <v>284.2</v>
      </c>
      <c r="K45">
        <v>152.9</v>
      </c>
      <c r="L45">
        <v>61.9</v>
      </c>
      <c r="M45">
        <v>77.7</v>
      </c>
    </row>
    <row r="46" spans="1:13">
      <c r="A46" t="s">
        <v>501</v>
      </c>
      <c r="B46" t="s">
        <v>4</v>
      </c>
      <c r="C46" t="s">
        <v>72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</row>
    <row r="47" spans="1:13">
      <c r="A47" t="s">
        <v>501</v>
      </c>
      <c r="B47" t="s">
        <v>4</v>
      </c>
      <c r="C47" t="s">
        <v>74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</row>
    <row r="48" spans="1:13" s="5" customFormat="1">
      <c r="A48" s="5" t="s">
        <v>501</v>
      </c>
      <c r="B48" s="5" t="s">
        <v>4</v>
      </c>
      <c r="C48" s="5" t="s">
        <v>75</v>
      </c>
      <c r="D48" s="5">
        <v>937.8</v>
      </c>
      <c r="E48" s="5">
        <v>678.7</v>
      </c>
      <c r="F48" s="5">
        <v>208.3</v>
      </c>
      <c r="G48" s="5">
        <v>162.30000000000001</v>
      </c>
      <c r="H48" s="5">
        <v>137.19999999999999</v>
      </c>
      <c r="I48" s="5">
        <v>94.9</v>
      </c>
      <c r="J48" s="5">
        <v>67.900000000000006</v>
      </c>
      <c r="K48" s="5">
        <v>49.8</v>
      </c>
      <c r="L48" s="5">
        <v>35.200000000000003</v>
      </c>
      <c r="M48" s="5">
        <v>28.3</v>
      </c>
    </row>
    <row r="49" spans="1:13">
      <c r="A49" t="s">
        <v>501</v>
      </c>
      <c r="B49" t="s">
        <v>4</v>
      </c>
      <c r="C49" t="s">
        <v>78</v>
      </c>
      <c r="D49">
        <v>937.8</v>
      </c>
      <c r="E49">
        <v>678.7</v>
      </c>
      <c r="F49">
        <v>208.3</v>
      </c>
      <c r="G49">
        <v>162.30000000000001</v>
      </c>
      <c r="H49">
        <v>137.19999999999999</v>
      </c>
      <c r="I49">
        <v>94.9</v>
      </c>
      <c r="J49">
        <v>67.900000000000006</v>
      </c>
      <c r="K49">
        <v>49.8</v>
      </c>
      <c r="L49">
        <v>35.200000000000003</v>
      </c>
      <c r="M49">
        <v>28.3</v>
      </c>
    </row>
    <row r="50" spans="1:13" s="7" customFormat="1">
      <c r="A50" s="7" t="s">
        <v>501</v>
      </c>
      <c r="B50" s="7" t="s">
        <v>4</v>
      </c>
      <c r="C50" s="7" t="s">
        <v>79</v>
      </c>
      <c r="D50" s="9">
        <v>3354.6</v>
      </c>
      <c r="E50" s="9">
        <v>2693.4</v>
      </c>
      <c r="F50" s="9">
        <v>2228.1999999999998</v>
      </c>
      <c r="G50" s="9">
        <v>1987.7</v>
      </c>
      <c r="H50" s="9">
        <v>1613.4</v>
      </c>
      <c r="I50" s="9">
        <v>1197.7</v>
      </c>
      <c r="J50" s="7">
        <v>744.8</v>
      </c>
      <c r="K50" s="7">
        <v>524.4</v>
      </c>
      <c r="L50" s="7">
        <v>340.2</v>
      </c>
      <c r="M50" s="7">
        <v>282.8</v>
      </c>
    </row>
    <row r="51" spans="1:13">
      <c r="A51" t="s">
        <v>501</v>
      </c>
      <c r="B51" t="s">
        <v>4</v>
      </c>
      <c r="C51" t="s">
        <v>80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</row>
    <row r="52" spans="1:13">
      <c r="A52" t="s">
        <v>501</v>
      </c>
      <c r="B52" t="s">
        <v>4</v>
      </c>
      <c r="C52" t="s">
        <v>81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</row>
    <row r="53" spans="1:13" s="5" customFormat="1">
      <c r="A53" s="5" t="s">
        <v>501</v>
      </c>
      <c r="B53" s="5" t="s">
        <v>4</v>
      </c>
      <c r="C53" s="5" t="s">
        <v>82</v>
      </c>
      <c r="D53" s="5">
        <v>0.2</v>
      </c>
      <c r="E53" s="5">
        <v>0.1</v>
      </c>
      <c r="F53" s="5">
        <v>0.1</v>
      </c>
      <c r="G53" s="5">
        <v>0.1</v>
      </c>
      <c r="H53" s="5">
        <v>0.1</v>
      </c>
      <c r="I53" s="5">
        <v>0.1</v>
      </c>
      <c r="J53" s="5">
        <v>0.1</v>
      </c>
      <c r="K53" s="5">
        <v>0.1</v>
      </c>
      <c r="L53" s="5">
        <v>0</v>
      </c>
      <c r="M53" s="5">
        <v>0</v>
      </c>
    </row>
    <row r="54" spans="1:13">
      <c r="A54" t="s">
        <v>501</v>
      </c>
      <c r="B54" t="s">
        <v>4</v>
      </c>
      <c r="C54" t="s">
        <v>83</v>
      </c>
      <c r="D54">
        <v>0.2</v>
      </c>
      <c r="E54">
        <v>0.1</v>
      </c>
      <c r="F54">
        <v>0.1</v>
      </c>
      <c r="G54">
        <v>0.1</v>
      </c>
      <c r="H54">
        <v>0.1</v>
      </c>
      <c r="I54">
        <v>0.1</v>
      </c>
      <c r="J54">
        <v>0.1</v>
      </c>
      <c r="K54">
        <v>0.1</v>
      </c>
      <c r="L54">
        <v>0</v>
      </c>
      <c r="M54">
        <v>0</v>
      </c>
    </row>
    <row r="55" spans="1:13" s="5" customFormat="1">
      <c r="A55" s="5" t="s">
        <v>501</v>
      </c>
      <c r="B55" s="5" t="s">
        <v>4</v>
      </c>
      <c r="C55" s="5" t="s">
        <v>84</v>
      </c>
      <c r="D55" s="10">
        <v>1061.2</v>
      </c>
      <c r="E55" s="5">
        <v>973.7</v>
      </c>
      <c r="F55" s="5">
        <v>916.6</v>
      </c>
      <c r="G55" s="5">
        <v>872.3</v>
      </c>
      <c r="H55" s="5">
        <v>823.5</v>
      </c>
      <c r="I55" s="5">
        <v>636.6</v>
      </c>
      <c r="J55" s="5">
        <v>508.4</v>
      </c>
      <c r="K55" s="5">
        <v>397.2</v>
      </c>
      <c r="L55" s="5">
        <v>321.3</v>
      </c>
      <c r="M55" s="5">
        <v>268.2</v>
      </c>
    </row>
    <row r="56" spans="1:13" s="5" customFormat="1">
      <c r="A56" s="5" t="s">
        <v>501</v>
      </c>
      <c r="B56" s="5" t="s">
        <v>4</v>
      </c>
      <c r="C56" s="5" t="s">
        <v>85</v>
      </c>
      <c r="D56" s="5">
        <v>673.9</v>
      </c>
      <c r="E56" s="10">
        <v>1227</v>
      </c>
      <c r="F56" s="10">
        <v>1139.0999999999999</v>
      </c>
      <c r="G56" s="10">
        <v>1184.4000000000001</v>
      </c>
      <c r="H56" s="10">
        <v>1259.4000000000001</v>
      </c>
      <c r="I56" s="10">
        <v>1076.5</v>
      </c>
      <c r="J56" s="5">
        <v>856.7</v>
      </c>
      <c r="K56" s="5">
        <v>653.79999999999995</v>
      </c>
      <c r="L56" s="5">
        <v>493.2</v>
      </c>
      <c r="M56" s="5">
        <v>366.2</v>
      </c>
    </row>
    <row r="57" spans="1:13">
      <c r="A57" t="s">
        <v>501</v>
      </c>
      <c r="B57" t="s">
        <v>4</v>
      </c>
      <c r="C57" t="s">
        <v>86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</row>
    <row r="58" spans="1:13">
      <c r="A58" t="s">
        <v>501</v>
      </c>
      <c r="B58" t="s">
        <v>4</v>
      </c>
      <c r="C58" t="s">
        <v>87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</row>
    <row r="59" spans="1:13">
      <c r="A59" t="s">
        <v>501</v>
      </c>
      <c r="B59" t="s">
        <v>4</v>
      </c>
      <c r="C59" t="s">
        <v>88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</row>
    <row r="60" spans="1:13" s="5" customFormat="1">
      <c r="A60" s="5" t="s">
        <v>501</v>
      </c>
      <c r="B60" s="5" t="s">
        <v>4</v>
      </c>
      <c r="C60" s="5" t="s">
        <v>89</v>
      </c>
      <c r="D60" s="5">
        <v>-59.2</v>
      </c>
      <c r="E60" s="5">
        <v>-50.8</v>
      </c>
      <c r="F60" s="5">
        <v>-39</v>
      </c>
      <c r="G60" s="5">
        <v>-38.200000000000003</v>
      </c>
      <c r="H60" s="5">
        <v>-52.1</v>
      </c>
      <c r="I60" s="5">
        <v>-45</v>
      </c>
      <c r="J60" s="5">
        <v>-14.8</v>
      </c>
      <c r="K60" s="5">
        <v>2.2000000000000002</v>
      </c>
      <c r="L60" s="5">
        <v>2.4</v>
      </c>
      <c r="M60" s="5">
        <v>2</v>
      </c>
    </row>
    <row r="61" spans="1:13">
      <c r="A61" t="s">
        <v>501</v>
      </c>
      <c r="B61" t="s">
        <v>4</v>
      </c>
      <c r="C61" t="s">
        <v>92</v>
      </c>
      <c r="D61">
        <v>-59.2</v>
      </c>
      <c r="E61">
        <v>-50.8</v>
      </c>
      <c r="F61">
        <v>-39</v>
      </c>
      <c r="G61">
        <v>-38.200000000000003</v>
      </c>
      <c r="H61">
        <v>-52.1</v>
      </c>
      <c r="I61">
        <v>-45</v>
      </c>
      <c r="J61">
        <v>-14.8</v>
      </c>
      <c r="K61">
        <v>2.2000000000000002</v>
      </c>
      <c r="L61">
        <v>2.4</v>
      </c>
      <c r="M61">
        <v>2</v>
      </c>
    </row>
    <row r="62" spans="1:13" s="7" customFormat="1">
      <c r="A62" s="7" t="s">
        <v>501</v>
      </c>
      <c r="B62" s="7" t="s">
        <v>4</v>
      </c>
      <c r="C62" s="7" t="s">
        <v>93</v>
      </c>
      <c r="D62" s="9">
        <v>1676</v>
      </c>
      <c r="E62" s="9">
        <v>2150.1</v>
      </c>
      <c r="F62" s="9">
        <v>2016.9</v>
      </c>
      <c r="G62" s="9">
        <v>2018.6</v>
      </c>
      <c r="H62" s="9">
        <v>2030.9</v>
      </c>
      <c r="I62" s="9">
        <v>1668.2</v>
      </c>
      <c r="J62" s="9">
        <v>1350.3</v>
      </c>
      <c r="K62" s="9">
        <v>1053.4000000000001</v>
      </c>
      <c r="L62" s="7">
        <v>816.9</v>
      </c>
      <c r="M62" s="7">
        <v>636.4</v>
      </c>
    </row>
    <row r="63" spans="1:13">
      <c r="A63" t="s">
        <v>501</v>
      </c>
      <c r="B63" t="s">
        <v>4</v>
      </c>
      <c r="C63" t="s">
        <v>94</v>
      </c>
      <c r="D63" s="3">
        <v>5030.6000000000004</v>
      </c>
      <c r="E63" s="3">
        <v>4843.5</v>
      </c>
      <c r="F63" s="3">
        <v>4245</v>
      </c>
      <c r="G63" s="3">
        <v>4006.4</v>
      </c>
      <c r="H63" s="3">
        <v>3644.3</v>
      </c>
      <c r="I63" s="3">
        <v>2866</v>
      </c>
      <c r="J63" s="3">
        <v>2095.1</v>
      </c>
      <c r="K63" s="3">
        <v>1577.7</v>
      </c>
      <c r="L63" s="3">
        <v>1157.0999999999999</v>
      </c>
      <c r="M63">
        <v>919.2</v>
      </c>
    </row>
    <row r="64" spans="1:13">
      <c r="A64" t="s">
        <v>501</v>
      </c>
      <c r="B64" t="s">
        <v>4</v>
      </c>
      <c r="C64" t="s">
        <v>479</v>
      </c>
    </row>
    <row r="65" spans="1:13">
      <c r="A65" t="s">
        <v>501</v>
      </c>
      <c r="B65" t="s">
        <v>4</v>
      </c>
      <c r="C65" t="s">
        <v>96</v>
      </c>
      <c r="D65">
        <v>34.5</v>
      </c>
      <c r="E65">
        <v>34.5</v>
      </c>
      <c r="F65">
        <v>34.5</v>
      </c>
      <c r="G65">
        <v>34.5</v>
      </c>
      <c r="H65">
        <v>34.5</v>
      </c>
      <c r="I65">
        <v>34.5</v>
      </c>
      <c r="J65">
        <v>36.6</v>
      </c>
      <c r="K65">
        <v>40</v>
      </c>
      <c r="L65">
        <v>43</v>
      </c>
      <c r="M65">
        <v>45</v>
      </c>
    </row>
    <row r="66" spans="1:13">
      <c r="A66" t="s">
        <v>501</v>
      </c>
      <c r="B66" t="s">
        <v>4</v>
      </c>
      <c r="C66" t="s">
        <v>97</v>
      </c>
      <c r="D66">
        <v>232</v>
      </c>
      <c r="E66">
        <v>229</v>
      </c>
      <c r="F66">
        <v>226.4</v>
      </c>
      <c r="G66">
        <v>222.4</v>
      </c>
      <c r="H66">
        <v>220.2</v>
      </c>
      <c r="I66">
        <v>216.1</v>
      </c>
      <c r="J66" t="s">
        <v>24</v>
      </c>
      <c r="K66" t="s">
        <v>24</v>
      </c>
      <c r="L66" t="s">
        <v>24</v>
      </c>
      <c r="M66" t="s">
        <v>24</v>
      </c>
    </row>
    <row r="67" spans="1:13">
      <c r="A67" t="s">
        <v>501</v>
      </c>
      <c r="B67" t="s">
        <v>4</v>
      </c>
      <c r="C67" t="s">
        <v>98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</row>
    <row r="68" spans="1:13">
      <c r="A68" t="s">
        <v>501</v>
      </c>
      <c r="B68" t="s">
        <v>4</v>
      </c>
      <c r="C68" t="s">
        <v>99</v>
      </c>
      <c r="D68">
        <v>455</v>
      </c>
      <c r="E68">
        <v>451.8</v>
      </c>
      <c r="F68">
        <v>448.6</v>
      </c>
      <c r="G68">
        <v>442.1</v>
      </c>
      <c r="H68">
        <v>438.4</v>
      </c>
      <c r="I68">
        <v>432.2</v>
      </c>
      <c r="J68">
        <v>213.9</v>
      </c>
      <c r="K68">
        <v>211.6</v>
      </c>
      <c r="L68">
        <v>209.3</v>
      </c>
      <c r="M68">
        <v>207</v>
      </c>
    </row>
    <row r="69" spans="1:13">
      <c r="A69" t="s">
        <v>501</v>
      </c>
      <c r="B69" t="s">
        <v>4</v>
      </c>
      <c r="C69" t="s">
        <v>100</v>
      </c>
      <c r="D69">
        <v>188.6</v>
      </c>
      <c r="E69">
        <v>188.3</v>
      </c>
      <c r="F69">
        <v>187.7</v>
      </c>
      <c r="G69">
        <v>185.3</v>
      </c>
      <c r="H69">
        <v>183.8</v>
      </c>
      <c r="I69">
        <v>181.6</v>
      </c>
      <c r="J69">
        <v>177.3</v>
      </c>
      <c r="K69">
        <v>171.6</v>
      </c>
      <c r="L69">
        <v>166.3</v>
      </c>
      <c r="M69">
        <v>162</v>
      </c>
    </row>
    <row r="70" spans="1:13">
      <c r="A70" t="s">
        <v>501</v>
      </c>
      <c r="B70" t="s">
        <v>4</v>
      </c>
      <c r="C70" t="s">
        <v>101</v>
      </c>
      <c r="D70">
        <v>0</v>
      </c>
      <c r="E70" t="s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t="s">
        <v>501</v>
      </c>
      <c r="B71" t="s">
        <v>4</v>
      </c>
      <c r="C71" t="s">
        <v>102</v>
      </c>
      <c r="D71">
        <v>0</v>
      </c>
      <c r="E71" t="s">
        <v>24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 t="s">
        <v>501</v>
      </c>
      <c r="B72" t="s">
        <v>4</v>
      </c>
      <c r="C72" t="s">
        <v>103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24</v>
      </c>
      <c r="K72" t="s">
        <v>24</v>
      </c>
      <c r="L72" t="s">
        <v>24</v>
      </c>
      <c r="M72" t="s">
        <v>24</v>
      </c>
    </row>
    <row r="73" spans="1:13">
      <c r="A73" t="s">
        <v>501</v>
      </c>
      <c r="B73" t="s">
        <v>4</v>
      </c>
      <c r="C73" t="s">
        <v>104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</row>
    <row r="74" spans="1:13">
      <c r="A74" t="s">
        <v>501</v>
      </c>
      <c r="B74" t="s">
        <v>4</v>
      </c>
      <c r="C74" t="s">
        <v>105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</row>
    <row r="75" spans="1:13">
      <c r="A75" t="s">
        <v>501</v>
      </c>
      <c r="B75" t="s">
        <v>4</v>
      </c>
      <c r="C75" t="s">
        <v>106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</row>
    <row r="76" spans="1:13">
      <c r="A76" t="s">
        <v>501</v>
      </c>
      <c r="B76" t="s">
        <v>4</v>
      </c>
      <c r="C76" t="s">
        <v>107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</row>
    <row r="77" spans="1:13">
      <c r="A77" t="s">
        <v>501</v>
      </c>
      <c r="B77" t="s">
        <v>4</v>
      </c>
      <c r="C77" t="s">
        <v>108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</row>
    <row r="78" spans="1:13">
      <c r="A78" t="s">
        <v>501</v>
      </c>
      <c r="B78" t="s">
        <v>4</v>
      </c>
      <c r="C78" t="s">
        <v>109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</row>
    <row r="79" spans="1:13">
      <c r="A79" t="s">
        <v>501</v>
      </c>
      <c r="B79" t="s">
        <v>4</v>
      </c>
      <c r="C79" t="s">
        <v>110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</row>
    <row r="80" spans="1:13">
      <c r="A80" t="s">
        <v>501</v>
      </c>
      <c r="B80" t="s">
        <v>4</v>
      </c>
      <c r="C80" t="s">
        <v>111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</row>
    <row r="81" spans="1:13">
      <c r="A81" t="s">
        <v>501</v>
      </c>
      <c r="B81" t="s">
        <v>4</v>
      </c>
      <c r="C81" t="s">
        <v>112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</row>
    <row r="82" spans="1:13">
      <c r="A82" t="s">
        <v>501</v>
      </c>
      <c r="B82" t="s">
        <v>4</v>
      </c>
      <c r="C82" t="s">
        <v>113</v>
      </c>
      <c r="D82" t="s">
        <v>24</v>
      </c>
      <c r="E82" t="s">
        <v>24</v>
      </c>
      <c r="F82" t="s">
        <v>24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</row>
    <row r="83" spans="1:13">
      <c r="A83" t="s">
        <v>501</v>
      </c>
      <c r="B83" t="s">
        <v>4</v>
      </c>
      <c r="C83" t="s">
        <v>114</v>
      </c>
      <c r="D83" s="3">
        <v>1676</v>
      </c>
      <c r="E83" s="3">
        <v>2150.1</v>
      </c>
      <c r="F83" s="3">
        <v>2016.9</v>
      </c>
      <c r="G83" s="3">
        <v>2018.6</v>
      </c>
      <c r="H83" s="3">
        <v>2030.9</v>
      </c>
      <c r="I83" s="3">
        <v>1668.2</v>
      </c>
      <c r="J83" s="3">
        <v>1350.3</v>
      </c>
      <c r="K83" s="3">
        <v>1053.4000000000001</v>
      </c>
      <c r="L83">
        <v>816.9</v>
      </c>
      <c r="M83">
        <v>636.4</v>
      </c>
    </row>
    <row r="84" spans="1:13">
      <c r="A84" t="s">
        <v>501</v>
      </c>
      <c r="B84" t="s">
        <v>4</v>
      </c>
      <c r="C84" t="s">
        <v>115</v>
      </c>
      <c r="D84" s="1">
        <v>7000</v>
      </c>
      <c r="E84" s="1">
        <v>7000</v>
      </c>
      <c r="F84" s="1">
        <v>7000</v>
      </c>
      <c r="G84" s="1">
        <v>6900</v>
      </c>
      <c r="H84" s="1">
        <v>6500</v>
      </c>
      <c r="I84" s="1">
        <v>5800</v>
      </c>
      <c r="J84" s="1">
        <v>4300</v>
      </c>
      <c r="K84" s="1">
        <v>3300</v>
      </c>
      <c r="L84" s="1">
        <v>1900</v>
      </c>
      <c r="M84" s="1">
        <v>5400</v>
      </c>
    </row>
    <row r="85" spans="1:13">
      <c r="A85" t="s">
        <v>501</v>
      </c>
      <c r="B85" t="s">
        <v>4</v>
      </c>
      <c r="C85" t="s">
        <v>116</v>
      </c>
      <c r="D85" s="1">
        <v>9600</v>
      </c>
      <c r="E85" s="1">
        <v>9400</v>
      </c>
      <c r="F85" s="1">
        <v>8000</v>
      </c>
      <c r="G85" s="1">
        <v>8900</v>
      </c>
      <c r="H85" s="1">
        <v>8700</v>
      </c>
      <c r="I85" s="1">
        <v>8400</v>
      </c>
      <c r="J85" s="1">
        <v>6400</v>
      </c>
      <c r="K85" s="1">
        <v>4500</v>
      </c>
      <c r="L85" s="1">
        <v>4000</v>
      </c>
      <c r="M85" t="s">
        <v>24</v>
      </c>
    </row>
    <row r="86" spans="1:13">
      <c r="A86" t="s">
        <v>501</v>
      </c>
      <c r="B86" t="s">
        <v>4</v>
      </c>
      <c r="C86" t="s">
        <v>117</v>
      </c>
      <c r="D86" s="1">
        <v>2940</v>
      </c>
      <c r="E86" s="1">
        <v>2858</v>
      </c>
      <c r="F86" t="s">
        <v>24</v>
      </c>
      <c r="G86" t="s">
        <v>24</v>
      </c>
      <c r="H86" t="s">
        <v>24</v>
      </c>
      <c r="I86" t="s">
        <v>24</v>
      </c>
      <c r="J86" s="1">
        <v>1156</v>
      </c>
      <c r="K86" s="1">
        <v>1109</v>
      </c>
      <c r="L86" s="1">
        <v>1163</v>
      </c>
      <c r="M86" s="1">
        <v>1142</v>
      </c>
    </row>
    <row r="87" spans="1:13">
      <c r="A87" t="s">
        <v>501</v>
      </c>
      <c r="B87" t="s">
        <v>4</v>
      </c>
      <c r="C87" t="s">
        <v>118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>
        <v>224</v>
      </c>
      <c r="L87" t="s">
        <v>24</v>
      </c>
      <c r="M87" t="s">
        <v>24</v>
      </c>
    </row>
    <row r="88" spans="1:13">
      <c r="A88" t="s">
        <v>501</v>
      </c>
      <c r="B88" t="s">
        <v>4</v>
      </c>
      <c r="C88" t="s">
        <v>119</v>
      </c>
      <c r="D88" t="s">
        <v>24</v>
      </c>
      <c r="E88">
        <v>0</v>
      </c>
      <c r="F88" t="s">
        <v>24</v>
      </c>
      <c r="G88" t="s">
        <v>24</v>
      </c>
      <c r="H88">
        <v>3.7</v>
      </c>
      <c r="I88">
        <v>0.2</v>
      </c>
      <c r="J88" t="s">
        <v>24</v>
      </c>
      <c r="K88">
        <v>24.1</v>
      </c>
      <c r="L88" t="s">
        <v>24</v>
      </c>
      <c r="M88" t="s">
        <v>24</v>
      </c>
    </row>
    <row r="89" spans="1:13">
      <c r="A89" t="s">
        <v>501</v>
      </c>
      <c r="B89" t="s">
        <v>4</v>
      </c>
      <c r="C89" t="s">
        <v>120</v>
      </c>
      <c r="D89">
        <v>502.2</v>
      </c>
      <c r="E89">
        <v>550.20000000000005</v>
      </c>
      <c r="F89">
        <v>546.5</v>
      </c>
      <c r="G89">
        <v>555.70000000000005</v>
      </c>
      <c r="H89">
        <v>563.6</v>
      </c>
      <c r="I89">
        <v>585.20000000000005</v>
      </c>
      <c r="J89">
        <v>123.3</v>
      </c>
      <c r="K89">
        <v>122.2</v>
      </c>
      <c r="L89" t="s">
        <v>24</v>
      </c>
      <c r="M89" t="s">
        <v>24</v>
      </c>
    </row>
    <row r="90" spans="1:13">
      <c r="A90" t="s">
        <v>501</v>
      </c>
      <c r="B90" t="s">
        <v>4</v>
      </c>
      <c r="C90" t="s">
        <v>121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</row>
    <row r="91" spans="1:13">
      <c r="A91" t="s">
        <v>501</v>
      </c>
      <c r="B91" t="s">
        <v>4</v>
      </c>
      <c r="C91" t="s">
        <v>122</v>
      </c>
      <c r="D91">
        <v>39.9</v>
      </c>
      <c r="E91">
        <v>30</v>
      </c>
      <c r="F91">
        <v>35.200000000000003</v>
      </c>
      <c r="G91">
        <v>55.7</v>
      </c>
      <c r="H91">
        <v>35</v>
      </c>
      <c r="I91">
        <v>23.8</v>
      </c>
      <c r="J91">
        <v>11.6</v>
      </c>
      <c r="K91" t="s">
        <v>24</v>
      </c>
      <c r="L91">
        <v>12.7</v>
      </c>
      <c r="M91">
        <v>10.4</v>
      </c>
    </row>
    <row r="92" spans="1:13">
      <c r="A92" t="s">
        <v>501</v>
      </c>
      <c r="B92" t="s">
        <v>4</v>
      </c>
      <c r="C92" t="s">
        <v>123</v>
      </c>
      <c r="D92">
        <v>9.1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</row>
    <row r="93" spans="1:13">
      <c r="A93" t="s">
        <v>501</v>
      </c>
      <c r="B93" t="s">
        <v>4</v>
      </c>
      <c r="C93" t="s">
        <v>124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</row>
    <row r="94" spans="1:13">
      <c r="A94" t="s">
        <v>501</v>
      </c>
      <c r="B94" t="s">
        <v>4</v>
      </c>
      <c r="C94" t="s">
        <v>125</v>
      </c>
      <c r="D94">
        <v>3.8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</row>
    <row r="95" spans="1:13">
      <c r="A95" t="s">
        <v>501</v>
      </c>
      <c r="B95" t="s">
        <v>4</v>
      </c>
      <c r="C95" t="s">
        <v>126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</row>
    <row r="96" spans="1:13">
      <c r="A96" t="s">
        <v>501</v>
      </c>
      <c r="B96" t="s">
        <v>4</v>
      </c>
      <c r="C96" t="s">
        <v>127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</row>
    <row r="97" spans="1:13">
      <c r="A97" t="s">
        <v>501</v>
      </c>
      <c r="B97" t="s">
        <v>4</v>
      </c>
      <c r="C97" t="s">
        <v>128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</row>
    <row r="98" spans="1:13">
      <c r="A98" t="s">
        <v>501</v>
      </c>
      <c r="B98" t="s">
        <v>4</v>
      </c>
      <c r="C98" t="s">
        <v>129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</row>
    <row r="99" spans="1:13">
      <c r="A99" t="s">
        <v>501</v>
      </c>
      <c r="B99" t="s">
        <v>4</v>
      </c>
      <c r="C99" t="s">
        <v>130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</row>
    <row r="100" spans="1:13">
      <c r="A100" t="s">
        <v>501</v>
      </c>
      <c r="B100" t="s">
        <v>4</v>
      </c>
      <c r="C100" t="s">
        <v>131</v>
      </c>
      <c r="D100">
        <v>536.70000000000005</v>
      </c>
      <c r="E100">
        <v>591.9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</row>
    <row r="101" spans="1:13">
      <c r="A101" t="s">
        <v>501</v>
      </c>
      <c r="B101" t="s">
        <v>4</v>
      </c>
      <c r="C101" t="s">
        <v>132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</row>
    <row r="102" spans="1:13">
      <c r="A102" t="s">
        <v>501</v>
      </c>
      <c r="B102" t="s">
        <v>4</v>
      </c>
      <c r="C102" t="s">
        <v>133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</row>
    <row r="103" spans="1:13">
      <c r="A103" t="s">
        <v>501</v>
      </c>
      <c r="B103" t="s">
        <v>4</v>
      </c>
      <c r="C103" t="s">
        <v>134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</row>
    <row r="104" spans="1:13">
      <c r="A104" t="s">
        <v>501</v>
      </c>
      <c r="B104" t="s">
        <v>4</v>
      </c>
      <c r="C104" t="s">
        <v>135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</row>
    <row r="105" spans="1:13">
      <c r="A105" t="s">
        <v>501</v>
      </c>
      <c r="B105" t="s">
        <v>4</v>
      </c>
      <c r="C105" t="s">
        <v>136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</row>
    <row r="106" spans="1:13">
      <c r="A106" t="s">
        <v>501</v>
      </c>
      <c r="B106" t="s">
        <v>4</v>
      </c>
      <c r="C106" t="s">
        <v>137</v>
      </c>
      <c r="D106">
        <v>26.7</v>
      </c>
      <c r="E106">
        <v>60.4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</row>
    <row r="107" spans="1:13">
      <c r="A107" t="s">
        <v>501</v>
      </c>
      <c r="B107" t="s">
        <v>4</v>
      </c>
      <c r="C107" t="s">
        <v>138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</row>
    <row r="108" spans="1:13">
      <c r="A108" t="s">
        <v>501</v>
      </c>
      <c r="B108" t="s">
        <v>4</v>
      </c>
      <c r="C108" t="s">
        <v>139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</row>
    <row r="109" spans="1:13">
      <c r="A109" t="s">
        <v>501</v>
      </c>
      <c r="B109" t="s">
        <v>4</v>
      </c>
      <c r="C109" t="s">
        <v>140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</row>
    <row r="110" spans="1:13">
      <c r="A110" t="s">
        <v>501</v>
      </c>
      <c r="B110" t="s">
        <v>4</v>
      </c>
      <c r="C110" t="s">
        <v>141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</row>
    <row r="111" spans="1:13">
      <c r="A111" t="s">
        <v>501</v>
      </c>
      <c r="B111" t="s">
        <v>4</v>
      </c>
      <c r="C111" t="s">
        <v>142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</row>
    <row r="112" spans="1:13">
      <c r="A112" t="s">
        <v>501</v>
      </c>
      <c r="B112" t="s">
        <v>4</v>
      </c>
      <c r="C112" t="s">
        <v>143</v>
      </c>
      <c r="D112">
        <v>162.6</v>
      </c>
      <c r="E112">
        <v>125.9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</row>
    <row r="113" spans="1:13">
      <c r="A113" t="s">
        <v>501</v>
      </c>
      <c r="B113" t="s">
        <v>4</v>
      </c>
      <c r="C113" t="s">
        <v>144</v>
      </c>
      <c r="D113">
        <v>839.4</v>
      </c>
      <c r="E113">
        <v>580.6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</row>
    <row r="114" spans="1:13">
      <c r="A114" t="s">
        <v>501</v>
      </c>
      <c r="B114" t="s">
        <v>4</v>
      </c>
      <c r="C114" t="s">
        <v>145</v>
      </c>
      <c r="D114" t="s">
        <v>24</v>
      </c>
      <c r="E114">
        <v>18.3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</row>
    <row r="115" spans="1:13">
      <c r="A115" t="s">
        <v>501</v>
      </c>
      <c r="B115" t="s">
        <v>4</v>
      </c>
      <c r="C115" t="s">
        <v>146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</row>
    <row r="116" spans="1:13">
      <c r="A116" t="s">
        <v>501</v>
      </c>
      <c r="B116" t="s">
        <v>4</v>
      </c>
      <c r="C116" t="s">
        <v>147</v>
      </c>
      <c r="D116" t="s">
        <v>24</v>
      </c>
      <c r="E116">
        <v>2.4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</row>
    <row r="117" spans="1:13">
      <c r="A117" t="s">
        <v>501</v>
      </c>
      <c r="B117" t="s">
        <v>4</v>
      </c>
      <c r="C117" t="s">
        <v>148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</row>
    <row r="118" spans="1:13">
      <c r="A118" t="s">
        <v>501</v>
      </c>
      <c r="B118" t="s">
        <v>4</v>
      </c>
      <c r="C118" t="s">
        <v>149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</row>
    <row r="119" spans="1:13">
      <c r="A119" t="s">
        <v>501</v>
      </c>
      <c r="B119" t="s">
        <v>4</v>
      </c>
      <c r="C119" t="s">
        <v>150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</row>
    <row r="120" spans="1:13">
      <c r="A120" t="s">
        <v>501</v>
      </c>
      <c r="B120" t="s">
        <v>4</v>
      </c>
      <c r="C120" t="s">
        <v>151</v>
      </c>
      <c r="D120" t="s">
        <v>24</v>
      </c>
      <c r="E120" t="s">
        <v>24</v>
      </c>
      <c r="F120" t="s">
        <v>24</v>
      </c>
      <c r="G120" t="s">
        <v>24</v>
      </c>
      <c r="H120" t="s">
        <v>24</v>
      </c>
      <c r="I120" t="s">
        <v>24</v>
      </c>
      <c r="J120" t="s">
        <v>24</v>
      </c>
      <c r="K120" t="s">
        <v>24</v>
      </c>
      <c r="L120" t="s">
        <v>24</v>
      </c>
      <c r="M120" t="s">
        <v>24</v>
      </c>
    </row>
    <row r="121" spans="1:13">
      <c r="A121" t="s">
        <v>501</v>
      </c>
      <c r="B121" t="s">
        <v>4</v>
      </c>
      <c r="C121" t="s">
        <v>152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</row>
    <row r="122" spans="1:13">
      <c r="A122" t="s">
        <v>501</v>
      </c>
      <c r="B122" t="s">
        <v>4</v>
      </c>
      <c r="C122" t="s">
        <v>153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</row>
    <row r="123" spans="1:13">
      <c r="A123" t="s">
        <v>501</v>
      </c>
      <c r="B123" t="s">
        <v>4</v>
      </c>
      <c r="C123" t="s">
        <v>154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</row>
    <row r="124" spans="1:13">
      <c r="A124" t="s">
        <v>501</v>
      </c>
      <c r="B124" t="s">
        <v>4</v>
      </c>
      <c r="C124" t="s">
        <v>155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</row>
    <row r="125" spans="1:13">
      <c r="A125" t="s">
        <v>501</v>
      </c>
      <c r="B125" t="s">
        <v>4</v>
      </c>
      <c r="C125" t="s">
        <v>156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</row>
    <row r="126" spans="1:13">
      <c r="A126" t="s">
        <v>501</v>
      </c>
      <c r="B126" t="s">
        <v>4</v>
      </c>
      <c r="C126" t="s">
        <v>157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</row>
    <row r="127" spans="1:13">
      <c r="A127" t="s">
        <v>501</v>
      </c>
      <c r="B127" t="s">
        <v>4</v>
      </c>
      <c r="C127" t="s">
        <v>158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</row>
    <row r="128" spans="1:13">
      <c r="A128" t="s">
        <v>501</v>
      </c>
      <c r="B128" t="s">
        <v>4</v>
      </c>
      <c r="C128" t="s">
        <v>159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</row>
    <row r="129" spans="1:13">
      <c r="A129" t="s">
        <v>501</v>
      </c>
      <c r="B129" t="s">
        <v>4</v>
      </c>
      <c r="C129" t="s">
        <v>160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</row>
    <row r="130" spans="1:13">
      <c r="A130" t="s">
        <v>501</v>
      </c>
      <c r="B130" t="s">
        <v>4</v>
      </c>
      <c r="C130" t="s">
        <v>161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</row>
    <row r="131" spans="1:13">
      <c r="A131" t="s">
        <v>501</v>
      </c>
      <c r="B131" t="s">
        <v>4</v>
      </c>
      <c r="C131" t="s">
        <v>162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</row>
    <row r="132" spans="1:13">
      <c r="A132" t="s">
        <v>501</v>
      </c>
      <c r="B132" t="s">
        <v>4</v>
      </c>
      <c r="C132" t="s">
        <v>163</v>
      </c>
      <c r="D132" t="s">
        <v>24</v>
      </c>
      <c r="E132" t="s">
        <v>24</v>
      </c>
      <c r="F132" t="s">
        <v>24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</row>
    <row r="133" spans="1:13">
      <c r="A133" t="s">
        <v>501</v>
      </c>
      <c r="B133" t="s">
        <v>4</v>
      </c>
      <c r="C133" t="s">
        <v>164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</row>
    <row r="134" spans="1:13">
      <c r="A134" t="s">
        <v>501</v>
      </c>
      <c r="B134" t="s">
        <v>4</v>
      </c>
      <c r="C134" t="s">
        <v>165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</row>
    <row r="135" spans="1:13">
      <c r="A135" t="s">
        <v>501</v>
      </c>
      <c r="B135" t="s">
        <v>4</v>
      </c>
      <c r="C135" t="s">
        <v>166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</row>
    <row r="136" spans="1:13">
      <c r="A136" t="s">
        <v>501</v>
      </c>
      <c r="B136" t="s">
        <v>4</v>
      </c>
      <c r="C136" t="s">
        <v>167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</row>
    <row r="137" spans="1:13">
      <c r="A137" t="s">
        <v>501</v>
      </c>
      <c r="B137" t="s">
        <v>4</v>
      </c>
      <c r="C137" t="s">
        <v>168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</row>
    <row r="138" spans="1:13">
      <c r="A138" t="s">
        <v>501</v>
      </c>
      <c r="B138" t="s">
        <v>4</v>
      </c>
      <c r="C138" t="s">
        <v>169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</row>
    <row r="139" spans="1:13">
      <c r="A139" t="s">
        <v>501</v>
      </c>
      <c r="B139" t="s">
        <v>4</v>
      </c>
      <c r="C139" t="s">
        <v>170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</row>
    <row r="140" spans="1:13">
      <c r="A140" t="s">
        <v>501</v>
      </c>
      <c r="B140" t="s">
        <v>4</v>
      </c>
      <c r="C140" t="s">
        <v>171</v>
      </c>
      <c r="D140" s="3">
        <v>2327</v>
      </c>
      <c r="E140" s="3">
        <v>1810</v>
      </c>
      <c r="F140" s="3">
        <v>1574.1</v>
      </c>
      <c r="G140" s="3">
        <v>1179.0999999999999</v>
      </c>
      <c r="H140" s="3">
        <v>1047.7</v>
      </c>
      <c r="I140">
        <v>715.7</v>
      </c>
      <c r="J140" s="3">
        <v>1012.7</v>
      </c>
      <c r="K140">
        <v>659.8</v>
      </c>
      <c r="L140">
        <v>584.29999999999995</v>
      </c>
      <c r="M140">
        <v>365.3</v>
      </c>
    </row>
    <row r="141" spans="1:13">
      <c r="A141" t="s">
        <v>501</v>
      </c>
      <c r="B141" t="s">
        <v>4</v>
      </c>
      <c r="C141" t="s">
        <v>172</v>
      </c>
      <c r="D141">
        <v>4.3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</row>
    <row r="142" spans="1:13">
      <c r="A142" t="s">
        <v>501</v>
      </c>
      <c r="B142" t="s">
        <v>4</v>
      </c>
      <c r="C142" t="s">
        <v>173</v>
      </c>
      <c r="D142" s="3">
        <v>1100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</row>
    <row r="143" spans="1:13">
      <c r="A143" t="s">
        <v>501</v>
      </c>
      <c r="B143" t="s">
        <v>4</v>
      </c>
      <c r="C143" t="s">
        <v>174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</row>
    <row r="144" spans="1:13">
      <c r="A144" t="s">
        <v>501</v>
      </c>
      <c r="B144" t="s">
        <v>4</v>
      </c>
      <c r="C144" t="s">
        <v>175</v>
      </c>
      <c r="D144">
        <v>-513.79999999999995</v>
      </c>
      <c r="E144">
        <v>-195.4</v>
      </c>
      <c r="F144">
        <v>171.4</v>
      </c>
      <c r="G144">
        <v>604.6</v>
      </c>
      <c r="H144">
        <v>566.9</v>
      </c>
      <c r="I144">
        <v>536.20000000000005</v>
      </c>
      <c r="J144">
        <v>-309</v>
      </c>
      <c r="K144">
        <v>-194.6</v>
      </c>
      <c r="L144">
        <v>-280</v>
      </c>
      <c r="M144">
        <v>-97.7</v>
      </c>
    </row>
    <row r="145" spans="1:13">
      <c r="A145" t="s">
        <v>501</v>
      </c>
      <c r="B145" t="s">
        <v>4</v>
      </c>
      <c r="C145" t="s">
        <v>176</v>
      </c>
      <c r="D145" s="3">
        <v>1160.5</v>
      </c>
      <c r="E145" s="3">
        <v>1563.6</v>
      </c>
      <c r="F145" s="3">
        <v>1428.6</v>
      </c>
      <c r="G145" s="3">
        <v>1416</v>
      </c>
      <c r="H145" s="3">
        <v>1403</v>
      </c>
      <c r="I145" s="3">
        <v>1007.4</v>
      </c>
      <c r="J145" s="3">
        <v>1200.8</v>
      </c>
      <c r="K145">
        <v>907</v>
      </c>
      <c r="L145">
        <v>812.4</v>
      </c>
      <c r="M145">
        <v>630.9</v>
      </c>
    </row>
    <row r="146" spans="1:13">
      <c r="A146" t="s">
        <v>501</v>
      </c>
      <c r="B146" t="s">
        <v>4</v>
      </c>
      <c r="C146" t="s">
        <v>177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</row>
    <row r="147" spans="1:13">
      <c r="A147" t="s">
        <v>501</v>
      </c>
      <c r="B147" t="s">
        <v>4</v>
      </c>
      <c r="C147" t="s">
        <v>178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</row>
    <row r="148" spans="1:13">
      <c r="A148" t="s">
        <v>501</v>
      </c>
      <c r="B148" t="s">
        <v>4</v>
      </c>
      <c r="C148" t="s">
        <v>179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</row>
    <row r="149" spans="1:13">
      <c r="A149" t="s">
        <v>501</v>
      </c>
      <c r="B149" t="s">
        <v>4</v>
      </c>
      <c r="C149" t="s">
        <v>180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</row>
    <row r="150" spans="1:13">
      <c r="A150" t="s">
        <v>501</v>
      </c>
      <c r="B150" t="s">
        <v>4</v>
      </c>
      <c r="C150" t="s">
        <v>181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</row>
    <row r="151" spans="1:13">
      <c r="A151" t="s">
        <v>501</v>
      </c>
      <c r="B151" t="s">
        <v>4</v>
      </c>
      <c r="C151" t="s">
        <v>182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</row>
    <row r="152" spans="1:13">
      <c r="A152" t="s">
        <v>501</v>
      </c>
      <c r="B152" t="s">
        <v>4</v>
      </c>
      <c r="C152" t="s">
        <v>183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</row>
    <row r="153" spans="1:13">
      <c r="A153" t="s">
        <v>501</v>
      </c>
      <c r="B153" t="s">
        <v>4</v>
      </c>
      <c r="C153" t="s">
        <v>184</v>
      </c>
      <c r="D153" t="s">
        <v>24</v>
      </c>
      <c r="E153" t="s">
        <v>24</v>
      </c>
      <c r="F153" t="s">
        <v>24</v>
      </c>
      <c r="G153" t="s">
        <v>24</v>
      </c>
      <c r="H153" t="s">
        <v>24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</row>
    <row r="154" spans="1:13">
      <c r="A154" t="s">
        <v>501</v>
      </c>
      <c r="B154" t="s">
        <v>4</v>
      </c>
      <c r="C154" t="s">
        <v>185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</row>
    <row r="155" spans="1:13">
      <c r="A155" t="s">
        <v>501</v>
      </c>
      <c r="B155" t="s">
        <v>4</v>
      </c>
      <c r="C155" t="s">
        <v>186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</row>
    <row r="156" spans="1:13">
      <c r="A156" t="s">
        <v>501</v>
      </c>
      <c r="B156" t="s">
        <v>4</v>
      </c>
      <c r="C156" t="s">
        <v>187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</row>
    <row r="157" spans="1:13">
      <c r="A157" t="s">
        <v>501</v>
      </c>
      <c r="B157" t="s">
        <v>4</v>
      </c>
      <c r="C157" t="s">
        <v>188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</row>
    <row r="158" spans="1:13">
      <c r="A158" t="s">
        <v>501</v>
      </c>
      <c r="B158" t="s">
        <v>4</v>
      </c>
      <c r="C158" t="s">
        <v>473</v>
      </c>
    </row>
    <row r="159" spans="1:13">
      <c r="A159" t="s">
        <v>501</v>
      </c>
      <c r="B159" t="s">
        <v>4</v>
      </c>
      <c r="C159" t="s">
        <v>189</v>
      </c>
      <c r="D159" s="3">
        <v>1100</v>
      </c>
      <c r="E159">
        <v>600</v>
      </c>
      <c r="F159">
        <v>736.3</v>
      </c>
      <c r="G159">
        <v>801.3</v>
      </c>
      <c r="H159">
        <v>828.3</v>
      </c>
      <c r="I159" t="s">
        <v>24</v>
      </c>
      <c r="J159">
        <v>284.2</v>
      </c>
      <c r="K159">
        <v>52.9</v>
      </c>
      <c r="L159">
        <v>61.9</v>
      </c>
      <c r="M159">
        <v>77.7</v>
      </c>
    </row>
    <row r="160" spans="1:13">
      <c r="A160" t="s">
        <v>501</v>
      </c>
      <c r="B160" t="s">
        <v>4</v>
      </c>
      <c r="C160" t="s">
        <v>190</v>
      </c>
      <c r="D160">
        <v>0</v>
      </c>
      <c r="E160">
        <v>0</v>
      </c>
      <c r="F160">
        <v>25</v>
      </c>
      <c r="G160">
        <v>27</v>
      </c>
      <c r="H160">
        <v>27</v>
      </c>
      <c r="I160" t="s">
        <v>24</v>
      </c>
      <c r="J160">
        <v>29</v>
      </c>
      <c r="K160">
        <v>5</v>
      </c>
      <c r="L160">
        <v>9.1</v>
      </c>
      <c r="M160">
        <v>6.9</v>
      </c>
    </row>
    <row r="161" spans="1:13">
      <c r="A161" t="s">
        <v>501</v>
      </c>
      <c r="B161" t="s">
        <v>4</v>
      </c>
      <c r="C161" t="s">
        <v>191</v>
      </c>
      <c r="D161">
        <v>0</v>
      </c>
      <c r="E161">
        <v>0</v>
      </c>
      <c r="F161">
        <v>25</v>
      </c>
      <c r="G161">
        <v>63</v>
      </c>
      <c r="H161">
        <v>27</v>
      </c>
      <c r="I161" t="s">
        <v>24</v>
      </c>
      <c r="J161">
        <v>27</v>
      </c>
      <c r="K161">
        <v>4</v>
      </c>
      <c r="L161">
        <v>5</v>
      </c>
      <c r="M161">
        <v>65.900000000000006</v>
      </c>
    </row>
    <row r="162" spans="1:13">
      <c r="A162" t="s">
        <v>501</v>
      </c>
      <c r="B162" t="s">
        <v>4</v>
      </c>
      <c r="C162" t="s">
        <v>192</v>
      </c>
      <c r="D162">
        <v>0</v>
      </c>
      <c r="E162">
        <v>0</v>
      </c>
      <c r="F162">
        <v>86.3</v>
      </c>
      <c r="G162">
        <v>25</v>
      </c>
      <c r="H162">
        <v>63</v>
      </c>
      <c r="I162" t="s">
        <v>24</v>
      </c>
      <c r="J162">
        <v>27</v>
      </c>
      <c r="K162">
        <v>2</v>
      </c>
      <c r="L162">
        <v>4</v>
      </c>
      <c r="M162">
        <v>3</v>
      </c>
    </row>
    <row r="163" spans="1:13">
      <c r="A163" t="s">
        <v>501</v>
      </c>
      <c r="B163" t="s">
        <v>4</v>
      </c>
      <c r="C163" t="s">
        <v>193</v>
      </c>
      <c r="D163">
        <v>500</v>
      </c>
      <c r="E163">
        <v>0</v>
      </c>
      <c r="F163">
        <v>0</v>
      </c>
      <c r="G163">
        <v>86.3</v>
      </c>
      <c r="H163">
        <v>25</v>
      </c>
      <c r="I163" t="s">
        <v>24</v>
      </c>
      <c r="J163">
        <v>27</v>
      </c>
      <c r="K163">
        <v>2</v>
      </c>
      <c r="L163">
        <v>2</v>
      </c>
      <c r="M163">
        <v>2</v>
      </c>
    </row>
    <row r="164" spans="1:13">
      <c r="A164" t="s">
        <v>501</v>
      </c>
      <c r="B164" t="s">
        <v>4</v>
      </c>
      <c r="C164" t="s">
        <v>194</v>
      </c>
      <c r="D164">
        <v>0</v>
      </c>
      <c r="E164">
        <v>0</v>
      </c>
      <c r="F164">
        <v>0</v>
      </c>
      <c r="G164">
        <v>0</v>
      </c>
      <c r="H164">
        <v>86.3</v>
      </c>
      <c r="I164" t="s">
        <v>24</v>
      </c>
      <c r="J164">
        <v>138.30000000000001</v>
      </c>
      <c r="K164">
        <v>2</v>
      </c>
      <c r="L164">
        <v>2</v>
      </c>
      <c r="M164">
        <v>0</v>
      </c>
    </row>
    <row r="165" spans="1:13">
      <c r="A165" t="s">
        <v>501</v>
      </c>
      <c r="B165" t="s">
        <v>4</v>
      </c>
      <c r="C165" t="s">
        <v>195</v>
      </c>
      <c r="D165">
        <v>0</v>
      </c>
      <c r="E165">
        <v>0</v>
      </c>
      <c r="F165">
        <v>111.3</v>
      </c>
      <c r="G165">
        <v>88</v>
      </c>
      <c r="H165">
        <v>90</v>
      </c>
      <c r="I165" t="s">
        <v>24</v>
      </c>
      <c r="J165">
        <v>54</v>
      </c>
      <c r="K165">
        <v>6</v>
      </c>
      <c r="L165">
        <v>8.9</v>
      </c>
      <c r="M165">
        <v>68.900000000000006</v>
      </c>
    </row>
    <row r="166" spans="1:13">
      <c r="A166" t="s">
        <v>501</v>
      </c>
      <c r="B166" t="s">
        <v>4</v>
      </c>
      <c r="C166" t="s">
        <v>196</v>
      </c>
      <c r="D166">
        <v>500</v>
      </c>
      <c r="E166">
        <v>0</v>
      </c>
      <c r="F166">
        <v>0</v>
      </c>
      <c r="G166">
        <v>86.3</v>
      </c>
      <c r="H166">
        <v>111.3</v>
      </c>
      <c r="I166" t="s">
        <v>24</v>
      </c>
      <c r="J166">
        <v>165.3</v>
      </c>
      <c r="K166">
        <v>4</v>
      </c>
      <c r="L166">
        <v>4</v>
      </c>
      <c r="M166">
        <v>2</v>
      </c>
    </row>
    <row r="167" spans="1:13">
      <c r="A167" t="s">
        <v>501</v>
      </c>
      <c r="B167" t="s">
        <v>4</v>
      </c>
      <c r="C167" t="s">
        <v>197</v>
      </c>
      <c r="D167">
        <v>600</v>
      </c>
      <c r="E167">
        <v>600</v>
      </c>
      <c r="F167">
        <v>600</v>
      </c>
      <c r="G167">
        <v>600</v>
      </c>
      <c r="H167">
        <v>600</v>
      </c>
      <c r="I167" t="s">
        <v>24</v>
      </c>
      <c r="J167">
        <v>36</v>
      </c>
      <c r="K167">
        <v>38</v>
      </c>
      <c r="L167">
        <v>39.799999999999997</v>
      </c>
      <c r="M167">
        <v>0</v>
      </c>
    </row>
    <row r="168" spans="1:13">
      <c r="A168" t="s">
        <v>501</v>
      </c>
      <c r="B168" t="s">
        <v>4</v>
      </c>
      <c r="C168" t="s">
        <v>198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</row>
    <row r="169" spans="1:13">
      <c r="A169" t="s">
        <v>501</v>
      </c>
      <c r="B169" t="s">
        <v>4</v>
      </c>
      <c r="C169" t="s">
        <v>207</v>
      </c>
      <c r="D169" s="3">
        <v>1002</v>
      </c>
      <c r="E169">
        <v>706.5</v>
      </c>
      <c r="F169" s="3">
        <v>1413.8</v>
      </c>
      <c r="G169" s="3">
        <v>1489.5</v>
      </c>
      <c r="H169" s="3">
        <v>1422.4</v>
      </c>
      <c r="I169" t="s">
        <v>24</v>
      </c>
      <c r="J169">
        <v>472.6</v>
      </c>
      <c r="K169">
        <v>323.89999999999998</v>
      </c>
      <c r="L169">
        <v>202.9</v>
      </c>
      <c r="M169">
        <v>185.2</v>
      </c>
    </row>
    <row r="170" spans="1:13">
      <c r="A170" t="s">
        <v>501</v>
      </c>
      <c r="B170" t="s">
        <v>4</v>
      </c>
      <c r="C170" t="s">
        <v>208</v>
      </c>
      <c r="D170">
        <v>196.7</v>
      </c>
      <c r="E170">
        <v>152.9</v>
      </c>
      <c r="F170">
        <v>142.6</v>
      </c>
      <c r="G170">
        <v>140.30000000000001</v>
      </c>
      <c r="H170">
        <v>114.9</v>
      </c>
      <c r="I170" t="s">
        <v>24</v>
      </c>
      <c r="J170">
        <v>56.5</v>
      </c>
      <c r="K170">
        <v>44.3</v>
      </c>
      <c r="L170">
        <v>30.6</v>
      </c>
      <c r="M170">
        <v>22.9</v>
      </c>
    </row>
    <row r="171" spans="1:13">
      <c r="A171" t="s">
        <v>501</v>
      </c>
      <c r="B171" t="s">
        <v>4</v>
      </c>
      <c r="C171" t="s">
        <v>209</v>
      </c>
      <c r="D171">
        <v>163.6</v>
      </c>
      <c r="E171">
        <v>136.19999999999999</v>
      </c>
      <c r="F171">
        <v>148.19999999999999</v>
      </c>
      <c r="G171">
        <v>139.30000000000001</v>
      </c>
      <c r="H171">
        <v>127.5</v>
      </c>
      <c r="I171" t="s">
        <v>24</v>
      </c>
      <c r="J171">
        <v>57.1</v>
      </c>
      <c r="K171">
        <v>44.1</v>
      </c>
      <c r="L171">
        <v>33.6</v>
      </c>
      <c r="M171">
        <v>23.5</v>
      </c>
    </row>
    <row r="172" spans="1:13">
      <c r="A172" t="s">
        <v>501</v>
      </c>
      <c r="B172" t="s">
        <v>4</v>
      </c>
      <c r="C172" t="s">
        <v>210</v>
      </c>
      <c r="D172">
        <v>143.9</v>
      </c>
      <c r="E172">
        <v>123.5</v>
      </c>
      <c r="F172">
        <v>154.4</v>
      </c>
      <c r="G172">
        <v>158.5</v>
      </c>
      <c r="H172">
        <v>136</v>
      </c>
      <c r="I172" t="s">
        <v>24</v>
      </c>
      <c r="J172">
        <v>52.2</v>
      </c>
      <c r="K172">
        <v>37.299999999999997</v>
      </c>
      <c r="L172">
        <v>31.8</v>
      </c>
      <c r="M172">
        <v>26</v>
      </c>
    </row>
    <row r="173" spans="1:13">
      <c r="A173" t="s">
        <v>501</v>
      </c>
      <c r="B173" t="s">
        <v>4</v>
      </c>
      <c r="C173" t="s">
        <v>211</v>
      </c>
      <c r="D173">
        <v>125.2</v>
      </c>
      <c r="E173">
        <v>109.1</v>
      </c>
      <c r="F173">
        <v>141.30000000000001</v>
      </c>
      <c r="G173">
        <v>147.1</v>
      </c>
      <c r="H173">
        <v>133.1</v>
      </c>
      <c r="I173" t="s">
        <v>24</v>
      </c>
      <c r="J173">
        <v>48.3</v>
      </c>
      <c r="K173">
        <v>32.5</v>
      </c>
      <c r="L173">
        <v>25</v>
      </c>
      <c r="M173">
        <v>25</v>
      </c>
    </row>
    <row r="174" spans="1:13">
      <c r="A174" t="s">
        <v>501</v>
      </c>
      <c r="B174" t="s">
        <v>4</v>
      </c>
      <c r="C174" t="s">
        <v>212</v>
      </c>
      <c r="D174">
        <v>97.1</v>
      </c>
      <c r="E174">
        <v>92</v>
      </c>
      <c r="F174">
        <v>128</v>
      </c>
      <c r="G174">
        <v>132.30000000000001</v>
      </c>
      <c r="H174">
        <v>122.8</v>
      </c>
      <c r="I174" t="s">
        <v>24</v>
      </c>
      <c r="J174">
        <v>44.3</v>
      </c>
      <c r="K174">
        <v>29.3</v>
      </c>
      <c r="L174">
        <v>20.2</v>
      </c>
      <c r="M174">
        <v>18.7</v>
      </c>
    </row>
    <row r="175" spans="1:13">
      <c r="A175" t="s">
        <v>501</v>
      </c>
      <c r="B175" t="s">
        <v>4</v>
      </c>
      <c r="C175" t="s">
        <v>213</v>
      </c>
      <c r="D175">
        <v>307.5</v>
      </c>
      <c r="E175">
        <v>259.7</v>
      </c>
      <c r="F175">
        <v>302.60000000000002</v>
      </c>
      <c r="G175">
        <v>297.8</v>
      </c>
      <c r="H175">
        <v>263.5</v>
      </c>
      <c r="I175" t="s">
        <v>24</v>
      </c>
      <c r="J175">
        <v>109.3</v>
      </c>
      <c r="K175">
        <v>81.400000000000006</v>
      </c>
      <c r="L175">
        <v>65.400000000000006</v>
      </c>
      <c r="M175">
        <v>49.5</v>
      </c>
    </row>
    <row r="176" spans="1:13">
      <c r="A176" t="s">
        <v>501</v>
      </c>
      <c r="B176" t="s">
        <v>4</v>
      </c>
      <c r="C176" t="s">
        <v>214</v>
      </c>
      <c r="D176">
        <v>222.3</v>
      </c>
      <c r="E176">
        <v>201.1</v>
      </c>
      <c r="F176">
        <v>269.3</v>
      </c>
      <c r="G176">
        <v>279.39999999999998</v>
      </c>
      <c r="H176">
        <v>255.8</v>
      </c>
      <c r="I176" t="s">
        <v>24</v>
      </c>
      <c r="J176">
        <v>92.7</v>
      </c>
      <c r="K176">
        <v>61.9</v>
      </c>
      <c r="L176">
        <v>45.2</v>
      </c>
      <c r="M176">
        <v>43.7</v>
      </c>
    </row>
    <row r="177" spans="1:13">
      <c r="A177" t="s">
        <v>501</v>
      </c>
      <c r="B177" t="s">
        <v>4</v>
      </c>
      <c r="C177" t="s">
        <v>215</v>
      </c>
      <c r="D177">
        <v>275.5</v>
      </c>
      <c r="E177">
        <v>92.9</v>
      </c>
      <c r="F177">
        <v>699.3</v>
      </c>
      <c r="G177">
        <v>772</v>
      </c>
      <c r="H177">
        <v>788.2</v>
      </c>
      <c r="I177" t="s">
        <v>24</v>
      </c>
      <c r="J177">
        <v>214.2</v>
      </c>
      <c r="K177">
        <v>136.30000000000001</v>
      </c>
      <c r="L177">
        <v>61.7</v>
      </c>
      <c r="M177">
        <v>69</v>
      </c>
    </row>
    <row r="178" spans="1:13">
      <c r="A178" t="s">
        <v>501</v>
      </c>
      <c r="B178" t="s">
        <v>4</v>
      </c>
      <c r="C178" t="s">
        <v>216</v>
      </c>
      <c r="D178">
        <v>-191.9</v>
      </c>
      <c r="E178">
        <v>-116.6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</row>
    <row r="179" spans="1:13">
      <c r="A179" t="s">
        <v>501</v>
      </c>
      <c r="B179" t="s">
        <v>4</v>
      </c>
      <c r="C179" t="s">
        <v>217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  <c r="I179" t="s">
        <v>24</v>
      </c>
      <c r="J179" t="s">
        <v>24</v>
      </c>
      <c r="K179" t="s">
        <v>24</v>
      </c>
      <c r="L179" t="s">
        <v>24</v>
      </c>
      <c r="M179" t="s">
        <v>24</v>
      </c>
    </row>
    <row r="180" spans="1:13">
      <c r="A180" t="s">
        <v>501</v>
      </c>
      <c r="B180" t="s">
        <v>4</v>
      </c>
      <c r="C180" t="s">
        <v>222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  <c r="I180" t="s">
        <v>24</v>
      </c>
      <c r="J180" t="s">
        <v>24</v>
      </c>
      <c r="K180" t="s">
        <v>24</v>
      </c>
      <c r="L180" t="s">
        <v>24</v>
      </c>
      <c r="M180" t="s">
        <v>24</v>
      </c>
    </row>
    <row r="181" spans="1:13">
      <c r="A181" t="s">
        <v>501</v>
      </c>
      <c r="B181" t="s">
        <v>4</v>
      </c>
      <c r="C181" t="s">
        <v>227</v>
      </c>
      <c r="D181" t="s">
        <v>24</v>
      </c>
      <c r="E181" t="s">
        <v>24</v>
      </c>
      <c r="F181" t="s">
        <v>24</v>
      </c>
      <c r="G181" t="s">
        <v>24</v>
      </c>
      <c r="H181" t="s">
        <v>24</v>
      </c>
      <c r="I181" t="s">
        <v>24</v>
      </c>
      <c r="J181" t="s">
        <v>24</v>
      </c>
      <c r="K181" t="s">
        <v>24</v>
      </c>
      <c r="L181" t="s">
        <v>24</v>
      </c>
      <c r="M181" t="s">
        <v>24</v>
      </c>
    </row>
    <row r="182" spans="1:13">
      <c r="A182" t="s">
        <v>501</v>
      </c>
      <c r="B182" t="s">
        <v>4</v>
      </c>
      <c r="C182" t="s">
        <v>230</v>
      </c>
      <c r="D182" t="s">
        <v>24</v>
      </c>
      <c r="E182" t="s">
        <v>24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</row>
    <row r="183" spans="1:13">
      <c r="A183" t="s">
        <v>501</v>
      </c>
      <c r="B183" t="s">
        <v>4</v>
      </c>
      <c r="C183" t="s">
        <v>236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</row>
    <row r="184" spans="1:13">
      <c r="A184" t="s">
        <v>501</v>
      </c>
      <c r="B184" t="s">
        <v>4</v>
      </c>
      <c r="C184" t="s">
        <v>237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</row>
    <row r="185" spans="1:13" s="5" customFormat="1">
      <c r="A185" s="5" t="s">
        <v>501</v>
      </c>
      <c r="B185" s="5" t="s">
        <v>238</v>
      </c>
      <c r="C185" s="5" t="s">
        <v>239</v>
      </c>
      <c r="D185" s="5">
        <v>-549.20000000000005</v>
      </c>
      <c r="E185" s="5">
        <v>92.1</v>
      </c>
      <c r="F185" s="5">
        <v>-46.3</v>
      </c>
      <c r="G185" s="5">
        <v>-48.3</v>
      </c>
      <c r="H185" s="5">
        <v>257</v>
      </c>
      <c r="I185" s="5">
        <v>232.6</v>
      </c>
      <c r="J185" s="5">
        <v>208</v>
      </c>
      <c r="K185" s="5">
        <v>162.30000000000001</v>
      </c>
      <c r="L185" s="5">
        <v>128.80000000000001</v>
      </c>
      <c r="M185" s="5">
        <v>96.9</v>
      </c>
    </row>
    <row r="186" spans="1:13" s="5" customFormat="1">
      <c r="A186" s="5" t="s">
        <v>501</v>
      </c>
      <c r="B186" s="5" t="s">
        <v>238</v>
      </c>
      <c r="C186" s="5" t="s">
        <v>240</v>
      </c>
      <c r="D186" s="5">
        <v>165</v>
      </c>
      <c r="E186" s="5">
        <v>186.4</v>
      </c>
      <c r="F186" s="5">
        <v>181.8</v>
      </c>
      <c r="G186" s="5">
        <v>173.7</v>
      </c>
      <c r="H186" s="5">
        <v>144.80000000000001</v>
      </c>
      <c r="I186" s="5">
        <v>100.9</v>
      </c>
      <c r="J186" s="5">
        <v>72.099999999999994</v>
      </c>
      <c r="K186" s="5">
        <v>50.5</v>
      </c>
      <c r="L186" s="5">
        <v>43.1</v>
      </c>
      <c r="M186" s="5">
        <v>36.299999999999997</v>
      </c>
    </row>
    <row r="187" spans="1:13">
      <c r="A187" t="s">
        <v>501</v>
      </c>
      <c r="B187" t="s">
        <v>238</v>
      </c>
      <c r="C187" t="s">
        <v>241</v>
      </c>
      <c r="D187">
        <v>165</v>
      </c>
      <c r="E187">
        <v>186.4</v>
      </c>
      <c r="F187">
        <v>181.8</v>
      </c>
      <c r="G187">
        <v>173.7</v>
      </c>
      <c r="H187">
        <v>144.80000000000001</v>
      </c>
      <c r="I187">
        <v>100.9</v>
      </c>
      <c r="J187">
        <v>72.099999999999994</v>
      </c>
      <c r="K187">
        <v>50.5</v>
      </c>
      <c r="L187">
        <v>43.1</v>
      </c>
      <c r="M187">
        <v>36.299999999999997</v>
      </c>
    </row>
    <row r="188" spans="1:13">
      <c r="A188" t="s">
        <v>501</v>
      </c>
      <c r="B188" t="s">
        <v>238</v>
      </c>
      <c r="C188" t="s">
        <v>242</v>
      </c>
      <c r="D188" t="s">
        <v>24</v>
      </c>
      <c r="E188" t="s">
        <v>24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</row>
    <row r="189" spans="1:13" s="5" customFormat="1">
      <c r="A189" s="5" t="s">
        <v>501</v>
      </c>
      <c r="B189" s="5" t="s">
        <v>238</v>
      </c>
      <c r="C189" s="5" t="s">
        <v>243</v>
      </c>
      <c r="D189" s="5">
        <v>44</v>
      </c>
      <c r="E189" s="5">
        <v>38.1</v>
      </c>
      <c r="F189" s="5">
        <v>-38.5</v>
      </c>
      <c r="G189" s="5">
        <v>55.9</v>
      </c>
      <c r="H189" s="5">
        <v>-43</v>
      </c>
      <c r="I189" s="5">
        <v>-4.4000000000000004</v>
      </c>
      <c r="J189" s="5">
        <v>-17.600000000000001</v>
      </c>
      <c r="K189" s="5">
        <v>-18.8</v>
      </c>
      <c r="L189" s="5">
        <v>-13</v>
      </c>
      <c r="M189" s="5">
        <v>3.6</v>
      </c>
    </row>
    <row r="190" spans="1:13" s="5" customFormat="1">
      <c r="A190" s="5" t="s">
        <v>501</v>
      </c>
      <c r="B190" s="5" t="s">
        <v>238</v>
      </c>
      <c r="C190" s="5" t="s">
        <v>244</v>
      </c>
      <c r="D190" s="5">
        <v>350.2</v>
      </c>
      <c r="E190" s="5">
        <v>65.3</v>
      </c>
      <c r="F190" s="5">
        <v>-164.8</v>
      </c>
      <c r="G190" s="5">
        <v>193.3</v>
      </c>
      <c r="H190" s="5">
        <v>130.5</v>
      </c>
      <c r="I190" s="5">
        <v>134.69999999999999</v>
      </c>
      <c r="J190" s="5">
        <v>94.2</v>
      </c>
      <c r="K190" s="5">
        <v>59.4</v>
      </c>
      <c r="L190" s="5">
        <v>31.8</v>
      </c>
      <c r="M190" s="5">
        <v>24.4</v>
      </c>
    </row>
    <row r="191" spans="1:13">
      <c r="A191" t="s">
        <v>501</v>
      </c>
      <c r="B191" t="s">
        <v>238</v>
      </c>
      <c r="C191" t="s">
        <v>246</v>
      </c>
      <c r="D191">
        <v>295</v>
      </c>
      <c r="E191">
        <v>43.6</v>
      </c>
      <c r="F191">
        <v>14.1</v>
      </c>
      <c r="G191">
        <v>73.7</v>
      </c>
      <c r="H191">
        <v>1.6</v>
      </c>
      <c r="I191">
        <v>0.5</v>
      </c>
      <c r="J191">
        <v>0.3</v>
      </c>
      <c r="K191">
        <v>0.3</v>
      </c>
      <c r="L191">
        <v>0.5</v>
      </c>
      <c r="M191">
        <v>-3.3</v>
      </c>
    </row>
    <row r="192" spans="1:13">
      <c r="A192" t="s">
        <v>501</v>
      </c>
      <c r="B192" t="s">
        <v>238</v>
      </c>
      <c r="C192" t="s">
        <v>247</v>
      </c>
      <c r="D192">
        <v>55.2</v>
      </c>
      <c r="E192">
        <v>21.7</v>
      </c>
      <c r="F192">
        <v>-178.9</v>
      </c>
      <c r="G192">
        <v>119.6</v>
      </c>
      <c r="H192">
        <v>129</v>
      </c>
      <c r="I192">
        <v>134.1</v>
      </c>
      <c r="J192">
        <v>93.9</v>
      </c>
      <c r="K192">
        <v>59</v>
      </c>
      <c r="L192">
        <v>31.3</v>
      </c>
      <c r="M192">
        <v>27.6</v>
      </c>
    </row>
    <row r="193" spans="1:13">
      <c r="A193" t="s">
        <v>501</v>
      </c>
      <c r="B193" t="s">
        <v>238</v>
      </c>
      <c r="C193" t="s">
        <v>248</v>
      </c>
      <c r="D193">
        <v>202.9</v>
      </c>
      <c r="E193">
        <v>127</v>
      </c>
      <c r="F193">
        <v>696.1</v>
      </c>
      <c r="G193">
        <v>-140.6</v>
      </c>
      <c r="H193">
        <v>-184.8</v>
      </c>
      <c r="I193">
        <v>-507.9</v>
      </c>
      <c r="J193">
        <v>-137.69999999999999</v>
      </c>
      <c r="K193">
        <v>-133.30000000000001</v>
      </c>
      <c r="L193">
        <v>9.1</v>
      </c>
      <c r="M193">
        <v>-146</v>
      </c>
    </row>
    <row r="194" spans="1:13" s="5" customFormat="1">
      <c r="A194" s="5" t="s">
        <v>501</v>
      </c>
      <c r="B194" s="5" t="s">
        <v>238</v>
      </c>
      <c r="C194" s="5" t="s">
        <v>249</v>
      </c>
      <c r="D194" s="5">
        <v>167.6</v>
      </c>
      <c r="E194" s="5">
        <v>-45.5</v>
      </c>
      <c r="F194" s="5">
        <v>186.8</v>
      </c>
      <c r="G194" s="5">
        <v>-79.099999999999994</v>
      </c>
      <c r="H194" s="5">
        <v>-249.9</v>
      </c>
      <c r="I194" s="5">
        <v>-191.9</v>
      </c>
      <c r="J194" s="5">
        <v>-101.1</v>
      </c>
      <c r="K194" s="5">
        <v>-36</v>
      </c>
      <c r="L194" s="5">
        <v>-53.4</v>
      </c>
      <c r="M194" s="5">
        <v>-33.9</v>
      </c>
    </row>
    <row r="195" spans="1:13" s="5" customFormat="1">
      <c r="A195" s="5" t="s">
        <v>501</v>
      </c>
      <c r="B195" s="5" t="s">
        <v>238</v>
      </c>
      <c r="C195" s="5" t="s">
        <v>250</v>
      </c>
      <c r="D195" s="5">
        <v>15.3</v>
      </c>
      <c r="E195" s="5">
        <v>149.5</v>
      </c>
      <c r="F195" s="5">
        <v>109.9</v>
      </c>
      <c r="G195" s="5">
        <v>-222.4</v>
      </c>
      <c r="H195" s="5">
        <v>-148.1</v>
      </c>
      <c r="I195" s="5">
        <v>-278.5</v>
      </c>
      <c r="J195" s="5">
        <v>-84.7</v>
      </c>
      <c r="K195" s="5">
        <v>-156.9</v>
      </c>
      <c r="L195" s="5">
        <v>4.7</v>
      </c>
      <c r="M195" s="5">
        <v>-114.6</v>
      </c>
    </row>
    <row r="196" spans="1:13" s="5" customFormat="1">
      <c r="A196" s="5" t="s">
        <v>501</v>
      </c>
      <c r="B196" s="5" t="s">
        <v>238</v>
      </c>
      <c r="C196" s="5" t="s">
        <v>31</v>
      </c>
      <c r="D196" s="5">
        <v>18.600000000000001</v>
      </c>
      <c r="E196" s="5">
        <v>24.3</v>
      </c>
      <c r="F196" s="5">
        <v>-107.9</v>
      </c>
      <c r="G196" s="5">
        <v>-55.5</v>
      </c>
      <c r="H196" s="5">
        <v>-25.3</v>
      </c>
      <c r="I196" s="5">
        <v>-76.5</v>
      </c>
      <c r="J196" s="5">
        <v>-33.299999999999997</v>
      </c>
      <c r="K196" s="5">
        <v>-19</v>
      </c>
      <c r="L196" s="5">
        <v>-4.0999999999999996</v>
      </c>
      <c r="M196" s="5">
        <v>-42.6</v>
      </c>
    </row>
    <row r="197" spans="1:13" s="5" customFormat="1">
      <c r="A197" s="5" t="s">
        <v>501</v>
      </c>
      <c r="B197" s="5" t="s">
        <v>238</v>
      </c>
      <c r="C197" s="5" t="s">
        <v>492</v>
      </c>
      <c r="D197" s="5">
        <v>-259.7</v>
      </c>
      <c r="E197" s="5">
        <v>20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</row>
    <row r="198" spans="1:13" s="5" customFormat="1">
      <c r="A198" s="5" t="s">
        <v>501</v>
      </c>
      <c r="B198" s="5" t="s">
        <v>238</v>
      </c>
      <c r="C198" s="5" t="s">
        <v>57</v>
      </c>
      <c r="D198" s="5">
        <v>-40.700000000000003</v>
      </c>
      <c r="E198" s="5">
        <v>59.5</v>
      </c>
      <c r="F198" s="5">
        <v>26.4</v>
      </c>
      <c r="G198" s="5">
        <v>145.69999999999999</v>
      </c>
      <c r="H198" s="5">
        <v>202.4</v>
      </c>
      <c r="I198" s="5">
        <v>-22.6</v>
      </c>
      <c r="J198" s="5">
        <v>49.1</v>
      </c>
      <c r="K198" s="5">
        <v>14.6</v>
      </c>
      <c r="L198" s="5">
        <v>35.4</v>
      </c>
      <c r="M198" s="5">
        <v>17.2</v>
      </c>
    </row>
    <row r="199" spans="1:13" s="5" customFormat="1">
      <c r="A199" s="5" t="s">
        <v>501</v>
      </c>
      <c r="B199" s="5" t="s">
        <v>238</v>
      </c>
      <c r="C199" s="5" t="s">
        <v>59</v>
      </c>
      <c r="D199" s="5">
        <v>318.5</v>
      </c>
      <c r="E199" s="5">
        <v>-19</v>
      </c>
      <c r="F199" s="5">
        <v>134.6</v>
      </c>
      <c r="G199" s="5">
        <v>109.8</v>
      </c>
      <c r="H199" s="5">
        <v>52.7</v>
      </c>
      <c r="I199" s="5">
        <v>64.099999999999994</v>
      </c>
      <c r="J199" s="5">
        <v>28.9</v>
      </c>
      <c r="K199" s="5">
        <v>56.5</v>
      </c>
      <c r="L199" s="5">
        <v>22</v>
      </c>
      <c r="M199" s="5">
        <v>23.4</v>
      </c>
    </row>
    <row r="200" spans="1:13" s="5" customFormat="1">
      <c r="A200" s="5" t="s">
        <v>501</v>
      </c>
      <c r="B200" s="5" t="s">
        <v>238</v>
      </c>
      <c r="C200" s="5" t="s">
        <v>503</v>
      </c>
      <c r="D200" s="5">
        <v>2.5</v>
      </c>
      <c r="E200" s="5">
        <v>18.899999999999999</v>
      </c>
      <c r="F200" s="5">
        <v>41.1</v>
      </c>
      <c r="G200" s="5">
        <v>-39.200000000000003</v>
      </c>
      <c r="H200" s="5">
        <v>-16.7</v>
      </c>
      <c r="I200" s="5">
        <v>-2.5</v>
      </c>
      <c r="J200" s="5">
        <v>3.4</v>
      </c>
      <c r="K200" s="5">
        <v>7.4</v>
      </c>
      <c r="L200" s="5">
        <v>4.5</v>
      </c>
      <c r="M200" s="5">
        <v>4.5999999999999996</v>
      </c>
    </row>
    <row r="201" spans="1:13" s="5" customFormat="1">
      <c r="A201" s="5" t="s">
        <v>501</v>
      </c>
      <c r="B201" s="5" t="s">
        <v>238</v>
      </c>
      <c r="C201" s="5" t="s">
        <v>493</v>
      </c>
      <c r="D201" s="5">
        <v>-19.3</v>
      </c>
      <c r="E201" s="5">
        <v>-80.7</v>
      </c>
      <c r="F201" s="5">
        <v>305.10000000000002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</row>
    <row r="202" spans="1:13" s="7" customFormat="1">
      <c r="A202" s="7" t="s">
        <v>501</v>
      </c>
      <c r="B202" s="7" t="s">
        <v>238</v>
      </c>
      <c r="C202" s="7" t="s">
        <v>252</v>
      </c>
      <c r="D202" s="7">
        <v>212.9</v>
      </c>
      <c r="E202" s="7">
        <v>509</v>
      </c>
      <c r="F202" s="7">
        <v>628.20000000000005</v>
      </c>
      <c r="G202" s="7">
        <v>234.1</v>
      </c>
      <c r="H202" s="7">
        <v>304.5</v>
      </c>
      <c r="I202" s="7">
        <v>-44.1</v>
      </c>
      <c r="J202" s="7">
        <v>219</v>
      </c>
      <c r="K202" s="7">
        <v>120.1</v>
      </c>
      <c r="L202" s="7">
        <v>199.8</v>
      </c>
      <c r="M202" s="7">
        <v>15.2</v>
      </c>
    </row>
    <row r="203" spans="1:13" s="7" customFormat="1">
      <c r="A203" s="7" t="s">
        <v>501</v>
      </c>
      <c r="B203" s="7" t="s">
        <v>238</v>
      </c>
      <c r="C203" s="7" t="s">
        <v>253</v>
      </c>
      <c r="D203" s="7">
        <v>-92.3</v>
      </c>
      <c r="E203" s="7">
        <v>-147.1</v>
      </c>
      <c r="F203" s="7">
        <v>-175</v>
      </c>
      <c r="G203" s="7">
        <v>-283</v>
      </c>
      <c r="H203" s="7">
        <v>-387.6</v>
      </c>
      <c r="I203" s="7">
        <v>-301.5</v>
      </c>
      <c r="J203" s="7">
        <v>-141.4</v>
      </c>
      <c r="K203" s="7">
        <v>-88.3</v>
      </c>
      <c r="L203" s="7">
        <v>-52</v>
      </c>
      <c r="M203" s="7">
        <v>-57.4</v>
      </c>
    </row>
    <row r="204" spans="1:13">
      <c r="A204" t="s">
        <v>501</v>
      </c>
      <c r="B204" t="s">
        <v>238</v>
      </c>
      <c r="C204" t="s">
        <v>254</v>
      </c>
      <c r="D204">
        <v>-92.3</v>
      </c>
      <c r="E204">
        <v>-147.1</v>
      </c>
      <c r="F204">
        <v>-175</v>
      </c>
      <c r="G204">
        <v>-283</v>
      </c>
      <c r="H204">
        <v>-387.6</v>
      </c>
      <c r="I204">
        <v>-301.5</v>
      </c>
      <c r="J204">
        <v>-141.4</v>
      </c>
      <c r="K204">
        <v>-88.3</v>
      </c>
      <c r="L204">
        <v>-52</v>
      </c>
      <c r="M204">
        <v>-57.4</v>
      </c>
    </row>
    <row r="205" spans="1:13">
      <c r="A205" t="s">
        <v>501</v>
      </c>
      <c r="B205" t="s">
        <v>238</v>
      </c>
      <c r="C205" t="s">
        <v>256</v>
      </c>
      <c r="D205">
        <v>158.6</v>
      </c>
      <c r="E205">
        <v>0</v>
      </c>
      <c r="F205">
        <v>-27.9</v>
      </c>
      <c r="G205">
        <v>0</v>
      </c>
      <c r="H205">
        <v>6.5</v>
      </c>
      <c r="I205">
        <v>-546</v>
      </c>
      <c r="J205">
        <v>-10.9</v>
      </c>
      <c r="K205">
        <v>-149.80000000000001</v>
      </c>
      <c r="L205">
        <v>5</v>
      </c>
      <c r="M205">
        <v>-32.1</v>
      </c>
    </row>
    <row r="206" spans="1:13" s="5" customFormat="1">
      <c r="A206" s="5" t="s">
        <v>501</v>
      </c>
      <c r="B206" s="5" t="s">
        <v>238</v>
      </c>
      <c r="C206" s="5" t="s">
        <v>257</v>
      </c>
      <c r="D206" s="5">
        <v>-40.299999999999997</v>
      </c>
      <c r="E206" s="5">
        <v>0</v>
      </c>
      <c r="F206" s="5">
        <v>0</v>
      </c>
      <c r="G206" s="5">
        <v>0</v>
      </c>
      <c r="H206" s="5">
        <v>0</v>
      </c>
      <c r="I206" s="5">
        <v>-539.5</v>
      </c>
      <c r="J206" s="5">
        <v>-10.9</v>
      </c>
      <c r="K206" s="5">
        <v>-148.1</v>
      </c>
      <c r="L206" s="5">
        <v>0</v>
      </c>
      <c r="M206" s="5">
        <v>-23.2</v>
      </c>
    </row>
    <row r="207" spans="1:13" s="5" customFormat="1">
      <c r="A207" s="5" t="s">
        <v>501</v>
      </c>
      <c r="B207" s="5" t="s">
        <v>238</v>
      </c>
      <c r="C207" s="5" t="s">
        <v>259</v>
      </c>
      <c r="D207" s="5">
        <v>198.9</v>
      </c>
      <c r="E207" s="5">
        <v>0</v>
      </c>
      <c r="F207" s="5">
        <v>11.3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</row>
    <row r="208" spans="1:13" s="5" customFormat="1">
      <c r="A208" s="5" t="s">
        <v>501</v>
      </c>
      <c r="B208" s="5" t="s">
        <v>238</v>
      </c>
      <c r="C208" s="5" t="s">
        <v>260</v>
      </c>
      <c r="D208" s="5">
        <v>0</v>
      </c>
      <c r="E208" s="5">
        <v>0</v>
      </c>
      <c r="F208" s="5">
        <v>0</v>
      </c>
      <c r="G208" s="5">
        <v>0</v>
      </c>
      <c r="H208" s="5">
        <v>30.7</v>
      </c>
      <c r="I208" s="5">
        <v>96.6</v>
      </c>
      <c r="J208" s="5">
        <v>0</v>
      </c>
      <c r="K208" s="5">
        <v>0</v>
      </c>
      <c r="L208" s="5">
        <v>0</v>
      </c>
      <c r="M208" s="5">
        <v>0</v>
      </c>
    </row>
    <row r="209" spans="1:13" s="5" customFormat="1">
      <c r="A209" s="5" t="s">
        <v>501</v>
      </c>
      <c r="B209" s="5" t="s">
        <v>238</v>
      </c>
      <c r="C209" s="5" t="s">
        <v>262</v>
      </c>
      <c r="D209" s="5">
        <v>0</v>
      </c>
      <c r="E209" s="5">
        <v>0</v>
      </c>
      <c r="F209" s="5">
        <v>-39.200000000000003</v>
      </c>
      <c r="G209" s="5">
        <v>0</v>
      </c>
      <c r="H209" s="5">
        <v>-24.2</v>
      </c>
      <c r="I209" s="5">
        <v>-103.1</v>
      </c>
      <c r="J209" s="5">
        <v>0</v>
      </c>
      <c r="K209" s="5">
        <v>0</v>
      </c>
      <c r="L209" s="5">
        <v>0</v>
      </c>
      <c r="M209" s="5">
        <v>0</v>
      </c>
    </row>
    <row r="210" spans="1:13" s="5" customFormat="1">
      <c r="A210" s="5" t="s">
        <v>501</v>
      </c>
      <c r="B210" s="5" t="s">
        <v>238</v>
      </c>
      <c r="C210" s="5" t="s">
        <v>264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-1.7</v>
      </c>
      <c r="L210" s="5">
        <v>5</v>
      </c>
      <c r="M210" s="5">
        <v>-8.9</v>
      </c>
    </row>
    <row r="211" spans="1:13" s="7" customFormat="1">
      <c r="A211" s="7" t="s">
        <v>501</v>
      </c>
      <c r="B211" s="7" t="s">
        <v>238</v>
      </c>
      <c r="C211" s="7" t="s">
        <v>265</v>
      </c>
      <c r="D211" s="7">
        <v>66.3</v>
      </c>
      <c r="E211" s="7">
        <v>-147.1</v>
      </c>
      <c r="F211" s="7">
        <v>-202.9</v>
      </c>
      <c r="G211" s="7">
        <v>-283</v>
      </c>
      <c r="H211" s="7">
        <v>-381.1</v>
      </c>
      <c r="I211" s="7">
        <v>-847.5</v>
      </c>
      <c r="J211" s="7">
        <v>-152.30000000000001</v>
      </c>
      <c r="K211" s="7">
        <v>-238.1</v>
      </c>
      <c r="L211" s="7">
        <v>-46.9</v>
      </c>
      <c r="M211" s="7">
        <v>-89.4</v>
      </c>
    </row>
    <row r="212" spans="1:13">
      <c r="A212" t="s">
        <v>501</v>
      </c>
      <c r="B212" t="s">
        <v>238</v>
      </c>
      <c r="C212" t="s">
        <v>266</v>
      </c>
      <c r="D212">
        <v>-56.6</v>
      </c>
      <c r="E212">
        <v>-6.7</v>
      </c>
      <c r="F212">
        <v>-2.4</v>
      </c>
      <c r="G212">
        <v>-2.8</v>
      </c>
      <c r="H212">
        <v>36.6</v>
      </c>
      <c r="I212">
        <v>45</v>
      </c>
      <c r="J212">
        <v>35.299999999999997</v>
      </c>
      <c r="K212">
        <v>17.2</v>
      </c>
      <c r="L212">
        <v>16.899999999999999</v>
      </c>
      <c r="M212">
        <v>7.9</v>
      </c>
    </row>
    <row r="213" spans="1:13" s="5" customFormat="1">
      <c r="A213" s="5" t="s">
        <v>501</v>
      </c>
      <c r="B213" s="5" t="s">
        <v>238</v>
      </c>
      <c r="C213" s="5" t="s">
        <v>267</v>
      </c>
      <c r="D213" s="5">
        <v>-56.6</v>
      </c>
      <c r="E213" s="5">
        <v>-6.7</v>
      </c>
      <c r="F213" s="5">
        <v>-2.4</v>
      </c>
      <c r="G213" s="5">
        <v>-2.8</v>
      </c>
      <c r="H213" s="5">
        <v>36.6</v>
      </c>
      <c r="I213" s="5">
        <v>45</v>
      </c>
      <c r="J213" s="5">
        <v>35.299999999999997</v>
      </c>
      <c r="K213" s="5">
        <v>17.2</v>
      </c>
      <c r="L213" s="5">
        <v>16.899999999999999</v>
      </c>
      <c r="M213" s="5">
        <v>7.9</v>
      </c>
    </row>
    <row r="214" spans="1:13">
      <c r="A214" t="s">
        <v>501</v>
      </c>
      <c r="B214" t="s">
        <v>238</v>
      </c>
      <c r="C214" t="s">
        <v>268</v>
      </c>
      <c r="D214" t="s">
        <v>24</v>
      </c>
      <c r="E214" t="s">
        <v>24</v>
      </c>
      <c r="F214">
        <v>0</v>
      </c>
      <c r="G214">
        <v>0</v>
      </c>
      <c r="H214">
        <v>-2.9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</row>
    <row r="215" spans="1:13" s="5" customFormat="1">
      <c r="A215" s="5" t="s">
        <v>501</v>
      </c>
      <c r="B215" s="5" t="s">
        <v>238</v>
      </c>
      <c r="C215" s="5" t="s">
        <v>269</v>
      </c>
      <c r="D215" s="5">
        <v>0</v>
      </c>
      <c r="E215" s="5">
        <v>0</v>
      </c>
      <c r="F215" s="5">
        <v>0</v>
      </c>
      <c r="G215" s="5">
        <v>0</v>
      </c>
      <c r="H215" s="5">
        <v>-2.9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</row>
    <row r="216" spans="1:13" s="5" customFormat="1">
      <c r="A216" s="5" t="s">
        <v>501</v>
      </c>
      <c r="B216" s="5" t="s">
        <v>238</v>
      </c>
      <c r="C216" s="5" t="s">
        <v>270</v>
      </c>
      <c r="D216" s="5">
        <v>4.7</v>
      </c>
      <c r="E216" s="5">
        <v>7.5</v>
      </c>
      <c r="F216" s="5">
        <v>2.6</v>
      </c>
      <c r="G216" s="5">
        <v>11.5</v>
      </c>
      <c r="H216" s="5">
        <v>15.5</v>
      </c>
      <c r="I216" s="5">
        <v>10.3</v>
      </c>
      <c r="J216" s="5">
        <v>15.8</v>
      </c>
      <c r="K216" s="5">
        <v>15.1</v>
      </c>
      <c r="L216" s="5">
        <v>14.8</v>
      </c>
      <c r="M216" s="5">
        <v>14.6</v>
      </c>
    </row>
    <row r="217" spans="1:13">
      <c r="A217" t="s">
        <v>501</v>
      </c>
      <c r="B217" t="s">
        <v>238</v>
      </c>
      <c r="C217" t="s">
        <v>475</v>
      </c>
      <c r="D217">
        <v>4.7</v>
      </c>
      <c r="E217">
        <v>7.5</v>
      </c>
      <c r="F217">
        <v>2.6</v>
      </c>
      <c r="G217">
        <v>11.5</v>
      </c>
      <c r="H217">
        <v>15.5</v>
      </c>
      <c r="I217">
        <v>10.3</v>
      </c>
      <c r="J217">
        <v>15.8</v>
      </c>
      <c r="K217">
        <v>15.1</v>
      </c>
      <c r="L217">
        <v>14.8</v>
      </c>
      <c r="M217">
        <v>14.6</v>
      </c>
    </row>
    <row r="218" spans="1:13" s="5" customFormat="1">
      <c r="A218" s="5" t="s">
        <v>501</v>
      </c>
      <c r="B218" s="5" t="s">
        <v>238</v>
      </c>
      <c r="C218" s="5" t="s">
        <v>274</v>
      </c>
      <c r="D218" s="5">
        <v>488.8</v>
      </c>
      <c r="E218" s="5">
        <v>-137.80000000000001</v>
      </c>
      <c r="F218" s="5">
        <v>-190</v>
      </c>
      <c r="G218" s="5">
        <v>98</v>
      </c>
      <c r="H218" s="5">
        <v>156.9</v>
      </c>
      <c r="I218" s="5">
        <v>384.8</v>
      </c>
      <c r="J218" s="5">
        <v>131.30000000000001</v>
      </c>
      <c r="K218" s="5">
        <v>94.5</v>
      </c>
      <c r="L218" s="5">
        <v>-19.3</v>
      </c>
      <c r="M218" s="5">
        <v>23.2</v>
      </c>
    </row>
    <row r="219" spans="1:13">
      <c r="A219" t="s">
        <v>501</v>
      </c>
      <c r="B219" t="s">
        <v>238</v>
      </c>
      <c r="C219" t="s">
        <v>275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  <c r="I219">
        <v>500</v>
      </c>
      <c r="J219">
        <v>0</v>
      </c>
      <c r="K219">
        <v>100</v>
      </c>
      <c r="L219">
        <v>0</v>
      </c>
      <c r="M219">
        <v>30</v>
      </c>
    </row>
    <row r="220" spans="1:13">
      <c r="A220" t="s">
        <v>501</v>
      </c>
      <c r="B220" t="s">
        <v>238</v>
      </c>
      <c r="C220" t="s">
        <v>504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  <c r="I220">
        <v>-225</v>
      </c>
      <c r="J220">
        <v>-100</v>
      </c>
      <c r="K220">
        <v>0</v>
      </c>
      <c r="L220">
        <v>0</v>
      </c>
      <c r="M220">
        <v>-30</v>
      </c>
    </row>
    <row r="221" spans="1:13">
      <c r="A221" t="s">
        <v>501</v>
      </c>
      <c r="B221" t="s">
        <v>238</v>
      </c>
      <c r="C221" t="s">
        <v>276</v>
      </c>
      <c r="D221" t="s">
        <v>24</v>
      </c>
      <c r="E221" t="s">
        <v>24</v>
      </c>
      <c r="F221" t="s">
        <v>24</v>
      </c>
      <c r="G221" t="s">
        <v>24</v>
      </c>
      <c r="H221" t="s">
        <v>24</v>
      </c>
      <c r="I221">
        <v>275</v>
      </c>
      <c r="J221">
        <v>-100</v>
      </c>
      <c r="K221">
        <v>100</v>
      </c>
      <c r="L221">
        <v>0</v>
      </c>
      <c r="M221">
        <v>0</v>
      </c>
    </row>
    <row r="222" spans="1:13">
      <c r="A222" t="s">
        <v>501</v>
      </c>
      <c r="B222" t="s">
        <v>238</v>
      </c>
      <c r="C222" t="s">
        <v>277</v>
      </c>
      <c r="D222" t="s">
        <v>24</v>
      </c>
      <c r="E222">
        <v>25</v>
      </c>
      <c r="F222">
        <v>505</v>
      </c>
      <c r="G222">
        <v>763</v>
      </c>
      <c r="H222" s="3">
        <v>1327.6</v>
      </c>
      <c r="I222">
        <v>150</v>
      </c>
      <c r="J222">
        <v>250</v>
      </c>
      <c r="K222">
        <v>0</v>
      </c>
      <c r="L222">
        <v>50</v>
      </c>
      <c r="M222">
        <v>30.6</v>
      </c>
    </row>
    <row r="223" spans="1:13">
      <c r="A223" t="s">
        <v>501</v>
      </c>
      <c r="B223" t="s">
        <v>238</v>
      </c>
      <c r="C223" t="s">
        <v>278</v>
      </c>
      <c r="D223" t="s">
        <v>24</v>
      </c>
      <c r="E223">
        <v>-162.80000000000001</v>
      </c>
      <c r="F223">
        <v>-695</v>
      </c>
      <c r="G223">
        <v>-665</v>
      </c>
      <c r="H223" s="3">
        <v>-1170.8</v>
      </c>
      <c r="I223">
        <v>-40.200000000000003</v>
      </c>
      <c r="J223">
        <v>-18.7</v>
      </c>
      <c r="K223">
        <v>-5.5</v>
      </c>
      <c r="L223">
        <v>-69.3</v>
      </c>
      <c r="M223">
        <v>-7.4</v>
      </c>
    </row>
    <row r="224" spans="1:13">
      <c r="A224" t="s">
        <v>501</v>
      </c>
      <c r="B224" t="s">
        <v>238</v>
      </c>
      <c r="C224" t="s">
        <v>279</v>
      </c>
      <c r="D224" t="s">
        <v>24</v>
      </c>
      <c r="E224">
        <v>-137.80000000000001</v>
      </c>
      <c r="F224">
        <v>-190</v>
      </c>
      <c r="G224">
        <v>98</v>
      </c>
      <c r="H224">
        <v>156.9</v>
      </c>
      <c r="I224">
        <v>109.8</v>
      </c>
      <c r="J224">
        <v>231.3</v>
      </c>
      <c r="K224">
        <v>-5.5</v>
      </c>
      <c r="L224">
        <v>-19.3</v>
      </c>
      <c r="M224">
        <v>23.2</v>
      </c>
    </row>
    <row r="225" spans="1:13">
      <c r="A225" t="s">
        <v>501</v>
      </c>
      <c r="B225" t="s">
        <v>238</v>
      </c>
      <c r="C225" t="s">
        <v>505</v>
      </c>
      <c r="D225" s="3">
        <v>1288.8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</row>
    <row r="226" spans="1:13">
      <c r="A226" t="s">
        <v>501</v>
      </c>
      <c r="B226" t="s">
        <v>238</v>
      </c>
      <c r="C226" t="s">
        <v>506</v>
      </c>
      <c r="D226">
        <v>-800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</row>
    <row r="227" spans="1:13" s="7" customFormat="1">
      <c r="A227" s="7" t="s">
        <v>501</v>
      </c>
      <c r="B227" s="7" t="s">
        <v>238</v>
      </c>
      <c r="C227" s="7" t="s">
        <v>280</v>
      </c>
      <c r="D227" s="7">
        <v>436.9</v>
      </c>
      <c r="E227" s="7">
        <v>-137.1</v>
      </c>
      <c r="F227" s="7">
        <v>-189.9</v>
      </c>
      <c r="G227" s="7">
        <v>106.8</v>
      </c>
      <c r="H227" s="7">
        <v>206</v>
      </c>
      <c r="I227" s="7">
        <v>440.1</v>
      </c>
      <c r="J227" s="7">
        <v>182.3</v>
      </c>
      <c r="K227" s="7">
        <v>126.8</v>
      </c>
      <c r="L227" s="7">
        <v>12.3</v>
      </c>
      <c r="M227" s="7">
        <v>45.8</v>
      </c>
    </row>
    <row r="228" spans="1:13" s="5" customFormat="1">
      <c r="A228" s="5" t="s">
        <v>501</v>
      </c>
      <c r="B228" s="5" t="s">
        <v>238</v>
      </c>
      <c r="C228" s="5" t="s">
        <v>281</v>
      </c>
      <c r="D228" s="5">
        <v>16.399999999999999</v>
      </c>
      <c r="E228" s="5">
        <v>5.0999999999999996</v>
      </c>
      <c r="F228" s="5">
        <v>12.5</v>
      </c>
      <c r="G228" s="5">
        <v>4.2</v>
      </c>
      <c r="H228" s="5">
        <v>-8.6999999999999993</v>
      </c>
      <c r="I228" s="5">
        <v>-11.8</v>
      </c>
      <c r="J228" s="5">
        <v>-3.3</v>
      </c>
      <c r="K228" s="5">
        <v>-3.1</v>
      </c>
      <c r="L228" s="5">
        <v>1.3</v>
      </c>
      <c r="M228" s="5">
        <v>-0.1</v>
      </c>
    </row>
    <row r="229" spans="1:13" s="5" customFormat="1">
      <c r="A229" s="5" t="s">
        <v>501</v>
      </c>
      <c r="B229" s="5" t="s">
        <v>238</v>
      </c>
      <c r="C229" s="5" t="s">
        <v>282</v>
      </c>
      <c r="D229" s="5">
        <v>732.5</v>
      </c>
      <c r="E229" s="5">
        <v>229.9</v>
      </c>
      <c r="F229" s="5">
        <v>247.9</v>
      </c>
      <c r="G229" s="5">
        <v>62</v>
      </c>
      <c r="H229" s="5">
        <v>120.6</v>
      </c>
      <c r="I229" s="5">
        <v>-463.3</v>
      </c>
      <c r="J229" s="5">
        <v>245.7</v>
      </c>
      <c r="K229" s="5">
        <v>5.6</v>
      </c>
      <c r="L229" s="5">
        <v>166.5</v>
      </c>
      <c r="M229" s="5">
        <v>-28.5</v>
      </c>
    </row>
    <row r="230" spans="1:13">
      <c r="A230" t="s">
        <v>501</v>
      </c>
      <c r="B230" t="s">
        <v>238</v>
      </c>
      <c r="C230" t="s">
        <v>283</v>
      </c>
      <c r="D230">
        <v>796</v>
      </c>
      <c r="E230">
        <v>566.1</v>
      </c>
      <c r="F230">
        <v>318.10000000000002</v>
      </c>
      <c r="G230">
        <v>250.5</v>
      </c>
      <c r="H230">
        <v>129.9</v>
      </c>
      <c r="I230">
        <v>593.20000000000005</v>
      </c>
      <c r="J230">
        <v>347.5</v>
      </c>
      <c r="K230">
        <v>341.8</v>
      </c>
      <c r="L230">
        <v>175.4</v>
      </c>
      <c r="M230">
        <v>203.9</v>
      </c>
    </row>
    <row r="231" spans="1:13">
      <c r="A231" t="s">
        <v>501</v>
      </c>
      <c r="B231" t="s">
        <v>238</v>
      </c>
      <c r="C231" t="s">
        <v>284</v>
      </c>
      <c r="D231" s="3">
        <v>1528.5</v>
      </c>
      <c r="E231">
        <v>796</v>
      </c>
      <c r="F231">
        <v>566.1</v>
      </c>
      <c r="G231">
        <v>312.5</v>
      </c>
      <c r="H231">
        <v>250.5</v>
      </c>
      <c r="I231">
        <v>129.9</v>
      </c>
      <c r="J231">
        <v>593.20000000000005</v>
      </c>
      <c r="K231">
        <v>347.5</v>
      </c>
      <c r="L231">
        <v>341.8</v>
      </c>
      <c r="M231">
        <v>175.4</v>
      </c>
    </row>
    <row r="232" spans="1:13" s="5" customFormat="1">
      <c r="A232" s="5" t="s">
        <v>501</v>
      </c>
      <c r="B232" s="5" t="s">
        <v>238</v>
      </c>
      <c r="C232" s="5" t="s">
        <v>285</v>
      </c>
      <c r="D232" s="5">
        <v>28.6</v>
      </c>
      <c r="E232" s="5">
        <v>18</v>
      </c>
      <c r="F232" s="5">
        <v>28.6</v>
      </c>
      <c r="G232" s="5">
        <v>29.8</v>
      </c>
      <c r="H232" s="5">
        <v>21.4</v>
      </c>
      <c r="I232" s="5">
        <v>11.2</v>
      </c>
      <c r="J232" s="5">
        <v>4.0999999999999996</v>
      </c>
      <c r="K232" s="5">
        <v>1.5</v>
      </c>
      <c r="L232" s="5">
        <v>3.3</v>
      </c>
      <c r="M232" s="5">
        <v>2.2999999999999998</v>
      </c>
    </row>
    <row r="233" spans="1:13" s="5" customFormat="1">
      <c r="A233" s="5" t="s">
        <v>501</v>
      </c>
      <c r="B233" s="5" t="s">
        <v>238</v>
      </c>
      <c r="C233" s="5" t="s">
        <v>286</v>
      </c>
      <c r="D233" s="5">
        <v>24.4</v>
      </c>
      <c r="E233" s="5">
        <v>23.4</v>
      </c>
      <c r="F233" s="5">
        <v>-16.7</v>
      </c>
      <c r="G233" s="5">
        <v>36.9</v>
      </c>
      <c r="H233" s="5">
        <v>136</v>
      </c>
      <c r="I233" s="5">
        <v>99.7</v>
      </c>
      <c r="J233" s="5">
        <v>103.3</v>
      </c>
      <c r="K233" s="5">
        <v>85.6</v>
      </c>
      <c r="L233" s="5">
        <v>57.7</v>
      </c>
      <c r="M233" s="5">
        <v>56.9</v>
      </c>
    </row>
    <row r="234" spans="1:13">
      <c r="A234" t="s">
        <v>501</v>
      </c>
      <c r="B234" t="s">
        <v>238</v>
      </c>
      <c r="C234" t="s">
        <v>287</v>
      </c>
      <c r="D234">
        <v>202.9</v>
      </c>
      <c r="E234">
        <v>127</v>
      </c>
      <c r="F234">
        <v>696.1</v>
      </c>
      <c r="G234">
        <v>-140.6</v>
      </c>
      <c r="H234">
        <v>-184.8</v>
      </c>
      <c r="I234">
        <v>-507.9</v>
      </c>
      <c r="J234">
        <v>-137.69999999999999</v>
      </c>
      <c r="K234">
        <v>-133.30000000000001</v>
      </c>
      <c r="L234">
        <v>9.1</v>
      </c>
      <c r="M234">
        <v>-146</v>
      </c>
    </row>
    <row r="235" spans="1:13">
      <c r="A235" t="s">
        <v>501</v>
      </c>
      <c r="B235" t="s">
        <v>238</v>
      </c>
      <c r="C235" t="s">
        <v>288</v>
      </c>
      <c r="D235" t="s">
        <v>24</v>
      </c>
      <c r="E235" t="s">
        <v>24</v>
      </c>
      <c r="F235" t="s">
        <v>24</v>
      </c>
      <c r="G235" t="s">
        <v>24</v>
      </c>
      <c r="H235" t="s">
        <v>24</v>
      </c>
      <c r="I235" t="s">
        <v>24</v>
      </c>
      <c r="J235" t="s">
        <v>24</v>
      </c>
      <c r="K235" t="s">
        <v>24</v>
      </c>
      <c r="L235" t="s">
        <v>24</v>
      </c>
      <c r="M235" t="s">
        <v>24</v>
      </c>
    </row>
    <row r="236" spans="1:13">
      <c r="A236" t="s">
        <v>501</v>
      </c>
      <c r="B236" t="s">
        <v>238</v>
      </c>
      <c r="C236" t="s">
        <v>289</v>
      </c>
      <c r="D236" t="s">
        <v>24</v>
      </c>
      <c r="E236" t="s">
        <v>24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</row>
    <row r="237" spans="1:13">
      <c r="A237" t="s">
        <v>501</v>
      </c>
      <c r="B237" t="s">
        <v>238</v>
      </c>
      <c r="C237" t="s">
        <v>290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</row>
    <row r="238" spans="1:13" s="7" customFormat="1">
      <c r="A238" s="7" t="s">
        <v>501</v>
      </c>
      <c r="B238" s="7" t="s">
        <v>238</v>
      </c>
      <c r="C238" s="7" t="s">
        <v>291</v>
      </c>
      <c r="D238" s="7">
        <v>120.6</v>
      </c>
      <c r="E238" s="7">
        <v>361.9</v>
      </c>
      <c r="F238" s="7">
        <v>453.2</v>
      </c>
      <c r="G238" s="7">
        <v>-48.9</v>
      </c>
      <c r="H238" s="7">
        <v>-83.1</v>
      </c>
      <c r="I238" s="7">
        <v>-345.6</v>
      </c>
      <c r="J238" s="7">
        <v>77.599999999999994</v>
      </c>
      <c r="K238" s="7">
        <v>31.8</v>
      </c>
      <c r="L238" s="7">
        <v>147.80000000000001</v>
      </c>
      <c r="M238" s="7">
        <v>-42.2</v>
      </c>
    </row>
    <row r="239" spans="1:13" s="5" customFormat="1">
      <c r="A239" s="5" t="s">
        <v>501</v>
      </c>
      <c r="B239" s="5" t="s">
        <v>292</v>
      </c>
      <c r="C239" s="5" t="s">
        <v>293</v>
      </c>
      <c r="D239" s="10">
        <v>4474.7</v>
      </c>
      <c r="E239" s="10">
        <v>5267.1</v>
      </c>
      <c r="F239" s="10">
        <v>5193.2</v>
      </c>
      <c r="G239" s="10">
        <v>4989.2</v>
      </c>
      <c r="H239" s="10">
        <v>4825.3</v>
      </c>
      <c r="I239" s="10">
        <v>3963.3</v>
      </c>
      <c r="J239" s="10">
        <v>3084.4</v>
      </c>
      <c r="K239" s="10">
        <v>2332.1</v>
      </c>
      <c r="L239" s="10">
        <v>1834.9</v>
      </c>
      <c r="M239" s="10">
        <v>1472.7</v>
      </c>
    </row>
    <row r="240" spans="1:13">
      <c r="A240" t="s">
        <v>501</v>
      </c>
      <c r="B240" t="s">
        <v>292</v>
      </c>
      <c r="C240" t="s">
        <v>294</v>
      </c>
      <c r="D240" s="3">
        <v>4474.7</v>
      </c>
      <c r="E240" s="3">
        <v>5267.1</v>
      </c>
      <c r="F240" s="3">
        <v>5193.2</v>
      </c>
      <c r="G240" s="3">
        <v>4989.2</v>
      </c>
      <c r="H240" s="3">
        <v>4825.3</v>
      </c>
      <c r="I240" s="3">
        <v>3963.3</v>
      </c>
      <c r="J240" s="3">
        <v>3084.4</v>
      </c>
      <c r="K240" s="3">
        <v>2332.1</v>
      </c>
      <c r="L240" s="3">
        <v>1834.9</v>
      </c>
      <c r="M240" s="3">
        <v>1472.7</v>
      </c>
    </row>
    <row r="241" spans="1:13">
      <c r="A241" t="s">
        <v>501</v>
      </c>
      <c r="B241" t="s">
        <v>292</v>
      </c>
      <c r="C241" t="s">
        <v>295</v>
      </c>
      <c r="D241" t="s">
        <v>24</v>
      </c>
      <c r="E241" t="s">
        <v>24</v>
      </c>
      <c r="F241" t="s">
        <v>24</v>
      </c>
      <c r="G241" t="s">
        <v>24</v>
      </c>
      <c r="H241" t="s">
        <v>24</v>
      </c>
      <c r="I241" t="s">
        <v>24</v>
      </c>
      <c r="J241" t="s">
        <v>24</v>
      </c>
      <c r="K241" t="s">
        <v>24</v>
      </c>
      <c r="L241" t="s">
        <v>24</v>
      </c>
      <c r="M241" t="s">
        <v>24</v>
      </c>
    </row>
    <row r="242" spans="1:13">
      <c r="A242" t="s">
        <v>501</v>
      </c>
      <c r="B242" t="s">
        <v>292</v>
      </c>
      <c r="C242" t="s">
        <v>296</v>
      </c>
      <c r="D242" s="3">
        <v>4474.7</v>
      </c>
      <c r="E242" s="3">
        <v>5267.1</v>
      </c>
      <c r="F242" s="3">
        <v>5193.2</v>
      </c>
      <c r="G242" s="3">
        <v>4989.2</v>
      </c>
      <c r="H242" s="3">
        <v>4825.3</v>
      </c>
      <c r="I242" s="3">
        <v>3963.3</v>
      </c>
      <c r="J242" s="3">
        <v>3084.4</v>
      </c>
      <c r="K242" s="3">
        <v>2332.1</v>
      </c>
      <c r="L242" s="3">
        <v>1834.9</v>
      </c>
      <c r="M242" s="3">
        <v>1472.7</v>
      </c>
    </row>
    <row r="243" spans="1:13">
      <c r="A243" t="s">
        <v>501</v>
      </c>
      <c r="B243" t="s">
        <v>292</v>
      </c>
      <c r="C243" t="s">
        <v>297</v>
      </c>
      <c r="D243" s="3">
        <v>2314.6</v>
      </c>
      <c r="E243" s="3">
        <v>2796.6</v>
      </c>
      <c r="F243" s="3">
        <v>2852.7</v>
      </c>
      <c r="G243" s="3">
        <v>2737.8</v>
      </c>
      <c r="H243" s="3">
        <v>2584.6999999999998</v>
      </c>
      <c r="I243" s="3">
        <v>2057.8000000000002</v>
      </c>
      <c r="J243" s="3">
        <v>1572.2</v>
      </c>
      <c r="K243" s="3">
        <v>1195.4000000000001</v>
      </c>
      <c r="L243">
        <v>955.6</v>
      </c>
      <c r="M243">
        <v>759.8</v>
      </c>
    </row>
    <row r="244" spans="1:13" s="5" customFormat="1">
      <c r="A244" s="5" t="s">
        <v>501</v>
      </c>
      <c r="B244" s="5" t="s">
        <v>292</v>
      </c>
      <c r="C244" s="5" t="s">
        <v>298</v>
      </c>
      <c r="D244" s="10">
        <v>2314.6</v>
      </c>
      <c r="E244" s="10">
        <v>2796.6</v>
      </c>
      <c r="F244" s="10">
        <v>2852.7</v>
      </c>
      <c r="G244" s="10">
        <v>2737.8</v>
      </c>
      <c r="H244" s="10">
        <v>2584.6999999999998</v>
      </c>
      <c r="I244" s="10">
        <v>2057.8000000000002</v>
      </c>
      <c r="J244" s="10">
        <v>1572.2</v>
      </c>
      <c r="K244" s="10">
        <v>1195.4000000000001</v>
      </c>
      <c r="L244" s="5">
        <v>955.6</v>
      </c>
      <c r="M244" s="5">
        <v>759.8</v>
      </c>
    </row>
    <row r="245" spans="1:13" s="7" customFormat="1">
      <c r="A245" s="7" t="s">
        <v>501</v>
      </c>
      <c r="B245" s="7" t="s">
        <v>292</v>
      </c>
      <c r="C245" s="7" t="s">
        <v>299</v>
      </c>
      <c r="D245" s="9">
        <v>2160.1</v>
      </c>
      <c r="E245" s="9">
        <v>2470.5</v>
      </c>
      <c r="F245" s="9">
        <v>2340.5</v>
      </c>
      <c r="G245" s="9">
        <v>2251.4</v>
      </c>
      <c r="H245" s="9">
        <v>2240.6</v>
      </c>
      <c r="I245" s="9">
        <v>1905.5</v>
      </c>
      <c r="J245" s="9">
        <v>1512.2</v>
      </c>
      <c r="K245" s="9">
        <v>1136.7</v>
      </c>
      <c r="L245" s="7">
        <v>879.3</v>
      </c>
      <c r="M245" s="7">
        <v>712.8</v>
      </c>
    </row>
    <row r="246" spans="1:13" s="5" customFormat="1">
      <c r="A246" s="5" t="s">
        <v>501</v>
      </c>
      <c r="B246" s="5" t="s">
        <v>292</v>
      </c>
      <c r="C246" s="5" t="s">
        <v>300</v>
      </c>
      <c r="D246" s="10">
        <v>2154.9</v>
      </c>
      <c r="E246" s="10">
        <v>2227.6999999999998</v>
      </c>
      <c r="F246" s="10">
        <v>2176.1999999999998</v>
      </c>
      <c r="G246" s="10">
        <v>2091.3000000000002</v>
      </c>
      <c r="H246" s="10">
        <v>1810.1</v>
      </c>
      <c r="I246" s="10">
        <v>1483.1</v>
      </c>
      <c r="J246" s="10">
        <v>1149.8</v>
      </c>
      <c r="K246" s="5">
        <v>870</v>
      </c>
      <c r="L246" s="5">
        <v>668.4</v>
      </c>
      <c r="M246" s="5">
        <v>547.20000000000005</v>
      </c>
    </row>
    <row r="247" spans="1:13">
      <c r="A247" t="s">
        <v>501</v>
      </c>
      <c r="B247" t="s">
        <v>292</v>
      </c>
      <c r="C247" t="s">
        <v>301</v>
      </c>
      <c r="D247" s="3">
        <v>1604.5</v>
      </c>
      <c r="E247" s="3">
        <v>2227.6999999999998</v>
      </c>
      <c r="F247" s="3">
        <v>2176.1999999999998</v>
      </c>
      <c r="G247" s="3">
        <v>2091.3000000000002</v>
      </c>
      <c r="H247" s="3">
        <v>1810.1</v>
      </c>
      <c r="I247" s="3">
        <v>1483.1</v>
      </c>
      <c r="J247" s="3">
        <v>1149.8</v>
      </c>
      <c r="K247">
        <v>870</v>
      </c>
      <c r="L247">
        <v>668.4</v>
      </c>
      <c r="M247">
        <v>547.20000000000005</v>
      </c>
    </row>
    <row r="248" spans="1:13">
      <c r="A248" t="s">
        <v>501</v>
      </c>
      <c r="B248" t="s">
        <v>292</v>
      </c>
      <c r="C248" t="s">
        <v>302</v>
      </c>
      <c r="D248">
        <v>550.4</v>
      </c>
      <c r="E248" t="s">
        <v>24</v>
      </c>
      <c r="F248" t="s">
        <v>24</v>
      </c>
      <c r="G248" t="s">
        <v>24</v>
      </c>
      <c r="H248" t="s">
        <v>24</v>
      </c>
      <c r="I248" t="s">
        <v>24</v>
      </c>
      <c r="J248" t="s">
        <v>24</v>
      </c>
      <c r="K248" t="s">
        <v>24</v>
      </c>
      <c r="L248" t="s">
        <v>24</v>
      </c>
      <c r="M248" t="s">
        <v>24</v>
      </c>
    </row>
    <row r="249" spans="1:13">
      <c r="A249" t="s">
        <v>501</v>
      </c>
      <c r="B249" t="s">
        <v>292</v>
      </c>
      <c r="C249" t="s">
        <v>303</v>
      </c>
      <c r="D249" t="s">
        <v>24</v>
      </c>
      <c r="E249" t="s">
        <v>24</v>
      </c>
      <c r="F249" t="s">
        <v>24</v>
      </c>
      <c r="G249" t="s">
        <v>24</v>
      </c>
      <c r="H249" t="s">
        <v>24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</row>
    <row r="250" spans="1:13" s="5" customFormat="1">
      <c r="A250" s="5" t="s">
        <v>501</v>
      </c>
      <c r="B250" s="5" t="s">
        <v>292</v>
      </c>
      <c r="C250" s="5" t="s">
        <v>304</v>
      </c>
      <c r="D250" s="5">
        <v>7</v>
      </c>
      <c r="E250" s="5">
        <v>6.1</v>
      </c>
      <c r="F250" s="5">
        <v>6.1</v>
      </c>
      <c r="G250" s="5">
        <v>8.1999999999999993</v>
      </c>
      <c r="H250" s="5">
        <v>13</v>
      </c>
      <c r="I250" s="5">
        <v>13.9</v>
      </c>
      <c r="J250" s="5">
        <v>8.5</v>
      </c>
      <c r="K250" s="5">
        <v>1.6</v>
      </c>
      <c r="L250" s="5">
        <v>2.2000000000000002</v>
      </c>
      <c r="M250" s="5">
        <v>2.9</v>
      </c>
    </row>
    <row r="251" spans="1:13">
      <c r="A251" t="s">
        <v>501</v>
      </c>
      <c r="B251" t="s">
        <v>292</v>
      </c>
      <c r="C251" t="s">
        <v>474</v>
      </c>
      <c r="D251">
        <v>7</v>
      </c>
      <c r="E251">
        <v>6.1</v>
      </c>
      <c r="F251">
        <v>6.1</v>
      </c>
      <c r="G251">
        <v>8.1999999999999993</v>
      </c>
      <c r="H251">
        <v>13</v>
      </c>
      <c r="I251">
        <v>13.9</v>
      </c>
      <c r="J251">
        <v>8.5</v>
      </c>
      <c r="K251">
        <v>1.6</v>
      </c>
      <c r="L251">
        <v>2.2000000000000002</v>
      </c>
      <c r="M251">
        <v>2.9</v>
      </c>
    </row>
    <row r="252" spans="1:13">
      <c r="A252" t="s">
        <v>501</v>
      </c>
      <c r="B252" t="s">
        <v>292</v>
      </c>
      <c r="C252" t="s">
        <v>305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</row>
    <row r="253" spans="1:13">
      <c r="A253" t="s">
        <v>501</v>
      </c>
      <c r="B253" t="s">
        <v>292</v>
      </c>
      <c r="C253" t="s">
        <v>306</v>
      </c>
      <c r="D253" t="s">
        <v>24</v>
      </c>
      <c r="E253" t="s">
        <v>24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24</v>
      </c>
      <c r="M253" t="s">
        <v>24</v>
      </c>
    </row>
    <row r="254" spans="1:13">
      <c r="A254" t="s">
        <v>501</v>
      </c>
      <c r="B254" t="s">
        <v>292</v>
      </c>
      <c r="C254" t="s">
        <v>307</v>
      </c>
      <c r="D254" t="s">
        <v>24</v>
      </c>
      <c r="E254" t="s">
        <v>24</v>
      </c>
      <c r="F254" t="s">
        <v>24</v>
      </c>
      <c r="G254" t="s">
        <v>24</v>
      </c>
      <c r="H254" t="s">
        <v>24</v>
      </c>
      <c r="I254" t="s">
        <v>24</v>
      </c>
      <c r="J254" t="s">
        <v>24</v>
      </c>
      <c r="K254" t="s">
        <v>24</v>
      </c>
      <c r="L254" t="s">
        <v>24</v>
      </c>
      <c r="M254" t="s">
        <v>24</v>
      </c>
    </row>
    <row r="255" spans="1:13">
      <c r="A255" t="s">
        <v>501</v>
      </c>
      <c r="B255" t="s">
        <v>292</v>
      </c>
      <c r="C255" t="s">
        <v>308</v>
      </c>
      <c r="D255" t="s">
        <v>24</v>
      </c>
      <c r="E255" t="s">
        <v>24</v>
      </c>
      <c r="F255" t="s">
        <v>24</v>
      </c>
      <c r="G255" t="s">
        <v>24</v>
      </c>
      <c r="H255" t="s">
        <v>24</v>
      </c>
      <c r="I255" t="s">
        <v>24</v>
      </c>
      <c r="J255" t="s">
        <v>24</v>
      </c>
      <c r="K255" t="s">
        <v>24</v>
      </c>
      <c r="L255" t="s">
        <v>24</v>
      </c>
      <c r="M255" t="s">
        <v>24</v>
      </c>
    </row>
    <row r="256" spans="1:13">
      <c r="A256" t="s">
        <v>501</v>
      </c>
      <c r="B256" t="s">
        <v>292</v>
      </c>
      <c r="C256" t="s">
        <v>309</v>
      </c>
      <c r="D256">
        <v>432.3</v>
      </c>
      <c r="E256">
        <v>0</v>
      </c>
      <c r="F256">
        <v>183.1</v>
      </c>
      <c r="G256">
        <v>124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s="5" customFormat="1">
      <c r="A257" s="5" t="s">
        <v>501</v>
      </c>
      <c r="B257" s="5" t="s">
        <v>292</v>
      </c>
      <c r="C257" s="5" t="s">
        <v>477</v>
      </c>
      <c r="D257" s="5">
        <v>460.3</v>
      </c>
      <c r="E257" s="5">
        <v>0</v>
      </c>
      <c r="F257" s="5">
        <v>183.1</v>
      </c>
      <c r="G257" s="5">
        <v>124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</row>
    <row r="258" spans="1:13" s="5" customFormat="1">
      <c r="A258" s="5" t="s">
        <v>501</v>
      </c>
      <c r="B258" s="5" t="s">
        <v>292</v>
      </c>
      <c r="C258" s="5" t="s">
        <v>310</v>
      </c>
      <c r="D258" s="5">
        <v>141.30000000000001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</row>
    <row r="259" spans="1:13" s="5" customFormat="1">
      <c r="A259" s="5" t="s">
        <v>501</v>
      </c>
      <c r="B259" s="5" t="s">
        <v>292</v>
      </c>
      <c r="C259" s="5" t="s">
        <v>313</v>
      </c>
      <c r="D259" s="5">
        <v>-169.3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</row>
    <row r="260" spans="1:13">
      <c r="A260" t="s">
        <v>501</v>
      </c>
      <c r="B260" t="s">
        <v>292</v>
      </c>
      <c r="C260" t="s">
        <v>314</v>
      </c>
      <c r="D260" t="s">
        <v>24</v>
      </c>
      <c r="E260" t="s">
        <v>24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24</v>
      </c>
      <c r="M260" t="s">
        <v>24</v>
      </c>
    </row>
    <row r="261" spans="1:13">
      <c r="A261" t="s">
        <v>501</v>
      </c>
      <c r="B261" t="s">
        <v>292</v>
      </c>
      <c r="C261" t="s">
        <v>317</v>
      </c>
      <c r="D261" s="3">
        <v>4908.8</v>
      </c>
      <c r="E261" s="3">
        <v>5030.3999999999996</v>
      </c>
      <c r="F261" s="3">
        <v>5218.2</v>
      </c>
      <c r="G261" s="3">
        <v>4961.3999999999996</v>
      </c>
      <c r="H261" s="3">
        <v>4407.8999999999996</v>
      </c>
      <c r="I261" s="3">
        <v>3554.8</v>
      </c>
      <c r="J261" s="3">
        <v>2730.4</v>
      </c>
      <c r="K261" s="3">
        <v>2067</v>
      </c>
      <c r="L261" s="3">
        <v>1626.2</v>
      </c>
      <c r="M261" s="3">
        <v>1309.9000000000001</v>
      </c>
    </row>
    <row r="262" spans="1:13" s="7" customFormat="1">
      <c r="A262" s="7" t="s">
        <v>501</v>
      </c>
      <c r="B262" s="7" t="s">
        <v>292</v>
      </c>
      <c r="C262" s="7" t="s">
        <v>318</v>
      </c>
      <c r="D262" s="7">
        <v>-434.1</v>
      </c>
      <c r="E262" s="7">
        <v>236.8</v>
      </c>
      <c r="F262" s="7">
        <v>-25</v>
      </c>
      <c r="G262" s="7">
        <v>27.8</v>
      </c>
      <c r="H262" s="7">
        <v>417.5</v>
      </c>
      <c r="I262" s="7">
        <v>408.5</v>
      </c>
      <c r="J262" s="7">
        <v>354</v>
      </c>
      <c r="K262" s="7">
        <v>265.10000000000002</v>
      </c>
      <c r="L262" s="7">
        <v>208.7</v>
      </c>
      <c r="M262" s="7">
        <v>162.80000000000001</v>
      </c>
    </row>
    <row r="263" spans="1:13" s="5" customFormat="1">
      <c r="A263" s="5" t="s">
        <v>501</v>
      </c>
      <c r="B263" s="5" t="s">
        <v>292</v>
      </c>
      <c r="C263" s="5" t="s">
        <v>319</v>
      </c>
      <c r="D263" s="5">
        <v>-47.3</v>
      </c>
      <c r="E263" s="5">
        <v>-22.8</v>
      </c>
      <c r="F263" s="5">
        <v>-33.6</v>
      </c>
      <c r="G263" s="5">
        <v>-34.5</v>
      </c>
      <c r="H263" s="5">
        <v>-26.4</v>
      </c>
      <c r="I263" s="5">
        <v>-14.6</v>
      </c>
      <c r="J263" s="5">
        <v>-5.3</v>
      </c>
      <c r="K263" s="5">
        <v>-2.9</v>
      </c>
      <c r="L263" s="5">
        <v>-5.2</v>
      </c>
      <c r="M263" s="5">
        <v>-3.8</v>
      </c>
    </row>
    <row r="264" spans="1:13">
      <c r="A264" t="s">
        <v>501</v>
      </c>
      <c r="B264" t="s">
        <v>292</v>
      </c>
      <c r="C264" t="s">
        <v>320</v>
      </c>
      <c r="D264">
        <v>-48.7</v>
      </c>
      <c r="E264">
        <v>-24.4</v>
      </c>
      <c r="F264">
        <v>-35.5</v>
      </c>
      <c r="G264">
        <v>-36.6</v>
      </c>
      <c r="H264">
        <v>-28.2</v>
      </c>
      <c r="I264">
        <v>-15.6</v>
      </c>
      <c r="J264">
        <v>-5.7</v>
      </c>
      <c r="K264">
        <v>-3.3</v>
      </c>
      <c r="L264">
        <v>-5.2</v>
      </c>
      <c r="M264">
        <v>-3.8</v>
      </c>
    </row>
    <row r="265" spans="1:13">
      <c r="A265" t="s">
        <v>501</v>
      </c>
      <c r="B265" t="s">
        <v>292</v>
      </c>
      <c r="C265" t="s">
        <v>478</v>
      </c>
      <c r="D265">
        <v>1.4</v>
      </c>
      <c r="E265">
        <v>1.6</v>
      </c>
      <c r="F265">
        <v>1.9</v>
      </c>
      <c r="G265">
        <v>2.1</v>
      </c>
      <c r="H265">
        <v>1.8</v>
      </c>
      <c r="I265">
        <v>1</v>
      </c>
      <c r="J265">
        <v>0.4</v>
      </c>
      <c r="K265">
        <v>0.4</v>
      </c>
      <c r="L265" t="s">
        <v>24</v>
      </c>
      <c r="M265" t="s">
        <v>24</v>
      </c>
    </row>
    <row r="266" spans="1:13">
      <c r="A266" t="s">
        <v>501</v>
      </c>
      <c r="B266" t="s">
        <v>292</v>
      </c>
      <c r="C266" t="s">
        <v>321</v>
      </c>
      <c r="D266">
        <v>0</v>
      </c>
      <c r="E266">
        <v>-3.7</v>
      </c>
      <c r="F266">
        <v>10.7</v>
      </c>
      <c r="G266">
        <v>2.1</v>
      </c>
      <c r="H266">
        <v>10.9</v>
      </c>
      <c r="I266">
        <v>-8.9</v>
      </c>
      <c r="J266">
        <v>-6.4</v>
      </c>
      <c r="K266">
        <v>-1.2</v>
      </c>
      <c r="L266">
        <v>-0.1</v>
      </c>
      <c r="M266">
        <v>-2.1</v>
      </c>
    </row>
    <row r="267" spans="1:13" s="5" customFormat="1">
      <c r="A267" s="5" t="s">
        <v>501</v>
      </c>
      <c r="B267" s="5" t="s">
        <v>292</v>
      </c>
      <c r="C267" s="5" t="s">
        <v>323</v>
      </c>
      <c r="D267" s="5">
        <v>0</v>
      </c>
      <c r="E267" s="5">
        <v>-3.7</v>
      </c>
      <c r="F267" s="5">
        <v>10.7</v>
      </c>
      <c r="G267" s="5">
        <v>2.1</v>
      </c>
      <c r="H267" s="5">
        <v>10.9</v>
      </c>
      <c r="I267" s="5">
        <v>-8.9</v>
      </c>
      <c r="J267" s="5">
        <v>-6.4</v>
      </c>
      <c r="K267" s="5">
        <v>-1.2</v>
      </c>
      <c r="L267" s="5">
        <v>-0.1</v>
      </c>
      <c r="M267" s="5">
        <v>-2.1</v>
      </c>
    </row>
    <row r="268" spans="1:13">
      <c r="A268" t="s">
        <v>501</v>
      </c>
      <c r="B268" t="s">
        <v>292</v>
      </c>
      <c r="C268" t="s">
        <v>324</v>
      </c>
      <c r="D268" t="s">
        <v>24</v>
      </c>
      <c r="E268" t="s">
        <v>24</v>
      </c>
      <c r="F268" t="s">
        <v>24</v>
      </c>
      <c r="G268" t="s">
        <v>24</v>
      </c>
      <c r="H268" t="s">
        <v>24</v>
      </c>
      <c r="I268" t="s">
        <v>24</v>
      </c>
      <c r="J268" t="s">
        <v>24</v>
      </c>
      <c r="K268" t="s">
        <v>24</v>
      </c>
      <c r="L268" t="s">
        <v>24</v>
      </c>
      <c r="M268" t="s">
        <v>24</v>
      </c>
    </row>
    <row r="269" spans="1:13">
      <c r="A269" t="s">
        <v>501</v>
      </c>
      <c r="B269" t="s">
        <v>292</v>
      </c>
      <c r="C269" t="s">
        <v>325</v>
      </c>
      <c r="D269">
        <v>-47.3</v>
      </c>
      <c r="E269">
        <v>-26.5</v>
      </c>
      <c r="F269">
        <v>-22.9</v>
      </c>
      <c r="G269">
        <v>-32.4</v>
      </c>
      <c r="H269">
        <v>-15.6</v>
      </c>
      <c r="I269">
        <v>-23.6</v>
      </c>
      <c r="J269">
        <v>-11.7</v>
      </c>
      <c r="K269">
        <v>-4.0999999999999996</v>
      </c>
      <c r="L269">
        <v>-5.3</v>
      </c>
      <c r="M269">
        <v>-5.9</v>
      </c>
    </row>
    <row r="270" spans="1:13">
      <c r="A270" t="s">
        <v>501</v>
      </c>
      <c r="B270" t="s">
        <v>292</v>
      </c>
      <c r="C270" t="s">
        <v>326</v>
      </c>
      <c r="D270" t="s">
        <v>24</v>
      </c>
      <c r="E270" t="s">
        <v>24</v>
      </c>
      <c r="F270" t="s">
        <v>24</v>
      </c>
      <c r="G270" t="s">
        <v>24</v>
      </c>
      <c r="H270" t="s">
        <v>24</v>
      </c>
      <c r="I270" t="s">
        <v>24</v>
      </c>
      <c r="J270" t="s">
        <v>24</v>
      </c>
      <c r="K270" t="s">
        <v>24</v>
      </c>
      <c r="L270" t="s">
        <v>24</v>
      </c>
      <c r="M270" t="s">
        <v>24</v>
      </c>
    </row>
    <row r="271" spans="1:13" s="5" customFormat="1">
      <c r="A271" s="5" t="s">
        <v>501</v>
      </c>
      <c r="B271" s="5" t="s">
        <v>292</v>
      </c>
      <c r="C271" s="5" t="s">
        <v>316</v>
      </c>
      <c r="D271" s="5">
        <v>-11.1</v>
      </c>
      <c r="E271" s="5">
        <v>-0.4</v>
      </c>
      <c r="F271" s="5">
        <v>-19.899999999999999</v>
      </c>
      <c r="G271" s="5">
        <v>-5.7</v>
      </c>
      <c r="H271" s="5">
        <v>-13.6</v>
      </c>
      <c r="I271" s="5">
        <v>1.7</v>
      </c>
      <c r="J271" s="5">
        <v>0</v>
      </c>
      <c r="K271" s="5">
        <v>0</v>
      </c>
      <c r="L271" s="5">
        <v>0</v>
      </c>
      <c r="M271" s="5">
        <v>0</v>
      </c>
    </row>
    <row r="272" spans="1:13">
      <c r="A272" t="s">
        <v>501</v>
      </c>
      <c r="B272" t="s">
        <v>292</v>
      </c>
      <c r="C272" t="s">
        <v>327</v>
      </c>
      <c r="D272">
        <v>-11.1</v>
      </c>
      <c r="E272">
        <v>-0.4</v>
      </c>
      <c r="F272">
        <v>-19.899999999999999</v>
      </c>
      <c r="G272">
        <v>-5.7</v>
      </c>
      <c r="H272">
        <v>-13.6</v>
      </c>
      <c r="I272">
        <v>1.7</v>
      </c>
      <c r="J272" t="s">
        <v>24</v>
      </c>
      <c r="K272" t="s">
        <v>24</v>
      </c>
      <c r="L272" t="s">
        <v>24</v>
      </c>
      <c r="M272" t="s">
        <v>24</v>
      </c>
    </row>
    <row r="273" spans="1:13" s="7" customFormat="1">
      <c r="A273" s="7" t="s">
        <v>501</v>
      </c>
      <c r="B273" s="7" t="s">
        <v>292</v>
      </c>
      <c r="C273" s="7" t="s">
        <v>328</v>
      </c>
      <c r="D273" s="7">
        <v>-492.5</v>
      </c>
      <c r="E273" s="7">
        <v>209.8</v>
      </c>
      <c r="F273" s="7">
        <v>-67.8</v>
      </c>
      <c r="G273" s="7">
        <v>-10.3</v>
      </c>
      <c r="H273" s="7">
        <v>388.3</v>
      </c>
      <c r="I273" s="7">
        <v>386.7</v>
      </c>
      <c r="J273" s="7">
        <v>342.2</v>
      </c>
      <c r="K273" s="7">
        <v>261</v>
      </c>
      <c r="L273" s="7">
        <v>203.4</v>
      </c>
      <c r="M273" s="7">
        <v>156.9</v>
      </c>
    </row>
    <row r="274" spans="1:13" s="5" customFormat="1">
      <c r="A274" s="5" t="s">
        <v>501</v>
      </c>
      <c r="B274" s="5" t="s">
        <v>292</v>
      </c>
      <c r="C274" s="5" t="s">
        <v>329</v>
      </c>
      <c r="D274" s="5">
        <v>63.4</v>
      </c>
      <c r="E274" s="5">
        <v>70</v>
      </c>
      <c r="F274" s="5">
        <v>-22.1</v>
      </c>
      <c r="G274" s="5">
        <v>-0.8</v>
      </c>
      <c r="H274" s="5">
        <v>131.30000000000001</v>
      </c>
      <c r="I274" s="5">
        <v>154.1</v>
      </c>
      <c r="J274" s="5">
        <v>134.19999999999999</v>
      </c>
      <c r="K274" s="5">
        <v>98.7</v>
      </c>
      <c r="L274" s="5">
        <v>74.7</v>
      </c>
      <c r="M274" s="5">
        <v>59.9</v>
      </c>
    </row>
    <row r="275" spans="1:13" s="7" customFormat="1">
      <c r="A275" s="7" t="s">
        <v>501</v>
      </c>
      <c r="B275" s="7" t="s">
        <v>292</v>
      </c>
      <c r="C275" s="7" t="s">
        <v>330</v>
      </c>
      <c r="D275" s="7">
        <v>-555.9</v>
      </c>
      <c r="E275" s="7">
        <v>139.80000000000001</v>
      </c>
      <c r="F275" s="7">
        <v>-45.7</v>
      </c>
      <c r="G275" s="7">
        <v>-9.5</v>
      </c>
      <c r="H275" s="7">
        <v>257</v>
      </c>
      <c r="I275" s="7">
        <v>232.6</v>
      </c>
      <c r="J275" s="7">
        <v>208</v>
      </c>
      <c r="K275" s="7">
        <v>162.30000000000001</v>
      </c>
      <c r="L275" s="7">
        <v>128.80000000000001</v>
      </c>
      <c r="M275" s="7">
        <v>96.9</v>
      </c>
    </row>
    <row r="276" spans="1:13">
      <c r="A276" t="s">
        <v>501</v>
      </c>
      <c r="B276" t="s">
        <v>292</v>
      </c>
      <c r="C276" t="s">
        <v>74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</row>
    <row r="277" spans="1:13" s="5" customFormat="1">
      <c r="A277" s="5" t="s">
        <v>501</v>
      </c>
      <c r="B277" s="5" t="s">
        <v>292</v>
      </c>
      <c r="C277" s="5" t="s">
        <v>331</v>
      </c>
      <c r="D277" s="5">
        <v>-7.2</v>
      </c>
      <c r="E277" s="5">
        <v>-47.7</v>
      </c>
      <c r="F277" s="5">
        <v>0.9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</row>
    <row r="278" spans="1:13">
      <c r="A278" t="s">
        <v>501</v>
      </c>
      <c r="B278" t="s">
        <v>292</v>
      </c>
      <c r="C278" t="s">
        <v>332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</row>
    <row r="279" spans="1:13">
      <c r="A279" t="s">
        <v>501</v>
      </c>
      <c r="B279" t="s">
        <v>292</v>
      </c>
      <c r="C279" t="s">
        <v>333</v>
      </c>
      <c r="D279">
        <v>-563.20000000000005</v>
      </c>
      <c r="E279">
        <v>92.1</v>
      </c>
      <c r="F279">
        <v>-44.8</v>
      </c>
      <c r="G279">
        <v>-9.5</v>
      </c>
      <c r="H279">
        <v>257</v>
      </c>
      <c r="I279">
        <v>232.6</v>
      </c>
      <c r="J279">
        <v>208</v>
      </c>
      <c r="K279">
        <v>162.30000000000001</v>
      </c>
      <c r="L279">
        <v>128.80000000000001</v>
      </c>
      <c r="M279">
        <v>96.9</v>
      </c>
    </row>
    <row r="280" spans="1:13">
      <c r="A280" t="s">
        <v>501</v>
      </c>
      <c r="B280" t="s">
        <v>292</v>
      </c>
      <c r="C280" t="s">
        <v>334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</row>
    <row r="281" spans="1:13">
      <c r="A281" t="s">
        <v>501</v>
      </c>
      <c r="B281" t="s">
        <v>292</v>
      </c>
      <c r="C281" t="s">
        <v>245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</row>
    <row r="282" spans="1:13" s="5" customFormat="1">
      <c r="A282" s="5" t="s">
        <v>501</v>
      </c>
      <c r="B282" s="5" t="s">
        <v>292</v>
      </c>
      <c r="C282" s="5" t="s">
        <v>335</v>
      </c>
      <c r="D282" s="5">
        <v>14</v>
      </c>
      <c r="E282" s="5">
        <v>0</v>
      </c>
      <c r="F282" s="5">
        <v>-1.5</v>
      </c>
      <c r="G282" s="5">
        <v>-38.799999999999997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</row>
    <row r="283" spans="1:13">
      <c r="A283" t="s">
        <v>501</v>
      </c>
      <c r="B283" t="s">
        <v>292</v>
      </c>
      <c r="C283" t="s">
        <v>336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</row>
    <row r="284" spans="1:13">
      <c r="A284" t="s">
        <v>501</v>
      </c>
      <c r="B284" t="s">
        <v>292</v>
      </c>
      <c r="C284" t="s">
        <v>337</v>
      </c>
      <c r="D284">
        <v>14</v>
      </c>
      <c r="E284" t="s">
        <v>24</v>
      </c>
      <c r="F284">
        <v>-1.5</v>
      </c>
      <c r="G284">
        <v>-38.799999999999997</v>
      </c>
      <c r="H284" t="s">
        <v>24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</row>
    <row r="285" spans="1:13" s="5" customFormat="1">
      <c r="A285" s="5" t="s">
        <v>501</v>
      </c>
      <c r="B285" s="5" t="s">
        <v>292</v>
      </c>
      <c r="C285" s="5" t="s">
        <v>338</v>
      </c>
      <c r="D285" s="5">
        <v>-549.20000000000005</v>
      </c>
      <c r="E285" s="5">
        <v>92.1</v>
      </c>
      <c r="F285" s="5">
        <v>-46.3</v>
      </c>
      <c r="G285" s="5">
        <v>-48.3</v>
      </c>
      <c r="H285" s="5">
        <v>257</v>
      </c>
      <c r="I285" s="5">
        <v>232.6</v>
      </c>
      <c r="J285" s="5">
        <v>208</v>
      </c>
      <c r="K285" s="5">
        <v>162.30000000000001</v>
      </c>
      <c r="L285" s="5">
        <v>128.80000000000001</v>
      </c>
      <c r="M285" s="5">
        <v>96.9</v>
      </c>
    </row>
    <row r="286" spans="1:13">
      <c r="A286" t="s">
        <v>501</v>
      </c>
      <c r="B286" t="s">
        <v>292</v>
      </c>
      <c r="C286" t="s">
        <v>339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</row>
    <row r="287" spans="1:13">
      <c r="A287" t="s">
        <v>501</v>
      </c>
      <c r="B287" t="s">
        <v>292</v>
      </c>
      <c r="C287" t="s">
        <v>340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</row>
    <row r="288" spans="1:13">
      <c r="A288" t="s">
        <v>501</v>
      </c>
      <c r="B288" t="s">
        <v>292</v>
      </c>
      <c r="C288" t="s">
        <v>341</v>
      </c>
      <c r="D288" t="s">
        <v>24</v>
      </c>
      <c r="E288" t="s">
        <v>24</v>
      </c>
      <c r="F288">
        <v>0</v>
      </c>
      <c r="G288">
        <v>0</v>
      </c>
      <c r="H288">
        <v>-59</v>
      </c>
      <c r="I288" t="s">
        <v>24</v>
      </c>
      <c r="J288" t="s">
        <v>24</v>
      </c>
      <c r="K288" t="s">
        <v>24</v>
      </c>
      <c r="L288" t="s">
        <v>24</v>
      </c>
      <c r="M288">
        <v>-0.6</v>
      </c>
    </row>
    <row r="289" spans="1:13">
      <c r="A289" t="s">
        <v>501</v>
      </c>
      <c r="B289" t="s">
        <v>292</v>
      </c>
      <c r="C289" t="s">
        <v>342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</row>
    <row r="290" spans="1:13">
      <c r="A290" t="s">
        <v>501</v>
      </c>
      <c r="B290" t="s">
        <v>292</v>
      </c>
      <c r="C290" t="s">
        <v>343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</row>
    <row r="291" spans="1:13">
      <c r="A291" t="s">
        <v>501</v>
      </c>
      <c r="B291" t="s">
        <v>292</v>
      </c>
      <c r="C291" t="s">
        <v>344</v>
      </c>
      <c r="D291" t="s">
        <v>24</v>
      </c>
      <c r="E291" t="s">
        <v>24</v>
      </c>
      <c r="F291">
        <v>0</v>
      </c>
      <c r="G291">
        <v>0</v>
      </c>
      <c r="H291">
        <v>-59</v>
      </c>
      <c r="I291" t="s">
        <v>24</v>
      </c>
      <c r="J291" t="s">
        <v>24</v>
      </c>
      <c r="K291" t="s">
        <v>24</v>
      </c>
      <c r="L291" t="s">
        <v>24</v>
      </c>
      <c r="M291">
        <v>-0.6</v>
      </c>
    </row>
    <row r="292" spans="1:13">
      <c r="A292" t="s">
        <v>501</v>
      </c>
      <c r="B292" t="s">
        <v>292</v>
      </c>
      <c r="C292" t="s">
        <v>345</v>
      </c>
      <c r="D292">
        <v>-563.20000000000005</v>
      </c>
      <c r="E292">
        <v>92.1</v>
      </c>
      <c r="F292">
        <v>-44.8</v>
      </c>
      <c r="G292">
        <v>-9.5</v>
      </c>
      <c r="H292">
        <v>198</v>
      </c>
      <c r="I292">
        <v>232.6</v>
      </c>
      <c r="J292">
        <v>208</v>
      </c>
      <c r="K292">
        <v>162.30000000000001</v>
      </c>
      <c r="L292">
        <v>128.80000000000001</v>
      </c>
      <c r="M292">
        <v>96.3</v>
      </c>
    </row>
    <row r="293" spans="1:13">
      <c r="A293" t="s">
        <v>501</v>
      </c>
      <c r="B293" t="s">
        <v>292</v>
      </c>
      <c r="C293" t="s">
        <v>346</v>
      </c>
      <c r="D293">
        <v>-549.20000000000005</v>
      </c>
      <c r="E293">
        <v>92.1</v>
      </c>
      <c r="F293">
        <v>-46.3</v>
      </c>
      <c r="G293">
        <v>-48.3</v>
      </c>
      <c r="H293">
        <v>198</v>
      </c>
      <c r="I293">
        <v>232.6</v>
      </c>
      <c r="J293">
        <v>208</v>
      </c>
      <c r="K293">
        <v>162.30000000000001</v>
      </c>
      <c r="L293">
        <v>128.80000000000001</v>
      </c>
      <c r="M293">
        <v>96.3</v>
      </c>
    </row>
    <row r="294" spans="1:13">
      <c r="A294" t="s">
        <v>501</v>
      </c>
      <c r="B294" t="s">
        <v>292</v>
      </c>
      <c r="C294" t="s">
        <v>347</v>
      </c>
      <c r="D294">
        <v>454.1</v>
      </c>
      <c r="E294">
        <v>451</v>
      </c>
      <c r="F294">
        <v>445.8</v>
      </c>
      <c r="G294">
        <v>440.7</v>
      </c>
      <c r="H294">
        <v>436.3</v>
      </c>
      <c r="I294">
        <v>215.5</v>
      </c>
      <c r="J294">
        <v>213.2</v>
      </c>
      <c r="K294">
        <v>210.7</v>
      </c>
      <c r="L294">
        <v>208.7</v>
      </c>
      <c r="M294">
        <v>204.9</v>
      </c>
    </row>
    <row r="295" spans="1:13">
      <c r="A295" t="s">
        <v>501</v>
      </c>
      <c r="B295" t="s">
        <v>292</v>
      </c>
      <c r="C295" t="s">
        <v>348</v>
      </c>
      <c r="D295">
        <v>-1.24</v>
      </c>
      <c r="E295">
        <v>0.2</v>
      </c>
      <c r="F295">
        <v>-0.1</v>
      </c>
      <c r="G295">
        <v>-0.02</v>
      </c>
      <c r="H295">
        <v>0.45</v>
      </c>
      <c r="I295">
        <v>1.08</v>
      </c>
      <c r="J295">
        <v>0.98</v>
      </c>
      <c r="K295">
        <v>0.77</v>
      </c>
      <c r="L295">
        <v>0.62</v>
      </c>
      <c r="M295">
        <v>0.47</v>
      </c>
    </row>
    <row r="296" spans="1:13">
      <c r="A296" t="s">
        <v>501</v>
      </c>
      <c r="B296" t="s">
        <v>292</v>
      </c>
      <c r="C296" t="s">
        <v>349</v>
      </c>
      <c r="D296">
        <v>-1.21</v>
      </c>
      <c r="E296">
        <v>0.2</v>
      </c>
      <c r="F296">
        <v>-0.1</v>
      </c>
      <c r="G296">
        <v>-0.11</v>
      </c>
      <c r="H296">
        <v>0.45</v>
      </c>
      <c r="I296">
        <v>1.08</v>
      </c>
      <c r="J296">
        <v>0.98</v>
      </c>
      <c r="K296">
        <v>0.77</v>
      </c>
      <c r="L296">
        <v>0.62</v>
      </c>
      <c r="M296">
        <v>0.47</v>
      </c>
    </row>
    <row r="297" spans="1:13">
      <c r="A297" t="s">
        <v>501</v>
      </c>
      <c r="B297" t="s">
        <v>292</v>
      </c>
      <c r="C297" t="s">
        <v>350</v>
      </c>
      <c r="D297" t="s">
        <v>24</v>
      </c>
      <c r="E297" t="s">
        <v>24</v>
      </c>
      <c r="F297" t="s">
        <v>24</v>
      </c>
      <c r="G297" t="s">
        <v>24</v>
      </c>
      <c r="H297" t="s">
        <v>24</v>
      </c>
      <c r="I297" t="s">
        <v>24</v>
      </c>
      <c r="J297" t="s">
        <v>24</v>
      </c>
      <c r="K297" t="s">
        <v>24</v>
      </c>
      <c r="L297" t="s">
        <v>24</v>
      </c>
      <c r="M297" t="s">
        <v>24</v>
      </c>
    </row>
    <row r="298" spans="1:13">
      <c r="A298" t="s">
        <v>501</v>
      </c>
      <c r="B298" t="s">
        <v>292</v>
      </c>
      <c r="C298" t="s">
        <v>351</v>
      </c>
      <c r="D298">
        <v>-549.20000000000005</v>
      </c>
      <c r="E298">
        <v>92.1</v>
      </c>
      <c r="F298">
        <v>-46.3</v>
      </c>
      <c r="G298">
        <v>-48.3</v>
      </c>
      <c r="H298">
        <v>198</v>
      </c>
      <c r="I298">
        <v>232.6</v>
      </c>
      <c r="J298">
        <v>208</v>
      </c>
      <c r="K298">
        <v>162.30000000000001</v>
      </c>
      <c r="L298">
        <v>128.80000000000001</v>
      </c>
      <c r="M298">
        <v>96.3</v>
      </c>
    </row>
    <row r="299" spans="1:13">
      <c r="A299" t="s">
        <v>501</v>
      </c>
      <c r="B299" t="s">
        <v>292</v>
      </c>
      <c r="C299" t="s">
        <v>352</v>
      </c>
      <c r="D299">
        <v>454.1</v>
      </c>
      <c r="E299">
        <v>454.3</v>
      </c>
      <c r="F299">
        <v>445.8</v>
      </c>
      <c r="G299">
        <v>440.7</v>
      </c>
      <c r="H299">
        <v>444.8</v>
      </c>
      <c r="I299">
        <v>220.9</v>
      </c>
      <c r="J299">
        <v>219.4</v>
      </c>
      <c r="K299">
        <v>216</v>
      </c>
      <c r="L299">
        <v>212.8</v>
      </c>
      <c r="M299">
        <v>204.9</v>
      </c>
    </row>
    <row r="300" spans="1:13">
      <c r="A300" t="s">
        <v>501</v>
      </c>
      <c r="B300" t="s">
        <v>292</v>
      </c>
      <c r="C300" t="s">
        <v>353</v>
      </c>
      <c r="D300">
        <v>-1.24</v>
      </c>
      <c r="E300">
        <v>0.2</v>
      </c>
      <c r="F300">
        <v>-0.1</v>
      </c>
      <c r="G300">
        <v>-0.02</v>
      </c>
      <c r="H300">
        <v>0.45</v>
      </c>
      <c r="I300">
        <v>1.05</v>
      </c>
      <c r="J300">
        <v>0.95</v>
      </c>
      <c r="K300">
        <v>0.75</v>
      </c>
      <c r="L300">
        <v>0.61</v>
      </c>
      <c r="M300">
        <v>0.47</v>
      </c>
    </row>
    <row r="301" spans="1:13">
      <c r="A301" t="s">
        <v>501</v>
      </c>
      <c r="B301" t="s">
        <v>292</v>
      </c>
      <c r="C301" t="s">
        <v>354</v>
      </c>
      <c r="D301">
        <v>-1.21</v>
      </c>
      <c r="E301">
        <v>0.2</v>
      </c>
      <c r="F301">
        <v>-0.1</v>
      </c>
      <c r="G301">
        <v>-0.11</v>
      </c>
      <c r="H301">
        <v>0.45</v>
      </c>
      <c r="I301">
        <v>1.05</v>
      </c>
      <c r="J301">
        <v>0.95</v>
      </c>
      <c r="K301">
        <v>0.75</v>
      </c>
      <c r="L301">
        <v>0.61</v>
      </c>
      <c r="M301">
        <v>0.47</v>
      </c>
    </row>
    <row r="302" spans="1:13">
      <c r="A302" t="s">
        <v>501</v>
      </c>
      <c r="B302" t="s">
        <v>292</v>
      </c>
      <c r="C302" t="s">
        <v>479</v>
      </c>
    </row>
    <row r="303" spans="1:13">
      <c r="A303" t="s">
        <v>501</v>
      </c>
      <c r="B303" t="s">
        <v>292</v>
      </c>
      <c r="C303" t="s">
        <v>355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24</v>
      </c>
      <c r="J303" t="s">
        <v>24</v>
      </c>
      <c r="K303">
        <v>0</v>
      </c>
      <c r="L303">
        <v>0</v>
      </c>
      <c r="M303">
        <v>0</v>
      </c>
    </row>
    <row r="304" spans="1:13">
      <c r="A304" t="s">
        <v>501</v>
      </c>
      <c r="B304" t="s">
        <v>292</v>
      </c>
      <c r="C304" t="s">
        <v>356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>
        <v>0</v>
      </c>
      <c r="J304" t="s">
        <v>24</v>
      </c>
      <c r="K304">
        <v>0</v>
      </c>
      <c r="L304">
        <v>0</v>
      </c>
      <c r="M304">
        <v>0</v>
      </c>
    </row>
    <row r="305" spans="1:13">
      <c r="A305" t="s">
        <v>501</v>
      </c>
      <c r="B305" t="s">
        <v>292</v>
      </c>
      <c r="C305" t="s">
        <v>357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</row>
    <row r="306" spans="1:13">
      <c r="A306" t="s">
        <v>501</v>
      </c>
      <c r="B306" t="s">
        <v>292</v>
      </c>
      <c r="C306" t="s">
        <v>358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</row>
    <row r="307" spans="1:13">
      <c r="A307" t="s">
        <v>501</v>
      </c>
      <c r="B307" t="s">
        <v>292</v>
      </c>
      <c r="C307" t="s">
        <v>359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</row>
    <row r="308" spans="1:13">
      <c r="A308" t="s">
        <v>501</v>
      </c>
      <c r="B308" t="s">
        <v>292</v>
      </c>
      <c r="C308" t="s">
        <v>360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</row>
    <row r="309" spans="1:13">
      <c r="A309" t="s">
        <v>501</v>
      </c>
      <c r="B309" t="s">
        <v>292</v>
      </c>
      <c r="C309" t="s">
        <v>361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t="s">
        <v>24</v>
      </c>
      <c r="L309" t="s">
        <v>24</v>
      </c>
      <c r="M309" t="s">
        <v>24</v>
      </c>
    </row>
    <row r="310" spans="1:13">
      <c r="A310" t="s">
        <v>501</v>
      </c>
      <c r="B310" t="s">
        <v>292</v>
      </c>
      <c r="C310" t="s">
        <v>362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</row>
    <row r="311" spans="1:13">
      <c r="A311" t="s">
        <v>501</v>
      </c>
      <c r="B311" t="s">
        <v>292</v>
      </c>
      <c r="C311" t="s">
        <v>363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>
      <c r="A312" t="s">
        <v>501</v>
      </c>
      <c r="B312" t="s">
        <v>292</v>
      </c>
      <c r="C312" t="s">
        <v>364</v>
      </c>
      <c r="D312" t="s">
        <v>24</v>
      </c>
      <c r="E312" t="s">
        <v>24</v>
      </c>
      <c r="F312" t="s">
        <v>24</v>
      </c>
      <c r="G312" t="s">
        <v>24</v>
      </c>
      <c r="H312" t="s">
        <v>24</v>
      </c>
      <c r="I312" t="s">
        <v>24</v>
      </c>
      <c r="J312" t="s">
        <v>24</v>
      </c>
      <c r="K312" t="s">
        <v>24</v>
      </c>
      <c r="L312" t="s">
        <v>24</v>
      </c>
      <c r="M312" t="s">
        <v>24</v>
      </c>
    </row>
    <row r="313" spans="1:13">
      <c r="A313" t="s">
        <v>501</v>
      </c>
      <c r="B313" t="s">
        <v>292</v>
      </c>
      <c r="C313" t="s">
        <v>365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</row>
    <row r="314" spans="1:13">
      <c r="A314" t="s">
        <v>501</v>
      </c>
      <c r="B314" t="s">
        <v>292</v>
      </c>
      <c r="C314" t="s">
        <v>366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24</v>
      </c>
      <c r="J314" t="s">
        <v>24</v>
      </c>
      <c r="K314" t="s">
        <v>24</v>
      </c>
      <c r="L314" t="s">
        <v>24</v>
      </c>
      <c r="M314" t="s">
        <v>24</v>
      </c>
    </row>
    <row r="315" spans="1:13">
      <c r="A315" t="s">
        <v>501</v>
      </c>
      <c r="B315" t="s">
        <v>292</v>
      </c>
      <c r="C315" t="s">
        <v>367</v>
      </c>
      <c r="D315" t="s">
        <v>24</v>
      </c>
      <c r="E315" t="s">
        <v>24</v>
      </c>
      <c r="F315" t="s">
        <v>24</v>
      </c>
      <c r="G315" t="s">
        <v>24</v>
      </c>
      <c r="H315" t="s">
        <v>24</v>
      </c>
      <c r="I315" t="s">
        <v>24</v>
      </c>
      <c r="J315" t="s">
        <v>24</v>
      </c>
      <c r="K315" t="s">
        <v>24</v>
      </c>
      <c r="L315" t="s">
        <v>24</v>
      </c>
      <c r="M315" t="s">
        <v>24</v>
      </c>
    </row>
    <row r="316" spans="1:13">
      <c r="A316" t="s">
        <v>501</v>
      </c>
      <c r="B316" t="s">
        <v>292</v>
      </c>
      <c r="C316" t="s">
        <v>368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</row>
    <row r="317" spans="1:13">
      <c r="A317" t="s">
        <v>501</v>
      </c>
      <c r="B317" t="s">
        <v>292</v>
      </c>
      <c r="C317" t="s">
        <v>369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</row>
    <row r="318" spans="1:13">
      <c r="A318" t="s">
        <v>501</v>
      </c>
      <c r="B318" t="s">
        <v>292</v>
      </c>
      <c r="C318" t="s">
        <v>370</v>
      </c>
      <c r="D318" t="s">
        <v>24</v>
      </c>
      <c r="E318">
        <v>39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</row>
    <row r="319" spans="1:13">
      <c r="A319" t="s">
        <v>501</v>
      </c>
      <c r="B319" t="s">
        <v>292</v>
      </c>
      <c r="C319" t="s">
        <v>371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</row>
    <row r="320" spans="1:13">
      <c r="A320" t="s">
        <v>501</v>
      </c>
      <c r="B320" t="s">
        <v>292</v>
      </c>
      <c r="C320" t="s">
        <v>372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  <c r="I320" t="s">
        <v>24</v>
      </c>
      <c r="J320" t="s">
        <v>24</v>
      </c>
      <c r="K320" t="s">
        <v>24</v>
      </c>
      <c r="L320" t="s">
        <v>24</v>
      </c>
      <c r="M320" t="s">
        <v>24</v>
      </c>
    </row>
    <row r="321" spans="1:13">
      <c r="A321" t="s">
        <v>501</v>
      </c>
      <c r="B321" t="s">
        <v>292</v>
      </c>
      <c r="C321" t="s">
        <v>373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</row>
    <row r="322" spans="1:13">
      <c r="A322" t="s">
        <v>501</v>
      </c>
      <c r="B322" t="s">
        <v>292</v>
      </c>
      <c r="C322" t="s">
        <v>374</v>
      </c>
      <c r="D322" t="s">
        <v>24</v>
      </c>
      <c r="E322" t="s">
        <v>24</v>
      </c>
      <c r="F322" t="s">
        <v>24</v>
      </c>
      <c r="G322" t="s">
        <v>24</v>
      </c>
      <c r="H322" t="s">
        <v>24</v>
      </c>
      <c r="I322" t="s">
        <v>24</v>
      </c>
      <c r="J322" t="s">
        <v>24</v>
      </c>
      <c r="K322" t="s">
        <v>24</v>
      </c>
      <c r="L322" t="s">
        <v>24</v>
      </c>
      <c r="M322" t="s">
        <v>24</v>
      </c>
    </row>
    <row r="323" spans="1:13">
      <c r="A323" t="s">
        <v>501</v>
      </c>
      <c r="B323" t="s">
        <v>292</v>
      </c>
      <c r="C323" t="s">
        <v>375</v>
      </c>
      <c r="D323" t="s">
        <v>24</v>
      </c>
      <c r="E323">
        <v>39</v>
      </c>
      <c r="F323" t="s">
        <v>24</v>
      </c>
      <c r="G323" t="s">
        <v>24</v>
      </c>
      <c r="H323" t="s">
        <v>24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</row>
    <row r="324" spans="1:13">
      <c r="A324" t="s">
        <v>501</v>
      </c>
      <c r="B324" t="s">
        <v>292</v>
      </c>
      <c r="C324" t="s">
        <v>376</v>
      </c>
      <c r="D324">
        <v>432.3</v>
      </c>
      <c r="E324">
        <v>39</v>
      </c>
      <c r="F324">
        <v>183.1</v>
      </c>
      <c r="G324">
        <v>124</v>
      </c>
      <c r="H324" t="s">
        <v>24</v>
      </c>
      <c r="I324" t="s">
        <v>24</v>
      </c>
      <c r="J324" t="s">
        <v>24</v>
      </c>
      <c r="K324" t="s">
        <v>24</v>
      </c>
      <c r="L324" t="s">
        <v>24</v>
      </c>
      <c r="M324" t="s">
        <v>24</v>
      </c>
    </row>
    <row r="325" spans="1:13">
      <c r="A325" t="s">
        <v>501</v>
      </c>
      <c r="B325" t="s">
        <v>292</v>
      </c>
      <c r="C325" t="s">
        <v>377</v>
      </c>
      <c r="D325">
        <v>-60.2</v>
      </c>
      <c r="E325">
        <v>248.8</v>
      </c>
      <c r="F325">
        <v>115.4</v>
      </c>
      <c r="G325">
        <v>113.7</v>
      </c>
      <c r="H325">
        <v>388.3</v>
      </c>
      <c r="I325">
        <v>386.7</v>
      </c>
      <c r="J325">
        <v>342.2</v>
      </c>
      <c r="K325">
        <v>261</v>
      </c>
      <c r="L325">
        <v>203.4</v>
      </c>
      <c r="M325">
        <v>156.9</v>
      </c>
    </row>
    <row r="326" spans="1:13">
      <c r="A326" t="s">
        <v>501</v>
      </c>
      <c r="B326" t="s">
        <v>292</v>
      </c>
      <c r="C326" t="s">
        <v>378</v>
      </c>
      <c r="D326">
        <v>151.30000000000001</v>
      </c>
      <c r="E326">
        <v>13</v>
      </c>
      <c r="F326">
        <v>64.099999999999994</v>
      </c>
      <c r="G326">
        <v>43.4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</row>
    <row r="327" spans="1:13">
      <c r="A327" t="s">
        <v>501</v>
      </c>
      <c r="B327" t="s">
        <v>292</v>
      </c>
      <c r="C327" t="s">
        <v>379</v>
      </c>
      <c r="D327">
        <v>214.7</v>
      </c>
      <c r="E327">
        <v>83</v>
      </c>
      <c r="F327">
        <v>42.1</v>
      </c>
      <c r="G327">
        <v>42.6</v>
      </c>
      <c r="H327">
        <v>131.30000000000001</v>
      </c>
      <c r="I327">
        <v>154.1</v>
      </c>
      <c r="J327">
        <v>134.19999999999999</v>
      </c>
      <c r="K327">
        <v>98.7</v>
      </c>
      <c r="L327">
        <v>74.7</v>
      </c>
      <c r="M327">
        <v>59.9</v>
      </c>
    </row>
    <row r="328" spans="1:13">
      <c r="A328" t="s">
        <v>501</v>
      </c>
      <c r="B328" t="s">
        <v>292</v>
      </c>
      <c r="C328" t="s">
        <v>380</v>
      </c>
      <c r="D328">
        <v>-274.89999999999998</v>
      </c>
      <c r="E328">
        <v>165.8</v>
      </c>
      <c r="F328">
        <v>73.3</v>
      </c>
      <c r="G328">
        <v>71.2</v>
      </c>
      <c r="H328">
        <v>257</v>
      </c>
      <c r="I328">
        <v>232.6</v>
      </c>
      <c r="J328">
        <v>208</v>
      </c>
      <c r="K328">
        <v>162.30000000000001</v>
      </c>
      <c r="L328">
        <v>128.80000000000001</v>
      </c>
      <c r="M328">
        <v>96.9</v>
      </c>
    </row>
    <row r="329" spans="1:13">
      <c r="A329" t="s">
        <v>501</v>
      </c>
      <c r="B329" t="s">
        <v>292</v>
      </c>
      <c r="C329" t="s">
        <v>381</v>
      </c>
      <c r="D329">
        <v>-282.2</v>
      </c>
      <c r="E329">
        <v>118.1</v>
      </c>
      <c r="F329">
        <v>74.2</v>
      </c>
      <c r="G329">
        <v>71.2</v>
      </c>
      <c r="H329">
        <v>198</v>
      </c>
      <c r="I329">
        <v>232.6</v>
      </c>
      <c r="J329">
        <v>208</v>
      </c>
      <c r="K329">
        <v>162.30000000000001</v>
      </c>
      <c r="L329">
        <v>128.80000000000001</v>
      </c>
      <c r="M329">
        <v>96.3</v>
      </c>
    </row>
    <row r="330" spans="1:13">
      <c r="A330" t="s">
        <v>501</v>
      </c>
      <c r="B330" t="s">
        <v>292</v>
      </c>
      <c r="C330" t="s">
        <v>382</v>
      </c>
      <c r="D330">
        <v>-0.62</v>
      </c>
      <c r="E330">
        <v>0.26</v>
      </c>
      <c r="F330">
        <v>0.17</v>
      </c>
      <c r="G330">
        <v>0.16</v>
      </c>
      <c r="H330">
        <v>0.45</v>
      </c>
      <c r="I330">
        <v>1.08</v>
      </c>
      <c r="J330">
        <v>0.98</v>
      </c>
      <c r="K330">
        <v>0.77</v>
      </c>
      <c r="L330">
        <v>0.62</v>
      </c>
      <c r="M330">
        <v>0.47</v>
      </c>
    </row>
    <row r="331" spans="1:13">
      <c r="A331" t="s">
        <v>501</v>
      </c>
      <c r="B331" t="s">
        <v>292</v>
      </c>
      <c r="C331" t="s">
        <v>383</v>
      </c>
      <c r="D331">
        <v>-0.62</v>
      </c>
      <c r="E331">
        <v>0.26</v>
      </c>
      <c r="F331">
        <v>0.17</v>
      </c>
      <c r="G331">
        <v>0.16</v>
      </c>
      <c r="H331">
        <v>0.45</v>
      </c>
      <c r="I331">
        <v>1.05</v>
      </c>
      <c r="J331">
        <v>0.95</v>
      </c>
      <c r="K331">
        <v>0.75</v>
      </c>
      <c r="L331">
        <v>0.61</v>
      </c>
      <c r="M331">
        <v>0.47</v>
      </c>
    </row>
    <row r="332" spans="1:13">
      <c r="A332" t="s">
        <v>501</v>
      </c>
      <c r="B332" t="s">
        <v>292</v>
      </c>
      <c r="C332" t="s">
        <v>384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</row>
    <row r="333" spans="1:13">
      <c r="A333" t="s">
        <v>501</v>
      </c>
      <c r="B333" t="s">
        <v>292</v>
      </c>
      <c r="C333" t="s">
        <v>385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</row>
    <row r="334" spans="1:13">
      <c r="A334" t="s">
        <v>501</v>
      </c>
      <c r="B334" t="s">
        <v>292</v>
      </c>
      <c r="C334" t="s">
        <v>386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</row>
    <row r="335" spans="1:13">
      <c r="A335" t="s">
        <v>501</v>
      </c>
      <c r="B335" t="s">
        <v>292</v>
      </c>
      <c r="C335" t="s">
        <v>387</v>
      </c>
      <c r="D335">
        <v>7</v>
      </c>
      <c r="E335">
        <v>6.1</v>
      </c>
      <c r="F335">
        <v>6.1</v>
      </c>
      <c r="G335">
        <v>8.1999999999999993</v>
      </c>
      <c r="H335">
        <v>13</v>
      </c>
      <c r="I335">
        <v>13.9</v>
      </c>
      <c r="J335">
        <v>8.5</v>
      </c>
      <c r="K335">
        <v>1.6</v>
      </c>
      <c r="L335">
        <v>2.2000000000000002</v>
      </c>
      <c r="M335">
        <v>2.9</v>
      </c>
    </row>
    <row r="336" spans="1:13">
      <c r="A336" t="s">
        <v>501</v>
      </c>
      <c r="B336" t="s">
        <v>292</v>
      </c>
      <c r="C336" t="s">
        <v>388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</row>
    <row r="337" spans="1:13">
      <c r="A337" t="s">
        <v>501</v>
      </c>
      <c r="B337" t="s">
        <v>292</v>
      </c>
      <c r="C337" t="s">
        <v>389</v>
      </c>
      <c r="D337">
        <v>158</v>
      </c>
      <c r="E337">
        <v>180.3</v>
      </c>
      <c r="F337">
        <v>175.7</v>
      </c>
      <c r="G337">
        <v>165.5</v>
      </c>
      <c r="H337">
        <v>131.80000000000001</v>
      </c>
      <c r="I337">
        <v>87</v>
      </c>
      <c r="J337">
        <v>63.6</v>
      </c>
      <c r="K337">
        <v>48.9</v>
      </c>
      <c r="L337">
        <v>40.9</v>
      </c>
      <c r="M337">
        <v>32.700000000000003</v>
      </c>
    </row>
    <row r="338" spans="1:13">
      <c r="A338" t="s">
        <v>501</v>
      </c>
      <c r="B338" t="s">
        <v>292</v>
      </c>
      <c r="C338" t="s">
        <v>390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</row>
    <row r="339" spans="1:13">
      <c r="A339" t="s">
        <v>501</v>
      </c>
      <c r="B339" t="s">
        <v>292</v>
      </c>
      <c r="C339" t="s">
        <v>391</v>
      </c>
      <c r="D339">
        <v>47.3</v>
      </c>
      <c r="E339">
        <v>22.8</v>
      </c>
      <c r="F339">
        <v>33.6</v>
      </c>
      <c r="G339">
        <v>34.5</v>
      </c>
      <c r="H339">
        <v>26.4</v>
      </c>
      <c r="I339">
        <v>14.6</v>
      </c>
      <c r="J339">
        <v>5.3</v>
      </c>
      <c r="K339">
        <v>2.9</v>
      </c>
      <c r="L339">
        <v>5.2</v>
      </c>
      <c r="M339">
        <v>3.9</v>
      </c>
    </row>
    <row r="340" spans="1:13">
      <c r="A340" t="s">
        <v>501</v>
      </c>
      <c r="B340" t="s">
        <v>292</v>
      </c>
      <c r="C340" t="s">
        <v>392</v>
      </c>
      <c r="D340">
        <v>-1.4</v>
      </c>
      <c r="E340">
        <v>-1.6</v>
      </c>
      <c r="F340">
        <v>-1.9</v>
      </c>
      <c r="G340">
        <v>-2.1</v>
      </c>
      <c r="H340">
        <v>-1.8</v>
      </c>
      <c r="I340">
        <v>-1</v>
      </c>
      <c r="J340">
        <v>-0.4</v>
      </c>
      <c r="K340">
        <v>-0.4</v>
      </c>
      <c r="L340" t="s">
        <v>24</v>
      </c>
      <c r="M340">
        <v>-0.7</v>
      </c>
    </row>
    <row r="341" spans="1:13">
      <c r="A341" t="s">
        <v>501</v>
      </c>
      <c r="B341" t="s">
        <v>292</v>
      </c>
      <c r="C341" t="s">
        <v>393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</row>
    <row r="342" spans="1:13">
      <c r="A342" t="s">
        <v>501</v>
      </c>
      <c r="B342" t="s">
        <v>292</v>
      </c>
      <c r="C342" t="s">
        <v>394</v>
      </c>
      <c r="D342" t="s">
        <v>24</v>
      </c>
      <c r="E342" t="s">
        <v>24</v>
      </c>
      <c r="F342" t="s">
        <v>24</v>
      </c>
      <c r="G342" t="s">
        <v>24</v>
      </c>
      <c r="H342" t="s">
        <v>24</v>
      </c>
      <c r="I342" t="s">
        <v>24</v>
      </c>
      <c r="J342" t="s">
        <v>24</v>
      </c>
      <c r="K342" t="s">
        <v>24</v>
      </c>
      <c r="L342" t="s">
        <v>24</v>
      </c>
      <c r="M342" t="s">
        <v>24</v>
      </c>
    </row>
    <row r="343" spans="1:13">
      <c r="A343" t="s">
        <v>501</v>
      </c>
      <c r="B343" t="s">
        <v>292</v>
      </c>
      <c r="C343" t="s">
        <v>395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</row>
    <row r="344" spans="1:13">
      <c r="A344" t="s">
        <v>501</v>
      </c>
      <c r="B344" t="s">
        <v>292</v>
      </c>
      <c r="C344" t="s">
        <v>396</v>
      </c>
      <c r="D344">
        <v>156.69999999999999</v>
      </c>
      <c r="E344">
        <v>166.4</v>
      </c>
      <c r="F344">
        <v>152.69999999999999</v>
      </c>
      <c r="G344">
        <v>141.19999999999999</v>
      </c>
      <c r="H344">
        <v>109</v>
      </c>
      <c r="I344">
        <v>83</v>
      </c>
      <c r="J344">
        <v>59</v>
      </c>
      <c r="K344" t="s">
        <v>24</v>
      </c>
      <c r="L344">
        <v>0</v>
      </c>
      <c r="M344">
        <v>26.7</v>
      </c>
    </row>
    <row r="345" spans="1:13">
      <c r="A345" t="s">
        <v>501</v>
      </c>
      <c r="B345" t="s">
        <v>292</v>
      </c>
      <c r="C345" t="s">
        <v>397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</row>
    <row r="346" spans="1:13">
      <c r="A346" t="s">
        <v>501</v>
      </c>
      <c r="B346" t="s">
        <v>292</v>
      </c>
      <c r="C346" t="s">
        <v>398</v>
      </c>
      <c r="D346">
        <v>42.1</v>
      </c>
      <c r="E346">
        <v>49.6</v>
      </c>
      <c r="F346">
        <v>41.8</v>
      </c>
      <c r="G346">
        <v>39.9</v>
      </c>
      <c r="H346" t="s">
        <v>24</v>
      </c>
      <c r="I346" t="s">
        <v>24</v>
      </c>
      <c r="J346">
        <v>50.8</v>
      </c>
      <c r="K346">
        <v>43.2</v>
      </c>
      <c r="L346">
        <v>19.8</v>
      </c>
      <c r="M346">
        <v>18.100000000000001</v>
      </c>
    </row>
    <row r="347" spans="1:13">
      <c r="A347" t="s">
        <v>501</v>
      </c>
      <c r="B347" t="s">
        <v>292</v>
      </c>
      <c r="C347" t="s">
        <v>399</v>
      </c>
      <c r="D347" t="s">
        <v>24</v>
      </c>
      <c r="E347" t="s">
        <v>24</v>
      </c>
      <c r="F347" t="s">
        <v>24</v>
      </c>
      <c r="G347" t="s">
        <v>24</v>
      </c>
      <c r="H347" t="s">
        <v>24</v>
      </c>
      <c r="I347" t="s">
        <v>24</v>
      </c>
      <c r="J347" t="s">
        <v>24</v>
      </c>
      <c r="K347" t="s">
        <v>24</v>
      </c>
      <c r="L347" t="s">
        <v>24</v>
      </c>
      <c r="M347" t="s">
        <v>24</v>
      </c>
    </row>
    <row r="348" spans="1:13">
      <c r="A348" t="s">
        <v>501</v>
      </c>
      <c r="B348" t="s">
        <v>292</v>
      </c>
      <c r="C348" t="s">
        <v>400</v>
      </c>
      <c r="D348">
        <v>9.3000000000000007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</row>
    <row r="349" spans="1:13">
      <c r="A349" t="s">
        <v>501</v>
      </c>
      <c r="B349" t="s">
        <v>292</v>
      </c>
      <c r="C349" t="s">
        <v>401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</row>
    <row r="350" spans="1:13">
      <c r="A350" t="s">
        <v>501</v>
      </c>
      <c r="B350" t="s">
        <v>292</v>
      </c>
      <c r="C350" t="s">
        <v>402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</row>
    <row r="351" spans="1:13">
      <c r="A351" t="s">
        <v>501</v>
      </c>
      <c r="B351" t="s">
        <v>292</v>
      </c>
      <c r="C351" t="s">
        <v>403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</row>
    <row r="352" spans="1:13">
      <c r="A352" t="s">
        <v>501</v>
      </c>
      <c r="B352" t="s">
        <v>292</v>
      </c>
      <c r="C352" t="s">
        <v>404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</row>
    <row r="353" spans="1:13">
      <c r="A353" t="s">
        <v>501</v>
      </c>
      <c r="B353" t="s">
        <v>292</v>
      </c>
      <c r="C353" t="s">
        <v>405</v>
      </c>
      <c r="D353">
        <v>550.4</v>
      </c>
      <c r="E353">
        <v>578.9</v>
      </c>
      <c r="F353">
        <v>543.79999999999995</v>
      </c>
      <c r="G353">
        <v>565.1</v>
      </c>
      <c r="H353">
        <v>477.5</v>
      </c>
      <c r="I353">
        <v>417.8</v>
      </c>
      <c r="J353">
        <v>333</v>
      </c>
      <c r="K353">
        <v>246.5</v>
      </c>
      <c r="L353">
        <v>205.4</v>
      </c>
      <c r="M353">
        <v>167.9</v>
      </c>
    </row>
    <row r="354" spans="1:13">
      <c r="A354" t="s">
        <v>501</v>
      </c>
      <c r="B354" t="s">
        <v>292</v>
      </c>
      <c r="C354" t="s">
        <v>406</v>
      </c>
      <c r="D354">
        <v>-7.2</v>
      </c>
      <c r="E354">
        <v>-47.7</v>
      </c>
      <c r="F354">
        <v>0.9</v>
      </c>
      <c r="G354">
        <v>0</v>
      </c>
      <c r="H354" t="s">
        <v>24</v>
      </c>
      <c r="I354" t="s">
        <v>24</v>
      </c>
      <c r="J354" t="s">
        <v>24</v>
      </c>
      <c r="K354" t="s">
        <v>24</v>
      </c>
      <c r="L354" t="s">
        <v>24</v>
      </c>
      <c r="M354" t="s">
        <v>24</v>
      </c>
    </row>
    <row r="355" spans="1:13">
      <c r="A355" t="s">
        <v>501</v>
      </c>
      <c r="B355" t="s">
        <v>292</v>
      </c>
      <c r="C355" t="s">
        <v>407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</row>
    <row r="356" spans="1:13">
      <c r="A356" t="s">
        <v>501</v>
      </c>
      <c r="B356" t="s">
        <v>292</v>
      </c>
      <c r="C356" t="s">
        <v>408</v>
      </c>
      <c r="D356">
        <v>-14</v>
      </c>
      <c r="E356" t="s">
        <v>24</v>
      </c>
      <c r="F356">
        <v>1.5</v>
      </c>
      <c r="G356">
        <v>38.799999999999997</v>
      </c>
      <c r="H356" t="s">
        <v>24</v>
      </c>
      <c r="I356" t="s">
        <v>24</v>
      </c>
      <c r="J356" t="s">
        <v>24</v>
      </c>
      <c r="K356" t="s">
        <v>24</v>
      </c>
      <c r="L356" t="s">
        <v>24</v>
      </c>
      <c r="M356" t="s">
        <v>24</v>
      </c>
    </row>
    <row r="357" spans="1:13">
      <c r="A357" t="s">
        <v>501</v>
      </c>
      <c r="B357" t="s">
        <v>292</v>
      </c>
      <c r="C357" t="s">
        <v>409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</row>
    <row r="358" spans="1:13">
      <c r="A358" t="s">
        <v>501</v>
      </c>
      <c r="B358" t="s">
        <v>292</v>
      </c>
      <c r="C358" t="s">
        <v>410</v>
      </c>
      <c r="D358">
        <v>3.4</v>
      </c>
      <c r="E358">
        <v>3.1</v>
      </c>
      <c r="F358">
        <v>2.7</v>
      </c>
      <c r="G358">
        <v>3.2</v>
      </c>
      <c r="H358">
        <v>2.2000000000000002</v>
      </c>
      <c r="I358">
        <v>2</v>
      </c>
      <c r="J358">
        <v>1.6</v>
      </c>
      <c r="K358">
        <v>1.4</v>
      </c>
      <c r="L358" t="s">
        <v>24</v>
      </c>
      <c r="M358">
        <v>1.3</v>
      </c>
    </row>
    <row r="359" spans="1:13">
      <c r="A359" t="s">
        <v>501</v>
      </c>
      <c r="B359" t="s">
        <v>292</v>
      </c>
      <c r="C359" t="s">
        <v>411</v>
      </c>
      <c r="D359">
        <v>0.1</v>
      </c>
      <c r="E359">
        <v>0</v>
      </c>
      <c r="F359">
        <v>0.1</v>
      </c>
      <c r="G359">
        <v>0.1</v>
      </c>
      <c r="H359">
        <v>0</v>
      </c>
      <c r="I359">
        <v>0</v>
      </c>
      <c r="J359">
        <v>0.2</v>
      </c>
      <c r="K359">
        <v>0</v>
      </c>
      <c r="L359" t="s">
        <v>24</v>
      </c>
      <c r="M359">
        <v>0</v>
      </c>
    </row>
    <row r="360" spans="1:13">
      <c r="A360" t="s">
        <v>501</v>
      </c>
      <c r="B360" t="s">
        <v>292</v>
      </c>
      <c r="C360" t="s">
        <v>412</v>
      </c>
      <c r="D360">
        <v>0.7</v>
      </c>
      <c r="E360">
        <v>1</v>
      </c>
      <c r="F360">
        <v>1.8</v>
      </c>
      <c r="G360">
        <v>0.5</v>
      </c>
      <c r="H360">
        <v>0.2</v>
      </c>
      <c r="I360">
        <v>0.2</v>
      </c>
      <c r="J360">
        <v>0.2</v>
      </c>
      <c r="K360">
        <v>0.2</v>
      </c>
      <c r="L360" t="s">
        <v>24</v>
      </c>
      <c r="M360">
        <v>0.1</v>
      </c>
    </row>
    <row r="361" spans="1:13">
      <c r="A361" t="s">
        <v>501</v>
      </c>
      <c r="B361" t="s">
        <v>292</v>
      </c>
      <c r="C361" t="s">
        <v>413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0.1</v>
      </c>
      <c r="L361" t="s">
        <v>24</v>
      </c>
      <c r="M361">
        <v>0</v>
      </c>
    </row>
    <row r="362" spans="1:13">
      <c r="A362" t="s">
        <v>501</v>
      </c>
      <c r="B362" t="s">
        <v>292</v>
      </c>
      <c r="C362" t="s">
        <v>414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</row>
    <row r="363" spans="1:13">
      <c r="A363" t="s">
        <v>501</v>
      </c>
      <c r="B363" t="s">
        <v>292</v>
      </c>
      <c r="C363" t="s">
        <v>415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24</v>
      </c>
      <c r="J363" t="s">
        <v>24</v>
      </c>
      <c r="K363" t="s">
        <v>24</v>
      </c>
      <c r="L363" t="s">
        <v>24</v>
      </c>
      <c r="M363" t="s">
        <v>24</v>
      </c>
    </row>
    <row r="364" spans="1:13">
      <c r="A364" t="s">
        <v>501</v>
      </c>
      <c r="B364" t="s">
        <v>292</v>
      </c>
      <c r="C364" t="s">
        <v>416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</row>
    <row r="365" spans="1:13">
      <c r="A365" t="s">
        <v>501</v>
      </c>
      <c r="B365" t="s">
        <v>292</v>
      </c>
      <c r="C365" t="s">
        <v>417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</row>
    <row r="366" spans="1:13">
      <c r="A366" t="s">
        <v>501</v>
      </c>
      <c r="B366" t="s">
        <v>292</v>
      </c>
      <c r="C366" t="s">
        <v>418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</row>
    <row r="367" spans="1:13">
      <c r="A367" t="s">
        <v>501</v>
      </c>
      <c r="B367" t="s">
        <v>292</v>
      </c>
      <c r="C367" t="s">
        <v>419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</row>
    <row r="368" spans="1:13">
      <c r="A368" t="s">
        <v>501</v>
      </c>
      <c r="B368" t="s">
        <v>292</v>
      </c>
      <c r="C368" t="s">
        <v>420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</row>
    <row r="369" spans="1:13">
      <c r="A369" t="s">
        <v>501</v>
      </c>
      <c r="B369" t="s">
        <v>292</v>
      </c>
      <c r="C369" t="s">
        <v>421</v>
      </c>
      <c r="D369" t="s">
        <v>24</v>
      </c>
      <c r="E369" t="s">
        <v>24</v>
      </c>
      <c r="F369" t="s">
        <v>24</v>
      </c>
      <c r="G369" t="s">
        <v>24</v>
      </c>
      <c r="H369" t="s">
        <v>24</v>
      </c>
      <c r="I369" t="s">
        <v>24</v>
      </c>
      <c r="J369" t="s">
        <v>24</v>
      </c>
      <c r="K369" t="s">
        <v>24</v>
      </c>
      <c r="L369" t="s">
        <v>24</v>
      </c>
      <c r="M369" t="s">
        <v>24</v>
      </c>
    </row>
    <row r="370" spans="1:13">
      <c r="A370" t="s">
        <v>501</v>
      </c>
      <c r="B370" t="s">
        <v>292</v>
      </c>
      <c r="C370" t="s">
        <v>422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</row>
    <row r="371" spans="1:13">
      <c r="A371" t="s">
        <v>501</v>
      </c>
      <c r="B371" t="s">
        <v>292</v>
      </c>
      <c r="C371" t="s">
        <v>423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</row>
    <row r="372" spans="1:13">
      <c r="A372" t="s">
        <v>501</v>
      </c>
      <c r="B372" t="s">
        <v>292</v>
      </c>
      <c r="C372" t="s">
        <v>424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</row>
    <row r="373" spans="1:13">
      <c r="A373" t="s">
        <v>501</v>
      </c>
      <c r="B373" t="s">
        <v>292</v>
      </c>
      <c r="C373" t="s">
        <v>425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  <c r="I373" t="s">
        <v>24</v>
      </c>
      <c r="J373" t="s">
        <v>24</v>
      </c>
      <c r="K373" t="s">
        <v>24</v>
      </c>
      <c r="L373" t="s">
        <v>24</v>
      </c>
      <c r="M373" t="s">
        <v>24</v>
      </c>
    </row>
    <row r="374" spans="1:13">
      <c r="A374" t="s">
        <v>501</v>
      </c>
      <c r="B374" t="s">
        <v>292</v>
      </c>
      <c r="C374" t="s">
        <v>426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</row>
    <row r="375" spans="1:13">
      <c r="A375" t="s">
        <v>501</v>
      </c>
      <c r="B375" t="s">
        <v>292</v>
      </c>
      <c r="C375" t="s">
        <v>427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</row>
    <row r="376" spans="1:13">
      <c r="A376" t="s">
        <v>501</v>
      </c>
      <c r="B376" t="s">
        <v>292</v>
      </c>
      <c r="C376" t="s">
        <v>428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</row>
    <row r="377" spans="1:13">
      <c r="A377" t="s">
        <v>501</v>
      </c>
      <c r="B377" t="s">
        <v>292</v>
      </c>
      <c r="C377" t="s">
        <v>429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</row>
    <row r="378" spans="1:13">
      <c r="A378" t="s">
        <v>501</v>
      </c>
      <c r="B378" t="s">
        <v>292</v>
      </c>
      <c r="C378" t="s">
        <v>430</v>
      </c>
      <c r="D378" t="s">
        <v>24</v>
      </c>
      <c r="E378" t="s">
        <v>24</v>
      </c>
      <c r="F378" t="s">
        <v>24</v>
      </c>
      <c r="G378" t="s">
        <v>24</v>
      </c>
      <c r="H378" t="s">
        <v>24</v>
      </c>
      <c r="I378" t="s">
        <v>24</v>
      </c>
      <c r="J378" t="s">
        <v>24</v>
      </c>
      <c r="K378" t="s">
        <v>24</v>
      </c>
      <c r="L378" t="s">
        <v>24</v>
      </c>
      <c r="M378" t="s">
        <v>24</v>
      </c>
    </row>
    <row r="379" spans="1:13">
      <c r="A379" t="s">
        <v>501</v>
      </c>
      <c r="B379" t="s">
        <v>292</v>
      </c>
      <c r="C379" t="s">
        <v>431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</row>
    <row r="380" spans="1:13">
      <c r="A380" t="s">
        <v>501</v>
      </c>
      <c r="B380" t="s">
        <v>292</v>
      </c>
      <c r="C380" t="s">
        <v>432</v>
      </c>
      <c r="D380" t="s">
        <v>24</v>
      </c>
      <c r="E380" t="s">
        <v>24</v>
      </c>
      <c r="F380" t="s">
        <v>24</v>
      </c>
      <c r="G380" t="s">
        <v>24</v>
      </c>
      <c r="H380" t="s">
        <v>24</v>
      </c>
      <c r="I380" t="s">
        <v>24</v>
      </c>
      <c r="J380" t="s">
        <v>24</v>
      </c>
      <c r="K380" t="s">
        <v>24</v>
      </c>
      <c r="L380" t="s">
        <v>24</v>
      </c>
      <c r="M380" t="s">
        <v>24</v>
      </c>
    </row>
    <row r="381" spans="1:13">
      <c r="A381" t="s">
        <v>501</v>
      </c>
      <c r="B381" t="s">
        <v>292</v>
      </c>
      <c r="C381" t="s">
        <v>433</v>
      </c>
      <c r="D381">
        <v>141.30000000000001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</row>
    <row r="382" spans="1:13">
      <c r="A382" t="s">
        <v>501</v>
      </c>
      <c r="B382" t="s">
        <v>292</v>
      </c>
      <c r="C382" t="s">
        <v>434</v>
      </c>
      <c r="D382">
        <v>9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</row>
    <row r="383" spans="1:13">
      <c r="A383" t="s">
        <v>501</v>
      </c>
      <c r="B383" t="s">
        <v>292</v>
      </c>
      <c r="C383" t="s">
        <v>435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</row>
    <row r="384" spans="1:13">
      <c r="A384" t="s">
        <v>501</v>
      </c>
      <c r="B384" t="s">
        <v>292</v>
      </c>
      <c r="C384" t="s">
        <v>188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  <c r="I384" t="s">
        <v>24</v>
      </c>
      <c r="J384" t="s">
        <v>24</v>
      </c>
      <c r="K384" t="s">
        <v>24</v>
      </c>
      <c r="L384" t="s">
        <v>24</v>
      </c>
      <c r="M384" t="s">
        <v>24</v>
      </c>
    </row>
    <row r="385" spans="1:13">
      <c r="A385" t="s">
        <v>501</v>
      </c>
      <c r="B385" t="s">
        <v>292</v>
      </c>
      <c r="C385" t="s">
        <v>436</v>
      </c>
      <c r="D385">
        <v>-1.8</v>
      </c>
      <c r="E385">
        <v>275.8</v>
      </c>
      <c r="F385">
        <v>158.1</v>
      </c>
      <c r="G385">
        <v>151.9</v>
      </c>
      <c r="H385">
        <v>417.5</v>
      </c>
      <c r="I385">
        <v>408.5</v>
      </c>
      <c r="J385">
        <v>354</v>
      </c>
      <c r="K385">
        <v>265.10000000000002</v>
      </c>
      <c r="L385">
        <v>208.7</v>
      </c>
      <c r="M385">
        <v>162.80000000000001</v>
      </c>
    </row>
    <row r="386" spans="1:13">
      <c r="A386" t="s">
        <v>501</v>
      </c>
      <c r="B386" t="s">
        <v>292</v>
      </c>
      <c r="C386" t="s">
        <v>437</v>
      </c>
      <c r="D386">
        <v>163.1</v>
      </c>
      <c r="E386">
        <v>462.2</v>
      </c>
      <c r="F386">
        <v>339.9</v>
      </c>
      <c r="G386">
        <v>325.60000000000002</v>
      </c>
      <c r="H386">
        <v>562.20000000000005</v>
      </c>
      <c r="I386">
        <v>509.5</v>
      </c>
      <c r="J386">
        <v>426.1</v>
      </c>
      <c r="K386">
        <v>315.60000000000002</v>
      </c>
      <c r="L386">
        <v>251.8</v>
      </c>
      <c r="M386">
        <v>198.4</v>
      </c>
    </row>
    <row r="387" spans="1:13">
      <c r="A387" t="s">
        <v>501</v>
      </c>
      <c r="B387" t="s">
        <v>292</v>
      </c>
      <c r="C387" t="s">
        <v>480</v>
      </c>
    </row>
    <row r="388" spans="1:13">
      <c r="A388" t="s">
        <v>501</v>
      </c>
      <c r="B388" t="s">
        <v>292</v>
      </c>
      <c r="C388" t="s">
        <v>439</v>
      </c>
      <c r="D388">
        <v>-13.3</v>
      </c>
      <c r="E388">
        <v>30</v>
      </c>
      <c r="F388">
        <v>11.2</v>
      </c>
      <c r="G388">
        <v>-35.200000000000003</v>
      </c>
      <c r="H388">
        <v>179</v>
      </c>
      <c r="I388">
        <v>158.19999999999999</v>
      </c>
      <c r="J388">
        <v>151.30000000000001</v>
      </c>
      <c r="K388">
        <v>118</v>
      </c>
      <c r="L388">
        <v>87.6</v>
      </c>
      <c r="M388">
        <v>56.3</v>
      </c>
    </row>
    <row r="389" spans="1:13">
      <c r="A389" t="s">
        <v>501</v>
      </c>
      <c r="B389" t="s">
        <v>292</v>
      </c>
      <c r="C389" t="s">
        <v>481</v>
      </c>
      <c r="D389">
        <v>-30</v>
      </c>
      <c r="E389">
        <v>7.2</v>
      </c>
      <c r="F389">
        <v>-27</v>
      </c>
      <c r="G389">
        <v>-60.8</v>
      </c>
      <c r="H389">
        <v>116.6</v>
      </c>
      <c r="I389">
        <v>102.3</v>
      </c>
      <c r="J389">
        <v>110.4</v>
      </c>
      <c r="K389">
        <v>85.5</v>
      </c>
      <c r="L389">
        <v>66.5</v>
      </c>
      <c r="M389">
        <v>38.200000000000003</v>
      </c>
    </row>
    <row r="390" spans="1:13">
      <c r="A390" t="s">
        <v>501</v>
      </c>
      <c r="B390" t="s">
        <v>292</v>
      </c>
      <c r="C390" t="s">
        <v>482</v>
      </c>
      <c r="D390">
        <v>16.7</v>
      </c>
      <c r="E390">
        <v>22</v>
      </c>
      <c r="F390">
        <v>35</v>
      </c>
      <c r="G390">
        <v>34</v>
      </c>
      <c r="H390">
        <v>32.4</v>
      </c>
      <c r="I390">
        <v>28.3</v>
      </c>
      <c r="J390">
        <v>16.5</v>
      </c>
      <c r="K390">
        <v>13.3</v>
      </c>
      <c r="L390">
        <v>8.1</v>
      </c>
      <c r="M390">
        <v>7.3</v>
      </c>
    </row>
    <row r="391" spans="1:13">
      <c r="A391" t="s">
        <v>501</v>
      </c>
      <c r="B391" t="s">
        <v>292</v>
      </c>
      <c r="C391" t="s">
        <v>483</v>
      </c>
      <c r="D391">
        <v>0</v>
      </c>
      <c r="E391">
        <v>0.8</v>
      </c>
      <c r="F391">
        <v>3.3</v>
      </c>
      <c r="G391">
        <v>-8.3000000000000007</v>
      </c>
      <c r="H391">
        <v>30</v>
      </c>
      <c r="I391">
        <v>27.5</v>
      </c>
      <c r="J391">
        <v>24.4</v>
      </c>
      <c r="K391">
        <v>19.100000000000001</v>
      </c>
      <c r="L391">
        <v>13</v>
      </c>
      <c r="M391">
        <v>10.8</v>
      </c>
    </row>
    <row r="392" spans="1:13">
      <c r="A392" t="s">
        <v>501</v>
      </c>
      <c r="B392" t="s">
        <v>292</v>
      </c>
      <c r="C392" t="s">
        <v>440</v>
      </c>
      <c r="D392">
        <v>76.7</v>
      </c>
      <c r="E392">
        <v>40.1</v>
      </c>
      <c r="F392">
        <v>-33.299999999999997</v>
      </c>
      <c r="G392">
        <v>34.299999999999997</v>
      </c>
      <c r="H392">
        <v>-47.7</v>
      </c>
      <c r="I392">
        <v>-4</v>
      </c>
      <c r="J392">
        <v>-17.2</v>
      </c>
      <c r="K392">
        <v>-19.3</v>
      </c>
      <c r="L392">
        <v>-13</v>
      </c>
      <c r="M392">
        <v>3.6</v>
      </c>
    </row>
    <row r="393" spans="1:13">
      <c r="A393" t="s">
        <v>501</v>
      </c>
      <c r="B393" t="s">
        <v>292</v>
      </c>
      <c r="C393" t="s">
        <v>441</v>
      </c>
      <c r="D393">
        <v>64.599999999999994</v>
      </c>
      <c r="E393">
        <v>12.8</v>
      </c>
      <c r="F393">
        <v>-17.3</v>
      </c>
      <c r="G393">
        <v>26.5</v>
      </c>
      <c r="H393">
        <v>-35.700000000000003</v>
      </c>
      <c r="I393">
        <v>0.7</v>
      </c>
      <c r="J393">
        <v>-15.4</v>
      </c>
      <c r="K393">
        <v>-14.7</v>
      </c>
      <c r="L393">
        <v>-9.6</v>
      </c>
      <c r="M393">
        <v>5.6</v>
      </c>
    </row>
    <row r="394" spans="1:13">
      <c r="A394" t="s">
        <v>501</v>
      </c>
      <c r="B394" t="s">
        <v>292</v>
      </c>
      <c r="C394" t="s">
        <v>484</v>
      </c>
      <c r="D394">
        <v>11.5</v>
      </c>
      <c r="E394">
        <v>1.8</v>
      </c>
      <c r="F394">
        <v>-9.8000000000000007</v>
      </c>
      <c r="G394">
        <v>-4.3</v>
      </c>
      <c r="H394">
        <v>-1.3</v>
      </c>
      <c r="I394">
        <v>1</v>
      </c>
      <c r="J394">
        <v>2.2999999999999998</v>
      </c>
      <c r="K394">
        <v>1</v>
      </c>
      <c r="L394">
        <v>0.2</v>
      </c>
      <c r="M394">
        <v>-2.5</v>
      </c>
    </row>
    <row r="395" spans="1:13">
      <c r="A395" t="s">
        <v>501</v>
      </c>
      <c r="B395" t="s">
        <v>292</v>
      </c>
      <c r="C395" t="s">
        <v>485</v>
      </c>
      <c r="D395">
        <v>0.6</v>
      </c>
      <c r="E395">
        <v>25.5</v>
      </c>
      <c r="F395">
        <v>-6.2</v>
      </c>
      <c r="G395">
        <v>12.1</v>
      </c>
      <c r="H395">
        <v>-10.7</v>
      </c>
      <c r="I395">
        <v>-5.7</v>
      </c>
      <c r="J395">
        <v>-4.0999999999999996</v>
      </c>
      <c r="K395">
        <v>-5.5</v>
      </c>
      <c r="L395">
        <v>-3.6</v>
      </c>
      <c r="M395">
        <v>0.5</v>
      </c>
    </row>
    <row r="396" spans="1:13">
      <c r="A396" t="s">
        <v>501</v>
      </c>
      <c r="B396" t="s">
        <v>292</v>
      </c>
      <c r="C396" t="s">
        <v>442</v>
      </c>
      <c r="D396">
        <v>63.4</v>
      </c>
      <c r="E396">
        <v>70</v>
      </c>
      <c r="F396">
        <v>-22.1</v>
      </c>
      <c r="G396">
        <v>-0.8</v>
      </c>
      <c r="H396">
        <v>131.30000000000001</v>
      </c>
      <c r="I396">
        <v>154.1</v>
      </c>
      <c r="J396">
        <v>134.19999999999999</v>
      </c>
      <c r="K396">
        <v>98.7</v>
      </c>
      <c r="L396">
        <v>74.7</v>
      </c>
      <c r="M396">
        <v>59.9</v>
      </c>
    </row>
    <row r="397" spans="1:13">
      <c r="A397" t="s">
        <v>501</v>
      </c>
      <c r="B397" t="s">
        <v>292</v>
      </c>
      <c r="C397" t="s">
        <v>444</v>
      </c>
      <c r="D397" t="s">
        <v>24</v>
      </c>
      <c r="E397" t="s">
        <v>24</v>
      </c>
      <c r="F397" t="s">
        <v>24</v>
      </c>
      <c r="G397" t="s">
        <v>24</v>
      </c>
      <c r="H397" t="s">
        <v>24</v>
      </c>
      <c r="I397" t="s">
        <v>24</v>
      </c>
      <c r="J397" t="s">
        <v>24</v>
      </c>
      <c r="K397" t="s">
        <v>24</v>
      </c>
      <c r="L397" t="s">
        <v>24</v>
      </c>
      <c r="M397" t="s">
        <v>24</v>
      </c>
    </row>
    <row r="398" spans="1:13">
      <c r="A398" t="s">
        <v>501</v>
      </c>
      <c r="B398" t="s">
        <v>292</v>
      </c>
      <c r="C398" t="s">
        <v>445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  <c r="I398" t="s">
        <v>24</v>
      </c>
      <c r="J398" t="s">
        <v>24</v>
      </c>
      <c r="K398" t="s">
        <v>24</v>
      </c>
      <c r="L398" t="s">
        <v>24</v>
      </c>
      <c r="M398" t="s">
        <v>24</v>
      </c>
    </row>
    <row r="399" spans="1:13">
      <c r="A399" t="s">
        <v>501</v>
      </c>
      <c r="B399" t="s">
        <v>292</v>
      </c>
      <c r="C399" t="s">
        <v>449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</row>
    <row r="400" spans="1:13">
      <c r="A400" t="s">
        <v>501</v>
      </c>
      <c r="B400" t="s">
        <v>292</v>
      </c>
      <c r="C400" t="s">
        <v>450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</row>
    <row r="401" spans="1:13">
      <c r="A401" t="s">
        <v>501</v>
      </c>
      <c r="B401" t="s">
        <v>292</v>
      </c>
      <c r="C401" t="s">
        <v>451</v>
      </c>
      <c r="D401">
        <v>5.4</v>
      </c>
      <c r="E401">
        <v>7.5</v>
      </c>
      <c r="F401">
        <v>9.9</v>
      </c>
      <c r="G401">
        <v>7.4</v>
      </c>
      <c r="H401">
        <v>9</v>
      </c>
      <c r="I401">
        <v>7</v>
      </c>
      <c r="J401">
        <v>4.9000000000000004</v>
      </c>
      <c r="K401" t="s">
        <v>24</v>
      </c>
      <c r="L401" t="s">
        <v>24</v>
      </c>
      <c r="M401">
        <v>1.8</v>
      </c>
    </row>
    <row r="402" spans="1:13">
      <c r="A402" t="s">
        <v>501</v>
      </c>
      <c r="B402" t="s">
        <v>292</v>
      </c>
      <c r="C402" t="s">
        <v>452</v>
      </c>
      <c r="D402">
        <v>5.4</v>
      </c>
      <c r="E402">
        <v>7.5</v>
      </c>
      <c r="F402">
        <v>9.9</v>
      </c>
      <c r="G402">
        <v>7.4</v>
      </c>
      <c r="H402">
        <v>9</v>
      </c>
      <c r="I402">
        <v>7</v>
      </c>
      <c r="J402">
        <v>4.9000000000000004</v>
      </c>
      <c r="K402" t="s">
        <v>24</v>
      </c>
      <c r="L402" t="s">
        <v>24</v>
      </c>
      <c r="M402">
        <v>1.8</v>
      </c>
    </row>
    <row r="403" spans="1:13">
      <c r="A403" t="s">
        <v>501</v>
      </c>
      <c r="B403" t="s">
        <v>292</v>
      </c>
      <c r="C403" t="s">
        <v>453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</row>
    <row r="404" spans="1:13">
      <c r="A404" t="s">
        <v>501</v>
      </c>
      <c r="B404" t="s">
        <v>292</v>
      </c>
      <c r="C404" t="s">
        <v>454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  <c r="I404" t="s">
        <v>24</v>
      </c>
      <c r="J404" t="s">
        <v>24</v>
      </c>
      <c r="K404" t="s">
        <v>24</v>
      </c>
      <c r="L404" t="s">
        <v>24</v>
      </c>
      <c r="M404" t="s">
        <v>24</v>
      </c>
    </row>
    <row r="405" spans="1:13">
      <c r="A405" t="s">
        <v>501</v>
      </c>
      <c r="B405" t="s">
        <v>292</v>
      </c>
      <c r="C405" t="s">
        <v>455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</row>
    <row r="406" spans="1:13">
      <c r="A406" t="s">
        <v>501</v>
      </c>
      <c r="B406" t="s">
        <v>292</v>
      </c>
      <c r="C406" t="s">
        <v>456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</row>
    <row r="407" spans="1:13">
      <c r="A407" t="s">
        <v>501</v>
      </c>
      <c r="B407" t="s">
        <v>292</v>
      </c>
      <c r="C407" t="s">
        <v>457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8"/>
  <sheetViews>
    <sheetView zoomScaleNormal="100" workbookViewId="0">
      <selection activeCell="C6" sqref="C6"/>
    </sheetView>
  </sheetViews>
  <sheetFormatPr defaultRowHeight="15"/>
  <cols>
    <col min="1" max="1" width="6.28515625" bestFit="1" customWidth="1"/>
    <col min="2" max="2" width="19.42578125" bestFit="1" customWidth="1"/>
    <col min="3" max="3" width="40" bestFit="1" customWidth="1"/>
    <col min="4" max="13" width="10.7109375" style="14" bestFit="1" customWidth="1"/>
  </cols>
  <sheetData>
    <row r="1" spans="1:13">
      <c r="A1" t="s">
        <v>507</v>
      </c>
      <c r="B1" t="s">
        <v>508</v>
      </c>
      <c r="C1" t="s">
        <v>509</v>
      </c>
      <c r="D1" s="4">
        <v>40908</v>
      </c>
      <c r="E1" s="4">
        <v>41274</v>
      </c>
      <c r="F1" s="4">
        <v>41639</v>
      </c>
      <c r="G1" s="4">
        <v>42004</v>
      </c>
      <c r="H1" s="4">
        <v>42369</v>
      </c>
      <c r="I1" s="4">
        <v>42735</v>
      </c>
      <c r="J1" s="4">
        <v>43100</v>
      </c>
      <c r="K1" s="4">
        <v>43465</v>
      </c>
      <c r="L1" s="4">
        <v>43830</v>
      </c>
      <c r="M1" s="4">
        <v>44196</v>
      </c>
    </row>
    <row r="2" spans="1:13" s="15" customFormat="1">
      <c r="A2" s="15" t="s">
        <v>510</v>
      </c>
      <c r="B2" s="15" t="s">
        <v>4</v>
      </c>
      <c r="C2" s="15" t="s">
        <v>16</v>
      </c>
      <c r="D2" s="16">
        <v>280</v>
      </c>
      <c r="E2" s="16">
        <v>202</v>
      </c>
      <c r="F2" s="16">
        <v>846</v>
      </c>
      <c r="G2" s="16">
        <v>1906</v>
      </c>
      <c r="H2" s="16">
        <v>1197</v>
      </c>
      <c r="I2" s="16">
        <v>3393</v>
      </c>
      <c r="J2" s="16">
        <v>3368</v>
      </c>
      <c r="K2" s="16">
        <v>3686</v>
      </c>
      <c r="L2" s="16">
        <v>6268</v>
      </c>
      <c r="M2" s="16">
        <v>19384</v>
      </c>
    </row>
    <row r="3" spans="1:13">
      <c r="A3" t="s">
        <v>510</v>
      </c>
      <c r="B3" t="s">
        <v>4</v>
      </c>
      <c r="C3" t="s">
        <v>17</v>
      </c>
      <c r="D3" s="14">
        <v>255</v>
      </c>
      <c r="E3" s="14">
        <v>202</v>
      </c>
      <c r="F3" s="14">
        <v>846</v>
      </c>
      <c r="G3" s="14">
        <v>1906</v>
      </c>
      <c r="H3" s="14">
        <v>1197</v>
      </c>
      <c r="I3" s="14">
        <v>3393</v>
      </c>
      <c r="J3" s="14">
        <v>3368</v>
      </c>
      <c r="K3" s="14">
        <v>3686</v>
      </c>
      <c r="L3" s="14">
        <v>6268</v>
      </c>
      <c r="M3" s="14">
        <v>19384</v>
      </c>
    </row>
    <row r="4" spans="1:13">
      <c r="A4" t="s">
        <v>510</v>
      </c>
      <c r="B4" t="s">
        <v>4</v>
      </c>
      <c r="C4" t="s">
        <v>18</v>
      </c>
      <c r="D4" s="14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</row>
    <row r="5" spans="1:13" s="15" customFormat="1">
      <c r="A5" s="15" t="s">
        <v>510</v>
      </c>
      <c r="B5" s="15" t="s">
        <v>4</v>
      </c>
      <c r="C5" s="15" t="s">
        <v>19</v>
      </c>
      <c r="D5" s="16">
        <v>10</v>
      </c>
      <c r="E5" s="16">
        <v>27</v>
      </c>
      <c r="F5" s="16">
        <v>49</v>
      </c>
      <c r="G5" s="16">
        <v>227</v>
      </c>
      <c r="H5" s="16">
        <v>169</v>
      </c>
      <c r="I5" s="16">
        <v>499</v>
      </c>
      <c r="J5" s="16">
        <v>515</v>
      </c>
      <c r="K5" s="16">
        <v>949</v>
      </c>
      <c r="L5" s="16">
        <v>1324</v>
      </c>
      <c r="M5" s="16">
        <v>1886</v>
      </c>
    </row>
    <row r="6" spans="1:13">
      <c r="A6" t="s">
        <v>510</v>
      </c>
      <c r="B6" t="s">
        <v>4</v>
      </c>
      <c r="C6" t="s">
        <v>22</v>
      </c>
      <c r="D6" s="14">
        <v>10</v>
      </c>
      <c r="E6" s="14">
        <v>27</v>
      </c>
      <c r="F6" s="14">
        <v>49</v>
      </c>
      <c r="G6" s="14">
        <v>227</v>
      </c>
      <c r="H6" s="14">
        <v>169</v>
      </c>
      <c r="I6" s="14">
        <v>499</v>
      </c>
      <c r="J6" s="14">
        <v>515</v>
      </c>
      <c r="K6" s="14">
        <v>949</v>
      </c>
      <c r="L6" s="14">
        <v>1324</v>
      </c>
      <c r="M6" s="14">
        <v>1886</v>
      </c>
    </row>
    <row r="7" spans="1:13" s="15" customFormat="1">
      <c r="A7" s="15" t="s">
        <v>510</v>
      </c>
      <c r="B7" s="15" t="s">
        <v>4</v>
      </c>
      <c r="C7" s="15" t="s">
        <v>26</v>
      </c>
      <c r="D7" s="16">
        <v>50</v>
      </c>
      <c r="E7" s="16">
        <v>269</v>
      </c>
      <c r="F7" s="16">
        <v>340</v>
      </c>
      <c r="G7" s="16">
        <v>954</v>
      </c>
      <c r="H7" s="16">
        <v>1278</v>
      </c>
      <c r="I7" s="16">
        <v>2067</v>
      </c>
      <c r="J7" s="16">
        <v>2264</v>
      </c>
      <c r="K7" s="16">
        <v>3113</v>
      </c>
      <c r="L7" s="16">
        <v>3552</v>
      </c>
      <c r="M7" s="16">
        <v>4101</v>
      </c>
    </row>
    <row r="8" spans="1:13">
      <c r="A8" t="s">
        <v>510</v>
      </c>
      <c r="B8" t="s">
        <v>4</v>
      </c>
      <c r="C8" t="s">
        <v>27</v>
      </c>
      <c r="D8" s="14">
        <v>26</v>
      </c>
      <c r="E8" s="14">
        <v>63</v>
      </c>
      <c r="F8" s="14">
        <v>69</v>
      </c>
      <c r="G8" s="14">
        <v>397</v>
      </c>
      <c r="H8" s="14">
        <v>477</v>
      </c>
      <c r="I8" s="14">
        <v>1017</v>
      </c>
      <c r="J8" s="14">
        <v>1014</v>
      </c>
      <c r="K8" s="14">
        <v>1582</v>
      </c>
      <c r="L8" s="14">
        <v>1356</v>
      </c>
      <c r="M8" s="14">
        <v>1666</v>
      </c>
    </row>
    <row r="9" spans="1:13">
      <c r="A9" t="s">
        <v>510</v>
      </c>
      <c r="B9" t="s">
        <v>4</v>
      </c>
      <c r="C9" t="s">
        <v>28</v>
      </c>
      <c r="D9" s="14">
        <v>4</v>
      </c>
      <c r="E9" s="14">
        <v>25</v>
      </c>
      <c r="F9" s="14">
        <v>43</v>
      </c>
      <c r="G9" s="14">
        <v>56</v>
      </c>
      <c r="H9" s="14">
        <v>164</v>
      </c>
      <c r="I9" s="14">
        <v>234</v>
      </c>
      <c r="J9" s="14">
        <v>243</v>
      </c>
      <c r="K9" s="14">
        <v>297</v>
      </c>
      <c r="L9" s="14">
        <v>362</v>
      </c>
      <c r="M9" s="14">
        <v>493</v>
      </c>
    </row>
    <row r="10" spans="1:13">
      <c r="A10" t="s">
        <v>510</v>
      </c>
      <c r="B10" t="s">
        <v>4</v>
      </c>
      <c r="C10" t="s">
        <v>29</v>
      </c>
      <c r="D10" s="14">
        <v>12</v>
      </c>
      <c r="E10" s="14">
        <v>164</v>
      </c>
      <c r="F10" s="14">
        <v>185</v>
      </c>
      <c r="G10" s="14">
        <v>392</v>
      </c>
      <c r="H10" s="14">
        <v>529</v>
      </c>
      <c r="I10" s="14">
        <v>680</v>
      </c>
      <c r="J10" s="14">
        <v>821</v>
      </c>
      <c r="K10" s="14">
        <v>932</v>
      </c>
      <c r="L10" s="14">
        <v>1428</v>
      </c>
      <c r="M10" s="14">
        <v>1508</v>
      </c>
    </row>
    <row r="11" spans="1:13">
      <c r="A11" t="s">
        <v>510</v>
      </c>
      <c r="B11" t="s">
        <v>4</v>
      </c>
      <c r="C11" t="s">
        <v>30</v>
      </c>
      <c r="D11" s="14">
        <v>8</v>
      </c>
      <c r="E11" s="14">
        <v>18</v>
      </c>
      <c r="F11" s="14">
        <v>44</v>
      </c>
      <c r="G11" s="14">
        <v>108</v>
      </c>
      <c r="H11" s="14">
        <v>109</v>
      </c>
      <c r="I11" s="14">
        <v>137</v>
      </c>
      <c r="J11" s="14">
        <v>185</v>
      </c>
      <c r="K11" s="14">
        <v>303</v>
      </c>
      <c r="L11" s="14">
        <v>406</v>
      </c>
      <c r="M11" s="14">
        <v>434</v>
      </c>
    </row>
    <row r="12" spans="1:13" s="15" customFormat="1">
      <c r="A12" s="15" t="s">
        <v>510</v>
      </c>
      <c r="B12" s="15" t="s">
        <v>4</v>
      </c>
      <c r="C12" s="15" t="s">
        <v>31</v>
      </c>
      <c r="D12" s="16">
        <v>9</v>
      </c>
      <c r="E12" s="16">
        <v>8</v>
      </c>
      <c r="F12" s="16">
        <v>28</v>
      </c>
      <c r="G12" s="16">
        <v>76</v>
      </c>
      <c r="H12" s="16">
        <v>116</v>
      </c>
      <c r="I12" s="16">
        <v>194</v>
      </c>
      <c r="J12" s="16">
        <v>268</v>
      </c>
      <c r="K12" s="16">
        <v>366</v>
      </c>
      <c r="L12" s="16">
        <v>713</v>
      </c>
      <c r="M12" s="16">
        <v>1346</v>
      </c>
    </row>
    <row r="13" spans="1:13" s="15" customFormat="1">
      <c r="A13" s="15" t="s">
        <v>510</v>
      </c>
      <c r="B13" s="15" t="s">
        <v>4</v>
      </c>
      <c r="C13" s="15" t="s">
        <v>32</v>
      </c>
      <c r="D13" s="16">
        <v>23</v>
      </c>
      <c r="E13" s="16">
        <v>19</v>
      </c>
      <c r="F13" s="16">
        <v>3</v>
      </c>
      <c r="G13" s="16">
        <v>18</v>
      </c>
      <c r="H13" s="16">
        <v>23</v>
      </c>
      <c r="I13" s="16">
        <v>106</v>
      </c>
      <c r="J13" s="16">
        <v>155</v>
      </c>
      <c r="K13" s="16">
        <v>193</v>
      </c>
      <c r="L13" s="16">
        <v>246</v>
      </c>
      <c r="M13" s="16">
        <v>0</v>
      </c>
    </row>
    <row r="14" spans="1:13">
      <c r="A14" t="s">
        <v>510</v>
      </c>
      <c r="B14" t="s">
        <v>4</v>
      </c>
      <c r="C14" t="s">
        <v>511</v>
      </c>
      <c r="D14" s="17">
        <v>23</v>
      </c>
      <c r="E14" s="17">
        <v>19</v>
      </c>
      <c r="F14" s="17">
        <v>3</v>
      </c>
      <c r="G14" s="17">
        <v>18</v>
      </c>
      <c r="H14" s="17">
        <v>23</v>
      </c>
      <c r="I14" s="17">
        <v>106</v>
      </c>
      <c r="J14" s="17">
        <v>155</v>
      </c>
      <c r="K14" s="17">
        <v>193</v>
      </c>
      <c r="L14" s="17">
        <v>246</v>
      </c>
      <c r="M14" s="17">
        <v>0</v>
      </c>
    </row>
    <row r="15" spans="1:13">
      <c r="D15" s="17">
        <f>D16-D12-D7-D5-D2-D13</f>
        <v>1</v>
      </c>
      <c r="E15" s="17">
        <f>E16-E12-E7-E5-E2-E13</f>
        <v>0</v>
      </c>
      <c r="F15" s="17">
        <f>F16-F12-F7-F5-F2-F13</f>
        <v>0</v>
      </c>
      <c r="G15" s="17">
        <f>G16-G12-G7-G5-G2-G13</f>
        <v>-1</v>
      </c>
      <c r="H15" s="17">
        <f>H16-H12-H7-H5-H2-H13</f>
        <v>-1</v>
      </c>
      <c r="I15" s="17">
        <f t="shared" ref="I15" si="0">I16-I12-I7-I5-I2-I13</f>
        <v>1</v>
      </c>
      <c r="J15" s="17">
        <f>J16-J12-J7-J5-J2-J13</f>
        <v>1</v>
      </c>
      <c r="K15" s="17">
        <f>K16-K12-K7-K5-K2-K13</f>
        <v>-1</v>
      </c>
      <c r="L15" s="17">
        <f>L16-L12-L7-L5-L2-L13</f>
        <v>0</v>
      </c>
      <c r="M15" s="17">
        <f>M16-M12-M7-M5-M2-M13</f>
        <v>0</v>
      </c>
    </row>
    <row r="16" spans="1:13" s="15" customFormat="1">
      <c r="A16" s="15" t="s">
        <v>510</v>
      </c>
      <c r="B16" s="15" t="s">
        <v>4</v>
      </c>
      <c r="C16" s="15" t="s">
        <v>35</v>
      </c>
      <c r="D16" s="16">
        <v>373</v>
      </c>
      <c r="E16" s="16">
        <v>525</v>
      </c>
      <c r="F16" s="16">
        <v>1266</v>
      </c>
      <c r="G16" s="16">
        <v>3180</v>
      </c>
      <c r="H16" s="16">
        <v>2782</v>
      </c>
      <c r="I16" s="16">
        <v>6260</v>
      </c>
      <c r="J16" s="16">
        <v>6571</v>
      </c>
      <c r="K16" s="16">
        <v>8306</v>
      </c>
      <c r="L16" s="16">
        <v>12103</v>
      </c>
      <c r="M16" s="16">
        <v>26717</v>
      </c>
    </row>
    <row r="17" spans="1:13">
      <c r="A17" t="s">
        <v>510</v>
      </c>
      <c r="B17" t="s">
        <v>4</v>
      </c>
      <c r="C17" t="s">
        <v>36</v>
      </c>
      <c r="D17" s="21">
        <v>331</v>
      </c>
      <c r="E17" s="21">
        <v>610</v>
      </c>
      <c r="F17" s="21">
        <v>879</v>
      </c>
      <c r="G17" s="21">
        <v>2122</v>
      </c>
      <c r="H17" s="21">
        <v>3974</v>
      </c>
      <c r="I17" s="21">
        <v>6980</v>
      </c>
      <c r="J17" s="21">
        <v>11751</v>
      </c>
      <c r="K17" s="21">
        <v>23107</v>
      </c>
      <c r="L17" s="21">
        <v>24985</v>
      </c>
      <c r="M17" s="21">
        <v>29820</v>
      </c>
    </row>
    <row r="18" spans="1:13">
      <c r="A18" t="s">
        <v>510</v>
      </c>
      <c r="B18" t="s">
        <v>4</v>
      </c>
      <c r="C18" t="s">
        <v>469</v>
      </c>
      <c r="D18" s="14">
        <v>28</v>
      </c>
      <c r="E18" s="14">
        <v>39</v>
      </c>
      <c r="F18" s="14">
        <v>95</v>
      </c>
      <c r="G18" s="14">
        <v>230</v>
      </c>
      <c r="H18" s="14">
        <v>338</v>
      </c>
      <c r="I18" s="14">
        <v>505</v>
      </c>
      <c r="J18" s="14">
        <v>790</v>
      </c>
      <c r="K18" s="14">
        <v>961</v>
      </c>
      <c r="L18" s="14">
        <v>1087</v>
      </c>
      <c r="M18" s="14">
        <v>1421</v>
      </c>
    </row>
    <row r="19" spans="1:13">
      <c r="A19" t="s">
        <v>510</v>
      </c>
      <c r="B19" t="s">
        <v>4</v>
      </c>
      <c r="C19" t="s">
        <v>37</v>
      </c>
      <c r="D19" s="14">
        <v>26</v>
      </c>
      <c r="E19" s="14">
        <v>77</v>
      </c>
      <c r="F19" s="14">
        <v>113</v>
      </c>
      <c r="G19" s="14">
        <v>204</v>
      </c>
      <c r="H19" s="14">
        <v>522</v>
      </c>
      <c r="I19" s="14">
        <v>1079</v>
      </c>
      <c r="J19" s="14">
        <v>2517</v>
      </c>
      <c r="K19" s="14">
        <v>4047</v>
      </c>
      <c r="L19" s="14">
        <v>3024</v>
      </c>
      <c r="M19" s="14">
        <v>3662</v>
      </c>
    </row>
    <row r="20" spans="1:13">
      <c r="A20" t="s">
        <v>510</v>
      </c>
      <c r="B20" t="s">
        <v>4</v>
      </c>
      <c r="C20" t="s">
        <v>38</v>
      </c>
      <c r="D20" s="14">
        <v>49</v>
      </c>
      <c r="E20" s="14">
        <v>418</v>
      </c>
      <c r="F20" s="14">
        <v>595</v>
      </c>
      <c r="G20" s="14">
        <v>1116</v>
      </c>
      <c r="H20" s="14">
        <v>2421</v>
      </c>
      <c r="I20" s="14">
        <v>3225</v>
      </c>
      <c r="J20" s="14">
        <v>5903</v>
      </c>
      <c r="K20" s="14">
        <v>8214</v>
      </c>
      <c r="L20" s="14">
        <v>9255</v>
      </c>
      <c r="M20" s="14">
        <v>11160</v>
      </c>
    </row>
    <row r="21" spans="1:13">
      <c r="A21" t="s">
        <v>510</v>
      </c>
      <c r="B21" t="s">
        <v>4</v>
      </c>
      <c r="C21" t="s">
        <v>39</v>
      </c>
      <c r="D21" s="14">
        <v>227</v>
      </c>
      <c r="E21" s="14">
        <v>75</v>
      </c>
      <c r="F21" s="14">
        <v>76</v>
      </c>
      <c r="G21" s="14">
        <v>572</v>
      </c>
      <c r="H21" s="14">
        <v>693</v>
      </c>
      <c r="I21" s="14">
        <v>2147</v>
      </c>
      <c r="J21" s="14">
        <v>2542</v>
      </c>
      <c r="K21" s="14">
        <v>807</v>
      </c>
      <c r="L21" s="14">
        <v>764</v>
      </c>
      <c r="M21" s="14">
        <v>1621</v>
      </c>
    </row>
    <row r="22" spans="1:13">
      <c r="A22" t="s">
        <v>510</v>
      </c>
      <c r="B22" t="s">
        <v>4</v>
      </c>
      <c r="C22" t="s">
        <v>512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2547</v>
      </c>
      <c r="L22" s="14">
        <v>2853</v>
      </c>
      <c r="M22" s="14">
        <v>3537</v>
      </c>
    </row>
    <row r="23" spans="1:13">
      <c r="A23" t="s">
        <v>510</v>
      </c>
      <c r="B23" t="s">
        <v>4</v>
      </c>
      <c r="C23" t="s">
        <v>40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24</v>
      </c>
      <c r="J23" s="14">
        <v>0</v>
      </c>
      <c r="K23" s="14">
        <v>6530</v>
      </c>
      <c r="L23" s="14">
        <v>8002</v>
      </c>
      <c r="M23" s="14">
        <v>8419</v>
      </c>
    </row>
    <row r="24" spans="1:13" s="18" customFormat="1">
      <c r="A24" s="18" t="s">
        <v>510</v>
      </c>
      <c r="B24" s="18" t="s">
        <v>4</v>
      </c>
      <c r="C24" s="18" t="s">
        <v>41</v>
      </c>
      <c r="D24" s="19">
        <v>310</v>
      </c>
      <c r="E24" s="19">
        <v>562</v>
      </c>
      <c r="F24" s="19">
        <v>1121</v>
      </c>
      <c r="G24" s="19">
        <v>2596</v>
      </c>
      <c r="H24" s="19">
        <v>5195</v>
      </c>
      <c r="I24" s="19">
        <v>15037</v>
      </c>
      <c r="J24" s="19">
        <v>20492</v>
      </c>
      <c r="K24" s="19">
        <v>19691</v>
      </c>
      <c r="L24" s="19">
        <v>20199</v>
      </c>
      <c r="M24" s="19">
        <v>23375</v>
      </c>
    </row>
    <row r="25" spans="1:13">
      <c r="A25" t="s">
        <v>510</v>
      </c>
      <c r="B25" t="s">
        <v>4</v>
      </c>
      <c r="C25" t="s">
        <v>42</v>
      </c>
      <c r="D25" s="21">
        <v>-32</v>
      </c>
      <c r="E25" s="21">
        <v>-58</v>
      </c>
      <c r="F25" s="21">
        <v>-140</v>
      </c>
      <c r="G25" s="21">
        <v>-293</v>
      </c>
      <c r="H25" s="21">
        <v>-571</v>
      </c>
      <c r="I25" s="21">
        <v>-997</v>
      </c>
      <c r="J25" s="21">
        <v>-1724</v>
      </c>
      <c r="K25" s="21">
        <v>-3652</v>
      </c>
      <c r="L25" s="21">
        <v>-4863</v>
      </c>
      <c r="M25" s="21">
        <v>-6518</v>
      </c>
    </row>
    <row r="26" spans="1:13" s="15" customFormat="1">
      <c r="A26" s="15" t="s">
        <v>510</v>
      </c>
      <c r="B26" s="15" t="s">
        <v>4</v>
      </c>
      <c r="C26" s="15" t="s">
        <v>43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60</v>
      </c>
      <c r="K26" s="16">
        <v>68</v>
      </c>
      <c r="L26" s="16">
        <v>198</v>
      </c>
      <c r="M26" s="16">
        <v>207</v>
      </c>
    </row>
    <row r="27" spans="1:13" s="15" customFormat="1">
      <c r="A27" s="15" t="s">
        <v>510</v>
      </c>
      <c r="B27" s="15" t="s">
        <v>4</v>
      </c>
      <c r="C27" s="15" t="s">
        <v>46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376</v>
      </c>
      <c r="J27" s="16">
        <v>362</v>
      </c>
      <c r="K27" s="16">
        <v>282</v>
      </c>
      <c r="L27" s="16">
        <v>339</v>
      </c>
      <c r="M27" s="16">
        <v>313</v>
      </c>
    </row>
    <row r="28" spans="1:13">
      <c r="A28" t="s">
        <v>510</v>
      </c>
      <c r="B28" t="s">
        <v>4</v>
      </c>
      <c r="C28" t="s">
        <v>47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383</v>
      </c>
      <c r="J28" s="14">
        <v>408</v>
      </c>
      <c r="K28" s="14">
        <v>395</v>
      </c>
      <c r="L28" s="14">
        <v>452</v>
      </c>
      <c r="M28" s="14">
        <v>475</v>
      </c>
    </row>
    <row r="29" spans="1:13">
      <c r="A29" t="s">
        <v>510</v>
      </c>
      <c r="B29" t="s">
        <v>4</v>
      </c>
      <c r="C29" t="s">
        <v>48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-7</v>
      </c>
      <c r="J29" s="17">
        <v>-47</v>
      </c>
      <c r="K29" s="17">
        <v>-113</v>
      </c>
      <c r="L29" s="17">
        <v>-113</v>
      </c>
      <c r="M29" s="17">
        <v>-162</v>
      </c>
    </row>
    <row r="30" spans="1:13">
      <c r="A30" t="s">
        <v>510</v>
      </c>
      <c r="B30" t="s">
        <v>4</v>
      </c>
      <c r="C30" t="s">
        <v>49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t="s">
        <v>510</v>
      </c>
      <c r="B31" t="s">
        <v>4</v>
      </c>
      <c r="C31" t="s">
        <v>50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 s="15" customFormat="1">
      <c r="A32" s="15" t="s">
        <v>510</v>
      </c>
      <c r="B32" s="15" t="s">
        <v>4</v>
      </c>
      <c r="C32" s="15" t="s">
        <v>51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506</v>
      </c>
      <c r="J32" s="16">
        <v>457</v>
      </c>
      <c r="K32" s="16">
        <v>422</v>
      </c>
      <c r="L32" s="16">
        <v>393</v>
      </c>
      <c r="M32" s="16">
        <v>0</v>
      </c>
    </row>
    <row r="33" spans="1:13" s="15" customFormat="1">
      <c r="A33" s="15" t="s">
        <v>510</v>
      </c>
      <c r="B33" s="15" t="s">
        <v>4</v>
      </c>
      <c r="C33" s="15" t="s">
        <v>52</v>
      </c>
      <c r="D33" s="16">
        <v>30</v>
      </c>
      <c r="E33" s="16">
        <v>27</v>
      </c>
      <c r="F33" s="16">
        <v>30</v>
      </c>
      <c r="G33" s="16">
        <v>55</v>
      </c>
      <c r="H33" s="16">
        <v>91</v>
      </c>
      <c r="I33" s="16">
        <v>485</v>
      </c>
      <c r="J33" s="16">
        <v>715</v>
      </c>
      <c r="K33" s="16">
        <v>970</v>
      </c>
      <c r="L33" s="16">
        <v>1077</v>
      </c>
      <c r="M33" s="16">
        <v>1536</v>
      </c>
    </row>
    <row r="34" spans="1:13">
      <c r="A34" t="s">
        <v>510</v>
      </c>
      <c r="B34" t="s">
        <v>4</v>
      </c>
      <c r="C34" t="s">
        <v>53</v>
      </c>
      <c r="D34" s="14">
        <v>0</v>
      </c>
      <c r="E34" s="14">
        <v>0</v>
      </c>
      <c r="F34" s="14">
        <v>7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t="s">
        <v>510</v>
      </c>
      <c r="B35" t="s">
        <v>4</v>
      </c>
      <c r="C35" t="s">
        <v>513</v>
      </c>
      <c r="D35" s="14">
        <v>8</v>
      </c>
      <c r="E35" s="14">
        <v>5</v>
      </c>
      <c r="F35" s="14">
        <v>6</v>
      </c>
      <c r="G35" s="14">
        <v>11</v>
      </c>
      <c r="H35" s="14">
        <v>32</v>
      </c>
      <c r="I35" s="14">
        <v>268</v>
      </c>
      <c r="J35" s="14">
        <v>442</v>
      </c>
      <c r="K35" s="14">
        <v>398</v>
      </c>
      <c r="L35" s="14">
        <v>269</v>
      </c>
      <c r="M35" s="14">
        <v>0</v>
      </c>
    </row>
    <row r="36" spans="1:13">
      <c r="A36" t="s">
        <v>510</v>
      </c>
      <c r="B36" t="s">
        <v>4</v>
      </c>
      <c r="C36" t="s">
        <v>55</v>
      </c>
      <c r="D36" s="14">
        <v>22</v>
      </c>
      <c r="E36" s="14">
        <v>22</v>
      </c>
      <c r="F36" s="14">
        <v>16</v>
      </c>
      <c r="G36" s="14">
        <v>43</v>
      </c>
      <c r="H36" s="14">
        <v>60</v>
      </c>
      <c r="I36" s="14">
        <v>217</v>
      </c>
      <c r="J36" s="14">
        <v>273</v>
      </c>
      <c r="K36" s="14">
        <v>572</v>
      </c>
      <c r="L36" s="14">
        <v>808</v>
      </c>
      <c r="M36" s="14">
        <v>1536</v>
      </c>
    </row>
    <row r="37" spans="1:13">
      <c r="D37" s="14">
        <f>D38-D24-D26-D27-D33-D16-D32</f>
        <v>0</v>
      </c>
      <c r="E37" s="14">
        <f>E38-E24-E26-E27-E33-E16-E32</f>
        <v>0</v>
      </c>
      <c r="F37" s="14">
        <f>F38-F24-F26-F27-F33-F16-F32</f>
        <v>0</v>
      </c>
      <c r="G37" s="14">
        <f>G38-G24-G26-G27-G33-G16-G32</f>
        <v>0</v>
      </c>
      <c r="H37" s="14">
        <f t="shared" ref="H37" si="1">H38-H24-H26-H27-H33-H16-H32</f>
        <v>0</v>
      </c>
      <c r="I37" s="14">
        <f>I38-I24-I26-I27-I33-I16-I32</f>
        <v>0</v>
      </c>
      <c r="J37" s="14">
        <f>J38-J24-J26-J27-J33-J16-J32</f>
        <v>-2</v>
      </c>
      <c r="K37" s="14">
        <f>K38-K24-K26-K27-K33-K16-K32</f>
        <v>1</v>
      </c>
      <c r="L37" s="14">
        <f>L38-L24-L26-L27-L33-L16-L32</f>
        <v>0</v>
      </c>
      <c r="M37" s="14">
        <f>M38-M24-M26-M27-M33-M16-M32</f>
        <v>0</v>
      </c>
    </row>
    <row r="38" spans="1:13" s="15" customFormat="1">
      <c r="A38" s="15" t="s">
        <v>510</v>
      </c>
      <c r="B38" s="15" t="s">
        <v>4</v>
      </c>
      <c r="C38" s="15" t="s">
        <v>56</v>
      </c>
      <c r="D38" s="16">
        <v>713</v>
      </c>
      <c r="E38" s="16">
        <v>1114</v>
      </c>
      <c r="F38" s="16">
        <v>2417</v>
      </c>
      <c r="G38" s="16">
        <v>5831</v>
      </c>
      <c r="H38" s="16">
        <v>8068</v>
      </c>
      <c r="I38" s="16">
        <v>22664</v>
      </c>
      <c r="J38" s="16">
        <v>28655</v>
      </c>
      <c r="K38" s="16">
        <v>29740</v>
      </c>
      <c r="L38" s="16">
        <v>34309</v>
      </c>
      <c r="M38" s="16">
        <v>52148</v>
      </c>
    </row>
    <row r="39" spans="1:13" s="15" customFormat="1">
      <c r="A39" s="15" t="s">
        <v>510</v>
      </c>
      <c r="B39" s="15" t="s">
        <v>4</v>
      </c>
      <c r="C39" s="15" t="s">
        <v>57</v>
      </c>
      <c r="D39" s="16">
        <v>56</v>
      </c>
      <c r="E39" s="16">
        <v>303</v>
      </c>
      <c r="F39" s="16">
        <v>304</v>
      </c>
      <c r="G39" s="16">
        <v>778</v>
      </c>
      <c r="H39" s="16">
        <v>916</v>
      </c>
      <c r="I39" s="16">
        <v>1860</v>
      </c>
      <c r="J39" s="16">
        <v>2390</v>
      </c>
      <c r="K39" s="16">
        <v>3404</v>
      </c>
      <c r="L39" s="16">
        <v>3771</v>
      </c>
      <c r="M39" s="16">
        <v>6051</v>
      </c>
    </row>
    <row r="40" spans="1:13">
      <c r="A40" t="s">
        <v>510</v>
      </c>
      <c r="B40" t="s">
        <v>4</v>
      </c>
      <c r="C40" t="s">
        <v>58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 s="15" customFormat="1">
      <c r="A41" s="15" t="s">
        <v>510</v>
      </c>
      <c r="B41" s="15" t="s">
        <v>4</v>
      </c>
      <c r="C41" s="15" t="s">
        <v>59</v>
      </c>
      <c r="D41" s="16">
        <v>123</v>
      </c>
      <c r="E41" s="16">
        <v>30</v>
      </c>
      <c r="F41" s="16">
        <v>68</v>
      </c>
      <c r="G41" s="16">
        <v>198</v>
      </c>
      <c r="H41" s="16">
        <v>322</v>
      </c>
      <c r="I41" s="16">
        <v>1057</v>
      </c>
      <c r="J41" s="16">
        <v>1325</v>
      </c>
      <c r="K41" s="16">
        <v>1373</v>
      </c>
      <c r="L41" s="16">
        <v>2091</v>
      </c>
      <c r="M41" s="16">
        <v>2814</v>
      </c>
    </row>
    <row r="42" spans="1:13" s="15" customFormat="1">
      <c r="A42" s="15" t="s">
        <v>510</v>
      </c>
      <c r="B42" s="15" t="s">
        <v>4</v>
      </c>
      <c r="C42" s="15" t="s">
        <v>60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</row>
    <row r="43" spans="1:13" s="15" customFormat="1">
      <c r="A43" s="15" t="s">
        <v>510</v>
      </c>
      <c r="B43" s="15" t="s">
        <v>4</v>
      </c>
      <c r="C43" s="15" t="s">
        <v>61</v>
      </c>
      <c r="D43" s="16">
        <v>9</v>
      </c>
      <c r="E43" s="16">
        <v>55</v>
      </c>
      <c r="F43" s="16">
        <v>8</v>
      </c>
      <c r="G43" s="16">
        <v>611</v>
      </c>
      <c r="H43" s="16">
        <v>628</v>
      </c>
      <c r="I43" s="16">
        <v>1150</v>
      </c>
      <c r="J43" s="16">
        <v>897</v>
      </c>
      <c r="K43" s="16">
        <v>2568</v>
      </c>
      <c r="L43" s="16">
        <v>1785</v>
      </c>
      <c r="M43" s="16">
        <v>2132</v>
      </c>
    </row>
    <row r="44" spans="1:13">
      <c r="A44" t="s">
        <v>510</v>
      </c>
      <c r="B44" t="s">
        <v>4</v>
      </c>
      <c r="C44" t="s">
        <v>62</v>
      </c>
      <c r="D44" s="14">
        <v>3</v>
      </c>
      <c r="E44" s="14">
        <v>150</v>
      </c>
      <c r="F44" s="14">
        <v>295</v>
      </c>
      <c r="G44" s="14">
        <v>520</v>
      </c>
      <c r="H44" s="14">
        <v>945</v>
      </c>
      <c r="I44" s="14">
        <v>1759</v>
      </c>
      <c r="J44" s="14">
        <v>3063</v>
      </c>
      <c r="K44" s="14">
        <v>2647</v>
      </c>
      <c r="L44" s="14">
        <v>3020</v>
      </c>
      <c r="M44" s="14">
        <v>3251</v>
      </c>
    </row>
    <row r="45" spans="1:13" s="15" customFormat="1">
      <c r="A45" s="15" t="s">
        <v>510</v>
      </c>
      <c r="B45" s="15" t="s">
        <v>4</v>
      </c>
      <c r="C45" s="15" t="s">
        <v>63</v>
      </c>
      <c r="D45" s="16">
        <v>2</v>
      </c>
      <c r="E45" s="16">
        <v>141</v>
      </c>
      <c r="F45" s="16">
        <v>255</v>
      </c>
      <c r="G45" s="16">
        <v>449</v>
      </c>
      <c r="H45" s="16">
        <v>707</v>
      </c>
      <c r="I45" s="16">
        <v>1427</v>
      </c>
      <c r="J45" s="16">
        <v>1869</v>
      </c>
      <c r="K45" s="16">
        <v>1423</v>
      </c>
      <c r="L45" s="16">
        <v>1889</v>
      </c>
      <c r="M45" s="16">
        <v>2210</v>
      </c>
    </row>
    <row r="46" spans="1:13" s="15" customFormat="1">
      <c r="A46" s="15" t="s">
        <v>510</v>
      </c>
      <c r="B46" s="15" t="s">
        <v>4</v>
      </c>
      <c r="C46" s="15" t="s">
        <v>64</v>
      </c>
      <c r="D46" s="16">
        <v>1</v>
      </c>
      <c r="E46" s="16">
        <v>10</v>
      </c>
      <c r="F46" s="16">
        <v>38</v>
      </c>
      <c r="G46" s="16">
        <v>71</v>
      </c>
      <c r="H46" s="16">
        <v>101</v>
      </c>
      <c r="I46" s="16">
        <v>153</v>
      </c>
      <c r="J46" s="16">
        <v>186</v>
      </c>
      <c r="K46" s="16">
        <v>349</v>
      </c>
      <c r="L46" s="16">
        <v>611</v>
      </c>
      <c r="M46" s="16">
        <v>777</v>
      </c>
    </row>
    <row r="47" spans="1:13" s="15" customFormat="1">
      <c r="A47" s="15" t="s">
        <v>510</v>
      </c>
      <c r="B47" s="15" t="s">
        <v>4</v>
      </c>
      <c r="C47" s="15" t="s">
        <v>66</v>
      </c>
      <c r="D47" s="16">
        <v>0</v>
      </c>
      <c r="E47" s="16">
        <v>0</v>
      </c>
      <c r="F47" s="16">
        <v>2</v>
      </c>
      <c r="G47" s="16">
        <v>0</v>
      </c>
      <c r="H47" s="16">
        <v>137</v>
      </c>
      <c r="I47" s="16">
        <v>180</v>
      </c>
      <c r="J47" s="16">
        <v>1008</v>
      </c>
      <c r="K47" s="16">
        <v>875</v>
      </c>
      <c r="L47" s="16">
        <v>520</v>
      </c>
      <c r="M47" s="16">
        <v>264</v>
      </c>
    </row>
    <row r="48" spans="1:13">
      <c r="D48" s="14">
        <f>D49-D39-D41-D43-D45-D46-D47</f>
        <v>0</v>
      </c>
      <c r="E48" s="14">
        <f>E49-E39-E41-E43-E45-E46-E47</f>
        <v>0</v>
      </c>
      <c r="F48" s="14">
        <f>F49-F39-F41-F43-F45-F46-F47</f>
        <v>0</v>
      </c>
      <c r="G48" s="14">
        <f>G49-G39-G41-G43-G45-G46-G47</f>
        <v>0</v>
      </c>
      <c r="H48" s="14">
        <f t="shared" ref="H48" si="2">H49-H39-H41-H43-H45-H46-H47</f>
        <v>0</v>
      </c>
      <c r="I48" s="14">
        <f>I49-I39-I41-I43-I45-I46-I47</f>
        <v>0</v>
      </c>
      <c r="J48" s="14">
        <f>J49-J39-J41-J43-J45-J46-J47</f>
        <v>0</v>
      </c>
      <c r="K48" s="14">
        <f>K49-K39-K41-K43-K45-K46-K47</f>
        <v>0</v>
      </c>
      <c r="L48" s="14">
        <f>L49-L39-L41-L43-L45-L46-L47</f>
        <v>0</v>
      </c>
      <c r="M48" s="14">
        <f>M49-M39-M41-M43-M45-M46-M47</f>
        <v>0</v>
      </c>
    </row>
    <row r="49" spans="1:13" s="18" customFormat="1">
      <c r="A49" s="18" t="s">
        <v>510</v>
      </c>
      <c r="B49" s="18" t="s">
        <v>4</v>
      </c>
      <c r="C49" s="18" t="s">
        <v>67</v>
      </c>
      <c r="D49" s="19">
        <v>191</v>
      </c>
      <c r="E49" s="19">
        <v>539</v>
      </c>
      <c r="F49" s="19">
        <v>675</v>
      </c>
      <c r="G49" s="19">
        <v>2107</v>
      </c>
      <c r="H49" s="19">
        <v>2811</v>
      </c>
      <c r="I49" s="19">
        <v>5827</v>
      </c>
      <c r="J49" s="19">
        <v>7675</v>
      </c>
      <c r="K49" s="19">
        <v>9992</v>
      </c>
      <c r="L49" s="19">
        <v>10667</v>
      </c>
      <c r="M49" s="19">
        <v>14248</v>
      </c>
    </row>
    <row r="50" spans="1:13" s="18" customFormat="1">
      <c r="A50" s="18" t="s">
        <v>510</v>
      </c>
      <c r="B50" s="18" t="s">
        <v>4</v>
      </c>
      <c r="C50" s="18" t="s">
        <v>68</v>
      </c>
      <c r="D50" s="19">
        <v>271</v>
      </c>
      <c r="E50" s="19">
        <v>411</v>
      </c>
      <c r="F50" s="19">
        <v>599</v>
      </c>
      <c r="G50" s="19">
        <v>1877</v>
      </c>
      <c r="H50" s="19">
        <v>2068</v>
      </c>
      <c r="I50" s="19">
        <v>5978</v>
      </c>
      <c r="J50" s="19">
        <v>9418</v>
      </c>
      <c r="K50" s="19">
        <v>9404</v>
      </c>
      <c r="L50" s="19">
        <v>11634</v>
      </c>
      <c r="M50" s="19">
        <v>9607</v>
      </c>
    </row>
    <row r="51" spans="1:13">
      <c r="A51" t="s">
        <v>510</v>
      </c>
      <c r="B51" t="s">
        <v>4</v>
      </c>
      <c r="C51" t="s">
        <v>69</v>
      </c>
      <c r="D51" s="14">
        <v>268</v>
      </c>
      <c r="E51" s="14">
        <v>401</v>
      </c>
      <c r="F51" s="14">
        <v>586</v>
      </c>
      <c r="G51" s="14">
        <v>1877</v>
      </c>
      <c r="H51" s="14">
        <v>2068</v>
      </c>
      <c r="I51" s="14">
        <v>5978</v>
      </c>
      <c r="J51" s="14">
        <v>8829</v>
      </c>
      <c r="K51" s="14">
        <v>8410</v>
      </c>
      <c r="L51" s="14">
        <v>10402</v>
      </c>
      <c r="M51" s="14">
        <v>8513</v>
      </c>
    </row>
    <row r="52" spans="1:13">
      <c r="A52" t="s">
        <v>510</v>
      </c>
      <c r="B52" t="s">
        <v>4</v>
      </c>
      <c r="C52" t="s">
        <v>70</v>
      </c>
      <c r="D52" s="14">
        <v>3</v>
      </c>
      <c r="E52" s="14">
        <v>10</v>
      </c>
      <c r="F52" s="14">
        <v>13</v>
      </c>
      <c r="G52" s="14">
        <v>0</v>
      </c>
      <c r="H52" s="14">
        <v>0</v>
      </c>
      <c r="I52" s="14">
        <v>0</v>
      </c>
      <c r="J52" s="14">
        <v>589</v>
      </c>
      <c r="K52" s="14">
        <v>993</v>
      </c>
      <c r="L52" s="14">
        <v>1232</v>
      </c>
      <c r="M52" s="14">
        <v>1094</v>
      </c>
    </row>
    <row r="53" spans="1:13">
      <c r="A53" t="s">
        <v>510</v>
      </c>
      <c r="B53" t="s">
        <v>4</v>
      </c>
      <c r="C53" t="s">
        <v>71</v>
      </c>
      <c r="D53" s="23">
        <v>280</v>
      </c>
      <c r="E53" s="23">
        <v>467</v>
      </c>
      <c r="F53" s="23">
        <v>607</v>
      </c>
      <c r="G53" s="23">
        <v>2488</v>
      </c>
      <c r="H53" s="23">
        <v>2696</v>
      </c>
      <c r="I53" s="23">
        <v>7128</v>
      </c>
      <c r="J53" s="23">
        <v>10315</v>
      </c>
      <c r="K53" s="23">
        <v>11971</v>
      </c>
      <c r="L53" s="23">
        <v>13419</v>
      </c>
      <c r="M53" s="23">
        <v>11739</v>
      </c>
    </row>
    <row r="54" spans="1:13">
      <c r="A54" t="s">
        <v>510</v>
      </c>
      <c r="B54" t="s">
        <v>4</v>
      </c>
      <c r="C54" t="s">
        <v>72</v>
      </c>
      <c r="D54" s="14">
        <v>0</v>
      </c>
      <c r="E54" s="14">
        <v>0</v>
      </c>
      <c r="F54" s="14">
        <v>5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151</v>
      </c>
    </row>
    <row r="55" spans="1:13" s="15" customFormat="1">
      <c r="A55" s="15" t="s">
        <v>510</v>
      </c>
      <c r="B55" s="15" t="s">
        <v>4</v>
      </c>
      <c r="C55" s="15" t="s">
        <v>73</v>
      </c>
      <c r="D55" s="16">
        <v>0</v>
      </c>
      <c r="E55" s="16">
        <v>0</v>
      </c>
      <c r="F55" s="16">
        <v>5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151</v>
      </c>
    </row>
    <row r="56" spans="1:13" s="15" customFormat="1">
      <c r="A56" s="15" t="s">
        <v>510</v>
      </c>
      <c r="B56" s="15" t="s">
        <v>4</v>
      </c>
      <c r="C56" s="15" t="s">
        <v>74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1152</v>
      </c>
      <c r="J56" s="16">
        <v>1395</v>
      </c>
      <c r="K56" s="16">
        <v>1390</v>
      </c>
      <c r="L56" s="16">
        <v>1492</v>
      </c>
      <c r="M56" s="16">
        <v>1454</v>
      </c>
    </row>
    <row r="57" spans="1:13" s="15" customFormat="1">
      <c r="A57" s="15" t="s">
        <v>510</v>
      </c>
      <c r="B57" s="15" t="s">
        <v>4</v>
      </c>
      <c r="C57" s="15" t="s">
        <v>75</v>
      </c>
      <c r="D57" s="16">
        <v>27</v>
      </c>
      <c r="E57" s="16">
        <v>39</v>
      </c>
      <c r="F57" s="16">
        <v>470</v>
      </c>
      <c r="G57" s="16">
        <v>935</v>
      </c>
      <c r="H57" s="16">
        <v>2105</v>
      </c>
      <c r="I57" s="16">
        <v>4954</v>
      </c>
      <c r="J57" s="16">
        <v>5930</v>
      </c>
      <c r="K57" s="16">
        <v>4030</v>
      </c>
      <c r="L57" s="16">
        <v>3898</v>
      </c>
      <c r="M57" s="16">
        <v>4463</v>
      </c>
    </row>
    <row r="58" spans="1:13">
      <c r="A58" t="s">
        <v>510</v>
      </c>
      <c r="B58" t="s">
        <v>4</v>
      </c>
      <c r="C58" t="s">
        <v>76</v>
      </c>
      <c r="D58" s="14">
        <v>0</v>
      </c>
      <c r="E58" s="14">
        <v>0</v>
      </c>
      <c r="F58" s="14">
        <v>2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</row>
    <row r="59" spans="1:13">
      <c r="A59" t="s">
        <v>510</v>
      </c>
      <c r="B59" t="s">
        <v>4</v>
      </c>
      <c r="C59" t="s">
        <v>78</v>
      </c>
      <c r="D59" s="14">
        <v>27</v>
      </c>
      <c r="E59" s="14">
        <v>39</v>
      </c>
      <c r="F59" s="14">
        <v>468</v>
      </c>
      <c r="G59" s="14">
        <v>935</v>
      </c>
      <c r="H59" s="14">
        <v>2105</v>
      </c>
      <c r="I59" s="14">
        <v>4954</v>
      </c>
      <c r="J59" s="14">
        <v>5930</v>
      </c>
      <c r="K59" s="14">
        <v>4030</v>
      </c>
      <c r="L59" s="14">
        <v>3898</v>
      </c>
      <c r="M59" s="14">
        <v>4463</v>
      </c>
    </row>
    <row r="60" spans="1:13">
      <c r="D60" s="14">
        <f>D61-D50-D57-D49-D56-D55</f>
        <v>0</v>
      </c>
      <c r="E60" s="14">
        <f>E61-E50-E57-E49-E56-E55</f>
        <v>0</v>
      </c>
      <c r="F60" s="14">
        <f>F61-F50-F57-F49-F56-F55</f>
        <v>1</v>
      </c>
      <c r="G60" s="14">
        <f>G61-G50-G57-G49-G56-G55</f>
        <v>0</v>
      </c>
      <c r="H60" s="14">
        <f t="shared" ref="H60" si="3">H61-H50-H57-H49-H56-H55</f>
        <v>0</v>
      </c>
      <c r="I60" s="14">
        <f>I61-I50-I57-I49-I56-I55</f>
        <v>0</v>
      </c>
      <c r="J60" s="14">
        <f>J61-J50-J57-J49-J56-J55</f>
        <v>0</v>
      </c>
      <c r="K60" s="14">
        <f>K61-K50-K57-K49-K56-K55</f>
        <v>0</v>
      </c>
      <c r="L60" s="14">
        <f>L61-L50-L57-L49-L56-L55</f>
        <v>0</v>
      </c>
      <c r="M60" s="14">
        <f>M61-M50-M57-M49-M56-M55</f>
        <v>0</v>
      </c>
    </row>
    <row r="61" spans="1:13" s="18" customFormat="1">
      <c r="A61" s="18" t="s">
        <v>510</v>
      </c>
      <c r="B61" s="18" t="s">
        <v>4</v>
      </c>
      <c r="C61" s="18" t="s">
        <v>79</v>
      </c>
      <c r="D61" s="19">
        <v>489</v>
      </c>
      <c r="E61" s="19">
        <v>989</v>
      </c>
      <c r="F61" s="19">
        <v>1750</v>
      </c>
      <c r="G61" s="19">
        <v>4919</v>
      </c>
      <c r="H61" s="19">
        <v>6984</v>
      </c>
      <c r="I61" s="19">
        <v>17911</v>
      </c>
      <c r="J61" s="19">
        <v>24418</v>
      </c>
      <c r="K61" s="19">
        <v>24816</v>
      </c>
      <c r="L61" s="19">
        <v>27691</v>
      </c>
      <c r="M61" s="19">
        <v>29923</v>
      </c>
    </row>
    <row r="62" spans="1:13">
      <c r="A62" t="s">
        <v>510</v>
      </c>
      <c r="B62" t="s">
        <v>4</v>
      </c>
      <c r="C62" t="s">
        <v>471</v>
      </c>
    </row>
    <row r="63" spans="1:13">
      <c r="A63" t="s">
        <v>510</v>
      </c>
      <c r="B63" t="s">
        <v>4</v>
      </c>
      <c r="C63" t="s">
        <v>80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</row>
    <row r="64" spans="1:13">
      <c r="A64" t="s">
        <v>510</v>
      </c>
      <c r="B64" t="s">
        <v>4</v>
      </c>
      <c r="C64" t="s">
        <v>81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</row>
    <row r="65" spans="1:13">
      <c r="A65" t="s">
        <v>510</v>
      </c>
      <c r="B65" t="s">
        <v>4</v>
      </c>
      <c r="C65" t="s">
        <v>514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</row>
    <row r="66" spans="1:13" s="15" customFormat="1">
      <c r="A66" s="15" t="s">
        <v>510</v>
      </c>
      <c r="B66" s="15" t="s">
        <v>4</v>
      </c>
      <c r="C66" s="15" t="s">
        <v>82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1</v>
      </c>
    </row>
    <row r="67" spans="1:13">
      <c r="A67" t="s">
        <v>510</v>
      </c>
      <c r="B67" t="s">
        <v>4</v>
      </c>
      <c r="C67" t="s">
        <v>83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</v>
      </c>
    </row>
    <row r="68" spans="1:13" s="15" customFormat="1">
      <c r="A68" s="15" t="s">
        <v>510</v>
      </c>
      <c r="B68" s="15" t="s">
        <v>4</v>
      </c>
      <c r="C68" s="15" t="s">
        <v>84</v>
      </c>
      <c r="D68" s="16">
        <v>893</v>
      </c>
      <c r="E68" s="16">
        <v>1190</v>
      </c>
      <c r="F68" s="16">
        <v>1807</v>
      </c>
      <c r="G68" s="16">
        <v>2345</v>
      </c>
      <c r="H68" s="16">
        <v>3409</v>
      </c>
      <c r="I68" s="16">
        <v>7774</v>
      </c>
      <c r="J68" s="16">
        <v>9178</v>
      </c>
      <c r="K68" s="16">
        <v>10249</v>
      </c>
      <c r="L68" s="16">
        <v>12737</v>
      </c>
      <c r="M68" s="16">
        <v>27260</v>
      </c>
    </row>
    <row r="69" spans="1:13" s="15" customFormat="1">
      <c r="A69" s="15" t="s">
        <v>510</v>
      </c>
      <c r="B69" s="15" t="s">
        <v>4</v>
      </c>
      <c r="C69" s="15" t="s">
        <v>85</v>
      </c>
      <c r="D69" s="16">
        <v>-669</v>
      </c>
      <c r="E69" s="16">
        <v>-1066</v>
      </c>
      <c r="F69" s="16">
        <v>-1140</v>
      </c>
      <c r="G69" s="16">
        <v>-1434</v>
      </c>
      <c r="H69" s="16">
        <v>-2322</v>
      </c>
      <c r="I69" s="16">
        <v>-2997</v>
      </c>
      <c r="J69" s="16">
        <v>-4974</v>
      </c>
      <c r="K69" s="16">
        <v>-5318</v>
      </c>
      <c r="L69" s="16">
        <v>-6083</v>
      </c>
      <c r="M69" s="16">
        <v>-5399</v>
      </c>
    </row>
    <row r="70" spans="1:13">
      <c r="A70" t="s">
        <v>510</v>
      </c>
      <c r="B70" t="s">
        <v>4</v>
      </c>
      <c r="C70" t="s">
        <v>86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t="s">
        <v>510</v>
      </c>
      <c r="B71" t="s">
        <v>4</v>
      </c>
      <c r="C71" t="s">
        <v>87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</row>
    <row r="72" spans="1:13">
      <c r="A72" t="s">
        <v>510</v>
      </c>
      <c r="B72" t="s">
        <v>4</v>
      </c>
      <c r="C72" t="s">
        <v>88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</row>
    <row r="73" spans="1:13" s="15" customFormat="1">
      <c r="A73" s="15" t="s">
        <v>510</v>
      </c>
      <c r="B73" s="15" t="s">
        <v>4</v>
      </c>
      <c r="C73" s="15" t="s">
        <v>89</v>
      </c>
      <c r="D73" s="16">
        <v>0</v>
      </c>
      <c r="E73" s="16">
        <v>0</v>
      </c>
      <c r="F73" s="16">
        <v>0</v>
      </c>
      <c r="G73" s="16">
        <v>0</v>
      </c>
      <c r="H73" s="16">
        <v>-4</v>
      </c>
      <c r="I73" s="16">
        <v>-24</v>
      </c>
      <c r="J73" s="16">
        <v>33</v>
      </c>
      <c r="K73" s="16">
        <v>-8</v>
      </c>
      <c r="L73" s="16">
        <v>-36</v>
      </c>
      <c r="M73" s="16">
        <v>363</v>
      </c>
    </row>
    <row r="74" spans="1:13">
      <c r="A74" t="s">
        <v>510</v>
      </c>
      <c r="B74" t="s">
        <v>4</v>
      </c>
      <c r="C74" t="s">
        <v>92</v>
      </c>
      <c r="D74" s="14">
        <v>0</v>
      </c>
      <c r="E74" s="14">
        <v>0</v>
      </c>
      <c r="F74" s="14">
        <v>0</v>
      </c>
      <c r="G74" s="14">
        <v>0</v>
      </c>
      <c r="H74" s="14">
        <v>-4</v>
      </c>
      <c r="I74" s="14">
        <v>-24</v>
      </c>
      <c r="J74" s="14">
        <v>33</v>
      </c>
      <c r="K74" s="14">
        <v>-8</v>
      </c>
      <c r="L74" s="14">
        <v>-36</v>
      </c>
      <c r="M74" s="14">
        <v>363</v>
      </c>
    </row>
    <row r="75" spans="1:13">
      <c r="D75" s="14">
        <f>D76-D68-D69-D73-D66</f>
        <v>0</v>
      </c>
      <c r="E75" s="14">
        <f>E76-E68-E69-E73-E66</f>
        <v>1</v>
      </c>
      <c r="F75" s="14">
        <f>F76-F68-F69-F73-F66</f>
        <v>0</v>
      </c>
      <c r="G75" s="14">
        <f>G76-G68-G69-G73-G66</f>
        <v>1</v>
      </c>
      <c r="H75" s="14">
        <f t="shared" ref="H75" si="4">H76-H68-H69-H73-H66</f>
        <v>1</v>
      </c>
      <c r="I75" s="14">
        <f>I76-I68-I69-I73-I66</f>
        <v>0</v>
      </c>
      <c r="J75" s="14">
        <f>J76-J68-J69-J73-J66</f>
        <v>0</v>
      </c>
      <c r="K75" s="14">
        <f>K76-K68-K69-K73-K66</f>
        <v>0</v>
      </c>
      <c r="L75" s="14">
        <f>L76-L68-L69-L73-L66</f>
        <v>0</v>
      </c>
      <c r="M75" s="14">
        <f>M76-M68-M69-M73-M66</f>
        <v>0</v>
      </c>
    </row>
    <row r="76" spans="1:13" s="18" customFormat="1">
      <c r="A76" s="18" t="s">
        <v>510</v>
      </c>
      <c r="B76" s="18" t="s">
        <v>4</v>
      </c>
      <c r="C76" s="18" t="s">
        <v>93</v>
      </c>
      <c r="D76" s="19">
        <v>224</v>
      </c>
      <c r="E76" s="19">
        <v>125</v>
      </c>
      <c r="F76" s="19">
        <v>667</v>
      </c>
      <c r="G76" s="19">
        <v>912</v>
      </c>
      <c r="H76" s="19">
        <v>1084</v>
      </c>
      <c r="I76" s="19">
        <v>4753</v>
      </c>
      <c r="J76" s="19">
        <v>4237</v>
      </c>
      <c r="K76" s="19">
        <v>4923</v>
      </c>
      <c r="L76" s="19">
        <v>6618</v>
      </c>
      <c r="M76" s="19">
        <v>22225</v>
      </c>
    </row>
    <row r="77" spans="1:13" s="15" customFormat="1">
      <c r="A77" s="15" t="s">
        <v>510</v>
      </c>
      <c r="B77" s="15" t="s">
        <v>4</v>
      </c>
      <c r="C77" s="15" t="s">
        <v>94</v>
      </c>
      <c r="D77" s="16">
        <v>713</v>
      </c>
      <c r="E77" s="16">
        <v>1114</v>
      </c>
      <c r="F77" s="16">
        <v>2417</v>
      </c>
      <c r="G77" s="16">
        <v>5831</v>
      </c>
      <c r="H77" s="16">
        <v>8068</v>
      </c>
      <c r="I77" s="16">
        <v>22664</v>
      </c>
      <c r="J77" s="16">
        <v>28655</v>
      </c>
      <c r="K77" s="16">
        <v>29740</v>
      </c>
      <c r="L77" s="16">
        <v>34309</v>
      </c>
      <c r="M77" s="16">
        <v>52148</v>
      </c>
    </row>
    <row r="78" spans="1:13">
      <c r="A78" t="s">
        <v>510</v>
      </c>
      <c r="B78" t="s">
        <v>4</v>
      </c>
      <c r="C78" t="s">
        <v>479</v>
      </c>
    </row>
    <row r="79" spans="1:13">
      <c r="A79" t="s">
        <v>510</v>
      </c>
      <c r="B79" t="s">
        <v>4</v>
      </c>
      <c r="C79" t="s">
        <v>96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t="s">
        <v>510</v>
      </c>
      <c r="B80" t="s">
        <v>4</v>
      </c>
      <c r="C80" t="s">
        <v>97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</row>
    <row r="81" spans="1:13">
      <c r="A81" t="s">
        <v>510</v>
      </c>
      <c r="B81" t="s">
        <v>4</v>
      </c>
      <c r="C81" t="s">
        <v>98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t="s">
        <v>510</v>
      </c>
      <c r="B82" t="s">
        <v>4</v>
      </c>
      <c r="C82" t="s">
        <v>99</v>
      </c>
      <c r="D82" s="14">
        <v>523</v>
      </c>
      <c r="E82" s="14">
        <v>571</v>
      </c>
      <c r="F82" s="14">
        <v>615</v>
      </c>
      <c r="G82" s="14">
        <v>628</v>
      </c>
      <c r="H82" s="14">
        <v>657</v>
      </c>
      <c r="I82" s="14">
        <v>808</v>
      </c>
      <c r="J82" s="14">
        <v>844</v>
      </c>
      <c r="K82" s="14">
        <v>863</v>
      </c>
      <c r="L82" s="14">
        <v>905</v>
      </c>
      <c r="M82" s="14">
        <v>960</v>
      </c>
    </row>
    <row r="83" spans="1:13">
      <c r="A83" t="s">
        <v>510</v>
      </c>
      <c r="B83" t="s">
        <v>4</v>
      </c>
      <c r="C83" t="s">
        <v>100</v>
      </c>
      <c r="D83" s="14">
        <v>523</v>
      </c>
      <c r="E83" s="14">
        <v>571</v>
      </c>
      <c r="F83" s="14">
        <v>615</v>
      </c>
      <c r="G83" s="14">
        <v>628</v>
      </c>
      <c r="H83" s="14">
        <v>657</v>
      </c>
      <c r="I83" s="14">
        <v>808</v>
      </c>
      <c r="J83" s="14">
        <v>844</v>
      </c>
      <c r="K83" s="14">
        <v>863</v>
      </c>
      <c r="L83" s="14">
        <v>905</v>
      </c>
      <c r="M83" s="14">
        <v>960</v>
      </c>
    </row>
    <row r="84" spans="1:13">
      <c r="A84" t="s">
        <v>510</v>
      </c>
      <c r="B84" t="s">
        <v>4</v>
      </c>
      <c r="C84" t="s">
        <v>101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</row>
    <row r="85" spans="1:13">
      <c r="A85" t="s">
        <v>510</v>
      </c>
      <c r="B85" t="s">
        <v>4</v>
      </c>
      <c r="C85" t="s">
        <v>102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</row>
    <row r="86" spans="1:13">
      <c r="A86" t="s">
        <v>510</v>
      </c>
      <c r="B86" t="s">
        <v>4</v>
      </c>
      <c r="C86" t="s">
        <v>103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</row>
    <row r="87" spans="1:13">
      <c r="A87" t="s">
        <v>510</v>
      </c>
      <c r="B87" t="s">
        <v>4</v>
      </c>
      <c r="C87" t="s">
        <v>104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</row>
    <row r="88" spans="1:13">
      <c r="A88" t="s">
        <v>510</v>
      </c>
      <c r="B88" t="s">
        <v>4</v>
      </c>
      <c r="C88" t="s">
        <v>105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</row>
    <row r="89" spans="1:13">
      <c r="A89" t="s">
        <v>510</v>
      </c>
      <c r="B89" t="s">
        <v>4</v>
      </c>
      <c r="C89" t="s">
        <v>515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</row>
    <row r="90" spans="1:13">
      <c r="A90" t="s">
        <v>510</v>
      </c>
      <c r="B90" t="s">
        <v>4</v>
      </c>
      <c r="C90" t="s">
        <v>516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</row>
    <row r="91" spans="1:13">
      <c r="A91" t="s">
        <v>510</v>
      </c>
      <c r="B91" t="s">
        <v>4</v>
      </c>
      <c r="C91" t="s">
        <v>517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</row>
    <row r="92" spans="1:13">
      <c r="A92" t="s">
        <v>510</v>
      </c>
      <c r="B92" t="s">
        <v>4</v>
      </c>
      <c r="C92" t="s">
        <v>518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</row>
    <row r="93" spans="1:13">
      <c r="A93" t="s">
        <v>510</v>
      </c>
      <c r="B93" t="s">
        <v>4</v>
      </c>
      <c r="C93" t="s">
        <v>519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</row>
    <row r="94" spans="1:13">
      <c r="A94" t="s">
        <v>510</v>
      </c>
      <c r="B94" t="s">
        <v>4</v>
      </c>
      <c r="C94" t="s">
        <v>520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</row>
    <row r="95" spans="1:13">
      <c r="A95" t="s">
        <v>510</v>
      </c>
      <c r="B95" t="s">
        <v>4</v>
      </c>
      <c r="C95" t="s">
        <v>106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</row>
    <row r="96" spans="1:13">
      <c r="A96" t="s">
        <v>510</v>
      </c>
      <c r="B96" t="s">
        <v>4</v>
      </c>
      <c r="C96" t="s">
        <v>107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</row>
    <row r="97" spans="1:13">
      <c r="A97" t="s">
        <v>510</v>
      </c>
      <c r="B97" t="s">
        <v>4</v>
      </c>
      <c r="C97" t="s">
        <v>108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</row>
    <row r="98" spans="1:13">
      <c r="A98" t="s">
        <v>510</v>
      </c>
      <c r="B98" t="s">
        <v>4</v>
      </c>
      <c r="C98" t="s">
        <v>109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</row>
    <row r="99" spans="1:13">
      <c r="A99" t="s">
        <v>510</v>
      </c>
      <c r="B99" t="s">
        <v>4</v>
      </c>
      <c r="C99" t="s">
        <v>110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</row>
    <row r="100" spans="1:13">
      <c r="A100" t="s">
        <v>510</v>
      </c>
      <c r="B100" t="s">
        <v>4</v>
      </c>
      <c r="C100" t="s">
        <v>111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</row>
    <row r="101" spans="1:13">
      <c r="A101" t="s">
        <v>510</v>
      </c>
      <c r="B101" t="s">
        <v>4</v>
      </c>
      <c r="C101" t="s">
        <v>112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604</v>
      </c>
    </row>
    <row r="102" spans="1:13">
      <c r="A102" t="s">
        <v>510</v>
      </c>
      <c r="B102" t="s">
        <v>4</v>
      </c>
      <c r="C102" t="s">
        <v>113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850</v>
      </c>
    </row>
    <row r="103" spans="1:13">
      <c r="A103" t="s">
        <v>510</v>
      </c>
      <c r="B103" t="s">
        <v>4</v>
      </c>
      <c r="C103" t="s">
        <v>114</v>
      </c>
      <c r="D103" s="14">
        <v>224</v>
      </c>
      <c r="E103" s="14">
        <v>125</v>
      </c>
      <c r="F103" s="14">
        <v>667</v>
      </c>
      <c r="G103" s="14">
        <v>912</v>
      </c>
      <c r="H103" s="14">
        <v>1084</v>
      </c>
      <c r="I103" s="14">
        <v>4753</v>
      </c>
      <c r="J103" s="14">
        <v>4237</v>
      </c>
      <c r="K103" s="14">
        <v>4923</v>
      </c>
      <c r="L103" s="14">
        <v>6618</v>
      </c>
      <c r="M103" s="14">
        <v>23075</v>
      </c>
    </row>
    <row r="104" spans="1:13">
      <c r="A104" t="s">
        <v>510</v>
      </c>
      <c r="B104" t="s">
        <v>4</v>
      </c>
      <c r="C104" t="s">
        <v>115</v>
      </c>
      <c r="D104" s="14">
        <v>1417</v>
      </c>
      <c r="E104" s="14">
        <v>2964</v>
      </c>
      <c r="F104" s="14">
        <v>5859</v>
      </c>
      <c r="G104" s="14">
        <v>10161</v>
      </c>
      <c r="H104" s="14">
        <v>13058</v>
      </c>
      <c r="I104" s="14">
        <v>30025</v>
      </c>
      <c r="J104" s="14">
        <v>37543</v>
      </c>
      <c r="K104" s="14">
        <v>48817</v>
      </c>
      <c r="L104" s="14">
        <v>48016</v>
      </c>
      <c r="M104" s="14">
        <v>70757</v>
      </c>
    </row>
    <row r="105" spans="1:13">
      <c r="A105" t="s">
        <v>510</v>
      </c>
      <c r="B105" t="s">
        <v>4</v>
      </c>
      <c r="C105" t="s">
        <v>116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</row>
    <row r="106" spans="1:13">
      <c r="A106" t="s">
        <v>510</v>
      </c>
      <c r="B106" t="s">
        <v>4</v>
      </c>
      <c r="C106" t="s">
        <v>117</v>
      </c>
      <c r="D106" s="14">
        <v>407</v>
      </c>
      <c r="E106" s="14">
        <v>534</v>
      </c>
      <c r="F106" s="14">
        <v>699</v>
      </c>
      <c r="G106" s="14">
        <v>769</v>
      </c>
      <c r="H106" s="14">
        <v>836</v>
      </c>
      <c r="I106" s="14">
        <v>1109</v>
      </c>
      <c r="J106" s="14">
        <v>1156</v>
      </c>
      <c r="K106" s="14">
        <v>1145</v>
      </c>
      <c r="L106" s="14">
        <v>1685</v>
      </c>
      <c r="M106" s="14">
        <v>5353</v>
      </c>
    </row>
    <row r="107" spans="1:13">
      <c r="A107" t="s">
        <v>510</v>
      </c>
      <c r="B107" t="s">
        <v>4</v>
      </c>
      <c r="C107" t="s">
        <v>118</v>
      </c>
      <c r="D107" s="14">
        <v>12</v>
      </c>
      <c r="E107" s="14">
        <v>10</v>
      </c>
      <c r="F107" s="14">
        <v>382</v>
      </c>
      <c r="G107" s="14">
        <v>767</v>
      </c>
      <c r="H107" s="14">
        <v>1791</v>
      </c>
      <c r="I107" s="14">
        <v>9054</v>
      </c>
      <c r="J107" s="14">
        <v>10464</v>
      </c>
      <c r="K107" s="14">
        <v>237</v>
      </c>
      <c r="L107" s="14">
        <v>77</v>
      </c>
      <c r="M107" s="14">
        <v>73</v>
      </c>
    </row>
    <row r="108" spans="1:13">
      <c r="A108" t="s">
        <v>510</v>
      </c>
      <c r="B108" t="s">
        <v>4</v>
      </c>
      <c r="C108" t="s">
        <v>119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</row>
    <row r="109" spans="1:13">
      <c r="A109" t="s">
        <v>510</v>
      </c>
      <c r="B109" t="s">
        <v>4</v>
      </c>
      <c r="C109" t="s">
        <v>120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60</v>
      </c>
      <c r="K109" s="14">
        <v>68</v>
      </c>
      <c r="L109" s="14">
        <v>198</v>
      </c>
      <c r="M109" s="14">
        <v>207</v>
      </c>
    </row>
    <row r="110" spans="1:13">
      <c r="A110" t="s">
        <v>510</v>
      </c>
      <c r="B110" t="s">
        <v>4</v>
      </c>
      <c r="C110" t="s">
        <v>121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</row>
    <row r="111" spans="1:13">
      <c r="A111" t="s">
        <v>510</v>
      </c>
      <c r="B111" t="s">
        <v>4</v>
      </c>
      <c r="C111" t="s">
        <v>122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7</v>
      </c>
      <c r="J111" s="14">
        <v>47</v>
      </c>
      <c r="K111" s="14">
        <v>113</v>
      </c>
      <c r="L111" s="14">
        <v>113</v>
      </c>
      <c r="M111" s="14">
        <v>162</v>
      </c>
    </row>
    <row r="112" spans="1:13">
      <c r="A112" t="s">
        <v>510</v>
      </c>
      <c r="B112" t="s">
        <v>4</v>
      </c>
      <c r="C112" t="s">
        <v>123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6</v>
      </c>
    </row>
    <row r="113" spans="1:13">
      <c r="A113" t="s">
        <v>510</v>
      </c>
      <c r="B113" t="s">
        <v>4</v>
      </c>
      <c r="C113" t="s">
        <v>124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5</v>
      </c>
    </row>
    <row r="114" spans="1:13">
      <c r="A114" t="s">
        <v>510</v>
      </c>
      <c r="B114" t="s">
        <v>4</v>
      </c>
      <c r="C114" t="s">
        <v>125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6</v>
      </c>
    </row>
    <row r="115" spans="1:13">
      <c r="A115" t="s">
        <v>510</v>
      </c>
      <c r="B115" t="s">
        <v>4</v>
      </c>
      <c r="C115" t="s">
        <v>126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7</v>
      </c>
    </row>
    <row r="116" spans="1:13">
      <c r="A116" t="s">
        <v>510</v>
      </c>
      <c r="B116" t="s">
        <v>4</v>
      </c>
      <c r="C116" t="s">
        <v>127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1630</v>
      </c>
      <c r="M116" s="14">
        <v>1494</v>
      </c>
    </row>
    <row r="117" spans="1:13">
      <c r="A117" t="s">
        <v>510</v>
      </c>
      <c r="B117" t="s">
        <v>4</v>
      </c>
      <c r="C117" t="s">
        <v>128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1630</v>
      </c>
      <c r="M117" s="14">
        <v>1494</v>
      </c>
    </row>
    <row r="118" spans="1:13">
      <c r="A118" t="s">
        <v>510</v>
      </c>
      <c r="B118" t="s">
        <v>4</v>
      </c>
      <c r="C118" t="s">
        <v>129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</row>
    <row r="119" spans="1:13">
      <c r="A119" t="s">
        <v>510</v>
      </c>
      <c r="B119" t="s">
        <v>4</v>
      </c>
      <c r="C119" t="s">
        <v>130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</row>
    <row r="120" spans="1:13">
      <c r="A120" t="s">
        <v>510</v>
      </c>
      <c r="B120" t="s">
        <v>4</v>
      </c>
      <c r="C120" t="s">
        <v>131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1218</v>
      </c>
      <c r="M120" s="14">
        <v>1558</v>
      </c>
    </row>
    <row r="121" spans="1:13">
      <c r="A121" t="s">
        <v>510</v>
      </c>
      <c r="B121" t="s">
        <v>4</v>
      </c>
      <c r="C121" t="s">
        <v>132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</row>
    <row r="122" spans="1:13">
      <c r="A122" t="s">
        <v>510</v>
      </c>
      <c r="B122" t="s">
        <v>4</v>
      </c>
      <c r="C122" t="s">
        <v>133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</row>
    <row r="123" spans="1:13">
      <c r="A123" t="s">
        <v>510</v>
      </c>
      <c r="B123" t="s">
        <v>4</v>
      </c>
      <c r="C123" t="s">
        <v>134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</row>
    <row r="124" spans="1:13">
      <c r="A124" t="s">
        <v>510</v>
      </c>
      <c r="B124" t="s">
        <v>4</v>
      </c>
      <c r="C124" t="s">
        <v>135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</row>
    <row r="125" spans="1:13">
      <c r="A125" t="s">
        <v>510</v>
      </c>
      <c r="B125" t="s">
        <v>4</v>
      </c>
      <c r="C125" t="s">
        <v>136</v>
      </c>
      <c r="D125" s="14">
        <v>2</v>
      </c>
      <c r="E125" s="14">
        <v>141</v>
      </c>
      <c r="F125" s="14">
        <v>255</v>
      </c>
      <c r="G125" s="14">
        <v>449</v>
      </c>
      <c r="H125" s="14">
        <v>707</v>
      </c>
      <c r="I125" s="14">
        <v>1427</v>
      </c>
      <c r="J125" s="14">
        <v>1869</v>
      </c>
      <c r="K125" s="14">
        <v>1423</v>
      </c>
      <c r="L125" s="14">
        <v>1889</v>
      </c>
      <c r="M125" s="14">
        <v>2210</v>
      </c>
    </row>
    <row r="126" spans="1:13">
      <c r="A126" t="s">
        <v>510</v>
      </c>
      <c r="B126" t="s">
        <v>4</v>
      </c>
      <c r="C126" t="s">
        <v>137</v>
      </c>
      <c r="D126" s="14">
        <v>3</v>
      </c>
      <c r="E126" s="14">
        <v>3</v>
      </c>
      <c r="F126" s="14">
        <v>181</v>
      </c>
      <c r="G126" s="14">
        <v>292</v>
      </c>
      <c r="H126" s="14">
        <v>446</v>
      </c>
      <c r="I126" s="14">
        <v>852</v>
      </c>
      <c r="J126" s="14">
        <v>1178</v>
      </c>
      <c r="K126" s="14">
        <v>991</v>
      </c>
      <c r="L126" s="14">
        <v>1207</v>
      </c>
      <c r="M126" s="14">
        <v>1284</v>
      </c>
    </row>
    <row r="127" spans="1:13">
      <c r="A127" t="s">
        <v>510</v>
      </c>
      <c r="B127" t="s">
        <v>4</v>
      </c>
      <c r="C127" t="s">
        <v>138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</row>
    <row r="128" spans="1:13">
      <c r="A128" t="s">
        <v>510</v>
      </c>
      <c r="B128" t="s">
        <v>4</v>
      </c>
      <c r="C128" t="s">
        <v>139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</row>
    <row r="129" spans="1:13">
      <c r="A129" t="s">
        <v>510</v>
      </c>
      <c r="B129" t="s">
        <v>4</v>
      </c>
      <c r="C129" t="s">
        <v>140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</row>
    <row r="130" spans="1:13">
      <c r="A130" t="s">
        <v>510</v>
      </c>
      <c r="B130" t="s">
        <v>4</v>
      </c>
      <c r="C130" t="s">
        <v>141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</row>
    <row r="131" spans="1:13">
      <c r="A131" t="s">
        <v>510</v>
      </c>
      <c r="B131" t="s">
        <v>4</v>
      </c>
      <c r="C131" t="s">
        <v>142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97</v>
      </c>
      <c r="K131" s="14">
        <v>346</v>
      </c>
      <c r="L131" s="14">
        <v>386</v>
      </c>
      <c r="M131" s="14">
        <v>374</v>
      </c>
    </row>
    <row r="132" spans="1:13">
      <c r="A132" t="s">
        <v>510</v>
      </c>
      <c r="B132" t="s">
        <v>4</v>
      </c>
      <c r="C132" t="s">
        <v>143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228</v>
      </c>
      <c r="M132" s="14">
        <v>286</v>
      </c>
    </row>
    <row r="133" spans="1:13">
      <c r="A133" t="s">
        <v>510</v>
      </c>
      <c r="B133" t="s">
        <v>4</v>
      </c>
      <c r="C133" t="s">
        <v>144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956</v>
      </c>
      <c r="M133" s="14">
        <v>1254</v>
      </c>
    </row>
    <row r="134" spans="1:13">
      <c r="A134" t="s">
        <v>510</v>
      </c>
      <c r="B134" t="s">
        <v>4</v>
      </c>
      <c r="C134" t="s">
        <v>145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</row>
    <row r="135" spans="1:13">
      <c r="A135" t="s">
        <v>510</v>
      </c>
      <c r="B135" t="s">
        <v>4</v>
      </c>
      <c r="C135" t="s">
        <v>146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</row>
    <row r="136" spans="1:13">
      <c r="A136" t="s">
        <v>510</v>
      </c>
      <c r="B136" t="s">
        <v>4</v>
      </c>
      <c r="C136" t="s">
        <v>147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</row>
    <row r="137" spans="1:13">
      <c r="A137" t="s">
        <v>510</v>
      </c>
      <c r="B137" t="s">
        <v>4</v>
      </c>
      <c r="C137" t="s">
        <v>148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</row>
    <row r="138" spans="1:13">
      <c r="A138" t="s">
        <v>510</v>
      </c>
      <c r="B138" t="s">
        <v>4</v>
      </c>
      <c r="C138" t="s">
        <v>149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</row>
    <row r="139" spans="1:13">
      <c r="A139" t="s">
        <v>510</v>
      </c>
      <c r="B139" t="s">
        <v>4</v>
      </c>
      <c r="C139" t="s">
        <v>150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</row>
    <row r="140" spans="1:13">
      <c r="A140" t="s">
        <v>510</v>
      </c>
      <c r="B140" t="s">
        <v>4</v>
      </c>
      <c r="C140" t="s">
        <v>151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</row>
    <row r="141" spans="1:13">
      <c r="A141" t="s">
        <v>510</v>
      </c>
      <c r="B141" t="s">
        <v>4</v>
      </c>
      <c r="C141" t="s">
        <v>152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</row>
    <row r="142" spans="1:13">
      <c r="A142" t="s">
        <v>510</v>
      </c>
      <c r="B142" t="s">
        <v>4</v>
      </c>
      <c r="C142" t="s">
        <v>153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</row>
    <row r="143" spans="1:13">
      <c r="A143" t="s">
        <v>510</v>
      </c>
      <c r="B143" t="s">
        <v>4</v>
      </c>
      <c r="C143" t="s">
        <v>154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</row>
    <row r="144" spans="1:13">
      <c r="A144" t="s">
        <v>510</v>
      </c>
      <c r="B144" t="s">
        <v>4</v>
      </c>
      <c r="C144" t="s">
        <v>155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</row>
    <row r="145" spans="1:13">
      <c r="A145" t="s">
        <v>510</v>
      </c>
      <c r="B145" t="s">
        <v>4</v>
      </c>
      <c r="C145" t="s">
        <v>156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</row>
    <row r="146" spans="1:13">
      <c r="A146" t="s">
        <v>510</v>
      </c>
      <c r="B146" t="s">
        <v>4</v>
      </c>
      <c r="C146" t="s">
        <v>157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</row>
    <row r="147" spans="1:13">
      <c r="A147" t="s">
        <v>510</v>
      </c>
      <c r="B147" t="s">
        <v>4</v>
      </c>
      <c r="C147" t="s">
        <v>158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</row>
    <row r="148" spans="1:13">
      <c r="A148" t="s">
        <v>510</v>
      </c>
      <c r="B148" t="s">
        <v>4</v>
      </c>
      <c r="C148" t="s">
        <v>159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</row>
    <row r="149" spans="1:13">
      <c r="A149" t="s">
        <v>510</v>
      </c>
      <c r="B149" t="s">
        <v>4</v>
      </c>
      <c r="C149" t="s">
        <v>160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</row>
    <row r="150" spans="1:13">
      <c r="A150" t="s">
        <v>510</v>
      </c>
      <c r="B150" t="s">
        <v>4</v>
      </c>
      <c r="C150" t="s">
        <v>161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</row>
    <row r="151" spans="1:13">
      <c r="A151" t="s">
        <v>510</v>
      </c>
      <c r="B151" t="s">
        <v>4</v>
      </c>
      <c r="C151" t="s">
        <v>162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</row>
    <row r="152" spans="1:13">
      <c r="A152" t="s">
        <v>510</v>
      </c>
      <c r="B152" t="s">
        <v>4</v>
      </c>
      <c r="C152" t="s">
        <v>163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</row>
    <row r="153" spans="1:13">
      <c r="A153" t="s">
        <v>510</v>
      </c>
      <c r="B153" t="s">
        <v>4</v>
      </c>
      <c r="C153" t="s">
        <v>164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</row>
    <row r="154" spans="1:13">
      <c r="A154" t="s">
        <v>510</v>
      </c>
      <c r="B154" t="s">
        <v>4</v>
      </c>
      <c r="C154" t="s">
        <v>165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</row>
    <row r="155" spans="1:13">
      <c r="A155" t="s">
        <v>510</v>
      </c>
      <c r="B155" t="s">
        <v>4</v>
      </c>
      <c r="C155" t="s">
        <v>166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</row>
    <row r="156" spans="1:13">
      <c r="A156" t="s">
        <v>510</v>
      </c>
      <c r="B156" t="s">
        <v>4</v>
      </c>
      <c r="C156" t="s">
        <v>167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</row>
    <row r="157" spans="1:13">
      <c r="A157" t="s">
        <v>510</v>
      </c>
      <c r="B157" t="s">
        <v>4</v>
      </c>
      <c r="C157" t="s">
        <v>168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</row>
    <row r="158" spans="1:13">
      <c r="A158" t="s">
        <v>510</v>
      </c>
      <c r="B158" t="s">
        <v>4</v>
      </c>
      <c r="C158" t="s">
        <v>169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</row>
    <row r="159" spans="1:13">
      <c r="A159" t="s">
        <v>510</v>
      </c>
      <c r="B159" t="s">
        <v>4</v>
      </c>
      <c r="C159" t="s">
        <v>170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</row>
    <row r="160" spans="1:13">
      <c r="A160" t="s">
        <v>510</v>
      </c>
      <c r="B160" t="s">
        <v>4</v>
      </c>
      <c r="C160" t="s">
        <v>171</v>
      </c>
      <c r="D160" s="14">
        <v>323</v>
      </c>
      <c r="E160" s="14">
        <v>256</v>
      </c>
      <c r="F160" s="14">
        <v>926</v>
      </c>
      <c r="G160" s="14">
        <v>2226</v>
      </c>
      <c r="H160" s="14">
        <v>1504</v>
      </c>
      <c r="I160" s="14">
        <v>4192</v>
      </c>
      <c r="J160" s="14">
        <v>4307</v>
      </c>
      <c r="K160" s="14">
        <v>5193</v>
      </c>
      <c r="L160" s="14">
        <v>8551</v>
      </c>
      <c r="M160" s="14">
        <v>22616</v>
      </c>
    </row>
    <row r="161" spans="1:13">
      <c r="A161" t="s">
        <v>510</v>
      </c>
      <c r="B161" t="s">
        <v>4</v>
      </c>
      <c r="C161" t="s">
        <v>172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</row>
    <row r="162" spans="1:13">
      <c r="A162" t="s">
        <v>510</v>
      </c>
      <c r="B162" t="s">
        <v>4</v>
      </c>
      <c r="C162" t="s">
        <v>173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</row>
    <row r="163" spans="1:13">
      <c r="A163" t="s">
        <v>510</v>
      </c>
      <c r="B163" t="s">
        <v>4</v>
      </c>
      <c r="C163" t="s">
        <v>174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</row>
    <row r="164" spans="1:13">
      <c r="A164" t="s">
        <v>510</v>
      </c>
      <c r="B164" t="s">
        <v>4</v>
      </c>
      <c r="C164" t="s">
        <v>175</v>
      </c>
      <c r="D164" s="14">
        <v>0</v>
      </c>
      <c r="E164" s="14">
        <v>265</v>
      </c>
      <c r="F164" s="14">
        <v>-239</v>
      </c>
      <c r="G164" s="14">
        <v>582</v>
      </c>
      <c r="H164" s="14">
        <v>1499</v>
      </c>
      <c r="I164" s="14">
        <v>4887</v>
      </c>
      <c r="J164" s="14">
        <v>8342</v>
      </c>
      <c r="K164" s="14">
        <v>9676</v>
      </c>
      <c r="L164" s="14">
        <v>8643</v>
      </c>
      <c r="M164" s="14">
        <v>-6191</v>
      </c>
    </row>
    <row r="165" spans="1:13">
      <c r="A165" t="s">
        <v>510</v>
      </c>
      <c r="B165" t="s">
        <v>4</v>
      </c>
      <c r="C165" t="s">
        <v>176</v>
      </c>
      <c r="D165" s="14">
        <v>224</v>
      </c>
      <c r="E165" s="14">
        <v>125</v>
      </c>
      <c r="F165" s="14">
        <v>667</v>
      </c>
      <c r="G165" s="14">
        <v>912</v>
      </c>
      <c r="H165" s="14">
        <v>1084</v>
      </c>
      <c r="I165" s="14">
        <v>4377</v>
      </c>
      <c r="J165" s="14">
        <v>3816</v>
      </c>
      <c r="K165" s="14">
        <v>4573</v>
      </c>
      <c r="L165" s="14">
        <v>6081</v>
      </c>
      <c r="M165" s="14">
        <v>21705</v>
      </c>
    </row>
    <row r="166" spans="1:13">
      <c r="A166" t="s">
        <v>510</v>
      </c>
      <c r="B166" t="s">
        <v>4</v>
      </c>
      <c r="C166" t="s">
        <v>177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</row>
    <row r="167" spans="1:13">
      <c r="A167" t="s">
        <v>510</v>
      </c>
      <c r="B167" t="s">
        <v>4</v>
      </c>
      <c r="C167" t="s">
        <v>178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</row>
    <row r="168" spans="1:13">
      <c r="A168" t="s">
        <v>510</v>
      </c>
      <c r="B168" t="s">
        <v>4</v>
      </c>
      <c r="C168" t="s">
        <v>179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</row>
    <row r="169" spans="1:13">
      <c r="A169" t="s">
        <v>510</v>
      </c>
      <c r="B169" t="s">
        <v>4</v>
      </c>
      <c r="C169" t="s">
        <v>180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</row>
    <row r="170" spans="1:13">
      <c r="A170" t="s">
        <v>510</v>
      </c>
      <c r="B170" t="s">
        <v>4</v>
      </c>
      <c r="C170" t="s">
        <v>181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</row>
    <row r="171" spans="1:13">
      <c r="A171" t="s">
        <v>510</v>
      </c>
      <c r="B171" t="s">
        <v>4</v>
      </c>
      <c r="C171" t="s">
        <v>182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</row>
    <row r="172" spans="1:13">
      <c r="A172" t="s">
        <v>510</v>
      </c>
      <c r="B172" t="s">
        <v>4</v>
      </c>
      <c r="C172" t="s">
        <v>183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</row>
    <row r="173" spans="1:13">
      <c r="A173" t="s">
        <v>510</v>
      </c>
      <c r="B173" t="s">
        <v>4</v>
      </c>
      <c r="C173" t="s">
        <v>184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</row>
    <row r="174" spans="1:13">
      <c r="A174" t="s">
        <v>510</v>
      </c>
      <c r="B174" t="s">
        <v>4</v>
      </c>
      <c r="C174" t="s">
        <v>185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</row>
    <row r="175" spans="1:13">
      <c r="A175" t="s">
        <v>510</v>
      </c>
      <c r="B175" t="s">
        <v>4</v>
      </c>
      <c r="C175" t="s">
        <v>186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</row>
    <row r="176" spans="1:13">
      <c r="A176" t="s">
        <v>510</v>
      </c>
      <c r="B176" t="s">
        <v>4</v>
      </c>
      <c r="C176" t="s">
        <v>187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</row>
    <row r="177" spans="1:13">
      <c r="A177" t="s">
        <v>510</v>
      </c>
      <c r="B177" t="s">
        <v>4</v>
      </c>
      <c r="C177" t="s">
        <v>188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</row>
    <row r="178" spans="1:13">
      <c r="A178" t="s">
        <v>510</v>
      </c>
      <c r="B178" t="s">
        <v>4</v>
      </c>
      <c r="C178" t="s">
        <v>473</v>
      </c>
    </row>
    <row r="179" spans="1:13">
      <c r="A179" t="s">
        <v>510</v>
      </c>
      <c r="B179" t="s">
        <v>4</v>
      </c>
      <c r="C179" t="s">
        <v>189</v>
      </c>
      <c r="D179" s="14">
        <v>305</v>
      </c>
      <c r="E179" s="14">
        <v>488</v>
      </c>
      <c r="F179" s="14">
        <v>705</v>
      </c>
      <c r="G179" s="14">
        <v>0</v>
      </c>
      <c r="H179" s="14">
        <v>0</v>
      </c>
      <c r="I179" s="14">
        <v>8198</v>
      </c>
      <c r="J179" s="14">
        <v>11797</v>
      </c>
      <c r="K179" s="14">
        <v>12570</v>
      </c>
      <c r="L179" s="14">
        <v>14031</v>
      </c>
      <c r="M179" s="14">
        <v>11695</v>
      </c>
    </row>
    <row r="180" spans="1:13">
      <c r="A180" t="s">
        <v>510</v>
      </c>
      <c r="B180" t="s">
        <v>4</v>
      </c>
      <c r="C180" t="s">
        <v>190</v>
      </c>
      <c r="D180" s="14">
        <v>13</v>
      </c>
      <c r="E180" s="14">
        <v>58</v>
      </c>
      <c r="F180" s="14">
        <v>10</v>
      </c>
      <c r="G180" s="14">
        <v>0</v>
      </c>
      <c r="H180" s="14">
        <v>0</v>
      </c>
      <c r="I180" s="14">
        <v>1075</v>
      </c>
      <c r="J180" s="14">
        <v>2506</v>
      </c>
      <c r="K180" s="14">
        <v>2583</v>
      </c>
      <c r="L180" s="14">
        <v>1774</v>
      </c>
      <c r="M180" s="14">
        <v>2100</v>
      </c>
    </row>
    <row r="181" spans="1:13">
      <c r="A181" t="s">
        <v>510</v>
      </c>
      <c r="B181" t="s">
        <v>4</v>
      </c>
      <c r="C181" t="s">
        <v>191</v>
      </c>
      <c r="D181" s="14">
        <v>37</v>
      </c>
      <c r="E181" s="14">
        <v>57</v>
      </c>
      <c r="F181" s="14">
        <v>10</v>
      </c>
      <c r="G181" s="14">
        <v>0</v>
      </c>
      <c r="H181" s="14">
        <v>0</v>
      </c>
      <c r="I181" s="14">
        <v>1334</v>
      </c>
      <c r="J181" s="14">
        <v>2173</v>
      </c>
      <c r="K181" s="14">
        <v>2485</v>
      </c>
      <c r="L181" s="14">
        <v>2594</v>
      </c>
      <c r="M181" s="14">
        <v>2172</v>
      </c>
    </row>
    <row r="182" spans="1:13">
      <c r="A182" t="s">
        <v>510</v>
      </c>
      <c r="B182" t="s">
        <v>4</v>
      </c>
      <c r="C182" t="s">
        <v>192</v>
      </c>
      <c r="D182" s="14">
        <v>36</v>
      </c>
      <c r="E182" s="14">
        <v>56</v>
      </c>
      <c r="F182" s="14">
        <v>10</v>
      </c>
      <c r="G182" s="14">
        <v>0</v>
      </c>
      <c r="H182" s="14">
        <v>0</v>
      </c>
      <c r="I182" s="14">
        <v>1817</v>
      </c>
      <c r="J182" s="14">
        <v>413</v>
      </c>
      <c r="K182" s="14">
        <v>2261</v>
      </c>
      <c r="L182" s="14">
        <v>2287</v>
      </c>
      <c r="M182" s="14">
        <v>2602</v>
      </c>
    </row>
    <row r="183" spans="1:13">
      <c r="A183" t="s">
        <v>510</v>
      </c>
      <c r="B183" t="s">
        <v>4</v>
      </c>
      <c r="C183" t="s">
        <v>193</v>
      </c>
      <c r="D183" s="14">
        <v>35</v>
      </c>
      <c r="E183" s="14">
        <v>56</v>
      </c>
      <c r="F183" s="14">
        <v>10</v>
      </c>
      <c r="G183" s="14">
        <v>0</v>
      </c>
      <c r="H183" s="14">
        <v>0</v>
      </c>
      <c r="I183" s="14">
        <v>1230</v>
      </c>
      <c r="J183" s="14">
        <v>1799</v>
      </c>
      <c r="K183" s="14">
        <v>1630</v>
      </c>
      <c r="L183" s="14">
        <v>1993</v>
      </c>
      <c r="M183" s="14">
        <v>2021</v>
      </c>
    </row>
    <row r="184" spans="1:13">
      <c r="A184" t="s">
        <v>510</v>
      </c>
      <c r="B184" t="s">
        <v>4</v>
      </c>
      <c r="C184" t="s">
        <v>194</v>
      </c>
      <c r="D184" s="14">
        <v>35</v>
      </c>
      <c r="E184" s="14">
        <v>55</v>
      </c>
      <c r="F184" s="14">
        <v>0</v>
      </c>
      <c r="G184" s="14">
        <v>0</v>
      </c>
      <c r="H184" s="14">
        <v>0</v>
      </c>
      <c r="I184" s="14">
        <v>1635</v>
      </c>
      <c r="J184" s="14">
        <v>1582</v>
      </c>
      <c r="K184" s="14">
        <v>302</v>
      </c>
      <c r="L184" s="14">
        <v>2575</v>
      </c>
      <c r="M184" s="14">
        <v>2109</v>
      </c>
    </row>
    <row r="185" spans="1:13">
      <c r="A185" t="s">
        <v>510</v>
      </c>
      <c r="B185" t="s">
        <v>4</v>
      </c>
      <c r="C185" t="s">
        <v>195</v>
      </c>
      <c r="D185" s="14">
        <v>73</v>
      </c>
      <c r="E185" s="14">
        <v>114</v>
      </c>
      <c r="F185" s="14">
        <v>20</v>
      </c>
      <c r="G185" s="14">
        <v>0</v>
      </c>
      <c r="H185" s="14">
        <v>0</v>
      </c>
      <c r="I185" s="14">
        <v>3151</v>
      </c>
      <c r="J185" s="14">
        <v>2587</v>
      </c>
      <c r="K185" s="14">
        <v>4746</v>
      </c>
      <c r="L185" s="14">
        <v>4881</v>
      </c>
      <c r="M185" s="14">
        <v>4774</v>
      </c>
    </row>
    <row r="186" spans="1:13">
      <c r="A186" t="s">
        <v>510</v>
      </c>
      <c r="B186" t="s">
        <v>4</v>
      </c>
      <c r="C186" t="s">
        <v>196</v>
      </c>
      <c r="D186" s="14">
        <v>70</v>
      </c>
      <c r="E186" s="14">
        <v>110</v>
      </c>
      <c r="F186" s="14">
        <v>10</v>
      </c>
      <c r="G186" s="14">
        <v>0</v>
      </c>
      <c r="H186" s="14">
        <v>0</v>
      </c>
      <c r="I186" s="14">
        <v>2865</v>
      </c>
      <c r="J186" s="14">
        <v>3381</v>
      </c>
      <c r="K186" s="14">
        <v>1932</v>
      </c>
      <c r="L186" s="14">
        <v>4568</v>
      </c>
      <c r="M186" s="14">
        <v>4130</v>
      </c>
    </row>
    <row r="187" spans="1:13">
      <c r="A187" t="s">
        <v>510</v>
      </c>
      <c r="B187" t="s">
        <v>4</v>
      </c>
      <c r="C187" t="s">
        <v>197</v>
      </c>
      <c r="D187" s="14">
        <v>149</v>
      </c>
      <c r="E187" s="14">
        <v>206</v>
      </c>
      <c r="F187" s="14">
        <v>665</v>
      </c>
      <c r="G187" s="14">
        <v>0</v>
      </c>
      <c r="H187" s="14">
        <v>0</v>
      </c>
      <c r="I187" s="14">
        <v>1108</v>
      </c>
      <c r="J187" s="14">
        <v>3323</v>
      </c>
      <c r="K187" s="14">
        <v>3309</v>
      </c>
      <c r="L187" s="14">
        <v>2808</v>
      </c>
      <c r="M187" s="14">
        <v>691</v>
      </c>
    </row>
    <row r="188" spans="1:13">
      <c r="A188" t="s">
        <v>510</v>
      </c>
      <c r="B188" t="s">
        <v>4</v>
      </c>
      <c r="C188" t="s">
        <v>198</v>
      </c>
      <c r="D188" s="14">
        <v>4</v>
      </c>
      <c r="E188" s="14">
        <v>14</v>
      </c>
      <c r="F188" s="14">
        <v>21</v>
      </c>
      <c r="G188" s="14">
        <v>0</v>
      </c>
      <c r="H188" s="14">
        <v>0</v>
      </c>
      <c r="I188" s="14">
        <v>123</v>
      </c>
      <c r="J188" s="14">
        <v>686</v>
      </c>
      <c r="K188" s="14">
        <v>1339</v>
      </c>
      <c r="L188" s="14">
        <v>1618</v>
      </c>
      <c r="M188" s="14">
        <v>1468</v>
      </c>
    </row>
    <row r="189" spans="1:13">
      <c r="A189" t="s">
        <v>510</v>
      </c>
      <c r="B189" t="s">
        <v>4</v>
      </c>
      <c r="C189" t="s">
        <v>490</v>
      </c>
      <c r="D189" s="14">
        <v>0</v>
      </c>
      <c r="E189" s="14">
        <v>-1</v>
      </c>
      <c r="F189" s="14">
        <v>-1</v>
      </c>
      <c r="G189" s="14">
        <v>0</v>
      </c>
      <c r="H189" s="14">
        <v>0</v>
      </c>
      <c r="I189" s="14">
        <v>0</v>
      </c>
      <c r="J189" s="14">
        <v>-99</v>
      </c>
      <c r="K189" s="14">
        <v>-122</v>
      </c>
      <c r="L189" s="14">
        <v>-176</v>
      </c>
      <c r="M189" s="14">
        <v>-167</v>
      </c>
    </row>
    <row r="190" spans="1:13">
      <c r="A190" t="s">
        <v>510</v>
      </c>
      <c r="B190" t="s">
        <v>4</v>
      </c>
      <c r="C190" t="s">
        <v>199</v>
      </c>
      <c r="D190" s="14">
        <v>1</v>
      </c>
      <c r="E190" s="14">
        <v>6</v>
      </c>
      <c r="F190" s="14">
        <v>9</v>
      </c>
      <c r="G190" s="14">
        <v>0</v>
      </c>
      <c r="H190" s="14">
        <v>0</v>
      </c>
      <c r="I190" s="14">
        <v>39</v>
      </c>
      <c r="J190" s="14">
        <v>127</v>
      </c>
      <c r="K190" s="14">
        <v>417</v>
      </c>
      <c r="L190" s="14">
        <v>474</v>
      </c>
      <c r="M190" s="14">
        <v>462</v>
      </c>
    </row>
    <row r="191" spans="1:13">
      <c r="A191" t="s">
        <v>510</v>
      </c>
      <c r="B191" t="s">
        <v>4</v>
      </c>
      <c r="C191" t="s">
        <v>200</v>
      </c>
      <c r="D191" s="14">
        <v>1</v>
      </c>
      <c r="E191" s="14">
        <v>5</v>
      </c>
      <c r="F191" s="14">
        <v>8</v>
      </c>
      <c r="G191" s="14">
        <v>0</v>
      </c>
      <c r="H191" s="14">
        <v>0</v>
      </c>
      <c r="I191" s="14">
        <v>34</v>
      </c>
      <c r="J191" s="14">
        <v>137</v>
      </c>
      <c r="K191" s="14">
        <v>504</v>
      </c>
      <c r="L191" s="14">
        <v>478</v>
      </c>
      <c r="M191" s="14">
        <v>446</v>
      </c>
    </row>
    <row r="192" spans="1:13">
      <c r="A192" t="s">
        <v>510</v>
      </c>
      <c r="B192" t="s">
        <v>4</v>
      </c>
      <c r="C192" t="s">
        <v>201</v>
      </c>
      <c r="D192" s="14">
        <v>1</v>
      </c>
      <c r="E192" s="14">
        <v>4</v>
      </c>
      <c r="F192" s="14">
        <v>5</v>
      </c>
      <c r="G192" s="14">
        <v>0</v>
      </c>
      <c r="H192" s="14">
        <v>0</v>
      </c>
      <c r="I192" s="14">
        <v>24</v>
      </c>
      <c r="J192" s="14">
        <v>167</v>
      </c>
      <c r="K192" s="14">
        <v>506</v>
      </c>
      <c r="L192" s="14">
        <v>600</v>
      </c>
      <c r="M192" s="14">
        <v>412</v>
      </c>
    </row>
    <row r="193" spans="1:13">
      <c r="A193" t="s">
        <v>510</v>
      </c>
      <c r="B193" t="s">
        <v>4</v>
      </c>
      <c r="C193" t="s">
        <v>202</v>
      </c>
      <c r="D193" s="14">
        <v>0</v>
      </c>
      <c r="E193" s="14">
        <v>1</v>
      </c>
      <c r="F193" s="14">
        <v>1</v>
      </c>
      <c r="G193" s="14">
        <v>0</v>
      </c>
      <c r="H193" s="14">
        <v>0</v>
      </c>
      <c r="I193" s="14">
        <v>7</v>
      </c>
      <c r="J193" s="14">
        <v>138</v>
      </c>
      <c r="K193" s="14">
        <v>24</v>
      </c>
      <c r="L193" s="14">
        <v>224</v>
      </c>
      <c r="M193" s="14">
        <v>299</v>
      </c>
    </row>
    <row r="194" spans="1:13">
      <c r="A194" t="s">
        <v>510</v>
      </c>
      <c r="B194" t="s">
        <v>4</v>
      </c>
      <c r="C194" t="s">
        <v>203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3</v>
      </c>
      <c r="J194" s="14">
        <v>134</v>
      </c>
      <c r="K194" s="14">
        <v>5</v>
      </c>
      <c r="L194" s="14">
        <v>5</v>
      </c>
      <c r="M194" s="14">
        <v>9</v>
      </c>
    </row>
    <row r="195" spans="1:13">
      <c r="A195" t="s">
        <v>510</v>
      </c>
      <c r="B195" t="s">
        <v>4</v>
      </c>
      <c r="C195" t="s">
        <v>204</v>
      </c>
      <c r="D195" s="14">
        <v>2</v>
      </c>
      <c r="E195" s="14">
        <v>9</v>
      </c>
      <c r="F195" s="14">
        <v>12</v>
      </c>
      <c r="G195" s="14">
        <v>0</v>
      </c>
      <c r="H195" s="14">
        <v>0</v>
      </c>
      <c r="I195" s="14">
        <v>58</v>
      </c>
      <c r="J195" s="14">
        <v>305</v>
      </c>
      <c r="K195" s="14">
        <v>1010</v>
      </c>
      <c r="L195" s="14">
        <v>1078</v>
      </c>
      <c r="M195" s="14">
        <v>858</v>
      </c>
    </row>
    <row r="196" spans="1:13">
      <c r="A196" t="s">
        <v>510</v>
      </c>
      <c r="B196" t="s">
        <v>4</v>
      </c>
      <c r="C196" t="s">
        <v>205</v>
      </c>
      <c r="D196" s="14">
        <v>0</v>
      </c>
      <c r="E196" s="14">
        <v>1</v>
      </c>
      <c r="F196" s="14">
        <v>1</v>
      </c>
      <c r="G196" s="14">
        <v>0</v>
      </c>
      <c r="H196" s="14">
        <v>0</v>
      </c>
      <c r="I196" s="14">
        <v>10</v>
      </c>
      <c r="J196" s="14">
        <v>272</v>
      </c>
      <c r="K196" s="14">
        <v>29</v>
      </c>
      <c r="L196" s="14">
        <v>229</v>
      </c>
      <c r="M196" s="14">
        <v>308</v>
      </c>
    </row>
    <row r="197" spans="1:13">
      <c r="A197" t="s">
        <v>510</v>
      </c>
      <c r="B197" t="s">
        <v>4</v>
      </c>
      <c r="C197" t="s">
        <v>206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16</v>
      </c>
      <c r="J197" s="14">
        <v>82</v>
      </c>
      <c r="K197" s="14">
        <v>6</v>
      </c>
      <c r="L197" s="14">
        <v>13</v>
      </c>
      <c r="M197" s="14">
        <v>7</v>
      </c>
    </row>
    <row r="198" spans="1:13">
      <c r="A198" t="s">
        <v>510</v>
      </c>
      <c r="B198" t="s">
        <v>4</v>
      </c>
      <c r="C198" t="s">
        <v>207</v>
      </c>
      <c r="D198" s="14">
        <v>57</v>
      </c>
      <c r="E198" s="14">
        <v>93</v>
      </c>
      <c r="F198" s="14">
        <v>161</v>
      </c>
      <c r="G198" s="14">
        <v>0</v>
      </c>
      <c r="H198" s="14">
        <v>0</v>
      </c>
      <c r="I198" s="14">
        <v>926</v>
      </c>
      <c r="J198" s="14">
        <v>1317</v>
      </c>
      <c r="K198" s="14">
        <v>1628</v>
      </c>
      <c r="L198" s="14">
        <v>1460</v>
      </c>
      <c r="M198" s="14">
        <v>1540</v>
      </c>
    </row>
    <row r="199" spans="1:13">
      <c r="A199" t="s">
        <v>510</v>
      </c>
      <c r="B199" t="s">
        <v>4</v>
      </c>
      <c r="C199" t="s">
        <v>208</v>
      </c>
      <c r="D199" s="14">
        <v>8</v>
      </c>
      <c r="E199" s="14">
        <v>14</v>
      </c>
      <c r="F199" s="14">
        <v>27</v>
      </c>
      <c r="G199" s="14">
        <v>0</v>
      </c>
      <c r="H199" s="14">
        <v>0</v>
      </c>
      <c r="I199" s="14">
        <v>165</v>
      </c>
      <c r="J199" s="14">
        <v>225</v>
      </c>
      <c r="K199" s="14">
        <v>276</v>
      </c>
      <c r="L199" s="14">
        <v>296</v>
      </c>
      <c r="M199" s="14">
        <v>366</v>
      </c>
    </row>
    <row r="200" spans="1:13">
      <c r="A200" t="s">
        <v>510</v>
      </c>
      <c r="B200" t="s">
        <v>4</v>
      </c>
      <c r="C200" t="s">
        <v>209</v>
      </c>
      <c r="D200" s="14">
        <v>8</v>
      </c>
      <c r="E200" s="14">
        <v>14</v>
      </c>
      <c r="F200" s="14">
        <v>27</v>
      </c>
      <c r="G200" s="14">
        <v>0</v>
      </c>
      <c r="H200" s="14">
        <v>0</v>
      </c>
      <c r="I200" s="14">
        <v>151</v>
      </c>
      <c r="J200" s="14">
        <v>204</v>
      </c>
      <c r="K200" s="14">
        <v>257</v>
      </c>
      <c r="L200" s="14">
        <v>262</v>
      </c>
      <c r="M200" s="14">
        <v>327</v>
      </c>
    </row>
    <row r="201" spans="1:13">
      <c r="A201" t="s">
        <v>510</v>
      </c>
      <c r="B201" t="s">
        <v>4</v>
      </c>
      <c r="C201" t="s">
        <v>210</v>
      </c>
      <c r="D201" s="14">
        <v>8</v>
      </c>
      <c r="E201" s="14">
        <v>14</v>
      </c>
      <c r="F201" s="14">
        <v>27</v>
      </c>
      <c r="G201" s="14">
        <v>0</v>
      </c>
      <c r="H201" s="14">
        <v>0</v>
      </c>
      <c r="I201" s="14">
        <v>125</v>
      </c>
      <c r="J201" s="14">
        <v>176</v>
      </c>
      <c r="K201" s="14">
        <v>230</v>
      </c>
      <c r="L201" s="14">
        <v>210</v>
      </c>
      <c r="M201" s="14">
        <v>279</v>
      </c>
    </row>
    <row r="202" spans="1:13">
      <c r="A202" t="s">
        <v>510</v>
      </c>
      <c r="B202" t="s">
        <v>4</v>
      </c>
      <c r="C202" t="s">
        <v>211</v>
      </c>
      <c r="D202" s="14">
        <v>7</v>
      </c>
      <c r="E202" s="14">
        <v>20</v>
      </c>
      <c r="F202" s="14">
        <v>25</v>
      </c>
      <c r="G202" s="14">
        <v>0</v>
      </c>
      <c r="H202" s="14">
        <v>0</v>
      </c>
      <c r="I202" s="14">
        <v>103</v>
      </c>
      <c r="J202" s="14">
        <v>157</v>
      </c>
      <c r="K202" s="14">
        <v>183</v>
      </c>
      <c r="L202" s="14">
        <v>174</v>
      </c>
      <c r="M202" s="14">
        <v>245</v>
      </c>
    </row>
    <row r="203" spans="1:13">
      <c r="A203" t="s">
        <v>510</v>
      </c>
      <c r="B203" t="s">
        <v>4</v>
      </c>
      <c r="C203" t="s">
        <v>212</v>
      </c>
      <c r="D203" s="14">
        <v>6</v>
      </c>
      <c r="E203" s="14">
        <v>8</v>
      </c>
      <c r="F203" s="14">
        <v>0</v>
      </c>
      <c r="G203" s="14">
        <v>0</v>
      </c>
      <c r="H203" s="14">
        <v>0</v>
      </c>
      <c r="I203" s="14">
        <v>89</v>
      </c>
      <c r="J203" s="14">
        <v>131</v>
      </c>
      <c r="K203" s="14">
        <v>158</v>
      </c>
      <c r="L203" s="14">
        <v>146</v>
      </c>
      <c r="M203" s="14">
        <v>204</v>
      </c>
    </row>
    <row r="204" spans="1:13">
      <c r="A204" t="s">
        <v>510</v>
      </c>
      <c r="B204" t="s">
        <v>4</v>
      </c>
      <c r="C204" t="s">
        <v>213</v>
      </c>
      <c r="D204" s="14">
        <v>17</v>
      </c>
      <c r="E204" s="14">
        <v>28</v>
      </c>
      <c r="F204" s="14">
        <v>54</v>
      </c>
      <c r="G204" s="14">
        <v>0</v>
      </c>
      <c r="H204" s="14">
        <v>0</v>
      </c>
      <c r="I204" s="14">
        <v>276</v>
      </c>
      <c r="J204" s="14">
        <v>380</v>
      </c>
      <c r="K204" s="14">
        <v>487</v>
      </c>
      <c r="L204" s="14">
        <v>472</v>
      </c>
      <c r="M204" s="14">
        <v>606</v>
      </c>
    </row>
    <row r="205" spans="1:13">
      <c r="A205" t="s">
        <v>510</v>
      </c>
      <c r="B205" t="s">
        <v>4</v>
      </c>
      <c r="C205" t="s">
        <v>214</v>
      </c>
      <c r="D205" s="14">
        <v>13</v>
      </c>
      <c r="E205" s="14">
        <v>28</v>
      </c>
      <c r="F205" s="14">
        <v>25</v>
      </c>
      <c r="G205" s="14">
        <v>0</v>
      </c>
      <c r="H205" s="14">
        <v>0</v>
      </c>
      <c r="I205" s="14">
        <v>192</v>
      </c>
      <c r="J205" s="14">
        <v>287</v>
      </c>
      <c r="K205" s="14">
        <v>341</v>
      </c>
      <c r="L205" s="14">
        <v>320</v>
      </c>
      <c r="M205" s="14">
        <v>449</v>
      </c>
    </row>
    <row r="206" spans="1:13">
      <c r="A206" t="s">
        <v>510</v>
      </c>
      <c r="B206" t="s">
        <v>4</v>
      </c>
      <c r="C206" t="s">
        <v>215</v>
      </c>
      <c r="D206" s="14">
        <v>18</v>
      </c>
      <c r="E206" s="14">
        <v>23</v>
      </c>
      <c r="F206" s="14">
        <v>56</v>
      </c>
      <c r="G206" s="14">
        <v>0</v>
      </c>
      <c r="H206" s="14">
        <v>0</v>
      </c>
      <c r="I206" s="14">
        <v>293</v>
      </c>
      <c r="J206" s="14">
        <v>425</v>
      </c>
      <c r="K206" s="14">
        <v>525</v>
      </c>
      <c r="L206" s="14">
        <v>372</v>
      </c>
      <c r="M206" s="14">
        <v>119</v>
      </c>
    </row>
    <row r="207" spans="1:13">
      <c r="A207" t="s">
        <v>510</v>
      </c>
      <c r="B207" t="s">
        <v>4</v>
      </c>
      <c r="C207" t="s">
        <v>216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-276</v>
      </c>
      <c r="M207" s="14">
        <v>-306</v>
      </c>
    </row>
    <row r="208" spans="1:13">
      <c r="A208" t="s">
        <v>510</v>
      </c>
      <c r="B208" t="s">
        <v>4</v>
      </c>
      <c r="C208" t="s">
        <v>217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</row>
    <row r="209" spans="1:13">
      <c r="A209" t="s">
        <v>510</v>
      </c>
      <c r="B209" t="s">
        <v>4</v>
      </c>
      <c r="C209" t="s">
        <v>222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</row>
    <row r="210" spans="1:13">
      <c r="A210" t="s">
        <v>510</v>
      </c>
      <c r="B210" t="s">
        <v>4</v>
      </c>
      <c r="C210" t="s">
        <v>227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</row>
    <row r="211" spans="1:13">
      <c r="A211" t="s">
        <v>510</v>
      </c>
      <c r="B211" t="s">
        <v>4</v>
      </c>
      <c r="C211" t="s">
        <v>230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</row>
    <row r="212" spans="1:13">
      <c r="A212" t="s">
        <v>510</v>
      </c>
      <c r="B212" t="s">
        <v>4</v>
      </c>
      <c r="C212" t="s">
        <v>236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</row>
    <row r="213" spans="1:13">
      <c r="A213" t="s">
        <v>510</v>
      </c>
      <c r="B213" t="s">
        <v>4</v>
      </c>
      <c r="C213" t="s">
        <v>237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</row>
    <row r="214" spans="1:13">
      <c r="A214" t="s">
        <v>510</v>
      </c>
      <c r="B214" t="s">
        <v>292</v>
      </c>
      <c r="C214" t="s">
        <v>293</v>
      </c>
      <c r="D214" s="23">
        <v>204</v>
      </c>
      <c r="E214" s="23">
        <v>413</v>
      </c>
      <c r="F214" s="23">
        <v>2013</v>
      </c>
      <c r="G214" s="23">
        <v>3198</v>
      </c>
      <c r="H214" s="23">
        <v>4046</v>
      </c>
      <c r="I214" s="23">
        <v>7000</v>
      </c>
      <c r="J214" s="23">
        <v>11759</v>
      </c>
      <c r="K214" s="23">
        <v>21461</v>
      </c>
      <c r="L214" s="23">
        <v>24578</v>
      </c>
      <c r="M214" s="23">
        <v>31536</v>
      </c>
    </row>
    <row r="215" spans="1:13">
      <c r="A215" t="s">
        <v>510</v>
      </c>
      <c r="B215" t="s">
        <v>292</v>
      </c>
      <c r="C215" t="s">
        <v>294</v>
      </c>
      <c r="D215" s="14">
        <v>204</v>
      </c>
      <c r="E215" s="14">
        <v>413</v>
      </c>
      <c r="F215" s="14">
        <v>2013</v>
      </c>
      <c r="G215" s="14">
        <v>3198</v>
      </c>
      <c r="H215" s="14">
        <v>4046</v>
      </c>
      <c r="I215" s="14">
        <v>7000</v>
      </c>
      <c r="J215" s="14">
        <v>11759</v>
      </c>
      <c r="K215" s="14">
        <v>21461</v>
      </c>
      <c r="L215" s="14">
        <v>24578</v>
      </c>
      <c r="M215" s="14">
        <v>31536</v>
      </c>
    </row>
    <row r="216" spans="1:13">
      <c r="A216" t="s">
        <v>510</v>
      </c>
      <c r="B216" t="s">
        <v>292</v>
      </c>
      <c r="C216" t="s">
        <v>295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</row>
    <row r="217" spans="1:13" s="18" customFormat="1">
      <c r="A217" s="18" t="s">
        <v>510</v>
      </c>
      <c r="B217" s="18" t="s">
        <v>292</v>
      </c>
      <c r="C217" s="18" t="s">
        <v>296</v>
      </c>
      <c r="D217" s="19">
        <v>204</v>
      </c>
      <c r="E217" s="19">
        <v>413</v>
      </c>
      <c r="F217" s="19">
        <v>2013</v>
      </c>
      <c r="G217" s="19">
        <v>3198</v>
      </c>
      <c r="H217" s="19">
        <v>4046</v>
      </c>
      <c r="I217" s="19">
        <v>7000</v>
      </c>
      <c r="J217" s="19">
        <v>11759</v>
      </c>
      <c r="K217" s="19">
        <v>21461</v>
      </c>
      <c r="L217" s="19">
        <v>24578</v>
      </c>
      <c r="M217" s="19">
        <v>31536</v>
      </c>
    </row>
    <row r="218" spans="1:13">
      <c r="A218" t="s">
        <v>510</v>
      </c>
      <c r="B218" t="s">
        <v>292</v>
      </c>
      <c r="C218" t="s">
        <v>297</v>
      </c>
      <c r="D218" s="21">
        <v>143</v>
      </c>
      <c r="E218" s="21">
        <v>383</v>
      </c>
      <c r="F218" s="21">
        <v>1557</v>
      </c>
      <c r="G218" s="21">
        <v>2317</v>
      </c>
      <c r="H218" s="21">
        <v>3123</v>
      </c>
      <c r="I218" s="21">
        <v>5401</v>
      </c>
      <c r="J218" s="21">
        <v>9536</v>
      </c>
      <c r="K218" s="21">
        <v>17419</v>
      </c>
      <c r="L218" s="21">
        <v>20509</v>
      </c>
      <c r="M218" s="21">
        <v>24906</v>
      </c>
    </row>
    <row r="219" spans="1:13" s="18" customFormat="1">
      <c r="A219" s="18" t="s">
        <v>510</v>
      </c>
      <c r="B219" s="18" t="s">
        <v>292</v>
      </c>
      <c r="C219" s="18" t="s">
        <v>298</v>
      </c>
      <c r="D219" s="19">
        <v>143</v>
      </c>
      <c r="E219" s="19">
        <v>383</v>
      </c>
      <c r="F219" s="19">
        <v>1557</v>
      </c>
      <c r="G219" s="19">
        <v>2317</v>
      </c>
      <c r="H219" s="19">
        <v>3123</v>
      </c>
      <c r="I219" s="19">
        <v>5401</v>
      </c>
      <c r="J219" s="19">
        <v>9536</v>
      </c>
      <c r="K219" s="19">
        <v>17419</v>
      </c>
      <c r="L219" s="19">
        <v>20509</v>
      </c>
      <c r="M219" s="19">
        <v>24906</v>
      </c>
    </row>
    <row r="220" spans="1:13">
      <c r="D220" s="14">
        <f>D221-(D217-D219)</f>
        <v>1</v>
      </c>
      <c r="E220" s="14">
        <f>E221-(E217-E219)</f>
        <v>0</v>
      </c>
      <c r="F220" s="14">
        <f>F221-(F217-F219)</f>
        <v>0</v>
      </c>
      <c r="G220" s="14">
        <f>G221-(G217-G219)</f>
        <v>1</v>
      </c>
      <c r="H220" s="14">
        <f t="shared" ref="H220" si="5">H221-(H217-H219)</f>
        <v>1</v>
      </c>
      <c r="I220" s="14">
        <f>I221-(I217-I219)</f>
        <v>0</v>
      </c>
      <c r="J220" s="14">
        <f>J221-(J217-J219)</f>
        <v>-1</v>
      </c>
      <c r="K220" s="14">
        <f>K221-(K217-K219)</f>
        <v>0</v>
      </c>
      <c r="L220" s="14">
        <f>L221-(L217-L219)</f>
        <v>0</v>
      </c>
      <c r="M220" s="14">
        <f>M221-(M217-M219)</f>
        <v>0</v>
      </c>
    </row>
    <row r="221" spans="1:13" s="18" customFormat="1">
      <c r="A221" s="18" t="s">
        <v>510</v>
      </c>
      <c r="B221" s="18" t="s">
        <v>292</v>
      </c>
      <c r="C221" s="18" t="s">
        <v>299</v>
      </c>
      <c r="D221" s="19">
        <v>62</v>
      </c>
      <c r="E221" s="19">
        <v>30</v>
      </c>
      <c r="F221" s="19">
        <v>456</v>
      </c>
      <c r="G221" s="19">
        <v>882</v>
      </c>
      <c r="H221" s="19">
        <v>924</v>
      </c>
      <c r="I221" s="19">
        <v>1599</v>
      </c>
      <c r="J221" s="19">
        <v>2222</v>
      </c>
      <c r="K221" s="19">
        <v>4042</v>
      </c>
      <c r="L221" s="19">
        <v>4069</v>
      </c>
      <c r="M221" s="19">
        <v>6630</v>
      </c>
    </row>
    <row r="222" spans="1:13" s="15" customFormat="1">
      <c r="A222" s="15" t="s">
        <v>510</v>
      </c>
      <c r="B222" s="15" t="s">
        <v>292</v>
      </c>
      <c r="C222" s="15" t="s">
        <v>300</v>
      </c>
      <c r="D222" s="16">
        <v>104</v>
      </c>
      <c r="E222" s="16">
        <v>150</v>
      </c>
      <c r="F222" s="16">
        <v>286</v>
      </c>
      <c r="G222" s="16">
        <v>604</v>
      </c>
      <c r="H222" s="16">
        <v>922</v>
      </c>
      <c r="I222" s="16">
        <v>1432</v>
      </c>
      <c r="J222" s="16">
        <v>2477</v>
      </c>
      <c r="K222" s="16">
        <v>2834</v>
      </c>
      <c r="L222" s="16">
        <v>2646</v>
      </c>
      <c r="M222" s="16">
        <v>3145</v>
      </c>
    </row>
    <row r="223" spans="1:13">
      <c r="A223" t="s">
        <v>510</v>
      </c>
      <c r="B223" t="s">
        <v>292</v>
      </c>
      <c r="C223" t="s">
        <v>301</v>
      </c>
      <c r="D223" s="17">
        <v>89</v>
      </c>
      <c r="E223" s="17">
        <v>129</v>
      </c>
      <c r="F223" s="17">
        <v>246</v>
      </c>
      <c r="G223" s="17">
        <v>527</v>
      </c>
      <c r="H223" s="17">
        <v>833</v>
      </c>
      <c r="I223" s="17">
        <v>1283</v>
      </c>
      <c r="J223" s="17">
        <v>2271</v>
      </c>
      <c r="K223" s="17">
        <v>2366</v>
      </c>
      <c r="L223" s="17">
        <v>2164</v>
      </c>
      <c r="M223" s="17">
        <v>2038</v>
      </c>
    </row>
    <row r="224" spans="1:13">
      <c r="A224" t="s">
        <v>510</v>
      </c>
      <c r="B224" t="s">
        <v>292</v>
      </c>
      <c r="C224" t="s">
        <v>476</v>
      </c>
      <c r="D224" s="17">
        <v>15</v>
      </c>
      <c r="E224" s="17">
        <v>21</v>
      </c>
      <c r="F224" s="17">
        <v>39</v>
      </c>
      <c r="G224" s="17">
        <v>76</v>
      </c>
      <c r="H224" s="17">
        <v>89</v>
      </c>
      <c r="I224" s="17">
        <v>149</v>
      </c>
      <c r="J224" s="17">
        <v>205</v>
      </c>
      <c r="K224" s="17">
        <v>398</v>
      </c>
      <c r="L224" s="17">
        <v>482</v>
      </c>
      <c r="M224" s="17">
        <v>1107</v>
      </c>
    </row>
    <row r="225" spans="1:13">
      <c r="A225" t="s">
        <v>510</v>
      </c>
      <c r="B225" t="s">
        <v>292</v>
      </c>
      <c r="C225" t="s">
        <v>302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70</v>
      </c>
      <c r="L225" s="14">
        <v>0</v>
      </c>
      <c r="M225" s="14">
        <v>0</v>
      </c>
    </row>
    <row r="226" spans="1:13" s="15" customFormat="1">
      <c r="A226" s="15" t="s">
        <v>510</v>
      </c>
      <c r="B226" s="15" t="s">
        <v>292</v>
      </c>
      <c r="C226" s="15" t="s">
        <v>303</v>
      </c>
      <c r="D226" s="16">
        <v>209</v>
      </c>
      <c r="E226" s="16">
        <v>274</v>
      </c>
      <c r="F226" s="16">
        <v>232</v>
      </c>
      <c r="G226" s="16">
        <v>465</v>
      </c>
      <c r="H226" s="16">
        <v>718</v>
      </c>
      <c r="I226" s="16">
        <v>834</v>
      </c>
      <c r="J226" s="16">
        <v>1378</v>
      </c>
      <c r="K226" s="16">
        <v>1460</v>
      </c>
      <c r="L226" s="16">
        <v>1343</v>
      </c>
      <c r="M226" s="16">
        <v>1491</v>
      </c>
    </row>
    <row r="227" spans="1:13">
      <c r="A227" t="s">
        <v>510</v>
      </c>
      <c r="B227" t="s">
        <v>292</v>
      </c>
      <c r="C227" t="s">
        <v>304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</row>
    <row r="228" spans="1:13">
      <c r="A228" t="s">
        <v>510</v>
      </c>
      <c r="B228" t="s">
        <v>292</v>
      </c>
      <c r="C228" t="s">
        <v>305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</row>
    <row r="229" spans="1:13">
      <c r="A229" t="s">
        <v>510</v>
      </c>
      <c r="B229" t="s">
        <v>292</v>
      </c>
      <c r="C229" t="s">
        <v>306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</row>
    <row r="230" spans="1:13">
      <c r="A230" t="s">
        <v>510</v>
      </c>
      <c r="B230" t="s">
        <v>292</v>
      </c>
      <c r="C230" t="s">
        <v>496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</row>
    <row r="231" spans="1:13">
      <c r="A231" t="s">
        <v>510</v>
      </c>
      <c r="B231" t="s">
        <v>292</v>
      </c>
      <c r="C231" t="s">
        <v>307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</row>
    <row r="232" spans="1:13">
      <c r="A232" t="s">
        <v>510</v>
      </c>
      <c r="B232" t="s">
        <v>292</v>
      </c>
      <c r="C232" t="s">
        <v>308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</row>
    <row r="233" spans="1:13" s="15" customFormat="1">
      <c r="A233" s="15" t="s">
        <v>510</v>
      </c>
      <c r="B233" s="15" t="s">
        <v>292</v>
      </c>
      <c r="C233" s="15" t="s">
        <v>309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135</v>
      </c>
      <c r="L233" s="16">
        <v>149</v>
      </c>
      <c r="M233" s="16">
        <v>0</v>
      </c>
    </row>
    <row r="234" spans="1:13">
      <c r="A234" t="s">
        <v>510</v>
      </c>
      <c r="B234" t="s">
        <v>292</v>
      </c>
      <c r="C234" t="s">
        <v>477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135</v>
      </c>
      <c r="L234" s="14">
        <v>149</v>
      </c>
      <c r="M234" s="14">
        <v>0</v>
      </c>
    </row>
    <row r="235" spans="1:13">
      <c r="A235" t="s">
        <v>510</v>
      </c>
      <c r="B235" t="s">
        <v>292</v>
      </c>
      <c r="C235" t="s">
        <v>311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</row>
    <row r="236" spans="1:13">
      <c r="A236" t="s">
        <v>510</v>
      </c>
      <c r="B236" t="s">
        <v>292</v>
      </c>
      <c r="C236" t="s">
        <v>314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</row>
    <row r="237" spans="1:13">
      <c r="A237" t="s">
        <v>510</v>
      </c>
      <c r="B237" t="s">
        <v>292</v>
      </c>
      <c r="C237" t="s">
        <v>317</v>
      </c>
      <c r="D237" s="14">
        <v>456</v>
      </c>
      <c r="E237" s="14">
        <v>808</v>
      </c>
      <c r="F237" s="14">
        <v>2075</v>
      </c>
      <c r="G237" s="14">
        <v>3385</v>
      </c>
      <c r="H237" s="14">
        <v>4763</v>
      </c>
      <c r="I237" s="14">
        <v>7667</v>
      </c>
      <c r="J237" s="14">
        <v>13391</v>
      </c>
      <c r="K237" s="14">
        <v>21849</v>
      </c>
      <c r="L237" s="14">
        <v>24647</v>
      </c>
      <c r="M237" s="14">
        <v>29542</v>
      </c>
    </row>
    <row r="238" spans="1:13">
      <c r="D238" s="14">
        <f>D239-(D221-D222-D226-D233)</f>
        <v>0</v>
      </c>
      <c r="E238" s="14">
        <f>E239-(E221-E222-E226-E233)</f>
        <v>0</v>
      </c>
      <c r="F238" s="14">
        <f>F239-(F221-F222-F226-F233)</f>
        <v>1</v>
      </c>
      <c r="G238" s="14">
        <f>G239-(G221-G222-G226-G233)</f>
        <v>0</v>
      </c>
      <c r="H238" s="14">
        <f t="shared" ref="H238" si="6">H239-(H221-H222-H226-H233)</f>
        <v>-1</v>
      </c>
      <c r="I238" s="14">
        <f>I239-(I221-I222-I226-I233)</f>
        <v>0</v>
      </c>
      <c r="J238" s="14">
        <f>J239-(J221-J222-J226-J233)</f>
        <v>1</v>
      </c>
      <c r="K238" s="14">
        <f>K239-(K221-K222-K226-K233)</f>
        <v>-1</v>
      </c>
      <c r="L238" s="14">
        <f>L239-(L221-L222-L226-L233)</f>
        <v>0</v>
      </c>
      <c r="M238" s="14">
        <f>M239-(M221-M222-M226-M233)</f>
        <v>0</v>
      </c>
    </row>
    <row r="239" spans="1:13" s="18" customFormat="1">
      <c r="A239" s="18" t="s">
        <v>510</v>
      </c>
      <c r="B239" s="18" t="s">
        <v>292</v>
      </c>
      <c r="C239" s="18" t="s">
        <v>318</v>
      </c>
      <c r="D239" s="19">
        <v>-251</v>
      </c>
      <c r="E239" s="19">
        <v>-394</v>
      </c>
      <c r="F239" s="19">
        <v>-61</v>
      </c>
      <c r="G239" s="19">
        <v>-187</v>
      </c>
      <c r="H239" s="19">
        <v>-717</v>
      </c>
      <c r="I239" s="19">
        <v>-667</v>
      </c>
      <c r="J239" s="19">
        <v>-1632</v>
      </c>
      <c r="K239" s="19">
        <v>-388</v>
      </c>
      <c r="L239" s="19">
        <v>-69</v>
      </c>
      <c r="M239" s="19">
        <v>1994</v>
      </c>
    </row>
    <row r="240" spans="1:13">
      <c r="A240" t="s">
        <v>510</v>
      </c>
      <c r="B240" t="s">
        <v>292</v>
      </c>
      <c r="C240" t="s">
        <v>319</v>
      </c>
      <c r="D240" s="14">
        <v>0</v>
      </c>
      <c r="E240" s="14">
        <v>0</v>
      </c>
      <c r="F240" s="14">
        <v>-33</v>
      </c>
      <c r="G240" s="14">
        <v>-101</v>
      </c>
      <c r="H240" s="14">
        <v>-119</v>
      </c>
      <c r="I240" s="14">
        <v>-199</v>
      </c>
      <c r="J240" s="14">
        <v>-471</v>
      </c>
      <c r="K240" s="14">
        <v>-663</v>
      </c>
      <c r="L240" s="14">
        <v>-685</v>
      </c>
      <c r="M240" s="14">
        <v>-748</v>
      </c>
    </row>
    <row r="241" spans="1:13">
      <c r="A241" t="s">
        <v>510</v>
      </c>
      <c r="B241" t="s">
        <v>292</v>
      </c>
      <c r="C241" t="s">
        <v>320</v>
      </c>
      <c r="D241" s="14">
        <v>-5</v>
      </c>
      <c r="E241" s="14">
        <v>-8</v>
      </c>
      <c r="F241" s="14">
        <v>-36</v>
      </c>
      <c r="G241" s="14">
        <v>-114</v>
      </c>
      <c r="H241" s="14">
        <v>-160</v>
      </c>
      <c r="I241" s="14">
        <v>-246</v>
      </c>
      <c r="J241" s="14">
        <v>-596</v>
      </c>
      <c r="K241" s="14">
        <v>-718</v>
      </c>
      <c r="L241" s="14">
        <v>-716</v>
      </c>
      <c r="M241" s="14">
        <v>-796</v>
      </c>
    </row>
    <row r="242" spans="1:13">
      <c r="A242" t="s">
        <v>510</v>
      </c>
      <c r="B242" t="s">
        <v>292</v>
      </c>
      <c r="C242" t="s">
        <v>478</v>
      </c>
      <c r="D242" s="14">
        <v>5</v>
      </c>
      <c r="E242" s="14">
        <v>8</v>
      </c>
      <c r="F242" s="14">
        <v>4</v>
      </c>
      <c r="G242" s="14">
        <v>13</v>
      </c>
      <c r="H242" s="14">
        <v>42</v>
      </c>
      <c r="I242" s="14">
        <v>47</v>
      </c>
      <c r="J242" s="14">
        <v>125</v>
      </c>
      <c r="K242" s="14">
        <v>55</v>
      </c>
      <c r="L242" s="14">
        <v>31</v>
      </c>
      <c r="M242" s="14">
        <v>48</v>
      </c>
    </row>
    <row r="243" spans="1:13">
      <c r="A243" t="s">
        <v>510</v>
      </c>
      <c r="B243" t="s">
        <v>292</v>
      </c>
      <c r="C243" t="s">
        <v>321</v>
      </c>
      <c r="D243" s="14">
        <v>0</v>
      </c>
      <c r="E243" s="14">
        <v>0</v>
      </c>
      <c r="F243" s="14">
        <v>0</v>
      </c>
      <c r="G243" s="14">
        <v>1</v>
      </c>
      <c r="H243" s="14">
        <v>2</v>
      </c>
      <c r="I243" s="14">
        <v>35</v>
      </c>
      <c r="J243" s="14">
        <v>72</v>
      </c>
      <c r="K243" s="14">
        <v>26</v>
      </c>
      <c r="L243" s="14">
        <v>92</v>
      </c>
      <c r="M243" s="14">
        <v>-84</v>
      </c>
    </row>
    <row r="244" spans="1:13">
      <c r="A244" t="s">
        <v>510</v>
      </c>
      <c r="B244" t="s">
        <v>292</v>
      </c>
      <c r="C244" t="s">
        <v>322</v>
      </c>
      <c r="D244" s="14">
        <v>0</v>
      </c>
      <c r="E244" s="14">
        <v>0</v>
      </c>
      <c r="F244" s="14">
        <v>0</v>
      </c>
      <c r="G244" s="14">
        <v>1</v>
      </c>
      <c r="H244" s="14">
        <v>2</v>
      </c>
      <c r="I244" s="14">
        <v>9</v>
      </c>
      <c r="J244" s="14">
        <v>20</v>
      </c>
      <c r="K244" s="14">
        <v>25</v>
      </c>
      <c r="L244" s="14">
        <v>44</v>
      </c>
      <c r="M244" s="14">
        <v>30</v>
      </c>
    </row>
    <row r="245" spans="1:13">
      <c r="A245" t="s">
        <v>510</v>
      </c>
      <c r="B245" t="s">
        <v>292</v>
      </c>
      <c r="C245" t="s">
        <v>323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26</v>
      </c>
      <c r="J245" s="14">
        <v>52</v>
      </c>
      <c r="K245" s="14">
        <v>2</v>
      </c>
      <c r="L245" s="14">
        <v>48</v>
      </c>
      <c r="M245" s="14">
        <v>-114</v>
      </c>
    </row>
    <row r="246" spans="1:13">
      <c r="A246" t="s">
        <v>510</v>
      </c>
      <c r="B246" t="s">
        <v>292</v>
      </c>
      <c r="C246" t="s">
        <v>324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</row>
    <row r="247" spans="1:13" s="15" customFormat="1">
      <c r="A247" s="15" t="s">
        <v>510</v>
      </c>
      <c r="B247" s="15" t="s">
        <v>292</v>
      </c>
      <c r="C247" s="15" t="s">
        <v>325</v>
      </c>
      <c r="D247" s="16">
        <v>0</v>
      </c>
      <c r="E247" s="16">
        <v>0</v>
      </c>
      <c r="F247" s="16">
        <v>-33</v>
      </c>
      <c r="G247" s="16">
        <v>-100</v>
      </c>
      <c r="H247" s="16">
        <v>-117</v>
      </c>
      <c r="I247" s="16">
        <v>-164</v>
      </c>
      <c r="J247" s="16">
        <v>-399</v>
      </c>
      <c r="K247" s="16">
        <v>-637</v>
      </c>
      <c r="L247" s="16">
        <v>-593</v>
      </c>
      <c r="M247" s="16">
        <v>-832</v>
      </c>
    </row>
    <row r="248" spans="1:13">
      <c r="A248" t="s">
        <v>510</v>
      </c>
      <c r="B248" t="s">
        <v>292</v>
      </c>
      <c r="C248" t="s">
        <v>326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</row>
    <row r="249" spans="1:13" s="15" customFormat="1">
      <c r="A249" s="15" t="s">
        <v>510</v>
      </c>
      <c r="B249" s="15" t="s">
        <v>292</v>
      </c>
      <c r="C249" s="15" t="s">
        <v>316</v>
      </c>
      <c r="D249" s="16">
        <v>-3</v>
      </c>
      <c r="E249" s="16">
        <v>-2</v>
      </c>
      <c r="F249" s="16">
        <v>23</v>
      </c>
      <c r="G249" s="16">
        <v>2</v>
      </c>
      <c r="H249" s="16">
        <v>-42</v>
      </c>
      <c r="I249" s="16">
        <v>85</v>
      </c>
      <c r="J249" s="16">
        <v>-178</v>
      </c>
      <c r="K249" s="16">
        <v>20</v>
      </c>
      <c r="L249" s="16">
        <v>-3</v>
      </c>
      <c r="M249" s="16">
        <v>-8</v>
      </c>
    </row>
    <row r="250" spans="1:13">
      <c r="A250" t="s">
        <v>510</v>
      </c>
      <c r="B250" t="s">
        <v>292</v>
      </c>
      <c r="C250" t="s">
        <v>327</v>
      </c>
      <c r="D250" s="14">
        <v>-3</v>
      </c>
      <c r="E250" s="14">
        <v>-2</v>
      </c>
      <c r="F250" s="14">
        <v>23</v>
      </c>
      <c r="G250" s="14">
        <v>2</v>
      </c>
      <c r="H250" s="14">
        <v>-42</v>
      </c>
      <c r="I250" s="14">
        <v>85</v>
      </c>
      <c r="J250" s="14">
        <v>-178</v>
      </c>
      <c r="K250" s="14">
        <v>20</v>
      </c>
      <c r="L250" s="14">
        <v>-3</v>
      </c>
      <c r="M250" s="14">
        <v>-8</v>
      </c>
    </row>
    <row r="251" spans="1:13">
      <c r="D251" s="14">
        <f>D252-(D239+D247+D249)</f>
        <v>0</v>
      </c>
      <c r="E251" s="14">
        <f>E252-(E239+E247+E249)</f>
        <v>0</v>
      </c>
      <c r="F251" s="14">
        <f>F252-(F239+F247+F249)</f>
        <v>0</v>
      </c>
      <c r="G251" s="14">
        <f>G252-(G239+G247+G249)</f>
        <v>0</v>
      </c>
      <c r="H251" s="14">
        <f t="shared" ref="H251" si="7">H252-(H239+H247+H249)</f>
        <v>0</v>
      </c>
      <c r="I251" s="14">
        <f>I252-(I239+I247+I249)</f>
        <v>0</v>
      </c>
      <c r="J251" s="14">
        <f>J252-(J239+J247+J249)</f>
        <v>0</v>
      </c>
      <c r="K251" s="14">
        <f>K252-(K239+K247+K249)</f>
        <v>0</v>
      </c>
      <c r="L251" s="14">
        <f>L252-(L239+L247+L249)</f>
        <v>0</v>
      </c>
      <c r="M251" s="14">
        <f>M252-(M239+M247+M249)</f>
        <v>0</v>
      </c>
    </row>
    <row r="252" spans="1:13" s="18" customFormat="1">
      <c r="A252" s="18" t="s">
        <v>510</v>
      </c>
      <c r="B252" s="18" t="s">
        <v>292</v>
      </c>
      <c r="C252" s="18" t="s">
        <v>328</v>
      </c>
      <c r="D252" s="19">
        <v>-254</v>
      </c>
      <c r="E252" s="19">
        <v>-396</v>
      </c>
      <c r="F252" s="19">
        <v>-71</v>
      </c>
      <c r="G252" s="19">
        <v>-285</v>
      </c>
      <c r="H252" s="19">
        <v>-876</v>
      </c>
      <c r="I252" s="19">
        <v>-746</v>
      </c>
      <c r="J252" s="19">
        <v>-2209</v>
      </c>
      <c r="K252" s="19">
        <v>-1005</v>
      </c>
      <c r="L252" s="19">
        <v>-665</v>
      </c>
      <c r="M252" s="19">
        <v>1154</v>
      </c>
    </row>
    <row r="253" spans="1:13" s="18" customFormat="1">
      <c r="A253" s="18" t="s">
        <v>510</v>
      </c>
      <c r="B253" s="18" t="s">
        <v>292</v>
      </c>
      <c r="C253" s="18" t="s">
        <v>329</v>
      </c>
      <c r="D253" s="19">
        <v>0</v>
      </c>
      <c r="E253" s="19">
        <v>0</v>
      </c>
      <c r="F253" s="19">
        <v>3</v>
      </c>
      <c r="G253" s="19">
        <v>9</v>
      </c>
      <c r="H253" s="19">
        <v>13</v>
      </c>
      <c r="I253" s="19">
        <v>27</v>
      </c>
      <c r="J253" s="19">
        <v>-691</v>
      </c>
      <c r="K253" s="19">
        <v>58</v>
      </c>
      <c r="L253" s="19">
        <v>110</v>
      </c>
      <c r="M253" s="19">
        <v>292</v>
      </c>
    </row>
    <row r="254" spans="1:13" s="18" customFormat="1">
      <c r="A254" s="18" t="s">
        <v>510</v>
      </c>
      <c r="B254" s="18" t="s">
        <v>292</v>
      </c>
      <c r="C254" s="18" t="s">
        <v>330</v>
      </c>
      <c r="D254" s="19">
        <v>-254</v>
      </c>
      <c r="E254" s="19">
        <v>-396</v>
      </c>
      <c r="F254" s="19">
        <v>-74</v>
      </c>
      <c r="G254" s="19">
        <v>-294</v>
      </c>
      <c r="H254" s="19">
        <v>-889</v>
      </c>
      <c r="I254" s="19">
        <v>-773</v>
      </c>
      <c r="J254" s="19">
        <v>-1518</v>
      </c>
      <c r="K254" s="19">
        <v>-1063</v>
      </c>
      <c r="L254" s="19">
        <v>-775</v>
      </c>
      <c r="M254" s="19">
        <v>862</v>
      </c>
    </row>
    <row r="255" spans="1:13" s="15" customFormat="1">
      <c r="A255" s="15" t="s">
        <v>510</v>
      </c>
      <c r="B255" s="15" t="s">
        <v>292</v>
      </c>
      <c r="C255" s="15" t="s">
        <v>74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98</v>
      </c>
      <c r="J255" s="16">
        <v>279</v>
      </c>
      <c r="K255" s="16">
        <v>86</v>
      </c>
      <c r="L255" s="16">
        <v>-95</v>
      </c>
      <c r="M255" s="16">
        <v>-172</v>
      </c>
    </row>
    <row r="256" spans="1:13">
      <c r="A256" t="s">
        <v>510</v>
      </c>
      <c r="B256" t="s">
        <v>292</v>
      </c>
      <c r="C256" t="s">
        <v>331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</row>
    <row r="257" spans="1:13">
      <c r="A257" t="s">
        <v>510</v>
      </c>
      <c r="B257" t="s">
        <v>292</v>
      </c>
      <c r="C257" t="s">
        <v>332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</row>
    <row r="258" spans="1:13">
      <c r="A258" t="s">
        <v>510</v>
      </c>
      <c r="B258" t="s">
        <v>292</v>
      </c>
      <c r="C258" t="s">
        <v>333</v>
      </c>
      <c r="D258" s="14">
        <v>-254</v>
      </c>
      <c r="E258" s="14">
        <v>-396</v>
      </c>
      <c r="F258" s="14">
        <v>-74</v>
      </c>
      <c r="G258" s="14">
        <v>-294</v>
      </c>
      <c r="H258" s="14">
        <v>-889</v>
      </c>
      <c r="I258" s="14">
        <v>-675</v>
      </c>
      <c r="J258" s="14">
        <v>-1239</v>
      </c>
      <c r="K258" s="14">
        <v>-976</v>
      </c>
      <c r="L258" s="14">
        <v>-870</v>
      </c>
      <c r="M258" s="14">
        <v>690</v>
      </c>
    </row>
    <row r="259" spans="1:13">
      <c r="A259" t="s">
        <v>510</v>
      </c>
      <c r="B259" t="s">
        <v>292</v>
      </c>
      <c r="C259" t="s">
        <v>334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</row>
    <row r="260" spans="1:13">
      <c r="A260" t="s">
        <v>510</v>
      </c>
      <c r="B260" t="s">
        <v>292</v>
      </c>
      <c r="C260" t="s">
        <v>245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</row>
    <row r="261" spans="1:13">
      <c r="A261" t="s">
        <v>510</v>
      </c>
      <c r="B261" t="s">
        <v>292</v>
      </c>
      <c r="C261" t="s">
        <v>335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-723</v>
      </c>
      <c r="K261" s="14">
        <v>0</v>
      </c>
      <c r="L261" s="14">
        <v>0</v>
      </c>
      <c r="M261" s="14">
        <v>0</v>
      </c>
    </row>
    <row r="262" spans="1:13">
      <c r="A262" t="s">
        <v>510</v>
      </c>
      <c r="B262" t="s">
        <v>292</v>
      </c>
      <c r="C262" t="s">
        <v>336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</row>
    <row r="263" spans="1:13" s="15" customFormat="1">
      <c r="A263" s="15" t="s">
        <v>510</v>
      </c>
      <c r="B263" s="15" t="s">
        <v>292</v>
      </c>
      <c r="C263" s="15" t="s">
        <v>337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-723</v>
      </c>
      <c r="K263" s="16">
        <v>0</v>
      </c>
      <c r="L263" s="16">
        <v>0</v>
      </c>
      <c r="M263" s="16">
        <v>0</v>
      </c>
    </row>
    <row r="264" spans="1:13">
      <c r="D264" s="14">
        <f>D265-(D254+D255+D263)</f>
        <v>0</v>
      </c>
      <c r="E264" s="14">
        <f>E265-(E254+E255+E263)</f>
        <v>0</v>
      </c>
      <c r="F264" s="14">
        <f>F265-(F254+F255+F263)</f>
        <v>0</v>
      </c>
      <c r="G264" s="14">
        <f>G265-(G254+G255+G263)</f>
        <v>0</v>
      </c>
      <c r="H264" s="14">
        <f t="shared" ref="H264" si="8">H265-(H254+H255+H263)</f>
        <v>0</v>
      </c>
      <c r="I264" s="14">
        <f>I265-(I254+I255+I263)</f>
        <v>0</v>
      </c>
      <c r="J264" s="14">
        <f>J265-(J254+J255+J263)</f>
        <v>1</v>
      </c>
      <c r="K264" s="14">
        <f t="shared" ref="K264" si="9">K265-(K254+K255+K263)</f>
        <v>1</v>
      </c>
      <c r="L264" s="14">
        <f>L265-(L254+L255+L263)</f>
        <v>0</v>
      </c>
      <c r="M264" s="14">
        <f>M265-(M254+M255+M263)</f>
        <v>0</v>
      </c>
    </row>
    <row r="265" spans="1:13" s="18" customFormat="1">
      <c r="A265" s="18" t="s">
        <v>510</v>
      </c>
      <c r="B265" s="18" t="s">
        <v>292</v>
      </c>
      <c r="C265" s="18" t="s">
        <v>338</v>
      </c>
      <c r="D265" s="19">
        <v>-254</v>
      </c>
      <c r="E265" s="19">
        <v>-396</v>
      </c>
      <c r="F265" s="19">
        <v>-74</v>
      </c>
      <c r="G265" s="19">
        <v>-294</v>
      </c>
      <c r="H265" s="19">
        <v>-889</v>
      </c>
      <c r="I265" s="19">
        <v>-675</v>
      </c>
      <c r="J265" s="19">
        <v>-1961</v>
      </c>
      <c r="K265" s="19">
        <v>-976</v>
      </c>
      <c r="L265" s="19">
        <v>-870</v>
      </c>
      <c r="M265" s="19">
        <v>690</v>
      </c>
    </row>
    <row r="266" spans="1:13">
      <c r="A266" t="s">
        <v>510</v>
      </c>
      <c r="B266" t="s">
        <v>292</v>
      </c>
      <c r="C266" t="s">
        <v>339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</row>
    <row r="267" spans="1:13">
      <c r="A267" t="s">
        <v>510</v>
      </c>
      <c r="B267" t="s">
        <v>292</v>
      </c>
      <c r="C267" t="s">
        <v>340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</row>
    <row r="268" spans="1:13">
      <c r="A268" t="s">
        <v>510</v>
      </c>
      <c r="B268" t="s">
        <v>292</v>
      </c>
      <c r="C268" t="s">
        <v>341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</row>
    <row r="269" spans="1:13">
      <c r="A269" t="s">
        <v>510</v>
      </c>
      <c r="B269" t="s">
        <v>292</v>
      </c>
      <c r="C269" t="s">
        <v>342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</row>
    <row r="270" spans="1:13">
      <c r="A270" t="s">
        <v>510</v>
      </c>
      <c r="B270" t="s">
        <v>292</v>
      </c>
      <c r="C270" t="s">
        <v>343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</row>
    <row r="271" spans="1:13">
      <c r="A271" t="s">
        <v>510</v>
      </c>
      <c r="B271" t="s">
        <v>292</v>
      </c>
      <c r="C271" t="s">
        <v>344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</row>
    <row r="272" spans="1:13">
      <c r="A272" t="s">
        <v>510</v>
      </c>
      <c r="B272" t="s">
        <v>292</v>
      </c>
      <c r="C272" t="s">
        <v>345</v>
      </c>
      <c r="D272" s="14">
        <v>-254</v>
      </c>
      <c r="E272" s="14">
        <v>-396</v>
      </c>
      <c r="F272" s="14">
        <v>-74</v>
      </c>
      <c r="G272" s="14">
        <v>-294</v>
      </c>
      <c r="H272" s="14">
        <v>-889</v>
      </c>
      <c r="I272" s="14">
        <v>-675</v>
      </c>
      <c r="J272" s="14">
        <v>-1239</v>
      </c>
      <c r="K272" s="14">
        <v>-976</v>
      </c>
      <c r="L272" s="14">
        <v>-870</v>
      </c>
      <c r="M272" s="14">
        <v>690</v>
      </c>
    </row>
    <row r="273" spans="1:13">
      <c r="A273" t="s">
        <v>510</v>
      </c>
      <c r="B273" t="s">
        <v>292</v>
      </c>
      <c r="C273" t="s">
        <v>346</v>
      </c>
      <c r="D273" s="14">
        <v>-254</v>
      </c>
      <c r="E273" s="14">
        <v>-396</v>
      </c>
      <c r="F273" s="14">
        <v>-74</v>
      </c>
      <c r="G273" s="14">
        <v>-294</v>
      </c>
      <c r="H273" s="14">
        <v>-889</v>
      </c>
      <c r="I273" s="14">
        <v>-675</v>
      </c>
      <c r="J273" s="14">
        <v>-1961</v>
      </c>
      <c r="K273" s="14">
        <v>-976</v>
      </c>
      <c r="L273" s="14">
        <v>-870</v>
      </c>
      <c r="M273" s="14">
        <v>690</v>
      </c>
    </row>
    <row r="274" spans="1:13">
      <c r="A274" t="s">
        <v>510</v>
      </c>
      <c r="B274" t="s">
        <v>292</v>
      </c>
      <c r="C274" t="s">
        <v>347</v>
      </c>
      <c r="D274" s="14">
        <v>502</v>
      </c>
      <c r="E274" s="14">
        <v>537</v>
      </c>
      <c r="F274" s="14">
        <v>597</v>
      </c>
      <c r="G274" s="14">
        <v>623</v>
      </c>
      <c r="H274" s="14">
        <v>641</v>
      </c>
      <c r="I274" s="14">
        <v>721</v>
      </c>
      <c r="J274" s="14">
        <v>829</v>
      </c>
      <c r="K274" s="14">
        <v>853</v>
      </c>
      <c r="L274" s="14">
        <v>887</v>
      </c>
      <c r="M274" s="14">
        <v>933</v>
      </c>
    </row>
    <row r="275" spans="1:13">
      <c r="A275" t="s">
        <v>510</v>
      </c>
      <c r="B275" t="s">
        <v>292</v>
      </c>
      <c r="C275" t="s">
        <v>348</v>
      </c>
      <c r="D275" s="14">
        <v>-0.51</v>
      </c>
      <c r="E275" s="14">
        <v>-0.74</v>
      </c>
      <c r="F275" s="14">
        <v>-0.12</v>
      </c>
      <c r="G275" s="14">
        <v>-0.47</v>
      </c>
      <c r="H275" s="14">
        <v>-1.39</v>
      </c>
      <c r="I275" s="14">
        <v>-0.94</v>
      </c>
      <c r="J275" s="14">
        <v>-1.49</v>
      </c>
      <c r="K275" s="14">
        <v>-1.1399999999999999</v>
      </c>
      <c r="L275" s="14">
        <v>-0.98</v>
      </c>
      <c r="M275" s="14">
        <v>0.74</v>
      </c>
    </row>
    <row r="276" spans="1:13">
      <c r="A276" t="s">
        <v>510</v>
      </c>
      <c r="B276" t="s">
        <v>292</v>
      </c>
      <c r="C276" t="s">
        <v>349</v>
      </c>
      <c r="D276" s="14">
        <v>-0.51</v>
      </c>
      <c r="E276" s="14">
        <v>-0.74</v>
      </c>
      <c r="F276" s="14">
        <v>-0.12</v>
      </c>
      <c r="G276" s="14">
        <v>-0.47</v>
      </c>
      <c r="H276" s="14">
        <v>-1.39</v>
      </c>
      <c r="I276" s="14">
        <v>-0.94</v>
      </c>
      <c r="J276" s="14">
        <v>-2.37</v>
      </c>
      <c r="K276" s="14">
        <v>-1.1399999999999999</v>
      </c>
      <c r="L276" s="14">
        <v>-0.98</v>
      </c>
      <c r="M276" s="14">
        <v>0.74</v>
      </c>
    </row>
    <row r="277" spans="1:13">
      <c r="A277" t="s">
        <v>510</v>
      </c>
      <c r="B277" t="s">
        <v>292</v>
      </c>
      <c r="C277" t="s">
        <v>350</v>
      </c>
      <c r="D277" s="14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</row>
    <row r="278" spans="1:13">
      <c r="A278" t="s">
        <v>510</v>
      </c>
      <c r="B278" t="s">
        <v>292</v>
      </c>
      <c r="C278" t="s">
        <v>351</v>
      </c>
      <c r="D278" s="14">
        <v>-254</v>
      </c>
      <c r="E278" s="14">
        <v>-396</v>
      </c>
      <c r="F278" s="14">
        <v>-74</v>
      </c>
      <c r="G278" s="14">
        <v>-294</v>
      </c>
      <c r="H278" s="14">
        <v>-889</v>
      </c>
      <c r="I278" s="14">
        <v>-675</v>
      </c>
      <c r="J278" s="14">
        <v>-1961</v>
      </c>
      <c r="K278" s="14">
        <v>-976</v>
      </c>
      <c r="L278" s="14">
        <v>-870</v>
      </c>
      <c r="M278" s="14">
        <v>690</v>
      </c>
    </row>
    <row r="279" spans="1:13">
      <c r="A279" t="s">
        <v>510</v>
      </c>
      <c r="B279" t="s">
        <v>292</v>
      </c>
      <c r="C279" t="s">
        <v>352</v>
      </c>
      <c r="D279" s="14">
        <v>502</v>
      </c>
      <c r="E279" s="14">
        <v>537</v>
      </c>
      <c r="F279" s="14">
        <v>597</v>
      </c>
      <c r="G279" s="14">
        <v>623</v>
      </c>
      <c r="H279" s="14">
        <v>641</v>
      </c>
      <c r="I279" s="14">
        <v>721</v>
      </c>
      <c r="J279" s="14">
        <v>829</v>
      </c>
      <c r="K279" s="14">
        <v>853</v>
      </c>
      <c r="L279" s="14">
        <v>887</v>
      </c>
      <c r="M279" s="14">
        <v>1083</v>
      </c>
    </row>
    <row r="280" spans="1:13">
      <c r="A280" t="s">
        <v>510</v>
      </c>
      <c r="B280" t="s">
        <v>292</v>
      </c>
      <c r="C280" t="s">
        <v>353</v>
      </c>
      <c r="D280" s="14">
        <v>-0.51</v>
      </c>
      <c r="E280" s="14">
        <v>-0.74</v>
      </c>
      <c r="F280" s="14">
        <v>-0.12</v>
      </c>
      <c r="G280" s="14">
        <v>-0.47</v>
      </c>
      <c r="H280" s="14">
        <v>-1.39</v>
      </c>
      <c r="I280" s="14">
        <v>-0.94</v>
      </c>
      <c r="J280" s="14">
        <v>-1.49</v>
      </c>
      <c r="K280" s="14">
        <v>-1.1399999999999999</v>
      </c>
      <c r="L280" s="14">
        <v>-0.98</v>
      </c>
      <c r="M280" s="14">
        <v>0.64</v>
      </c>
    </row>
    <row r="281" spans="1:13">
      <c r="A281" t="s">
        <v>510</v>
      </c>
      <c r="B281" t="s">
        <v>292</v>
      </c>
      <c r="C281" t="s">
        <v>354</v>
      </c>
      <c r="D281" s="14">
        <v>-0.51</v>
      </c>
      <c r="E281" s="14">
        <v>-0.74</v>
      </c>
      <c r="F281" s="14">
        <v>-0.12</v>
      </c>
      <c r="G281" s="14">
        <v>-0.47</v>
      </c>
      <c r="H281" s="14">
        <v>-1.39</v>
      </c>
      <c r="I281" s="14">
        <v>-0.94</v>
      </c>
      <c r="J281" s="14">
        <v>-2.37</v>
      </c>
      <c r="K281" s="14">
        <v>-1.1399999999999999</v>
      </c>
      <c r="L281" s="14">
        <v>-0.98</v>
      </c>
      <c r="M281" s="14">
        <v>0.64</v>
      </c>
    </row>
    <row r="282" spans="1:13">
      <c r="A282" t="s">
        <v>510</v>
      </c>
      <c r="B282" t="s">
        <v>292</v>
      </c>
      <c r="C282" t="s">
        <v>479</v>
      </c>
    </row>
    <row r="283" spans="1:13">
      <c r="A283" t="s">
        <v>510</v>
      </c>
      <c r="B283" t="s">
        <v>292</v>
      </c>
      <c r="C283" t="s">
        <v>355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</row>
    <row r="284" spans="1:13">
      <c r="A284" t="s">
        <v>510</v>
      </c>
      <c r="B284" t="s">
        <v>292</v>
      </c>
      <c r="C284" t="s">
        <v>356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</row>
    <row r="285" spans="1:13">
      <c r="A285" t="s">
        <v>510</v>
      </c>
      <c r="B285" t="s">
        <v>292</v>
      </c>
      <c r="C285" t="s">
        <v>357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</row>
    <row r="286" spans="1:13">
      <c r="A286" t="s">
        <v>510</v>
      </c>
      <c r="B286" t="s">
        <v>292</v>
      </c>
      <c r="C286" t="s">
        <v>358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</row>
    <row r="287" spans="1:13">
      <c r="A287" t="s">
        <v>510</v>
      </c>
      <c r="B287" t="s">
        <v>292</v>
      </c>
      <c r="C287" t="s">
        <v>359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</row>
    <row r="288" spans="1:13">
      <c r="A288" t="s">
        <v>510</v>
      </c>
      <c r="B288" t="s">
        <v>292</v>
      </c>
      <c r="C288" t="s">
        <v>360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</row>
    <row r="289" spans="1:13">
      <c r="A289" t="s">
        <v>510</v>
      </c>
      <c r="B289" t="s">
        <v>292</v>
      </c>
      <c r="C289" t="s">
        <v>361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</row>
    <row r="290" spans="1:13">
      <c r="A290" t="s">
        <v>510</v>
      </c>
      <c r="B290" t="s">
        <v>292</v>
      </c>
      <c r="C290" t="s">
        <v>362</v>
      </c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14">
        <v>0</v>
      </c>
      <c r="M290" s="14">
        <v>0</v>
      </c>
    </row>
    <row r="291" spans="1:13">
      <c r="A291" t="s">
        <v>510</v>
      </c>
      <c r="B291" t="s">
        <v>292</v>
      </c>
      <c r="C291" t="s">
        <v>363</v>
      </c>
      <c r="D291" s="14">
        <v>0</v>
      </c>
      <c r="E291" s="14">
        <v>0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</row>
    <row r="292" spans="1:13">
      <c r="A292" t="s">
        <v>510</v>
      </c>
      <c r="B292" t="s">
        <v>292</v>
      </c>
      <c r="C292" t="s">
        <v>364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</row>
    <row r="293" spans="1:13">
      <c r="A293" t="s">
        <v>510</v>
      </c>
      <c r="B293" t="s">
        <v>292</v>
      </c>
      <c r="C293" t="s">
        <v>365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</row>
    <row r="294" spans="1:13">
      <c r="A294" t="s">
        <v>510</v>
      </c>
      <c r="B294" t="s">
        <v>292</v>
      </c>
      <c r="C294" t="s">
        <v>366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</row>
    <row r="295" spans="1:13">
      <c r="A295" t="s">
        <v>510</v>
      </c>
      <c r="B295" t="s">
        <v>292</v>
      </c>
      <c r="C295" t="s">
        <v>367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</row>
    <row r="296" spans="1:13">
      <c r="A296" t="s">
        <v>510</v>
      </c>
      <c r="B296" t="s">
        <v>292</v>
      </c>
      <c r="C296" t="s">
        <v>368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</row>
    <row r="297" spans="1:13">
      <c r="A297" t="s">
        <v>510</v>
      </c>
      <c r="B297" t="s">
        <v>292</v>
      </c>
      <c r="C297" t="s">
        <v>369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</row>
    <row r="298" spans="1:13">
      <c r="A298" t="s">
        <v>510</v>
      </c>
      <c r="B298" t="s">
        <v>292</v>
      </c>
      <c r="C298" t="s">
        <v>370</v>
      </c>
      <c r="D298" s="14">
        <v>0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</row>
    <row r="299" spans="1:13">
      <c r="A299" t="s">
        <v>510</v>
      </c>
      <c r="B299" t="s">
        <v>292</v>
      </c>
      <c r="C299" t="s">
        <v>371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</row>
    <row r="300" spans="1:13">
      <c r="A300" t="s">
        <v>510</v>
      </c>
      <c r="B300" t="s">
        <v>292</v>
      </c>
      <c r="C300" t="s">
        <v>372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</row>
    <row r="301" spans="1:13">
      <c r="A301" t="s">
        <v>510</v>
      </c>
      <c r="B301" t="s">
        <v>292</v>
      </c>
      <c r="C301" t="s">
        <v>373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</row>
    <row r="302" spans="1:13">
      <c r="A302" t="s">
        <v>510</v>
      </c>
      <c r="B302" t="s">
        <v>292</v>
      </c>
      <c r="C302" t="s">
        <v>374</v>
      </c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</row>
    <row r="303" spans="1:13">
      <c r="A303" t="s">
        <v>510</v>
      </c>
      <c r="B303" t="s">
        <v>292</v>
      </c>
      <c r="C303" t="s">
        <v>375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</row>
    <row r="304" spans="1:13">
      <c r="A304" t="s">
        <v>510</v>
      </c>
      <c r="B304" t="s">
        <v>292</v>
      </c>
      <c r="C304" t="s">
        <v>376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135</v>
      </c>
      <c r="L304" s="14">
        <v>149</v>
      </c>
      <c r="M304" s="14">
        <v>0</v>
      </c>
    </row>
    <row r="305" spans="1:13">
      <c r="A305" t="s">
        <v>510</v>
      </c>
      <c r="B305" t="s">
        <v>292</v>
      </c>
      <c r="C305" t="s">
        <v>377</v>
      </c>
      <c r="D305" s="14">
        <v>-254</v>
      </c>
      <c r="E305" s="14">
        <v>-396</v>
      </c>
      <c r="F305" s="14">
        <v>-71</v>
      </c>
      <c r="G305" s="14">
        <v>-285</v>
      </c>
      <c r="H305" s="14">
        <v>-876</v>
      </c>
      <c r="I305" s="14">
        <v>-746</v>
      </c>
      <c r="J305" s="14">
        <v>-2209</v>
      </c>
      <c r="K305" s="14">
        <v>-870</v>
      </c>
      <c r="L305" s="14">
        <v>-516</v>
      </c>
      <c r="M305" s="14">
        <v>1154</v>
      </c>
    </row>
    <row r="306" spans="1:13">
      <c r="A306" t="s">
        <v>510</v>
      </c>
      <c r="B306" t="s">
        <v>292</v>
      </c>
      <c r="C306" t="s">
        <v>378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47</v>
      </c>
      <c r="L306" s="14">
        <v>52</v>
      </c>
      <c r="M306" s="14">
        <v>0</v>
      </c>
    </row>
    <row r="307" spans="1:13">
      <c r="A307" t="s">
        <v>510</v>
      </c>
      <c r="B307" t="s">
        <v>292</v>
      </c>
      <c r="C307" t="s">
        <v>379</v>
      </c>
      <c r="D307" s="14">
        <v>0</v>
      </c>
      <c r="E307" s="14">
        <v>0</v>
      </c>
      <c r="F307" s="14">
        <v>3</v>
      </c>
      <c r="G307" s="14">
        <v>9</v>
      </c>
      <c r="H307" s="14">
        <v>13</v>
      </c>
      <c r="I307" s="14">
        <v>27</v>
      </c>
      <c r="J307" s="14">
        <v>-691</v>
      </c>
      <c r="K307" s="14">
        <v>105</v>
      </c>
      <c r="L307" s="14">
        <v>162</v>
      </c>
      <c r="M307" s="14">
        <v>292</v>
      </c>
    </row>
    <row r="308" spans="1:13">
      <c r="A308" t="s">
        <v>510</v>
      </c>
      <c r="B308" t="s">
        <v>292</v>
      </c>
      <c r="C308" t="s">
        <v>380</v>
      </c>
      <c r="D308" s="14">
        <v>-254</v>
      </c>
      <c r="E308" s="14">
        <v>-396</v>
      </c>
      <c r="F308" s="14">
        <v>-74</v>
      </c>
      <c r="G308" s="14">
        <v>-294</v>
      </c>
      <c r="H308" s="14">
        <v>-889</v>
      </c>
      <c r="I308" s="14">
        <v>-773</v>
      </c>
      <c r="J308" s="14">
        <v>-1518</v>
      </c>
      <c r="K308" s="14">
        <v>-975</v>
      </c>
      <c r="L308" s="14">
        <v>-678</v>
      </c>
      <c r="M308" s="14">
        <v>862</v>
      </c>
    </row>
    <row r="309" spans="1:13">
      <c r="A309" t="s">
        <v>510</v>
      </c>
      <c r="B309" t="s">
        <v>292</v>
      </c>
      <c r="C309" t="s">
        <v>381</v>
      </c>
      <c r="D309" s="14">
        <v>-254</v>
      </c>
      <c r="E309" s="14">
        <v>-396</v>
      </c>
      <c r="F309" s="14">
        <v>-74</v>
      </c>
      <c r="G309" s="14">
        <v>-294</v>
      </c>
      <c r="H309" s="14">
        <v>-889</v>
      </c>
      <c r="I309" s="14">
        <v>-675</v>
      </c>
      <c r="J309" s="14">
        <v>-1239</v>
      </c>
      <c r="K309" s="14">
        <v>-888</v>
      </c>
      <c r="L309" s="14">
        <v>-773</v>
      </c>
      <c r="M309" s="14">
        <v>690</v>
      </c>
    </row>
    <row r="310" spans="1:13">
      <c r="A310" t="s">
        <v>510</v>
      </c>
      <c r="B310" t="s">
        <v>292</v>
      </c>
      <c r="C310" t="s">
        <v>382</v>
      </c>
      <c r="D310" s="14">
        <v>-0.51</v>
      </c>
      <c r="E310" s="14">
        <v>-0.74</v>
      </c>
      <c r="F310" s="14">
        <v>-0.12</v>
      </c>
      <c r="G310" s="14">
        <v>-0.47</v>
      </c>
      <c r="H310" s="14">
        <v>-1.39</v>
      </c>
      <c r="I310" s="14">
        <v>-0.94</v>
      </c>
      <c r="J310" s="14">
        <v>-1.49</v>
      </c>
      <c r="K310" s="14">
        <v>-1.04</v>
      </c>
      <c r="L310" s="14">
        <v>-0.87</v>
      </c>
      <c r="M310" s="14">
        <v>0.74</v>
      </c>
    </row>
    <row r="311" spans="1:13">
      <c r="A311" t="s">
        <v>510</v>
      </c>
      <c r="B311" t="s">
        <v>292</v>
      </c>
      <c r="C311" t="s">
        <v>383</v>
      </c>
      <c r="D311" s="14">
        <v>-0.51</v>
      </c>
      <c r="E311" s="14">
        <v>-0.74</v>
      </c>
      <c r="F311" s="14">
        <v>-0.12</v>
      </c>
      <c r="G311" s="14">
        <v>-0.47</v>
      </c>
      <c r="H311" s="14">
        <v>-1.39</v>
      </c>
      <c r="I311" s="14">
        <v>-0.94</v>
      </c>
      <c r="J311" s="14">
        <v>-1.49</v>
      </c>
      <c r="K311" s="14">
        <v>-1.04</v>
      </c>
      <c r="L311" s="14">
        <v>-0.87</v>
      </c>
      <c r="M311" s="14">
        <v>0.64</v>
      </c>
    </row>
    <row r="312" spans="1:13">
      <c r="A312" t="s">
        <v>510</v>
      </c>
      <c r="B312" t="s">
        <v>292</v>
      </c>
      <c r="C312" t="s">
        <v>384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</row>
    <row r="313" spans="1:13">
      <c r="A313" t="s">
        <v>510</v>
      </c>
      <c r="B313" t="s">
        <v>292</v>
      </c>
      <c r="C313" t="s">
        <v>385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</row>
    <row r="314" spans="1:13">
      <c r="A314" t="s">
        <v>510</v>
      </c>
      <c r="B314" t="s">
        <v>292</v>
      </c>
      <c r="C314" t="s">
        <v>386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</row>
    <row r="315" spans="1:13">
      <c r="A315" t="s">
        <v>510</v>
      </c>
      <c r="B315" t="s">
        <v>292</v>
      </c>
      <c r="C315" t="s">
        <v>387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44</v>
      </c>
      <c r="M315" s="14">
        <v>51</v>
      </c>
    </row>
    <row r="316" spans="1:13">
      <c r="A316" t="s">
        <v>510</v>
      </c>
      <c r="B316" t="s">
        <v>292</v>
      </c>
      <c r="C316" t="s">
        <v>388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</row>
    <row r="317" spans="1:13">
      <c r="A317" t="s">
        <v>510</v>
      </c>
      <c r="B317" t="s">
        <v>292</v>
      </c>
      <c r="C317" t="s">
        <v>389</v>
      </c>
      <c r="D317" s="14">
        <v>17</v>
      </c>
      <c r="E317" s="14">
        <v>29</v>
      </c>
      <c r="F317" s="14">
        <v>106</v>
      </c>
      <c r="G317" s="14">
        <v>232</v>
      </c>
      <c r="H317" s="14">
        <v>423</v>
      </c>
      <c r="I317" s="14">
        <v>947</v>
      </c>
      <c r="J317" s="14">
        <v>1636</v>
      </c>
      <c r="K317" s="14">
        <v>1901</v>
      </c>
      <c r="L317" s="14">
        <v>2110</v>
      </c>
      <c r="M317" s="14">
        <v>2271</v>
      </c>
    </row>
    <row r="318" spans="1:13">
      <c r="A318" t="s">
        <v>510</v>
      </c>
      <c r="B318" t="s">
        <v>292</v>
      </c>
      <c r="C318" t="s">
        <v>390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299</v>
      </c>
      <c r="M318" s="14">
        <v>348</v>
      </c>
    </row>
    <row r="319" spans="1:13">
      <c r="A319" t="s">
        <v>510</v>
      </c>
      <c r="B319" t="s">
        <v>292</v>
      </c>
      <c r="C319" t="s">
        <v>391</v>
      </c>
      <c r="D319" s="14">
        <v>0</v>
      </c>
      <c r="E319" s="14">
        <v>0</v>
      </c>
      <c r="F319" s="14">
        <v>33</v>
      </c>
      <c r="G319" s="14">
        <v>101</v>
      </c>
      <c r="H319" s="14">
        <v>119</v>
      </c>
      <c r="I319" s="14">
        <v>199</v>
      </c>
      <c r="J319" s="14">
        <v>471</v>
      </c>
      <c r="K319" s="14">
        <v>663</v>
      </c>
      <c r="L319" s="14">
        <v>685</v>
      </c>
      <c r="M319" s="14">
        <v>1544</v>
      </c>
    </row>
    <row r="320" spans="1:13">
      <c r="A320" t="s">
        <v>510</v>
      </c>
      <c r="B320" t="s">
        <v>292</v>
      </c>
      <c r="C320" t="s">
        <v>392</v>
      </c>
      <c r="D320" s="14">
        <v>-5</v>
      </c>
      <c r="E320" s="14">
        <v>-8</v>
      </c>
      <c r="F320" s="14">
        <v>-4</v>
      </c>
      <c r="G320" s="14">
        <v>-13</v>
      </c>
      <c r="H320" s="14">
        <v>-42</v>
      </c>
      <c r="I320" s="14">
        <v>-47</v>
      </c>
      <c r="J320" s="14">
        <v>-125</v>
      </c>
      <c r="K320" s="14">
        <v>-55</v>
      </c>
      <c r="L320" s="14">
        <v>-31</v>
      </c>
      <c r="M320" s="14">
        <v>-48</v>
      </c>
    </row>
    <row r="321" spans="1:13">
      <c r="A321" t="s">
        <v>510</v>
      </c>
      <c r="B321" t="s">
        <v>292</v>
      </c>
      <c r="C321" t="s">
        <v>393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104</v>
      </c>
      <c r="M321" s="14">
        <v>100</v>
      </c>
    </row>
    <row r="322" spans="1:13">
      <c r="A322" t="s">
        <v>510</v>
      </c>
      <c r="B322" t="s">
        <v>292</v>
      </c>
      <c r="C322" t="s">
        <v>394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</row>
    <row r="323" spans="1:13">
      <c r="A323" t="s">
        <v>510</v>
      </c>
      <c r="B323" t="s">
        <v>292</v>
      </c>
      <c r="C323" t="s">
        <v>395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</row>
    <row r="324" spans="1:13">
      <c r="A324" t="s">
        <v>510</v>
      </c>
      <c r="B324" t="s">
        <v>292</v>
      </c>
      <c r="C324" t="s">
        <v>396</v>
      </c>
      <c r="D324" s="14">
        <v>9</v>
      </c>
      <c r="E324" s="14">
        <v>12</v>
      </c>
      <c r="F324" s="14">
        <v>22</v>
      </c>
      <c r="G324" s="14">
        <v>46</v>
      </c>
      <c r="H324" s="14">
        <v>68</v>
      </c>
      <c r="I324" s="14">
        <v>117</v>
      </c>
      <c r="J324" s="14">
        <v>178</v>
      </c>
      <c r="K324" s="14">
        <v>183</v>
      </c>
      <c r="L324" s="14">
        <v>426</v>
      </c>
      <c r="M324" s="14">
        <v>451</v>
      </c>
    </row>
    <row r="325" spans="1:13">
      <c r="A325" t="s">
        <v>510</v>
      </c>
      <c r="B325" t="s">
        <v>292</v>
      </c>
      <c r="C325" t="s">
        <v>397</v>
      </c>
      <c r="D325" s="14">
        <v>15</v>
      </c>
      <c r="E325" s="14">
        <v>21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</row>
    <row r="326" spans="1:13">
      <c r="A326" t="s">
        <v>510</v>
      </c>
      <c r="B326" t="s">
        <v>292</v>
      </c>
      <c r="C326" t="s">
        <v>398</v>
      </c>
      <c r="D326" s="14">
        <v>29</v>
      </c>
      <c r="E326" s="14">
        <v>50</v>
      </c>
      <c r="F326" s="14">
        <v>84</v>
      </c>
      <c r="G326" s="14">
        <v>156</v>
      </c>
      <c r="H326" s="14">
        <v>198</v>
      </c>
      <c r="I326" s="14">
        <v>334</v>
      </c>
      <c r="J326" s="14">
        <v>467</v>
      </c>
      <c r="K326" s="14">
        <v>749</v>
      </c>
      <c r="L326" s="14">
        <v>898</v>
      </c>
      <c r="M326" s="14">
        <v>1734</v>
      </c>
    </row>
    <row r="327" spans="1:13">
      <c r="A327" t="s">
        <v>510</v>
      </c>
      <c r="B327" t="s">
        <v>292</v>
      </c>
      <c r="C327" t="s">
        <v>399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</row>
    <row r="328" spans="1:13">
      <c r="A328" t="s">
        <v>510</v>
      </c>
      <c r="B328" t="s">
        <v>292</v>
      </c>
      <c r="C328" t="s">
        <v>400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</row>
    <row r="329" spans="1:13">
      <c r="A329" t="s">
        <v>510</v>
      </c>
      <c r="B329" t="s">
        <v>292</v>
      </c>
      <c r="C329" t="s">
        <v>401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</row>
    <row r="330" spans="1:13">
      <c r="A330" t="s">
        <v>510</v>
      </c>
      <c r="B330" t="s">
        <v>292</v>
      </c>
      <c r="C330" t="s">
        <v>402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</row>
    <row r="331" spans="1:13">
      <c r="A331" t="s">
        <v>510</v>
      </c>
      <c r="B331" t="s">
        <v>292</v>
      </c>
      <c r="C331" t="s">
        <v>403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</row>
    <row r="332" spans="1:13">
      <c r="A332" t="s">
        <v>510</v>
      </c>
      <c r="B332" t="s">
        <v>292</v>
      </c>
      <c r="C332" t="s">
        <v>404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829</v>
      </c>
      <c r="M332" s="14">
        <v>899</v>
      </c>
    </row>
    <row r="333" spans="1:13">
      <c r="A333" t="s">
        <v>510</v>
      </c>
      <c r="B333" t="s">
        <v>292</v>
      </c>
      <c r="C333" t="s">
        <v>405</v>
      </c>
      <c r="D333" s="14">
        <v>3</v>
      </c>
      <c r="E333" s="14">
        <v>4</v>
      </c>
      <c r="F333" s="14">
        <v>9</v>
      </c>
      <c r="G333" s="14">
        <v>49</v>
      </c>
      <c r="H333" s="14">
        <v>58</v>
      </c>
      <c r="I333" s="14">
        <v>48</v>
      </c>
      <c r="J333" s="14">
        <v>67</v>
      </c>
      <c r="K333" s="14">
        <v>70</v>
      </c>
      <c r="L333" s="14">
        <v>0</v>
      </c>
      <c r="M333" s="14">
        <v>0</v>
      </c>
    </row>
    <row r="334" spans="1:13">
      <c r="A334" t="s">
        <v>510</v>
      </c>
      <c r="B334" t="s">
        <v>292</v>
      </c>
      <c r="C334" t="s">
        <v>406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</row>
    <row r="335" spans="1:13">
      <c r="A335" t="s">
        <v>510</v>
      </c>
      <c r="B335" t="s">
        <v>292</v>
      </c>
      <c r="C335" t="s">
        <v>407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98</v>
      </c>
      <c r="J335" s="14">
        <v>279</v>
      </c>
      <c r="K335" s="14">
        <v>86</v>
      </c>
      <c r="L335" s="14">
        <v>-95</v>
      </c>
      <c r="M335" s="14">
        <v>-172</v>
      </c>
    </row>
    <row r="336" spans="1:13">
      <c r="A336" t="s">
        <v>510</v>
      </c>
      <c r="B336" t="s">
        <v>292</v>
      </c>
      <c r="C336" t="s">
        <v>408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723</v>
      </c>
      <c r="K336" s="14">
        <v>0</v>
      </c>
      <c r="L336" s="14">
        <v>0</v>
      </c>
      <c r="M336" s="14">
        <v>0</v>
      </c>
    </row>
    <row r="337" spans="1:13">
      <c r="A337" t="s">
        <v>510</v>
      </c>
      <c r="B337" t="s">
        <v>292</v>
      </c>
      <c r="C337" t="s">
        <v>409</v>
      </c>
      <c r="D337" s="14">
        <v>209</v>
      </c>
      <c r="E337" s="14">
        <v>274</v>
      </c>
      <c r="F337" s="14">
        <v>232</v>
      </c>
      <c r="G337" s="14">
        <v>465</v>
      </c>
      <c r="H337" s="14">
        <v>718</v>
      </c>
      <c r="I337" s="14">
        <v>834</v>
      </c>
      <c r="J337" s="14">
        <v>1378</v>
      </c>
      <c r="K337" s="14">
        <v>1460</v>
      </c>
      <c r="L337" s="14">
        <v>1343</v>
      </c>
      <c r="M337" s="14">
        <v>1491</v>
      </c>
    </row>
    <row r="338" spans="1:13">
      <c r="A338" t="s">
        <v>510</v>
      </c>
      <c r="B338" t="s">
        <v>292</v>
      </c>
      <c r="C338" t="s">
        <v>410</v>
      </c>
      <c r="D338" s="14">
        <v>1</v>
      </c>
      <c r="E338" s="14">
        <v>1</v>
      </c>
      <c r="F338" s="14">
        <v>2</v>
      </c>
      <c r="G338" s="14">
        <v>3</v>
      </c>
      <c r="H338" s="14">
        <v>4</v>
      </c>
      <c r="I338" s="14">
        <v>8</v>
      </c>
      <c r="J338" s="14">
        <v>11</v>
      </c>
      <c r="K338" s="14">
        <v>12</v>
      </c>
      <c r="L338" s="14">
        <v>0</v>
      </c>
      <c r="M338" s="14">
        <v>13</v>
      </c>
    </row>
    <row r="339" spans="1:13">
      <c r="A339" t="s">
        <v>510</v>
      </c>
      <c r="B339" t="s">
        <v>292</v>
      </c>
      <c r="C339" t="s">
        <v>411</v>
      </c>
      <c r="D339" s="14">
        <v>0</v>
      </c>
      <c r="E339" s="14">
        <v>0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</row>
    <row r="340" spans="1:13">
      <c r="A340" t="s">
        <v>510</v>
      </c>
      <c r="B340" t="s">
        <v>292</v>
      </c>
      <c r="C340" t="s">
        <v>412</v>
      </c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1</v>
      </c>
      <c r="L340" s="14">
        <v>0</v>
      </c>
      <c r="M340" s="14">
        <v>1</v>
      </c>
    </row>
    <row r="341" spans="1:13">
      <c r="A341" t="s">
        <v>510</v>
      </c>
      <c r="B341" t="s">
        <v>292</v>
      </c>
      <c r="C341" t="s">
        <v>413</v>
      </c>
      <c r="D341" s="14">
        <v>0</v>
      </c>
      <c r="E341" s="14">
        <v>0</v>
      </c>
      <c r="F341" s="14">
        <v>0</v>
      </c>
      <c r="G341" s="14">
        <v>0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</row>
    <row r="342" spans="1:13">
      <c r="A342" t="s">
        <v>510</v>
      </c>
      <c r="B342" t="s">
        <v>292</v>
      </c>
      <c r="C342" t="s">
        <v>414</v>
      </c>
      <c r="D342" s="14">
        <v>0</v>
      </c>
      <c r="E342" s="14">
        <v>0</v>
      </c>
      <c r="F342" s="14">
        <v>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</row>
    <row r="343" spans="1:13">
      <c r="A343" t="s">
        <v>510</v>
      </c>
      <c r="B343" t="s">
        <v>292</v>
      </c>
      <c r="C343" t="s">
        <v>415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</row>
    <row r="344" spans="1:13">
      <c r="A344" t="s">
        <v>510</v>
      </c>
      <c r="B344" t="s">
        <v>292</v>
      </c>
      <c r="C344" t="s">
        <v>416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</row>
    <row r="345" spans="1:13">
      <c r="A345" t="s">
        <v>510</v>
      </c>
      <c r="B345" t="s">
        <v>292</v>
      </c>
      <c r="C345" t="s">
        <v>417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</row>
    <row r="346" spans="1:13">
      <c r="A346" t="s">
        <v>510</v>
      </c>
      <c r="B346" t="s">
        <v>292</v>
      </c>
      <c r="C346" t="s">
        <v>418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</row>
    <row r="347" spans="1:13">
      <c r="A347" t="s">
        <v>510</v>
      </c>
      <c r="B347" t="s">
        <v>292</v>
      </c>
      <c r="C347" t="s">
        <v>419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</row>
    <row r="348" spans="1:13">
      <c r="A348" t="s">
        <v>510</v>
      </c>
      <c r="B348" t="s">
        <v>292</v>
      </c>
      <c r="C348" t="s">
        <v>420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</row>
    <row r="349" spans="1:13">
      <c r="A349" t="s">
        <v>510</v>
      </c>
      <c r="B349" t="s">
        <v>292</v>
      </c>
      <c r="C349" t="s">
        <v>421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</row>
    <row r="350" spans="1:13">
      <c r="A350" t="s">
        <v>510</v>
      </c>
      <c r="B350" t="s">
        <v>292</v>
      </c>
      <c r="C350" t="s">
        <v>422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</row>
    <row r="351" spans="1:13">
      <c r="A351" t="s">
        <v>510</v>
      </c>
      <c r="B351" t="s">
        <v>292</v>
      </c>
      <c r="C351" t="s">
        <v>423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</row>
    <row r="352" spans="1:13">
      <c r="A352" t="s">
        <v>510</v>
      </c>
      <c r="B352" t="s">
        <v>292</v>
      </c>
      <c r="C352" t="s">
        <v>424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</row>
    <row r="353" spans="1:13">
      <c r="A353" t="s">
        <v>510</v>
      </c>
      <c r="B353" t="s">
        <v>292</v>
      </c>
      <c r="C353" t="s">
        <v>425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</row>
    <row r="354" spans="1:13">
      <c r="A354" t="s">
        <v>510</v>
      </c>
      <c r="B354" t="s">
        <v>292</v>
      </c>
      <c r="C354" t="s">
        <v>426</v>
      </c>
      <c r="D354" s="14">
        <v>0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</row>
    <row r="355" spans="1:13">
      <c r="A355" t="s">
        <v>510</v>
      </c>
      <c r="B355" t="s">
        <v>292</v>
      </c>
      <c r="C355" t="s">
        <v>427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</row>
    <row r="356" spans="1:13">
      <c r="A356" t="s">
        <v>510</v>
      </c>
      <c r="B356" t="s">
        <v>292</v>
      </c>
      <c r="C356" t="s">
        <v>428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</row>
    <row r="357" spans="1:13">
      <c r="A357" t="s">
        <v>510</v>
      </c>
      <c r="B357" t="s">
        <v>292</v>
      </c>
      <c r="C357" t="s">
        <v>429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</row>
    <row r="358" spans="1:13">
      <c r="A358" t="s">
        <v>510</v>
      </c>
      <c r="B358" t="s">
        <v>292</v>
      </c>
      <c r="C358" t="s">
        <v>430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</row>
    <row r="359" spans="1:13">
      <c r="A359" t="s">
        <v>510</v>
      </c>
      <c r="B359" t="s">
        <v>292</v>
      </c>
      <c r="C359" t="s">
        <v>431</v>
      </c>
      <c r="D359" s="14">
        <v>0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</row>
    <row r="360" spans="1:13">
      <c r="A360" t="s">
        <v>510</v>
      </c>
      <c r="B360" t="s">
        <v>292</v>
      </c>
      <c r="C360" t="s">
        <v>432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</row>
    <row r="361" spans="1:13">
      <c r="A361" t="s">
        <v>510</v>
      </c>
      <c r="B361" t="s">
        <v>292</v>
      </c>
      <c r="C361" t="s">
        <v>433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</row>
    <row r="362" spans="1:13">
      <c r="A362" t="s">
        <v>510</v>
      </c>
      <c r="B362" t="s">
        <v>292</v>
      </c>
      <c r="C362" t="s">
        <v>434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</row>
    <row r="363" spans="1:13">
      <c r="A363" t="s">
        <v>510</v>
      </c>
      <c r="B363" t="s">
        <v>292</v>
      </c>
      <c r="C363" t="s">
        <v>435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</row>
    <row r="364" spans="1:13">
      <c r="A364" t="s">
        <v>510</v>
      </c>
      <c r="B364" t="s">
        <v>292</v>
      </c>
      <c r="C364" t="s">
        <v>188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</row>
    <row r="365" spans="1:13">
      <c r="A365" t="s">
        <v>510</v>
      </c>
      <c r="B365" t="s">
        <v>292</v>
      </c>
      <c r="C365" t="s">
        <v>436</v>
      </c>
      <c r="D365" s="14">
        <v>-251</v>
      </c>
      <c r="E365" s="14">
        <v>-394</v>
      </c>
      <c r="F365" s="14">
        <v>-61</v>
      </c>
      <c r="G365" s="14">
        <v>-187</v>
      </c>
      <c r="H365" s="14">
        <v>-717</v>
      </c>
      <c r="I365" s="14">
        <v>-667</v>
      </c>
      <c r="J365" s="14">
        <v>-1632</v>
      </c>
      <c r="K365" s="14">
        <v>-253</v>
      </c>
      <c r="L365" s="14">
        <v>80</v>
      </c>
      <c r="M365" s="14">
        <v>1994</v>
      </c>
    </row>
    <row r="366" spans="1:13">
      <c r="A366" t="s">
        <v>510</v>
      </c>
      <c r="B366" t="s">
        <v>292</v>
      </c>
      <c r="C366" t="s">
        <v>437</v>
      </c>
      <c r="D366" s="14">
        <v>-235</v>
      </c>
      <c r="E366" s="14">
        <v>-365</v>
      </c>
      <c r="F366" s="14">
        <v>45</v>
      </c>
      <c r="G366" s="14">
        <v>45</v>
      </c>
      <c r="H366" s="14">
        <v>-294</v>
      </c>
      <c r="I366" s="14">
        <v>280</v>
      </c>
      <c r="J366" s="14">
        <v>4</v>
      </c>
      <c r="K366" s="14">
        <v>1648</v>
      </c>
      <c r="L366" s="14">
        <v>2234</v>
      </c>
      <c r="M366" s="14">
        <v>4316</v>
      </c>
    </row>
    <row r="367" spans="1:13">
      <c r="A367" t="s">
        <v>510</v>
      </c>
      <c r="B367" t="s">
        <v>292</v>
      </c>
      <c r="C367" t="s">
        <v>480</v>
      </c>
    </row>
    <row r="368" spans="1:13">
      <c r="A368" t="s">
        <v>510</v>
      </c>
      <c r="B368" t="s">
        <v>292</v>
      </c>
      <c r="C368" t="s">
        <v>439</v>
      </c>
      <c r="D368" s="14">
        <v>0</v>
      </c>
      <c r="E368" s="14">
        <v>0</v>
      </c>
      <c r="F368" s="14">
        <v>3</v>
      </c>
      <c r="G368" s="14">
        <v>9</v>
      </c>
      <c r="H368" s="14">
        <v>11</v>
      </c>
      <c r="I368" s="14">
        <v>55</v>
      </c>
      <c r="J368" s="14">
        <v>-687</v>
      </c>
      <c r="K368" s="14">
        <v>26</v>
      </c>
      <c r="L368" s="14">
        <v>91</v>
      </c>
      <c r="M368" s="14">
        <v>252</v>
      </c>
    </row>
    <row r="369" spans="1:13">
      <c r="A369" t="s">
        <v>510</v>
      </c>
      <c r="B369" t="s">
        <v>292</v>
      </c>
      <c r="C369" t="s">
        <v>481</v>
      </c>
      <c r="D369" s="14">
        <v>0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  <c r="J369" s="14">
        <v>-732</v>
      </c>
      <c r="K369" s="14">
        <v>-1</v>
      </c>
      <c r="L369" s="14">
        <v>0</v>
      </c>
      <c r="M369" s="14">
        <v>0</v>
      </c>
    </row>
    <row r="370" spans="1:13">
      <c r="A370" t="s">
        <v>510</v>
      </c>
      <c r="B370" t="s">
        <v>292</v>
      </c>
      <c r="C370" t="s">
        <v>482</v>
      </c>
      <c r="D370" s="14">
        <v>0</v>
      </c>
      <c r="E370" s="14">
        <v>0</v>
      </c>
      <c r="F370" s="14">
        <v>2</v>
      </c>
      <c r="G370" s="14">
        <v>9</v>
      </c>
      <c r="H370" s="14">
        <v>10</v>
      </c>
      <c r="I370" s="14">
        <v>54</v>
      </c>
      <c r="J370" s="14">
        <v>43</v>
      </c>
      <c r="K370" s="14">
        <v>24</v>
      </c>
      <c r="L370" s="14">
        <v>86</v>
      </c>
      <c r="M370" s="14">
        <v>248</v>
      </c>
    </row>
    <row r="371" spans="1:13">
      <c r="A371" t="s">
        <v>510</v>
      </c>
      <c r="B371" t="s">
        <v>292</v>
      </c>
      <c r="C371" t="s">
        <v>483</v>
      </c>
      <c r="D371" s="14">
        <v>0</v>
      </c>
      <c r="E371" s="14">
        <v>0</v>
      </c>
      <c r="F371" s="14">
        <v>0</v>
      </c>
      <c r="G371" s="14">
        <v>0</v>
      </c>
      <c r="H371" s="14">
        <v>1</v>
      </c>
      <c r="I371" s="14">
        <v>1</v>
      </c>
      <c r="J371" s="14">
        <v>2</v>
      </c>
      <c r="K371" s="14">
        <v>3</v>
      </c>
      <c r="L371" s="14">
        <v>5</v>
      </c>
      <c r="M371" s="14">
        <v>4</v>
      </c>
    </row>
    <row r="372" spans="1:13">
      <c r="A372" t="s">
        <v>510</v>
      </c>
      <c r="B372" t="s">
        <v>292</v>
      </c>
      <c r="C372" t="s">
        <v>440</v>
      </c>
      <c r="D372" s="14">
        <v>0</v>
      </c>
      <c r="E372" s="14">
        <v>0</v>
      </c>
      <c r="F372" s="14">
        <v>0</v>
      </c>
      <c r="G372" s="14">
        <v>0</v>
      </c>
      <c r="H372" s="14">
        <v>2</v>
      </c>
      <c r="I372" s="14">
        <v>-28</v>
      </c>
      <c r="J372" s="14">
        <v>-4</v>
      </c>
      <c r="K372" s="14">
        <v>32</v>
      </c>
      <c r="L372" s="14">
        <v>19</v>
      </c>
      <c r="M372" s="14">
        <v>40</v>
      </c>
    </row>
    <row r="373" spans="1:13">
      <c r="A373" t="s">
        <v>510</v>
      </c>
      <c r="B373" t="s">
        <v>292</v>
      </c>
      <c r="C373" t="s">
        <v>441</v>
      </c>
      <c r="D373" s="14">
        <v>0</v>
      </c>
      <c r="E373" s="14">
        <v>0</v>
      </c>
      <c r="F373" s="14">
        <v>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-4</v>
      </c>
      <c r="M373" s="14">
        <v>0</v>
      </c>
    </row>
    <row r="374" spans="1:13">
      <c r="A374" t="s">
        <v>510</v>
      </c>
      <c r="B374" t="s">
        <v>292</v>
      </c>
      <c r="C374" t="s">
        <v>484</v>
      </c>
      <c r="D374" s="14">
        <v>0</v>
      </c>
      <c r="E374" s="14">
        <v>0</v>
      </c>
      <c r="F374" s="14">
        <v>0</v>
      </c>
      <c r="G374" s="14">
        <v>0</v>
      </c>
      <c r="H374" s="14">
        <v>2</v>
      </c>
      <c r="I374" s="14">
        <v>-28</v>
      </c>
      <c r="J374" s="14">
        <v>-4</v>
      </c>
      <c r="K374" s="14">
        <v>32</v>
      </c>
      <c r="L374" s="14">
        <v>23</v>
      </c>
      <c r="M374" s="14">
        <v>40</v>
      </c>
    </row>
    <row r="375" spans="1:13">
      <c r="A375" t="s">
        <v>510</v>
      </c>
      <c r="B375" t="s">
        <v>292</v>
      </c>
      <c r="C375" t="s">
        <v>485</v>
      </c>
      <c r="D375" s="14">
        <v>0</v>
      </c>
      <c r="E375" s="14">
        <v>0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</row>
    <row r="376" spans="1:13">
      <c r="A376" t="s">
        <v>510</v>
      </c>
      <c r="B376" t="s">
        <v>292</v>
      </c>
      <c r="C376" t="s">
        <v>442</v>
      </c>
      <c r="D376" s="14">
        <v>0</v>
      </c>
      <c r="E376" s="14">
        <v>0</v>
      </c>
      <c r="F376" s="14">
        <v>3</v>
      </c>
      <c r="G376" s="14">
        <v>9</v>
      </c>
      <c r="H376" s="14">
        <v>13</v>
      </c>
      <c r="I376" s="14">
        <v>27</v>
      </c>
      <c r="J376" s="14">
        <v>-691</v>
      </c>
      <c r="K376" s="14">
        <v>58</v>
      </c>
      <c r="L376" s="14">
        <v>110</v>
      </c>
      <c r="M376" s="14">
        <v>292</v>
      </c>
    </row>
    <row r="377" spans="1:13">
      <c r="A377" t="s">
        <v>510</v>
      </c>
      <c r="B377" t="s">
        <v>292</v>
      </c>
      <c r="C377" t="s">
        <v>444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</row>
    <row r="378" spans="1:13">
      <c r="A378" t="s">
        <v>510</v>
      </c>
      <c r="B378" t="s">
        <v>292</v>
      </c>
      <c r="C378" t="s">
        <v>445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</row>
    <row r="379" spans="1:13">
      <c r="A379" t="s">
        <v>510</v>
      </c>
      <c r="B379" t="s">
        <v>292</v>
      </c>
      <c r="C379" t="s">
        <v>449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</row>
    <row r="380" spans="1:13">
      <c r="A380" t="s">
        <v>510</v>
      </c>
      <c r="B380" t="s">
        <v>292</v>
      </c>
      <c r="C380" t="s">
        <v>450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</row>
    <row r="381" spans="1:13">
      <c r="A381" t="s">
        <v>510</v>
      </c>
      <c r="B381" t="s">
        <v>292</v>
      </c>
      <c r="C381" t="s">
        <v>451</v>
      </c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</row>
    <row r="382" spans="1:13">
      <c r="A382" t="s">
        <v>510</v>
      </c>
      <c r="B382" t="s">
        <v>292</v>
      </c>
      <c r="C382" t="s">
        <v>453</v>
      </c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</row>
    <row r="383" spans="1:13">
      <c r="A383" t="s">
        <v>510</v>
      </c>
      <c r="B383" t="s">
        <v>292</v>
      </c>
      <c r="C383" t="s">
        <v>454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</row>
    <row r="384" spans="1:13">
      <c r="A384" t="s">
        <v>510</v>
      </c>
      <c r="B384" t="s">
        <v>292</v>
      </c>
      <c r="C384" t="s">
        <v>455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</row>
    <row r="385" spans="1:13">
      <c r="A385" t="s">
        <v>510</v>
      </c>
      <c r="B385" t="s">
        <v>292</v>
      </c>
      <c r="C385" t="s">
        <v>456</v>
      </c>
      <c r="D385" s="14">
        <v>0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</row>
    <row r="386" spans="1:13">
      <c r="A386" t="s">
        <v>510</v>
      </c>
      <c r="B386" t="s">
        <v>292</v>
      </c>
      <c r="C386" t="s">
        <v>457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</row>
    <row r="387" spans="1:13">
      <c r="A387" t="s">
        <v>510</v>
      </c>
      <c r="B387" t="s">
        <v>292</v>
      </c>
      <c r="C387" t="s">
        <v>521</v>
      </c>
    </row>
    <row r="388" spans="1:13">
      <c r="A388" t="s">
        <v>510</v>
      </c>
      <c r="B388" t="s">
        <v>292</v>
      </c>
      <c r="C388" t="s">
        <v>522</v>
      </c>
    </row>
    <row r="389" spans="1:13">
      <c r="A389" t="s">
        <v>510</v>
      </c>
      <c r="B389" t="s">
        <v>292</v>
      </c>
      <c r="C389" t="s">
        <v>523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4.5138888888888888E-2</v>
      </c>
    </row>
    <row r="390" spans="1:13" s="18" customFormat="1">
      <c r="A390" s="18" t="s">
        <v>510</v>
      </c>
      <c r="B390" s="18" t="s">
        <v>238</v>
      </c>
      <c r="C390" s="18" t="s">
        <v>239</v>
      </c>
      <c r="D390" s="19">
        <v>-254</v>
      </c>
      <c r="E390" s="19">
        <v>-396</v>
      </c>
      <c r="F390" s="19">
        <v>-74</v>
      </c>
      <c r="G390" s="19">
        <v>-294</v>
      </c>
      <c r="H390" s="19">
        <v>-889</v>
      </c>
      <c r="I390" s="19">
        <v>-773</v>
      </c>
      <c r="J390" s="19">
        <v>-2241</v>
      </c>
      <c r="K390" s="19">
        <v>-1063</v>
      </c>
      <c r="L390" s="19">
        <v>-775</v>
      </c>
      <c r="M390" s="19">
        <v>862</v>
      </c>
    </row>
    <row r="391" spans="1:13" s="15" customFormat="1">
      <c r="A391" s="15" t="s">
        <v>510</v>
      </c>
      <c r="B391" s="15" t="s">
        <v>238</v>
      </c>
      <c r="C391" s="15" t="s">
        <v>240</v>
      </c>
      <c r="D391" s="16">
        <v>17</v>
      </c>
      <c r="E391" s="16">
        <v>29</v>
      </c>
      <c r="F391" s="16">
        <v>106</v>
      </c>
      <c r="G391" s="16">
        <v>232</v>
      </c>
      <c r="H391" s="16">
        <v>423</v>
      </c>
      <c r="I391" s="16">
        <v>947</v>
      </c>
      <c r="J391" s="16">
        <v>1636</v>
      </c>
      <c r="K391" s="16">
        <v>1901</v>
      </c>
      <c r="L391" s="16">
        <v>2154</v>
      </c>
      <c r="M391" s="16">
        <v>2322</v>
      </c>
    </row>
    <row r="392" spans="1:13">
      <c r="A392" t="s">
        <v>510</v>
      </c>
      <c r="B392" t="s">
        <v>238</v>
      </c>
      <c r="C392" t="s">
        <v>241</v>
      </c>
      <c r="D392" s="14">
        <v>17</v>
      </c>
      <c r="E392" s="14">
        <v>29</v>
      </c>
      <c r="F392" s="14">
        <v>106</v>
      </c>
      <c r="G392" s="14">
        <v>232</v>
      </c>
      <c r="H392" s="14">
        <v>423</v>
      </c>
      <c r="I392" s="14">
        <v>947</v>
      </c>
      <c r="J392" s="14">
        <v>1636</v>
      </c>
      <c r="K392" s="14">
        <v>1901</v>
      </c>
      <c r="L392" s="14">
        <v>2154</v>
      </c>
      <c r="M392" s="14">
        <v>2322</v>
      </c>
    </row>
    <row r="393" spans="1:13">
      <c r="A393" t="s">
        <v>510</v>
      </c>
      <c r="B393" t="s">
        <v>238</v>
      </c>
      <c r="C393" t="s">
        <v>242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</row>
    <row r="394" spans="1:13">
      <c r="A394" t="s">
        <v>510</v>
      </c>
      <c r="B394" t="s">
        <v>238</v>
      </c>
      <c r="C394" t="s">
        <v>243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</row>
    <row r="395" spans="1:13" s="15" customFormat="1">
      <c r="A395" s="15" t="s">
        <v>510</v>
      </c>
      <c r="B395" s="15" t="s">
        <v>238</v>
      </c>
      <c r="C395" s="15" t="s">
        <v>244</v>
      </c>
      <c r="D395" s="16">
        <v>34</v>
      </c>
      <c r="E395" s="16">
        <v>59</v>
      </c>
      <c r="F395" s="16">
        <v>84</v>
      </c>
      <c r="G395" s="16">
        <v>262</v>
      </c>
      <c r="H395" s="16">
        <v>435</v>
      </c>
      <c r="I395" s="16">
        <v>396</v>
      </c>
      <c r="J395" s="16">
        <v>1041</v>
      </c>
      <c r="K395" s="16">
        <v>1201</v>
      </c>
      <c r="L395" s="16">
        <v>1375</v>
      </c>
      <c r="M395" s="16">
        <v>2575</v>
      </c>
    </row>
    <row r="396" spans="1:13">
      <c r="A396" t="s">
        <v>510</v>
      </c>
      <c r="B396" t="s">
        <v>238</v>
      </c>
      <c r="C396" t="s">
        <v>246</v>
      </c>
      <c r="D396" s="14">
        <v>2</v>
      </c>
      <c r="E396" s="14">
        <v>5</v>
      </c>
      <c r="F396" s="14">
        <v>11</v>
      </c>
      <c r="G396" s="14">
        <v>30</v>
      </c>
      <c r="H396" s="14">
        <v>83</v>
      </c>
      <c r="I396" s="14">
        <v>11</v>
      </c>
      <c r="J396" s="14">
        <v>295</v>
      </c>
      <c r="K396" s="14">
        <v>247</v>
      </c>
      <c r="L396" s="14">
        <v>339</v>
      </c>
      <c r="M396" s="14">
        <v>319</v>
      </c>
    </row>
    <row r="397" spans="1:13">
      <c r="A397" t="s">
        <v>510</v>
      </c>
      <c r="B397" t="s">
        <v>238</v>
      </c>
      <c r="C397" t="s">
        <v>247</v>
      </c>
      <c r="D397" s="14">
        <v>32</v>
      </c>
      <c r="E397" s="14">
        <v>54</v>
      </c>
      <c r="F397" s="14">
        <v>73</v>
      </c>
      <c r="G397" s="14">
        <v>232</v>
      </c>
      <c r="H397" s="14">
        <v>352</v>
      </c>
      <c r="I397" s="14">
        <v>385</v>
      </c>
      <c r="J397" s="14">
        <v>745</v>
      </c>
      <c r="K397" s="14">
        <v>955</v>
      </c>
      <c r="L397" s="14">
        <v>1036</v>
      </c>
      <c r="M397" s="14">
        <v>2256</v>
      </c>
    </row>
    <row r="398" spans="1:13">
      <c r="A398" t="s">
        <v>510</v>
      </c>
      <c r="B398" t="s">
        <v>238</v>
      </c>
      <c r="C398" t="s">
        <v>248</v>
      </c>
      <c r="D398" s="14">
        <v>76</v>
      </c>
      <c r="E398" s="14">
        <v>45</v>
      </c>
      <c r="F398" s="14">
        <v>149</v>
      </c>
      <c r="G398" s="14">
        <v>-257</v>
      </c>
      <c r="H398" s="14">
        <v>-493</v>
      </c>
      <c r="I398" s="14">
        <v>-694</v>
      </c>
      <c r="J398" s="14">
        <v>-497</v>
      </c>
      <c r="K398" s="14">
        <v>58</v>
      </c>
      <c r="L398" s="14">
        <v>-349</v>
      </c>
      <c r="M398" s="14">
        <v>184</v>
      </c>
    </row>
    <row r="399" spans="1:13" s="15" customFormat="1">
      <c r="A399" s="15" t="s">
        <v>510</v>
      </c>
      <c r="B399" s="15" t="s">
        <v>238</v>
      </c>
      <c r="C399" s="15" t="s">
        <v>249</v>
      </c>
      <c r="D399" s="16">
        <v>-3</v>
      </c>
      <c r="E399" s="16">
        <v>-17</v>
      </c>
      <c r="F399" s="16">
        <v>-22</v>
      </c>
      <c r="G399" s="16">
        <v>-184</v>
      </c>
      <c r="H399" s="16">
        <v>46</v>
      </c>
      <c r="I399" s="16">
        <v>-217</v>
      </c>
      <c r="J399" s="16">
        <v>-25</v>
      </c>
      <c r="K399" s="16">
        <v>-497</v>
      </c>
      <c r="L399" s="16">
        <v>-367</v>
      </c>
      <c r="M399" s="16">
        <v>-652</v>
      </c>
    </row>
    <row r="400" spans="1:13" s="15" customFormat="1">
      <c r="A400" s="15" t="s">
        <v>510</v>
      </c>
      <c r="B400" s="15" t="s">
        <v>238</v>
      </c>
      <c r="C400" s="15" t="s">
        <v>250</v>
      </c>
      <c r="D400" s="16">
        <v>0</v>
      </c>
      <c r="E400" s="16">
        <v>-195</v>
      </c>
      <c r="F400" s="16">
        <v>-461</v>
      </c>
      <c r="G400" s="16">
        <v>-1050</v>
      </c>
      <c r="H400" s="16">
        <v>-1574</v>
      </c>
      <c r="I400" s="16">
        <v>-633</v>
      </c>
      <c r="J400" s="16">
        <v>-179</v>
      </c>
      <c r="K400" s="16">
        <v>-1023</v>
      </c>
      <c r="L400" s="16">
        <v>-429</v>
      </c>
      <c r="M400" s="16">
        <v>-422</v>
      </c>
    </row>
    <row r="401" spans="1:13" s="15" customFormat="1">
      <c r="A401" s="15" t="s">
        <v>510</v>
      </c>
      <c r="B401" s="15" t="s">
        <v>238</v>
      </c>
      <c r="C401" s="15" t="s">
        <v>31</v>
      </c>
      <c r="D401" s="16">
        <v>0</v>
      </c>
      <c r="E401" s="16">
        <v>1</v>
      </c>
      <c r="F401" s="16">
        <v>-18</v>
      </c>
      <c r="G401" s="16">
        <v>-61</v>
      </c>
      <c r="H401" s="16">
        <v>-30</v>
      </c>
      <c r="I401" s="16">
        <v>57</v>
      </c>
      <c r="J401" s="16">
        <v>-72</v>
      </c>
      <c r="K401" s="16">
        <v>-82</v>
      </c>
      <c r="L401" s="16">
        <v>-288</v>
      </c>
      <c r="M401" s="16">
        <v>-251</v>
      </c>
    </row>
    <row r="402" spans="1:13" s="15" customFormat="1">
      <c r="A402" s="15" t="s">
        <v>510</v>
      </c>
      <c r="B402" s="15" t="s">
        <v>238</v>
      </c>
      <c r="C402" s="15" t="s">
        <v>492</v>
      </c>
      <c r="D402" s="16">
        <v>-14</v>
      </c>
      <c r="E402" s="16">
        <v>0</v>
      </c>
      <c r="F402" s="16">
        <v>0</v>
      </c>
      <c r="G402" s="16">
        <v>-4</v>
      </c>
      <c r="H402" s="16">
        <v>-24</v>
      </c>
      <c r="I402" s="16">
        <v>-1882</v>
      </c>
      <c r="J402" s="16">
        <v>-1538</v>
      </c>
      <c r="K402" s="16">
        <v>-422</v>
      </c>
      <c r="L402" s="16">
        <v>-649</v>
      </c>
      <c r="M402" s="16">
        <v>-1416</v>
      </c>
    </row>
    <row r="403" spans="1:13" s="15" customFormat="1">
      <c r="A403" s="15" t="s">
        <v>510</v>
      </c>
      <c r="B403" s="15" t="s">
        <v>238</v>
      </c>
      <c r="C403" s="15" t="s">
        <v>57</v>
      </c>
      <c r="D403" s="16">
        <v>20</v>
      </c>
      <c r="E403" s="16">
        <v>190</v>
      </c>
      <c r="F403" s="16">
        <v>21</v>
      </c>
      <c r="G403" s="16">
        <v>253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</row>
    <row r="404" spans="1:13" s="15" customFormat="1">
      <c r="A404" s="15" t="s">
        <v>510</v>
      </c>
      <c r="B404" s="15" t="s">
        <v>238</v>
      </c>
      <c r="C404" s="15" t="s">
        <v>59</v>
      </c>
      <c r="D404" s="16">
        <v>11</v>
      </c>
      <c r="E404" s="16">
        <v>10</v>
      </c>
      <c r="F404" s="16">
        <v>66</v>
      </c>
      <c r="G404" s="16">
        <v>162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</row>
    <row r="405" spans="1:13" s="15" customFormat="1">
      <c r="A405" s="15" t="s">
        <v>510</v>
      </c>
      <c r="B405" s="15" t="s">
        <v>238</v>
      </c>
      <c r="C405" s="15" t="s">
        <v>58</v>
      </c>
      <c r="D405" s="16">
        <v>0</v>
      </c>
      <c r="E405" s="16">
        <v>0</v>
      </c>
      <c r="F405" s="16">
        <v>0</v>
      </c>
      <c r="G405" s="16">
        <v>0</v>
      </c>
      <c r="H405" s="16">
        <v>263</v>
      </c>
      <c r="I405" s="16">
        <v>751</v>
      </c>
      <c r="J405" s="16">
        <v>388</v>
      </c>
      <c r="K405" s="16">
        <v>1723</v>
      </c>
      <c r="L405" s="16">
        <v>682</v>
      </c>
      <c r="M405" s="16">
        <v>2102</v>
      </c>
    </row>
    <row r="406" spans="1:13" s="15" customFormat="1">
      <c r="A406" s="15" t="s">
        <v>510</v>
      </c>
      <c r="B406" s="15" t="s">
        <v>238</v>
      </c>
      <c r="C406" s="15" t="s">
        <v>493</v>
      </c>
      <c r="D406" s="16">
        <v>62</v>
      </c>
      <c r="E406" s="16">
        <v>57</v>
      </c>
      <c r="F406" s="16">
        <v>562</v>
      </c>
      <c r="G406" s="16">
        <v>627</v>
      </c>
      <c r="H406" s="16">
        <v>825</v>
      </c>
      <c r="I406" s="16">
        <v>1230</v>
      </c>
      <c r="J406" s="16">
        <v>929</v>
      </c>
      <c r="K406" s="16">
        <v>359</v>
      </c>
      <c r="L406" s="16">
        <v>702</v>
      </c>
      <c r="M406" s="16">
        <v>823</v>
      </c>
    </row>
    <row r="407" spans="1:13">
      <c r="A407" t="s">
        <v>510</v>
      </c>
      <c r="B407" t="s">
        <v>238</v>
      </c>
      <c r="C407" t="s">
        <v>251</v>
      </c>
      <c r="D407" s="14">
        <v>0</v>
      </c>
      <c r="E407" s="14">
        <v>0</v>
      </c>
      <c r="F407" s="14">
        <v>0</v>
      </c>
      <c r="G407" s="14">
        <v>0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</row>
    <row r="408" spans="1:13">
      <c r="D408" s="14">
        <f>D409-(D390+D391+D395+D399+D400+D401+D402+D403+D404+D405+D406)</f>
        <v>-1</v>
      </c>
      <c r="E408" s="14">
        <f>E409-(E390+E391+E395+E399+E400+E401+E402+E403+E404+E405+E406)</f>
        <v>-2</v>
      </c>
      <c r="F408" s="14">
        <f>F409-(F390+F391+F395+F399+F400+F401+F402+F403+F404+F405+F406)</f>
        <v>1</v>
      </c>
      <c r="G408" s="14">
        <f>G409-(G390+G391+G395+G399+G400+G401+G402+G403+G404+G405+G406)</f>
        <v>0</v>
      </c>
      <c r="H408" s="14">
        <f t="shared" ref="H408" si="10">H409-(H390+H391+H395+H399+H400+H401+H402+H403+H404+H405+H406)</f>
        <v>1</v>
      </c>
      <c r="I408" s="14">
        <f>I409-(I390+I391+I395+I399+I400+I401+I402+I403+I404+I405+I406)</f>
        <v>0</v>
      </c>
      <c r="J408" s="14">
        <f>J409-(J390+J391+J395+J399+J400+J401+J402+J403+J404+J405+J406)</f>
        <v>0</v>
      </c>
      <c r="K408" s="14">
        <f>K409-(K390+K391+K395+K399+K400+K401+K402+K403+K404+K405+K406)</f>
        <v>1</v>
      </c>
      <c r="L408" s="14">
        <f>L409-(L390+L391+L395+L399+L400+L401+L402+L403+L404+L405+L406)</f>
        <v>0</v>
      </c>
      <c r="M408" s="14">
        <f>M409-(M390+M391+M395+M399+M400+M401+M402+M403+M404+M405+M406)</f>
        <v>0</v>
      </c>
    </row>
    <row r="409" spans="1:13" s="18" customFormat="1">
      <c r="A409" s="18" t="s">
        <v>510</v>
      </c>
      <c r="B409" s="18" t="s">
        <v>238</v>
      </c>
      <c r="C409" s="18" t="s">
        <v>252</v>
      </c>
      <c r="D409" s="19">
        <v>-128</v>
      </c>
      <c r="E409" s="19">
        <v>-264</v>
      </c>
      <c r="F409" s="19">
        <v>265</v>
      </c>
      <c r="G409" s="19">
        <v>-57</v>
      </c>
      <c r="H409" s="19">
        <v>-524</v>
      </c>
      <c r="I409" s="19">
        <v>-124</v>
      </c>
      <c r="J409" s="19">
        <v>-61</v>
      </c>
      <c r="K409" s="19">
        <v>2098</v>
      </c>
      <c r="L409" s="19">
        <v>2405</v>
      </c>
      <c r="M409" s="19">
        <v>5943</v>
      </c>
    </row>
    <row r="410" spans="1:13" s="15" customFormat="1">
      <c r="A410" s="15" t="s">
        <v>510</v>
      </c>
      <c r="B410" s="15" t="s">
        <v>238</v>
      </c>
      <c r="C410" s="15" t="s">
        <v>253</v>
      </c>
      <c r="D410" s="16">
        <v>-184</v>
      </c>
      <c r="E410" s="16">
        <v>-239</v>
      </c>
      <c r="F410" s="16">
        <v>-264</v>
      </c>
      <c r="G410" s="16">
        <v>-970</v>
      </c>
      <c r="H410" s="16">
        <v>-1635</v>
      </c>
      <c r="I410" s="16">
        <v>-1440</v>
      </c>
      <c r="J410" s="16">
        <v>-4081</v>
      </c>
      <c r="K410" s="16">
        <v>-2320</v>
      </c>
      <c r="L410" s="16">
        <v>-1437</v>
      </c>
      <c r="M410" s="16">
        <v>-3242</v>
      </c>
    </row>
    <row r="411" spans="1:13">
      <c r="A411" t="s">
        <v>510</v>
      </c>
      <c r="B411" t="s">
        <v>238</v>
      </c>
      <c r="C411" t="s">
        <v>254</v>
      </c>
      <c r="D411" s="14">
        <v>-184</v>
      </c>
      <c r="E411" s="14">
        <v>-239</v>
      </c>
      <c r="F411" s="14">
        <v>-264</v>
      </c>
      <c r="G411" s="14">
        <v>-970</v>
      </c>
      <c r="H411" s="14">
        <v>-1635</v>
      </c>
      <c r="I411" s="14">
        <v>-1440</v>
      </c>
      <c r="J411" s="14">
        <v>-4081</v>
      </c>
      <c r="K411" s="14">
        <v>-2320</v>
      </c>
      <c r="L411" s="14">
        <v>-1432</v>
      </c>
      <c r="M411" s="14">
        <v>-3232</v>
      </c>
    </row>
    <row r="412" spans="1:13">
      <c r="A412" t="s">
        <v>510</v>
      </c>
      <c r="B412" t="s">
        <v>238</v>
      </c>
      <c r="C412" t="s">
        <v>255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-5</v>
      </c>
      <c r="M412" s="14">
        <v>-10</v>
      </c>
    </row>
    <row r="413" spans="1:13" s="15" customFormat="1">
      <c r="A413" s="15" t="s">
        <v>510</v>
      </c>
      <c r="B413" s="15" t="s">
        <v>238</v>
      </c>
      <c r="C413" s="15" t="s">
        <v>256</v>
      </c>
      <c r="D413" s="16">
        <v>22</v>
      </c>
      <c r="E413" s="16">
        <v>32</v>
      </c>
      <c r="F413" s="16">
        <v>15</v>
      </c>
      <c r="G413" s="16">
        <v>-21</v>
      </c>
      <c r="H413" s="16">
        <v>-39</v>
      </c>
      <c r="I413" s="16">
        <v>359</v>
      </c>
      <c r="J413" s="16">
        <v>-115</v>
      </c>
      <c r="K413" s="16">
        <v>-18</v>
      </c>
      <c r="L413" s="16">
        <v>1</v>
      </c>
      <c r="M413" s="16">
        <v>110</v>
      </c>
    </row>
    <row r="414" spans="1:13">
      <c r="A414" t="s">
        <v>510</v>
      </c>
      <c r="B414" t="s">
        <v>238</v>
      </c>
      <c r="C414" t="s">
        <v>257</v>
      </c>
      <c r="D414" s="17">
        <v>0</v>
      </c>
      <c r="E414" s="17">
        <v>0</v>
      </c>
      <c r="F414" s="17">
        <v>0</v>
      </c>
      <c r="G414" s="17">
        <v>0</v>
      </c>
      <c r="H414" s="17">
        <v>-12</v>
      </c>
      <c r="I414" s="17">
        <v>0</v>
      </c>
      <c r="J414" s="17">
        <v>-115</v>
      </c>
      <c r="K414" s="17">
        <v>-18</v>
      </c>
      <c r="L414" s="17">
        <v>-45</v>
      </c>
      <c r="M414" s="17">
        <v>-13</v>
      </c>
    </row>
    <row r="415" spans="1:13">
      <c r="A415" t="s">
        <v>510</v>
      </c>
      <c r="B415" t="s">
        <v>238</v>
      </c>
      <c r="C415" t="s">
        <v>258</v>
      </c>
      <c r="D415" s="14">
        <v>0</v>
      </c>
      <c r="E415" s="14">
        <v>0</v>
      </c>
      <c r="F415" s="14">
        <v>0</v>
      </c>
      <c r="G415" s="14">
        <v>0</v>
      </c>
      <c r="H415" s="14">
        <v>0</v>
      </c>
      <c r="I415" s="14">
        <v>343</v>
      </c>
      <c r="J415" s="14">
        <v>0</v>
      </c>
      <c r="K415" s="14">
        <v>0</v>
      </c>
      <c r="L415" s="14">
        <v>0</v>
      </c>
      <c r="M415" s="14">
        <v>0</v>
      </c>
    </row>
    <row r="416" spans="1:13">
      <c r="A416" t="s">
        <v>510</v>
      </c>
      <c r="B416" t="s">
        <v>238</v>
      </c>
      <c r="C416" t="s">
        <v>260</v>
      </c>
      <c r="D416" s="14">
        <v>40</v>
      </c>
      <c r="E416" s="14">
        <v>40</v>
      </c>
      <c r="F416" s="14">
        <v>0</v>
      </c>
      <c r="G416" s="14">
        <v>189</v>
      </c>
      <c r="H416" s="14">
        <v>0</v>
      </c>
      <c r="I416" s="14">
        <v>17</v>
      </c>
      <c r="J416" s="14">
        <v>0</v>
      </c>
      <c r="K416" s="14">
        <v>0</v>
      </c>
      <c r="L416" s="14">
        <v>0</v>
      </c>
      <c r="M416" s="14">
        <v>0</v>
      </c>
    </row>
    <row r="417" spans="1:13">
      <c r="A417" t="s">
        <v>510</v>
      </c>
      <c r="B417" t="s">
        <v>238</v>
      </c>
      <c r="C417" t="s">
        <v>262</v>
      </c>
      <c r="D417" s="14">
        <v>-65</v>
      </c>
      <c r="E417" s="14">
        <v>-15</v>
      </c>
      <c r="F417" s="14">
        <v>0</v>
      </c>
      <c r="G417" s="14">
        <v>-206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</row>
    <row r="418" spans="1:13">
      <c r="A418" t="s">
        <v>510</v>
      </c>
      <c r="B418" t="s">
        <v>238</v>
      </c>
      <c r="C418" t="s">
        <v>524</v>
      </c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</row>
    <row r="419" spans="1:13">
      <c r="A419" t="s">
        <v>510</v>
      </c>
      <c r="B419" t="s">
        <v>238</v>
      </c>
      <c r="C419" t="s">
        <v>264</v>
      </c>
      <c r="D419" s="17">
        <v>47</v>
      </c>
      <c r="E419" s="17">
        <v>7</v>
      </c>
      <c r="F419" s="17">
        <v>15</v>
      </c>
      <c r="G419" s="17">
        <v>-4</v>
      </c>
      <c r="H419" s="17">
        <v>-26</v>
      </c>
      <c r="I419" s="17">
        <v>0</v>
      </c>
      <c r="J419" s="17">
        <v>0</v>
      </c>
      <c r="K419" s="17">
        <v>0</v>
      </c>
      <c r="L419" s="17">
        <v>46</v>
      </c>
      <c r="M419" s="17">
        <v>123</v>
      </c>
    </row>
    <row r="420" spans="1:13">
      <c r="D420" s="14">
        <f>D421-(D410+D413)</f>
        <v>0</v>
      </c>
      <c r="E420" s="14">
        <f>E421-(E410+E413)</f>
        <v>0</v>
      </c>
      <c r="F420" s="14">
        <f>F421-(F410+F413)</f>
        <v>0</v>
      </c>
      <c r="G420" s="14">
        <f>G421-(G410+G413)</f>
        <v>1</v>
      </c>
      <c r="H420" s="14">
        <f t="shared" ref="H420" si="11">H421-(H410+H413)</f>
        <v>0</v>
      </c>
      <c r="I420" s="14">
        <f>I421-(I410+I413)</f>
        <v>0</v>
      </c>
      <c r="J420" s="14">
        <f>J421-(J410+J413)</f>
        <v>0</v>
      </c>
      <c r="K420" s="14">
        <f>K421-(K410+K413)</f>
        <v>1</v>
      </c>
      <c r="L420" s="14">
        <f>L421-(L410+L413)</f>
        <v>0</v>
      </c>
      <c r="M420" s="14">
        <f>M421-(M410+M413)</f>
        <v>0</v>
      </c>
    </row>
    <row r="421" spans="1:13" s="18" customFormat="1">
      <c r="A421" s="18" t="s">
        <v>510</v>
      </c>
      <c r="B421" s="18" t="s">
        <v>238</v>
      </c>
      <c r="C421" s="18" t="s">
        <v>265</v>
      </c>
      <c r="D421" s="19">
        <v>-162</v>
      </c>
      <c r="E421" s="19">
        <v>-207</v>
      </c>
      <c r="F421" s="19">
        <v>-249</v>
      </c>
      <c r="G421" s="19">
        <v>-990</v>
      </c>
      <c r="H421" s="19">
        <v>-1674</v>
      </c>
      <c r="I421" s="19">
        <v>-1081</v>
      </c>
      <c r="J421" s="19">
        <v>-4196</v>
      </c>
      <c r="K421" s="19">
        <v>-2337</v>
      </c>
      <c r="L421" s="19">
        <v>-1436</v>
      </c>
      <c r="M421" s="19">
        <v>-3132</v>
      </c>
    </row>
    <row r="422" spans="1:13">
      <c r="A422" t="s">
        <v>510</v>
      </c>
      <c r="B422" t="s">
        <v>238</v>
      </c>
      <c r="C422" t="s">
        <v>266</v>
      </c>
      <c r="D422" s="14">
        <v>0</v>
      </c>
      <c r="E422" s="14">
        <v>0</v>
      </c>
      <c r="F422" s="14">
        <v>-194</v>
      </c>
      <c r="G422" s="14">
        <v>-639</v>
      </c>
      <c r="H422" s="14">
        <v>-17</v>
      </c>
      <c r="I422" s="14">
        <v>160</v>
      </c>
      <c r="J422" s="14">
        <v>547</v>
      </c>
      <c r="K422" s="14">
        <v>189</v>
      </c>
      <c r="L422" s="14">
        <v>-554</v>
      </c>
      <c r="M422" s="14">
        <v>-225</v>
      </c>
    </row>
    <row r="423" spans="1:13" s="15" customFormat="1">
      <c r="A423" s="15" t="s">
        <v>510</v>
      </c>
      <c r="B423" s="15" t="s">
        <v>238</v>
      </c>
      <c r="C423" s="15" t="s">
        <v>267</v>
      </c>
      <c r="D423" s="16">
        <v>0</v>
      </c>
      <c r="E423" s="16">
        <v>0</v>
      </c>
      <c r="F423" s="16">
        <v>-194</v>
      </c>
      <c r="G423" s="16">
        <v>-639</v>
      </c>
      <c r="H423" s="16">
        <v>-17</v>
      </c>
      <c r="I423" s="16">
        <v>160</v>
      </c>
      <c r="J423" s="16">
        <v>547</v>
      </c>
      <c r="K423" s="16">
        <v>189</v>
      </c>
      <c r="L423" s="16">
        <v>-554</v>
      </c>
      <c r="M423" s="16">
        <v>-225</v>
      </c>
    </row>
    <row r="424" spans="1:13">
      <c r="A424" t="s">
        <v>510</v>
      </c>
      <c r="B424" t="s">
        <v>238</v>
      </c>
      <c r="C424" t="s">
        <v>268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</row>
    <row r="425" spans="1:13">
      <c r="A425" t="s">
        <v>510</v>
      </c>
      <c r="B425" t="s">
        <v>238</v>
      </c>
      <c r="C425" t="s">
        <v>270</v>
      </c>
      <c r="D425" s="14">
        <v>242</v>
      </c>
      <c r="E425" s="14">
        <v>246</v>
      </c>
      <c r="F425" s="14">
        <v>631</v>
      </c>
      <c r="G425" s="14">
        <v>490</v>
      </c>
      <c r="H425" s="14">
        <v>857</v>
      </c>
      <c r="I425" s="14">
        <v>1866</v>
      </c>
      <c r="J425" s="14">
        <v>482</v>
      </c>
      <c r="K425" s="14">
        <v>296</v>
      </c>
      <c r="L425" s="14">
        <v>1285</v>
      </c>
      <c r="M425" s="14">
        <v>12686</v>
      </c>
    </row>
    <row r="426" spans="1:13">
      <c r="A426" t="s">
        <v>510</v>
      </c>
      <c r="B426" t="s">
        <v>238</v>
      </c>
      <c r="C426" t="s">
        <v>271</v>
      </c>
      <c r="D426" s="14">
        <v>231</v>
      </c>
      <c r="E426" s="14">
        <v>221</v>
      </c>
      <c r="F426" s="14">
        <v>415</v>
      </c>
      <c r="G426" s="14">
        <v>0</v>
      </c>
      <c r="H426" s="14">
        <v>750</v>
      </c>
      <c r="I426" s="14">
        <v>1702</v>
      </c>
      <c r="J426" s="14">
        <v>400</v>
      </c>
      <c r="K426" s="14">
        <v>0</v>
      </c>
      <c r="L426" s="14">
        <v>848</v>
      </c>
      <c r="M426" s="14">
        <v>12269</v>
      </c>
    </row>
    <row r="427" spans="1:13" s="15" customFormat="1">
      <c r="A427" s="15" t="s">
        <v>510</v>
      </c>
      <c r="B427" s="15" t="s">
        <v>238</v>
      </c>
      <c r="C427" s="15" t="s">
        <v>273</v>
      </c>
      <c r="D427" s="16">
        <v>231</v>
      </c>
      <c r="E427" s="16">
        <v>221</v>
      </c>
      <c r="F427" s="16">
        <v>415</v>
      </c>
      <c r="G427" s="16">
        <v>0</v>
      </c>
      <c r="H427" s="16">
        <v>750</v>
      </c>
      <c r="I427" s="16">
        <v>1702</v>
      </c>
      <c r="J427" s="16">
        <v>400</v>
      </c>
      <c r="K427" s="16">
        <v>0</v>
      </c>
      <c r="L427" s="16">
        <v>848</v>
      </c>
      <c r="M427" s="16">
        <v>12269</v>
      </c>
    </row>
    <row r="428" spans="1:13">
      <c r="A428" t="s">
        <v>510</v>
      </c>
      <c r="B428" t="s">
        <v>238</v>
      </c>
      <c r="C428" t="s">
        <v>525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</row>
    <row r="429" spans="1:13" s="15" customFormat="1">
      <c r="A429" s="15" t="s">
        <v>510</v>
      </c>
      <c r="B429" s="15" t="s">
        <v>238</v>
      </c>
      <c r="C429" s="15" t="s">
        <v>475</v>
      </c>
      <c r="D429" s="16">
        <v>11</v>
      </c>
      <c r="E429" s="16">
        <v>25</v>
      </c>
      <c r="F429" s="16">
        <v>95</v>
      </c>
      <c r="G429" s="16">
        <v>100</v>
      </c>
      <c r="H429" s="16">
        <v>107</v>
      </c>
      <c r="I429" s="16">
        <v>164</v>
      </c>
      <c r="J429" s="16">
        <v>259</v>
      </c>
      <c r="K429" s="16">
        <v>296</v>
      </c>
      <c r="L429" s="16">
        <v>263</v>
      </c>
      <c r="M429" s="16">
        <v>417</v>
      </c>
    </row>
    <row r="430" spans="1:13" s="15" customFormat="1">
      <c r="A430" s="15" t="s">
        <v>510</v>
      </c>
      <c r="B430" s="15" t="s">
        <v>238</v>
      </c>
      <c r="C430" s="15" t="s">
        <v>526</v>
      </c>
      <c r="D430" s="16">
        <v>0</v>
      </c>
      <c r="E430" s="16">
        <v>0</v>
      </c>
      <c r="F430" s="16">
        <v>120</v>
      </c>
      <c r="G430" s="16">
        <v>389</v>
      </c>
      <c r="H430" s="16">
        <v>0</v>
      </c>
      <c r="I430" s="16">
        <v>0</v>
      </c>
      <c r="J430" s="16">
        <v>-178</v>
      </c>
      <c r="K430" s="16">
        <v>0</v>
      </c>
      <c r="L430" s="16">
        <v>174</v>
      </c>
      <c r="M430" s="16">
        <v>0</v>
      </c>
    </row>
    <row r="431" spans="1:13">
      <c r="A431" t="s">
        <v>510</v>
      </c>
      <c r="B431" t="s">
        <v>238</v>
      </c>
      <c r="C431" t="s">
        <v>274</v>
      </c>
      <c r="D431" s="14">
        <v>204</v>
      </c>
      <c r="E431" s="14">
        <v>173</v>
      </c>
      <c r="F431" s="14">
        <v>199</v>
      </c>
      <c r="G431" s="14">
        <v>2292</v>
      </c>
      <c r="H431" s="14">
        <v>684</v>
      </c>
      <c r="I431" s="14">
        <v>1718</v>
      </c>
      <c r="J431" s="14">
        <v>3386</v>
      </c>
      <c r="K431" s="14">
        <v>89</v>
      </c>
      <c r="L431" s="14">
        <v>798</v>
      </c>
      <c r="M431" s="14">
        <v>-2488</v>
      </c>
    </row>
    <row r="432" spans="1:13">
      <c r="A432" t="s">
        <v>510</v>
      </c>
      <c r="B432" t="s">
        <v>238</v>
      </c>
      <c r="C432" t="s">
        <v>277</v>
      </c>
      <c r="D432" s="14">
        <v>204</v>
      </c>
      <c r="E432" s="14">
        <v>189</v>
      </c>
      <c r="F432" s="14">
        <v>660</v>
      </c>
      <c r="G432" s="14">
        <v>2303</v>
      </c>
      <c r="H432" s="14">
        <v>888</v>
      </c>
      <c r="I432" s="14">
        <v>3623</v>
      </c>
      <c r="J432" s="14">
        <v>7649</v>
      </c>
      <c r="K432" s="14">
        <v>6176</v>
      </c>
      <c r="L432" s="14">
        <v>10669</v>
      </c>
      <c r="M432" s="14">
        <v>9713</v>
      </c>
    </row>
    <row r="433" spans="1:13">
      <c r="A433" t="s">
        <v>510</v>
      </c>
      <c r="B433" t="s">
        <v>238</v>
      </c>
      <c r="C433" t="s">
        <v>278</v>
      </c>
      <c r="D433" s="14">
        <v>0</v>
      </c>
      <c r="E433" s="14">
        <v>-16</v>
      </c>
      <c r="F433" s="14">
        <v>-461</v>
      </c>
      <c r="G433" s="14">
        <v>-11</v>
      </c>
      <c r="H433" s="14">
        <v>-204</v>
      </c>
      <c r="I433" s="14">
        <v>-1904</v>
      </c>
      <c r="J433" s="14">
        <v>-4264</v>
      </c>
      <c r="K433" s="14">
        <v>-5528</v>
      </c>
      <c r="L433" s="14">
        <v>-9871</v>
      </c>
      <c r="M433" s="14">
        <v>-12201</v>
      </c>
    </row>
    <row r="434" spans="1:13" s="15" customFormat="1">
      <c r="A434" s="15" t="s">
        <v>510</v>
      </c>
      <c r="B434" s="15" t="s">
        <v>238</v>
      </c>
      <c r="C434" s="15" t="s">
        <v>279</v>
      </c>
      <c r="D434" s="16">
        <v>204</v>
      </c>
      <c r="E434" s="16">
        <v>173</v>
      </c>
      <c r="F434" s="16">
        <v>199</v>
      </c>
      <c r="G434" s="16">
        <v>2292</v>
      </c>
      <c r="H434" s="16">
        <v>684</v>
      </c>
      <c r="I434" s="16">
        <v>1718</v>
      </c>
      <c r="J434" s="16">
        <v>3386</v>
      </c>
      <c r="K434" s="16">
        <v>89</v>
      </c>
      <c r="L434" s="16">
        <v>798</v>
      </c>
      <c r="M434" s="16">
        <v>-2488</v>
      </c>
    </row>
    <row r="435" spans="1:13">
      <c r="D435" s="17">
        <f>D436-(D423+D427+D429+D434+D430)</f>
        <v>0</v>
      </c>
      <c r="E435" s="17">
        <f>E436-(E423+E427+E429+E434+E430)</f>
        <v>1</v>
      </c>
      <c r="F435" s="17">
        <f>F436-(F423+F427+F429+F434+F430)</f>
        <v>0</v>
      </c>
      <c r="G435" s="17">
        <f>G436-(G423+G427+G429+G434+G430)</f>
        <v>1</v>
      </c>
      <c r="H435" s="17">
        <f t="shared" ref="H435" si="12">H436-(H423+H427+H429+H434+H430)</f>
        <v>0</v>
      </c>
      <c r="I435" s="17">
        <f>I436-(I423+I427+I429+I434+I430)</f>
        <v>0</v>
      </c>
      <c r="J435" s="17">
        <f>J436-(J423+J427+J429+J434+J430)</f>
        <v>1</v>
      </c>
      <c r="K435" s="17">
        <f>K436-(K423+K427+K429+K434+K430)</f>
        <v>0</v>
      </c>
      <c r="L435" s="17">
        <f>L436-(L423+L427+L429+L434+L430)</f>
        <v>0</v>
      </c>
      <c r="M435" s="17">
        <f>M436-(M423+M427+M429+M434+M430)</f>
        <v>0</v>
      </c>
    </row>
    <row r="436" spans="1:13" s="18" customFormat="1">
      <c r="A436" s="18" t="s">
        <v>510</v>
      </c>
      <c r="B436" s="18" t="s">
        <v>238</v>
      </c>
      <c r="C436" s="18" t="s">
        <v>280</v>
      </c>
      <c r="D436" s="19">
        <v>446</v>
      </c>
      <c r="E436" s="19">
        <v>420</v>
      </c>
      <c r="F436" s="19">
        <v>635</v>
      </c>
      <c r="G436" s="19">
        <v>2143</v>
      </c>
      <c r="H436" s="19">
        <v>1524</v>
      </c>
      <c r="I436" s="19">
        <v>3744</v>
      </c>
      <c r="J436" s="19">
        <v>4415</v>
      </c>
      <c r="K436" s="19">
        <v>574</v>
      </c>
      <c r="L436" s="19">
        <v>1529</v>
      </c>
      <c r="M436" s="19">
        <v>9973</v>
      </c>
    </row>
    <row r="437" spans="1:13">
      <c r="A437" t="s">
        <v>510</v>
      </c>
      <c r="B437" t="s">
        <v>238</v>
      </c>
      <c r="C437" t="s">
        <v>281</v>
      </c>
      <c r="D437" s="14">
        <v>0</v>
      </c>
      <c r="E437" s="14">
        <v>-2</v>
      </c>
      <c r="F437" s="14">
        <v>-7</v>
      </c>
      <c r="G437" s="14">
        <v>-36</v>
      </c>
      <c r="H437" s="14">
        <v>-34</v>
      </c>
      <c r="I437" s="14">
        <v>-7</v>
      </c>
      <c r="J437" s="14">
        <v>40</v>
      </c>
      <c r="K437" s="14">
        <v>-23</v>
      </c>
      <c r="L437" s="14">
        <v>8</v>
      </c>
      <c r="M437" s="14">
        <v>334</v>
      </c>
    </row>
    <row r="438" spans="1:13" s="15" customFormat="1">
      <c r="A438" s="15" t="s">
        <v>510</v>
      </c>
      <c r="B438" s="15" t="s">
        <v>238</v>
      </c>
      <c r="C438" s="15" t="s">
        <v>282</v>
      </c>
      <c r="D438" s="16">
        <v>156</v>
      </c>
      <c r="E438" s="16">
        <v>-53</v>
      </c>
      <c r="F438" s="16">
        <v>644</v>
      </c>
      <c r="G438" s="16">
        <v>1060</v>
      </c>
      <c r="H438" s="16">
        <v>-709</v>
      </c>
      <c r="I438" s="16">
        <v>2533</v>
      </c>
      <c r="J438" s="16">
        <v>198</v>
      </c>
      <c r="K438" s="16">
        <v>311</v>
      </c>
      <c r="L438" s="16">
        <v>2506</v>
      </c>
      <c r="M438" s="16">
        <v>13118</v>
      </c>
    </row>
    <row r="439" spans="1:13" s="15" customFormat="1">
      <c r="A439" s="15" t="s">
        <v>510</v>
      </c>
      <c r="B439" s="15" t="s">
        <v>238</v>
      </c>
      <c r="C439" s="15" t="s">
        <v>283</v>
      </c>
      <c r="D439" s="16">
        <v>100</v>
      </c>
      <c r="E439" s="16">
        <v>255</v>
      </c>
      <c r="F439" s="16">
        <v>202</v>
      </c>
      <c r="G439" s="16">
        <v>846</v>
      </c>
      <c r="H439" s="16">
        <v>1906</v>
      </c>
      <c r="I439" s="16">
        <v>1234</v>
      </c>
      <c r="J439" s="16">
        <v>3767</v>
      </c>
      <c r="K439" s="16">
        <v>3965</v>
      </c>
      <c r="L439" s="16">
        <v>4277</v>
      </c>
      <c r="M439" s="16">
        <v>6783</v>
      </c>
    </row>
    <row r="440" spans="1:13" s="15" customFormat="1">
      <c r="A440" s="15" t="s">
        <v>510</v>
      </c>
      <c r="B440" s="15" t="s">
        <v>238</v>
      </c>
      <c r="C440" s="15" t="s">
        <v>284</v>
      </c>
      <c r="D440" s="16">
        <v>255</v>
      </c>
      <c r="E440" s="16">
        <v>202</v>
      </c>
      <c r="F440" s="16">
        <v>846</v>
      </c>
      <c r="G440" s="16">
        <v>1906</v>
      </c>
      <c r="H440" s="16">
        <v>1197</v>
      </c>
      <c r="I440" s="16">
        <v>3767</v>
      </c>
      <c r="J440" s="16">
        <v>3965</v>
      </c>
      <c r="K440" s="16">
        <v>4276</v>
      </c>
      <c r="L440" s="16">
        <v>6783</v>
      </c>
      <c r="M440" s="16">
        <v>19901</v>
      </c>
    </row>
    <row r="441" spans="1:13">
      <c r="A441" t="s">
        <v>510</v>
      </c>
      <c r="B441" t="s">
        <v>238</v>
      </c>
      <c r="C441" t="s">
        <v>285</v>
      </c>
      <c r="D441" s="14">
        <v>3</v>
      </c>
      <c r="E441" s="14">
        <v>7</v>
      </c>
      <c r="F441" s="14">
        <v>9</v>
      </c>
      <c r="G441" s="14">
        <v>21</v>
      </c>
      <c r="H441" s="14">
        <v>32</v>
      </c>
      <c r="I441" s="14">
        <v>39</v>
      </c>
      <c r="J441" s="14">
        <v>183</v>
      </c>
      <c r="K441" s="14">
        <v>381</v>
      </c>
      <c r="L441" s="14">
        <v>455</v>
      </c>
      <c r="M441" s="14">
        <v>444</v>
      </c>
    </row>
    <row r="442" spans="1:13">
      <c r="A442" t="s">
        <v>510</v>
      </c>
      <c r="B442" t="s">
        <v>238</v>
      </c>
      <c r="C442" t="s">
        <v>286</v>
      </c>
      <c r="D442" s="14">
        <v>0</v>
      </c>
      <c r="E442" s="14">
        <v>0</v>
      </c>
      <c r="F442" s="14">
        <v>0</v>
      </c>
      <c r="G442" s="14">
        <v>3</v>
      </c>
      <c r="H442" s="14">
        <v>9</v>
      </c>
      <c r="I442" s="14">
        <v>16</v>
      </c>
      <c r="J442" s="14">
        <v>66</v>
      </c>
      <c r="K442" s="14">
        <v>35</v>
      </c>
      <c r="L442" s="14">
        <v>54</v>
      </c>
      <c r="M442" s="14">
        <v>115</v>
      </c>
    </row>
    <row r="443" spans="1:13">
      <c r="A443" t="s">
        <v>510</v>
      </c>
      <c r="B443" t="s">
        <v>238</v>
      </c>
      <c r="C443" t="s">
        <v>287</v>
      </c>
      <c r="D443" s="14">
        <v>75</v>
      </c>
      <c r="E443" s="14">
        <v>45</v>
      </c>
      <c r="F443" s="14">
        <v>149</v>
      </c>
      <c r="G443" s="14">
        <v>-257</v>
      </c>
      <c r="H443" s="14">
        <v>-493</v>
      </c>
      <c r="I443" s="14">
        <v>-694</v>
      </c>
      <c r="J443" s="14">
        <v>-497</v>
      </c>
      <c r="K443" s="14">
        <v>58</v>
      </c>
      <c r="L443" s="14">
        <v>-349</v>
      </c>
      <c r="M443" s="14">
        <v>184</v>
      </c>
    </row>
    <row r="444" spans="1:13">
      <c r="A444" t="s">
        <v>510</v>
      </c>
      <c r="B444" t="s">
        <v>238</v>
      </c>
      <c r="C444" t="s">
        <v>288</v>
      </c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</row>
    <row r="445" spans="1:13">
      <c r="A445" t="s">
        <v>510</v>
      </c>
      <c r="B445" t="s">
        <v>238</v>
      </c>
      <c r="C445" t="s">
        <v>289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</row>
    <row r="446" spans="1:13">
      <c r="A446" t="s">
        <v>510</v>
      </c>
      <c r="B446" t="s">
        <v>238</v>
      </c>
      <c r="C446" t="s">
        <v>290</v>
      </c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</row>
    <row r="447" spans="1:13">
      <c r="D447" s="14">
        <f>D448-(D409+D410)</f>
        <v>0</v>
      </c>
      <c r="E447" s="14">
        <f>E448-(E409+E410)</f>
        <v>0</v>
      </c>
      <c r="F447" s="14">
        <f>F448-(F409+F410)</f>
        <v>0</v>
      </c>
      <c r="G447" s="14">
        <f>G448-(G409+G410)</f>
        <v>0</v>
      </c>
      <c r="H447" s="14">
        <f t="shared" ref="H447" si="13">H448-(H409+H410)</f>
        <v>0</v>
      </c>
      <c r="I447" s="14">
        <f>I448-(I409+I410)</f>
        <v>0</v>
      </c>
      <c r="J447" s="14">
        <f>J448-(J409+J410)</f>
        <v>0</v>
      </c>
      <c r="K447" s="14">
        <f>K448-(K409+K410)</f>
        <v>0</v>
      </c>
      <c r="L447" s="14">
        <f>L448-(L409+L410)</f>
        <v>0</v>
      </c>
      <c r="M447" s="14">
        <f>M448-(M409+M410)</f>
        <v>0</v>
      </c>
    </row>
    <row r="448" spans="1:13" s="18" customFormat="1">
      <c r="A448" s="18" t="s">
        <v>510</v>
      </c>
      <c r="B448" s="18" t="s">
        <v>238</v>
      </c>
      <c r="C448" s="18" t="s">
        <v>291</v>
      </c>
      <c r="D448" s="19">
        <v>-312</v>
      </c>
      <c r="E448" s="19">
        <v>-503</v>
      </c>
      <c r="F448" s="19">
        <v>1</v>
      </c>
      <c r="G448" s="19">
        <v>-1027</v>
      </c>
      <c r="H448" s="19">
        <v>-2159</v>
      </c>
      <c r="I448" s="19">
        <v>-1564</v>
      </c>
      <c r="J448" s="19">
        <v>-4142</v>
      </c>
      <c r="K448" s="19">
        <v>-222</v>
      </c>
      <c r="L448" s="19">
        <v>968</v>
      </c>
      <c r="M448" s="19">
        <v>2701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479"/>
  <sheetViews>
    <sheetView topLeftCell="A261" zoomScale="115" zoomScaleNormal="115" workbookViewId="0">
      <selection activeCell="A2" sqref="A2:M479"/>
    </sheetView>
  </sheetViews>
  <sheetFormatPr defaultRowHeight="15"/>
  <cols>
    <col min="1" max="1" width="6.28515625" bestFit="1" customWidth="1"/>
    <col min="2" max="2" width="19.42578125" bestFit="1" customWidth="1"/>
    <col min="3" max="3" width="40" bestFit="1" customWidth="1"/>
    <col min="4" max="13" width="11.85546875" style="14" bestFit="1" customWidth="1"/>
  </cols>
  <sheetData>
    <row r="1" spans="1:13">
      <c r="A1" t="s">
        <v>507</v>
      </c>
      <c r="B1" t="s">
        <v>508</v>
      </c>
      <c r="C1" t="s">
        <v>509</v>
      </c>
      <c r="D1" s="31">
        <v>40908</v>
      </c>
      <c r="E1" s="31">
        <v>41274</v>
      </c>
      <c r="F1" s="31">
        <v>41639</v>
      </c>
      <c r="G1" s="31">
        <v>42004</v>
      </c>
      <c r="H1" s="31">
        <v>42369</v>
      </c>
      <c r="I1" s="31">
        <v>42735</v>
      </c>
      <c r="J1" s="31">
        <v>43100</v>
      </c>
      <c r="K1" s="31">
        <v>43465</v>
      </c>
      <c r="L1" s="31">
        <v>43830</v>
      </c>
      <c r="M1" s="31">
        <v>44196</v>
      </c>
    </row>
    <row r="2" spans="1:13" s="18" customFormat="1">
      <c r="A2" s="18" t="s">
        <v>527</v>
      </c>
      <c r="B2" s="18" t="s">
        <v>4</v>
      </c>
      <c r="C2" s="18" t="s">
        <v>16</v>
      </c>
      <c r="D2" s="19">
        <v>24437</v>
      </c>
      <c r="E2" s="19">
        <v>25921</v>
      </c>
      <c r="F2" s="19">
        <v>38261</v>
      </c>
      <c r="G2" s="19">
        <v>37677</v>
      </c>
      <c r="H2" s="19">
        <v>45921</v>
      </c>
      <c r="I2" s="19">
        <v>48629</v>
      </c>
      <c r="J2" s="19">
        <v>46394</v>
      </c>
      <c r="K2" s="19">
        <v>57604</v>
      </c>
      <c r="L2" s="19">
        <v>54908</v>
      </c>
      <c r="M2" s="19">
        <v>68305</v>
      </c>
    </row>
    <row r="3" spans="1:13" hidden="1">
      <c r="A3" t="s">
        <v>527</v>
      </c>
      <c r="B3" t="s">
        <v>4</v>
      </c>
      <c r="C3" t="s">
        <v>528</v>
      </c>
      <c r="D3" s="14">
        <v>18057</v>
      </c>
      <c r="E3" s="14">
        <v>18017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</row>
    <row r="4" spans="1:13" hidden="1">
      <c r="A4" t="s">
        <v>527</v>
      </c>
      <c r="B4" t="s">
        <v>4</v>
      </c>
      <c r="C4" t="s">
        <v>17</v>
      </c>
      <c r="D4" s="14">
        <v>234</v>
      </c>
      <c r="E4" s="14">
        <v>471</v>
      </c>
      <c r="F4" s="14">
        <v>23178</v>
      </c>
      <c r="G4" s="14">
        <v>19123</v>
      </c>
      <c r="H4" s="14">
        <v>20871</v>
      </c>
      <c r="I4" s="14">
        <v>19265</v>
      </c>
      <c r="J4" s="14">
        <v>18457</v>
      </c>
      <c r="K4" s="14">
        <v>28938</v>
      </c>
      <c r="L4" s="14">
        <v>25923</v>
      </c>
      <c r="M4" s="14">
        <v>33909</v>
      </c>
    </row>
    <row r="5" spans="1:13" hidden="1">
      <c r="A5" t="s">
        <v>527</v>
      </c>
      <c r="B5" t="s">
        <v>4</v>
      </c>
      <c r="C5" t="s">
        <v>18</v>
      </c>
      <c r="D5" s="14">
        <v>6146</v>
      </c>
      <c r="E5" s="14">
        <v>7433</v>
      </c>
      <c r="F5" s="14">
        <v>15083</v>
      </c>
      <c r="G5" s="14">
        <v>18554</v>
      </c>
      <c r="H5" s="14">
        <v>25050</v>
      </c>
      <c r="I5" s="14">
        <v>29364</v>
      </c>
      <c r="J5" s="14">
        <v>27937</v>
      </c>
      <c r="K5" s="14">
        <v>28666</v>
      </c>
      <c r="L5" s="14">
        <v>28985</v>
      </c>
      <c r="M5" s="14">
        <v>34396</v>
      </c>
    </row>
    <row r="6" spans="1:13" hidden="1">
      <c r="A6" t="s">
        <v>527</v>
      </c>
      <c r="B6" t="s">
        <v>4</v>
      </c>
      <c r="C6" t="s">
        <v>19</v>
      </c>
      <c r="D6" s="21">
        <v>12465</v>
      </c>
      <c r="E6" s="21">
        <v>12876</v>
      </c>
      <c r="F6" s="21">
        <v>11133</v>
      </c>
      <c r="G6" s="21">
        <v>11472</v>
      </c>
      <c r="H6" s="21">
        <v>11132</v>
      </c>
      <c r="I6" s="21">
        <v>12187</v>
      </c>
      <c r="J6" s="21">
        <v>13357</v>
      </c>
      <c r="K6" s="21">
        <v>17888</v>
      </c>
      <c r="L6" s="21">
        <v>17941</v>
      </c>
      <c r="M6" s="21">
        <v>16243</v>
      </c>
    </row>
    <row r="7" spans="1:13" s="18" customFormat="1">
      <c r="A7" s="18" t="s">
        <v>527</v>
      </c>
      <c r="B7" s="18" t="s">
        <v>4</v>
      </c>
      <c r="C7" s="18" t="s">
        <v>22</v>
      </c>
      <c r="D7" s="19">
        <v>51385</v>
      </c>
      <c r="E7" s="19">
        <v>55371</v>
      </c>
      <c r="F7" s="19">
        <v>55278</v>
      </c>
      <c r="G7" s="19">
        <v>61960</v>
      </c>
      <c r="H7" s="19">
        <v>64416</v>
      </c>
      <c r="I7" s="19">
        <v>68116</v>
      </c>
      <c r="J7" s="19">
        <v>73187</v>
      </c>
      <c r="K7" s="19">
        <v>80186</v>
      </c>
      <c r="L7" s="19">
        <v>85018</v>
      </c>
      <c r="M7" s="19">
        <v>82816</v>
      </c>
    </row>
    <row r="8" spans="1:13" hidden="1">
      <c r="A8" t="s">
        <v>527</v>
      </c>
      <c r="B8" t="s">
        <v>4</v>
      </c>
      <c r="C8" t="s">
        <v>23</v>
      </c>
      <c r="D8" s="14">
        <v>33754</v>
      </c>
      <c r="E8" s="14">
        <v>36911</v>
      </c>
      <c r="F8" s="14">
        <v>38386</v>
      </c>
      <c r="G8" s="14">
        <v>44398</v>
      </c>
      <c r="H8" s="14">
        <v>46888</v>
      </c>
      <c r="I8" s="14">
        <v>49673</v>
      </c>
      <c r="J8" s="14">
        <v>53145</v>
      </c>
      <c r="K8" s="14">
        <v>54216</v>
      </c>
      <c r="L8" s="14">
        <v>58615</v>
      </c>
      <c r="M8" s="14">
        <v>58006</v>
      </c>
    </row>
    <row r="9" spans="1:13" hidden="1">
      <c r="A9" t="s">
        <v>527</v>
      </c>
      <c r="B9" t="s">
        <v>4</v>
      </c>
      <c r="C9" t="s">
        <v>25</v>
      </c>
      <c r="D9" s="14">
        <v>5166</v>
      </c>
      <c r="E9" s="14">
        <v>5584</v>
      </c>
      <c r="F9" s="14">
        <v>5759</v>
      </c>
      <c r="G9" s="14">
        <v>6090</v>
      </c>
      <c r="H9" s="14">
        <v>6396</v>
      </c>
      <c r="I9" s="14">
        <v>6256</v>
      </c>
      <c r="J9" s="14">
        <v>6685</v>
      </c>
      <c r="K9" s="14">
        <v>8082</v>
      </c>
      <c r="L9" s="14">
        <v>8462</v>
      </c>
      <c r="M9" s="14">
        <v>8567</v>
      </c>
    </row>
    <row r="10" spans="1:13" s="18" customFormat="1">
      <c r="A10" s="18" t="s">
        <v>527</v>
      </c>
      <c r="B10" s="18" t="s">
        <v>4</v>
      </c>
      <c r="C10" s="18" t="s">
        <v>26</v>
      </c>
      <c r="D10" s="19">
        <v>27550</v>
      </c>
      <c r="E10" s="19">
        <v>28674</v>
      </c>
      <c r="F10" s="19">
        <v>28653</v>
      </c>
      <c r="G10" s="19">
        <v>31466</v>
      </c>
      <c r="H10" s="19">
        <v>35048</v>
      </c>
      <c r="I10" s="19">
        <v>38978</v>
      </c>
      <c r="J10" s="19">
        <v>40415</v>
      </c>
      <c r="K10" s="19">
        <v>45745</v>
      </c>
      <c r="L10" s="19">
        <v>46742</v>
      </c>
      <c r="M10" s="19">
        <v>43823</v>
      </c>
    </row>
    <row r="11" spans="1:13" hidden="1">
      <c r="A11" t="s">
        <v>527</v>
      </c>
      <c r="B11" t="s">
        <v>4</v>
      </c>
      <c r="C11" t="s">
        <v>27</v>
      </c>
      <c r="D11" s="14">
        <v>17383</v>
      </c>
      <c r="E11" s="14">
        <v>18015</v>
      </c>
      <c r="F11" s="14">
        <v>18284</v>
      </c>
      <c r="G11" s="14">
        <v>20156</v>
      </c>
      <c r="H11" s="14">
        <v>23083</v>
      </c>
      <c r="I11" s="14">
        <v>25719</v>
      </c>
      <c r="J11" s="14">
        <v>26514</v>
      </c>
      <c r="K11" s="14">
        <v>30553</v>
      </c>
      <c r="L11" s="14">
        <v>30617</v>
      </c>
      <c r="M11" s="14">
        <v>27204</v>
      </c>
    </row>
    <row r="12" spans="1:13" hidden="1">
      <c r="A12" t="s">
        <v>527</v>
      </c>
      <c r="B12" t="s">
        <v>4</v>
      </c>
      <c r="C12" t="s">
        <v>28</v>
      </c>
      <c r="D12" s="14">
        <v>3324</v>
      </c>
      <c r="E12" s="14">
        <v>3504</v>
      </c>
      <c r="F12" s="14">
        <v>3096</v>
      </c>
      <c r="G12" s="14">
        <v>3552</v>
      </c>
      <c r="H12" s="14">
        <v>3927</v>
      </c>
      <c r="I12" s="14">
        <v>4408</v>
      </c>
      <c r="J12" s="14">
        <v>4143</v>
      </c>
      <c r="K12" s="14">
        <v>4382</v>
      </c>
      <c r="L12" s="14">
        <v>4110</v>
      </c>
      <c r="M12" s="14">
        <v>4022</v>
      </c>
    </row>
    <row r="13" spans="1:13" hidden="1">
      <c r="A13" t="s">
        <v>527</v>
      </c>
      <c r="B13" t="s">
        <v>4</v>
      </c>
      <c r="C13" t="s">
        <v>29</v>
      </c>
      <c r="D13" s="14">
        <v>3429</v>
      </c>
      <c r="E13" s="14">
        <v>3506</v>
      </c>
      <c r="F13" s="14">
        <v>3716</v>
      </c>
      <c r="G13" s="14">
        <v>3941</v>
      </c>
      <c r="H13" s="14">
        <v>4021</v>
      </c>
      <c r="I13" s="14">
        <v>4396</v>
      </c>
      <c r="J13" s="14">
        <v>4858</v>
      </c>
      <c r="K13" s="14">
        <v>5543</v>
      </c>
      <c r="L13" s="14">
        <v>6099</v>
      </c>
      <c r="M13" s="14">
        <v>6966</v>
      </c>
    </row>
    <row r="14" spans="1:13" hidden="1">
      <c r="A14" t="s">
        <v>527</v>
      </c>
      <c r="B14" t="s">
        <v>4</v>
      </c>
      <c r="C14" t="s">
        <v>30</v>
      </c>
      <c r="D14" s="14">
        <v>3414</v>
      </c>
      <c r="E14" s="14">
        <v>3649</v>
      </c>
      <c r="F14" s="14">
        <v>3557</v>
      </c>
      <c r="G14" s="14">
        <v>3817</v>
      </c>
      <c r="H14" s="14">
        <v>4017</v>
      </c>
      <c r="I14" s="14">
        <v>4455</v>
      </c>
      <c r="J14" s="14">
        <v>4900</v>
      </c>
      <c r="K14" s="14">
        <v>5267</v>
      </c>
      <c r="L14" s="14">
        <v>5916</v>
      </c>
      <c r="M14" s="14">
        <v>5631</v>
      </c>
    </row>
    <row r="15" spans="1:13" hidden="1">
      <c r="A15" t="s">
        <v>527</v>
      </c>
      <c r="B15" t="s">
        <v>4</v>
      </c>
      <c r="C15" t="s">
        <v>31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8" customFormat="1">
      <c r="A16" s="18" t="s">
        <v>527</v>
      </c>
      <c r="B16" s="18" t="s">
        <v>4</v>
      </c>
      <c r="C16" s="18" t="s">
        <v>32</v>
      </c>
      <c r="D16" s="19">
        <v>2268</v>
      </c>
      <c r="E16" s="19">
        <v>3095</v>
      </c>
      <c r="F16" s="19">
        <v>0</v>
      </c>
      <c r="G16" s="19">
        <v>-1</v>
      </c>
      <c r="H16" s="19">
        <v>2</v>
      </c>
      <c r="I16" s="19">
        <v>-1</v>
      </c>
      <c r="J16" s="19">
        <v>116</v>
      </c>
      <c r="K16" s="19">
        <v>1</v>
      </c>
      <c r="L16" s="19">
        <v>795</v>
      </c>
      <c r="M16" s="19">
        <v>0</v>
      </c>
    </row>
    <row r="17" spans="1:13" hidden="1">
      <c r="A17" t="s">
        <v>527</v>
      </c>
      <c r="B17" t="s">
        <v>4</v>
      </c>
      <c r="C17" t="s">
        <v>33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115</v>
      </c>
      <c r="K17" s="14">
        <v>0</v>
      </c>
      <c r="L17" s="14">
        <v>795</v>
      </c>
      <c r="M17" s="14">
        <v>0</v>
      </c>
    </row>
    <row r="18" spans="1:13" hidden="1">
      <c r="A18" t="s">
        <v>527</v>
      </c>
      <c r="B18" t="s">
        <v>4</v>
      </c>
      <c r="C18" t="s">
        <v>34</v>
      </c>
      <c r="D18" s="14">
        <v>2268</v>
      </c>
      <c r="E18" s="14">
        <v>3095</v>
      </c>
      <c r="F18" s="14">
        <v>0</v>
      </c>
      <c r="G18" s="14">
        <v>-1</v>
      </c>
      <c r="H18" s="14">
        <v>2</v>
      </c>
      <c r="I18" s="14">
        <v>-1</v>
      </c>
      <c r="J18" s="14">
        <v>1</v>
      </c>
      <c r="K18" s="14">
        <v>1</v>
      </c>
      <c r="L18" s="14">
        <v>0</v>
      </c>
      <c r="M18" s="14">
        <v>0</v>
      </c>
    </row>
    <row r="19" spans="1:13" hidden="1">
      <c r="B19" t="s">
        <v>4</v>
      </c>
      <c r="D19" s="14">
        <f>D20-(D2+D7+D10+D16)</f>
        <v>0</v>
      </c>
      <c r="E19" s="14">
        <f>E20-(E2+E7+E10+E16)</f>
        <v>0</v>
      </c>
      <c r="F19" s="14">
        <f>F20-(F2+F7+F10+F16)</f>
        <v>0</v>
      </c>
      <c r="G19" s="14">
        <f>G20-(G2+G7+G10+G16)</f>
        <v>0</v>
      </c>
      <c r="H19" s="14">
        <f t="shared" ref="H19" si="0">H20-(H2+H7+H10+H16)</f>
        <v>0</v>
      </c>
      <c r="I19" s="14">
        <f>I20-(I2+I7+I10+I16)</f>
        <v>0</v>
      </c>
      <c r="J19" s="14">
        <f>J20-(J2+J7+J10+J16)</f>
        <v>0</v>
      </c>
      <c r="K19" s="14">
        <f>K20-(K2+K7+K10+K16)</f>
        <v>0</v>
      </c>
      <c r="L19" s="14">
        <f>L20-(L2+L7+L10+L16)</f>
        <v>0</v>
      </c>
      <c r="M19" s="14">
        <f>M20-(M2+M7+M10+M16)</f>
        <v>0</v>
      </c>
    </row>
    <row r="20" spans="1:13" s="18" customFormat="1">
      <c r="A20" s="18" t="s">
        <v>527</v>
      </c>
      <c r="B20" s="18" t="s">
        <v>4</v>
      </c>
      <c r="C20" s="18" t="s">
        <v>35</v>
      </c>
      <c r="D20" s="19">
        <v>105640</v>
      </c>
      <c r="E20" s="19">
        <v>113061</v>
      </c>
      <c r="F20" s="19">
        <v>122192</v>
      </c>
      <c r="G20" s="19">
        <v>131102</v>
      </c>
      <c r="H20" s="19">
        <v>145387</v>
      </c>
      <c r="I20" s="19">
        <v>155722</v>
      </c>
      <c r="J20" s="19">
        <v>160112</v>
      </c>
      <c r="K20" s="19">
        <v>183536</v>
      </c>
      <c r="L20" s="19">
        <v>187463</v>
      </c>
      <c r="M20" s="19">
        <v>194944</v>
      </c>
    </row>
    <row r="21" spans="1:13" hidden="1">
      <c r="A21" t="s">
        <v>527</v>
      </c>
      <c r="B21" t="s">
        <v>4</v>
      </c>
      <c r="C21" t="s">
        <v>36</v>
      </c>
      <c r="D21" s="14">
        <v>121002</v>
      </c>
      <c r="E21" s="14">
        <v>135899</v>
      </c>
      <c r="F21" s="14">
        <v>116891</v>
      </c>
      <c r="G21" s="14">
        <v>126889</v>
      </c>
      <c r="H21" s="14">
        <v>136832</v>
      </c>
      <c r="I21" s="14">
        <v>148490</v>
      </c>
      <c r="J21" s="14">
        <v>155570</v>
      </c>
      <c r="K21" s="14">
        <v>165306</v>
      </c>
      <c r="L21" s="14">
        <v>247528</v>
      </c>
      <c r="M21" s="14">
        <v>254255</v>
      </c>
    </row>
    <row r="22" spans="1:13" hidden="1">
      <c r="A22" t="s">
        <v>527</v>
      </c>
      <c r="B22" t="s">
        <v>4</v>
      </c>
      <c r="C22" t="s">
        <v>37</v>
      </c>
      <c r="D22" s="14">
        <v>21959</v>
      </c>
      <c r="E22" s="14">
        <v>24633</v>
      </c>
      <c r="F22" s="14">
        <v>26277</v>
      </c>
      <c r="G22" s="14">
        <v>28488</v>
      </c>
      <c r="H22" s="14">
        <v>31036</v>
      </c>
      <c r="I22" s="14">
        <v>33534</v>
      </c>
      <c r="J22" s="14">
        <v>34335</v>
      </c>
      <c r="K22" s="14">
        <v>35743</v>
      </c>
      <c r="L22" s="14">
        <v>43531</v>
      </c>
      <c r="M22" s="14">
        <v>45151</v>
      </c>
    </row>
    <row r="23" spans="1:13" hidden="1">
      <c r="A23" t="s">
        <v>527</v>
      </c>
      <c r="B23" t="s">
        <v>4</v>
      </c>
      <c r="C23" t="s">
        <v>38</v>
      </c>
      <c r="D23" s="14">
        <v>73068</v>
      </c>
      <c r="E23" s="14">
        <v>80156</v>
      </c>
      <c r="F23" s="14">
        <v>84456</v>
      </c>
      <c r="G23" s="14">
        <v>91795</v>
      </c>
      <c r="H23" s="14">
        <v>98079</v>
      </c>
      <c r="I23" s="14">
        <v>107948</v>
      </c>
      <c r="J23" s="14">
        <v>114359</v>
      </c>
      <c r="K23" s="14">
        <v>121026</v>
      </c>
      <c r="L23" s="14">
        <v>132087</v>
      </c>
      <c r="M23" s="14">
        <v>134211</v>
      </c>
    </row>
    <row r="24" spans="1:13" hidden="1">
      <c r="A24" t="s">
        <v>527</v>
      </c>
      <c r="B24" t="s">
        <v>4</v>
      </c>
      <c r="C24" t="s">
        <v>39</v>
      </c>
      <c r="D24" s="14">
        <v>4616</v>
      </c>
      <c r="E24" s="14">
        <v>5657</v>
      </c>
      <c r="F24" s="14">
        <v>6158</v>
      </c>
      <c r="G24" s="14">
        <v>6606</v>
      </c>
      <c r="H24" s="14">
        <v>7717</v>
      </c>
      <c r="I24" s="14">
        <v>7008</v>
      </c>
      <c r="J24" s="14">
        <v>6876</v>
      </c>
      <c r="K24" s="14">
        <v>8537</v>
      </c>
      <c r="L24" s="14">
        <v>7526</v>
      </c>
      <c r="M24" s="14">
        <v>7766</v>
      </c>
    </row>
    <row r="25" spans="1:13" hidden="1">
      <c r="A25" t="s">
        <v>527</v>
      </c>
      <c r="B25" t="s">
        <v>4</v>
      </c>
      <c r="C25" t="s">
        <v>512</v>
      </c>
      <c r="D25" s="14">
        <v>21359</v>
      </c>
      <c r="E25" s="14">
        <v>25453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64384</v>
      </c>
      <c r="M25" s="14">
        <v>67127</v>
      </c>
    </row>
    <row r="26" spans="1:13" s="18" customFormat="1">
      <c r="A26" s="18" t="s">
        <v>527</v>
      </c>
      <c r="B26" s="18" t="s">
        <v>4</v>
      </c>
      <c r="C26" s="18" t="s">
        <v>41</v>
      </c>
      <c r="D26" s="19">
        <v>48317</v>
      </c>
      <c r="E26" s="19">
        <v>59265</v>
      </c>
      <c r="F26" s="19">
        <v>64648</v>
      </c>
      <c r="G26" s="19">
        <v>73754</v>
      </c>
      <c r="H26" s="19">
        <v>83344</v>
      </c>
      <c r="I26" s="19">
        <v>92472</v>
      </c>
      <c r="J26" s="19">
        <v>94497</v>
      </c>
      <c r="K26" s="19">
        <v>101175</v>
      </c>
      <c r="L26" s="19">
        <v>115090</v>
      </c>
      <c r="M26" s="19">
        <v>114570</v>
      </c>
    </row>
    <row r="27" spans="1:13" hidden="1">
      <c r="A27" t="s">
        <v>527</v>
      </c>
      <c r="B27" t="s">
        <v>4</v>
      </c>
      <c r="C27" t="s">
        <v>42</v>
      </c>
      <c r="D27" s="14">
        <v>-72685</v>
      </c>
      <c r="E27" s="14">
        <v>-76634</v>
      </c>
      <c r="F27" s="14">
        <v>-74503</v>
      </c>
      <c r="G27" s="14">
        <v>-80721</v>
      </c>
      <c r="H27" s="14">
        <v>-86661</v>
      </c>
      <c r="I27" s="14">
        <v>-94456</v>
      </c>
      <c r="J27" s="14">
        <v>-100328</v>
      </c>
      <c r="K27" s="14">
        <v>-107675</v>
      </c>
      <c r="L27" s="14">
        <v>-132437</v>
      </c>
      <c r="M27" s="14">
        <v>-139686</v>
      </c>
    </row>
    <row r="28" spans="1:13" s="18" customFormat="1">
      <c r="A28" s="18" t="s">
        <v>527</v>
      </c>
      <c r="B28" s="18" t="s">
        <v>4</v>
      </c>
      <c r="C28" s="18" t="s">
        <v>43</v>
      </c>
      <c r="D28" s="19">
        <v>4334</v>
      </c>
      <c r="E28" s="19">
        <v>23935</v>
      </c>
      <c r="F28" s="19">
        <v>23730</v>
      </c>
      <c r="G28" s="19">
        <v>23577</v>
      </c>
      <c r="H28" s="19">
        <v>23646</v>
      </c>
      <c r="I28" s="19">
        <v>23558</v>
      </c>
      <c r="J28" s="19">
        <v>23442</v>
      </c>
      <c r="K28" s="19">
        <v>23317</v>
      </c>
      <c r="L28" s="19">
        <v>23247</v>
      </c>
      <c r="M28" s="19">
        <v>23318</v>
      </c>
    </row>
    <row r="29" spans="1:13" hidden="1">
      <c r="A29" t="s">
        <v>527</v>
      </c>
      <c r="B29" t="s">
        <v>4</v>
      </c>
      <c r="C29" t="s">
        <v>44</v>
      </c>
      <c r="D29" s="14">
        <v>0</v>
      </c>
      <c r="E29" s="14">
        <v>0</v>
      </c>
      <c r="F29" s="14">
        <v>23730</v>
      </c>
      <c r="G29" s="14">
        <v>23577</v>
      </c>
      <c r="H29" s="14">
        <v>23646</v>
      </c>
      <c r="I29" s="14">
        <v>23559</v>
      </c>
      <c r="J29" s="14">
        <v>23443</v>
      </c>
      <c r="K29" s="14">
        <v>23318</v>
      </c>
      <c r="L29" s="14">
        <v>23247</v>
      </c>
      <c r="M29" s="14">
        <v>23318</v>
      </c>
    </row>
    <row r="30" spans="1:13" hidden="1">
      <c r="A30" t="s">
        <v>527</v>
      </c>
      <c r="B30" t="s">
        <v>4</v>
      </c>
      <c r="C30" t="s">
        <v>45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-1</v>
      </c>
      <c r="L30" s="14">
        <v>0</v>
      </c>
      <c r="M30" s="14">
        <v>0</v>
      </c>
    </row>
    <row r="31" spans="1:13" s="18" customFormat="1">
      <c r="A31" s="18" t="s">
        <v>527</v>
      </c>
      <c r="B31" s="18" t="s">
        <v>4</v>
      </c>
      <c r="C31" s="18" t="s">
        <v>46</v>
      </c>
      <c r="D31" s="19">
        <v>17841</v>
      </c>
      <c r="E31" s="19">
        <v>35224</v>
      </c>
      <c r="F31" s="19">
        <v>35513</v>
      </c>
      <c r="G31" s="19">
        <v>36358</v>
      </c>
      <c r="H31" s="19">
        <v>37501</v>
      </c>
      <c r="I31" s="19">
        <v>39041</v>
      </c>
      <c r="J31" s="19">
        <v>39977</v>
      </c>
      <c r="K31" s="19">
        <v>41296</v>
      </c>
      <c r="L31" s="19">
        <v>42967</v>
      </c>
      <c r="M31" s="19">
        <v>44650</v>
      </c>
    </row>
    <row r="32" spans="1:13" hidden="1">
      <c r="A32" t="s">
        <v>527</v>
      </c>
      <c r="B32" t="s">
        <v>4</v>
      </c>
      <c r="C32" t="s">
        <v>47</v>
      </c>
      <c r="D32" s="14">
        <v>26914</v>
      </c>
      <c r="E32" s="14">
        <v>46625</v>
      </c>
      <c r="F32" s="14">
        <v>49751</v>
      </c>
      <c r="G32" s="14">
        <v>53175</v>
      </c>
      <c r="H32" s="14">
        <v>56054</v>
      </c>
      <c r="I32" s="14">
        <v>60312</v>
      </c>
      <c r="J32" s="14">
        <v>61650</v>
      </c>
      <c r="K32" s="14">
        <v>65178</v>
      </c>
      <c r="L32" s="14">
        <v>69851</v>
      </c>
      <c r="M32" s="14">
        <v>74999</v>
      </c>
    </row>
    <row r="33" spans="1:13" hidden="1">
      <c r="A33" t="s">
        <v>527</v>
      </c>
      <c r="B33" t="s">
        <v>4</v>
      </c>
      <c r="C33" t="s">
        <v>48</v>
      </c>
      <c r="D33" s="14">
        <v>-9073</v>
      </c>
      <c r="E33" s="14">
        <v>-11401</v>
      </c>
      <c r="F33" s="14">
        <v>-14238</v>
      </c>
      <c r="G33" s="14">
        <v>-16817</v>
      </c>
      <c r="H33" s="14">
        <v>-18553</v>
      </c>
      <c r="I33" s="14">
        <v>-21272</v>
      </c>
      <c r="J33" s="14">
        <v>-21673</v>
      </c>
      <c r="K33" s="14">
        <v>-23883</v>
      </c>
      <c r="L33" s="14">
        <v>-26884</v>
      </c>
      <c r="M33" s="14">
        <v>-30349</v>
      </c>
    </row>
    <row r="34" spans="1:13" hidden="1">
      <c r="A34" t="s">
        <v>527</v>
      </c>
      <c r="B34" t="s">
        <v>4</v>
      </c>
      <c r="C34" t="s">
        <v>49</v>
      </c>
      <c r="D34" s="23">
        <v>26645</v>
      </c>
      <c r="E34" s="23">
        <v>18236</v>
      </c>
      <c r="F34" s="23">
        <v>19342</v>
      </c>
      <c r="G34" s="23">
        <v>20540</v>
      </c>
      <c r="H34" s="23">
        <v>19112</v>
      </c>
      <c r="I34" s="23">
        <v>18380</v>
      </c>
      <c r="J34" s="23">
        <v>18446</v>
      </c>
      <c r="K34" s="23">
        <v>16925</v>
      </c>
      <c r="L34" s="23">
        <v>16162</v>
      </c>
      <c r="M34" s="23">
        <v>20337</v>
      </c>
    </row>
    <row r="35" spans="1:13" s="18" customFormat="1">
      <c r="A35" s="18" t="s">
        <v>527</v>
      </c>
      <c r="B35" s="18" t="s">
        <v>4</v>
      </c>
      <c r="C35" s="18" t="s">
        <v>487</v>
      </c>
      <c r="D35" s="19">
        <v>10249</v>
      </c>
      <c r="E35" s="19">
        <v>7309</v>
      </c>
      <c r="F35" s="19">
        <v>7934</v>
      </c>
      <c r="G35" s="19">
        <v>9874</v>
      </c>
      <c r="H35" s="19">
        <v>10904</v>
      </c>
      <c r="I35" s="19">
        <v>8616</v>
      </c>
      <c r="J35" s="19">
        <v>8205</v>
      </c>
      <c r="K35" s="19">
        <v>8434</v>
      </c>
      <c r="L35" s="19">
        <v>8169</v>
      </c>
      <c r="M35" s="19">
        <v>10080</v>
      </c>
    </row>
    <row r="36" spans="1:13" s="18" customFormat="1">
      <c r="A36" s="18" t="s">
        <v>527</v>
      </c>
      <c r="B36" s="18" t="s">
        <v>4</v>
      </c>
      <c r="C36" s="18" t="s">
        <v>50</v>
      </c>
      <c r="D36" s="19">
        <v>16396</v>
      </c>
      <c r="E36" s="19">
        <v>10927</v>
      </c>
      <c r="F36" s="19">
        <v>11408</v>
      </c>
      <c r="G36" s="19">
        <v>10666</v>
      </c>
      <c r="H36" s="19">
        <v>8208</v>
      </c>
      <c r="I36" s="19">
        <v>9764</v>
      </c>
      <c r="J36" s="19">
        <v>10241</v>
      </c>
      <c r="K36" s="19">
        <v>8491</v>
      </c>
      <c r="L36" s="19">
        <v>7993</v>
      </c>
      <c r="M36" s="19">
        <v>10257</v>
      </c>
    </row>
    <row r="37" spans="1:13" s="18" customFormat="1">
      <c r="A37" s="18" t="s">
        <v>527</v>
      </c>
      <c r="B37" s="18" t="s">
        <v>4</v>
      </c>
      <c r="C37" s="18" t="s">
        <v>51</v>
      </c>
      <c r="D37" s="19">
        <v>44659</v>
      </c>
      <c r="E37" s="19">
        <v>52008</v>
      </c>
      <c r="F37" s="19">
        <v>53287</v>
      </c>
      <c r="G37" s="19">
        <v>59999</v>
      </c>
      <c r="H37" s="19">
        <v>64920</v>
      </c>
      <c r="I37" s="19">
        <v>70803</v>
      </c>
      <c r="J37" s="19">
        <v>75908</v>
      </c>
      <c r="K37" s="19">
        <v>81776</v>
      </c>
      <c r="L37" s="19">
        <v>90036</v>
      </c>
      <c r="M37" s="19">
        <v>85808</v>
      </c>
    </row>
    <row r="38" spans="1:13" s="18" customFormat="1">
      <c r="A38" s="18" t="s">
        <v>527</v>
      </c>
      <c r="B38" s="18" t="s">
        <v>4</v>
      </c>
      <c r="C38" s="18" t="s">
        <v>52</v>
      </c>
      <c r="D38" s="19">
        <v>6333</v>
      </c>
      <c r="E38" s="19">
        <v>7915</v>
      </c>
      <c r="F38" s="19">
        <v>5621</v>
      </c>
      <c r="G38" s="19">
        <v>5879</v>
      </c>
      <c r="H38" s="19">
        <v>8025</v>
      </c>
      <c r="I38" s="19">
        <v>9756</v>
      </c>
      <c r="J38" s="19">
        <v>9811</v>
      </c>
      <c r="K38" s="19">
        <v>10131</v>
      </c>
      <c r="L38" s="19">
        <v>13106</v>
      </c>
      <c r="M38" s="19">
        <v>13487</v>
      </c>
    </row>
    <row r="39" spans="1:13" hidden="1">
      <c r="A39" t="s">
        <v>527</v>
      </c>
      <c r="B39" t="s">
        <v>4</v>
      </c>
      <c r="C39" t="s">
        <v>54</v>
      </c>
      <c r="D39" s="14">
        <v>6333</v>
      </c>
      <c r="E39" s="14">
        <v>7915</v>
      </c>
      <c r="F39" s="14">
        <v>5622</v>
      </c>
      <c r="G39" s="14">
        <v>5878</v>
      </c>
      <c r="H39" s="14">
        <v>8026</v>
      </c>
      <c r="I39" s="14">
        <v>9756</v>
      </c>
      <c r="J39" s="14">
        <v>9810</v>
      </c>
      <c r="K39" s="14">
        <v>10131</v>
      </c>
      <c r="L39" s="14">
        <v>13106</v>
      </c>
      <c r="M39" s="14">
        <v>13486</v>
      </c>
    </row>
    <row r="40" spans="1:13" hidden="1">
      <c r="A40" t="s">
        <v>527</v>
      </c>
      <c r="B40" t="s">
        <v>4</v>
      </c>
      <c r="C40" t="s">
        <v>55</v>
      </c>
      <c r="D40" s="14">
        <v>0</v>
      </c>
      <c r="E40" s="14">
        <v>0</v>
      </c>
      <c r="F40" s="14">
        <v>-1</v>
      </c>
      <c r="G40" s="14">
        <v>1</v>
      </c>
      <c r="H40" s="14">
        <v>-1</v>
      </c>
      <c r="I40" s="14">
        <v>0</v>
      </c>
      <c r="J40" s="14">
        <v>1</v>
      </c>
      <c r="K40" s="14">
        <v>0</v>
      </c>
      <c r="L40" s="14">
        <v>0</v>
      </c>
      <c r="M40" s="14">
        <v>1</v>
      </c>
    </row>
    <row r="41" spans="1:13" hidden="1">
      <c r="B41" t="s">
        <v>4</v>
      </c>
      <c r="D41" s="14">
        <f>D42-(D20+D26+D28+D31+D38+D35+D36+D37)</f>
        <v>0</v>
      </c>
      <c r="E41" s="14">
        <f>E42-(E20+E26+E28+E31+E38+E35+E36+E37)</f>
        <v>0</v>
      </c>
      <c r="F41" s="14">
        <f>F42-(F20+F26+F28+F31+F38+F35+F36+F37)</f>
        <v>0</v>
      </c>
      <c r="G41" s="14">
        <f>G42-(G20+G26+G28+G31+G38+G35+G36+G37)</f>
        <v>0</v>
      </c>
      <c r="H41" s="14">
        <f t="shared" ref="H41" si="1">H42-(H20+H26+H28+H31+H38+H35+H36+H37)</f>
        <v>0</v>
      </c>
      <c r="I41" s="14">
        <f>I42-(I20+I26+I28+I31+I38+I35+I36+I37)</f>
        <v>0</v>
      </c>
      <c r="J41" s="14">
        <f>J42-(J20+J26+J28+J31+J38+J35+J36+J37)</f>
        <v>0</v>
      </c>
      <c r="K41" s="14">
        <f>K42-(K20+K26+K28+K31+K38+K35+K36+K37)</f>
        <v>0</v>
      </c>
      <c r="L41" s="14">
        <f>L42-(L20+L26+L28+L31+L38+L35+L36+L37)</f>
        <v>0</v>
      </c>
      <c r="M41" s="14">
        <f>M42-(M20+M26+M28+M31+M38+M35+M36+M37)</f>
        <v>0</v>
      </c>
    </row>
    <row r="42" spans="1:13" s="18" customFormat="1">
      <c r="A42" s="18" t="s">
        <v>527</v>
      </c>
      <c r="B42" s="18" t="s">
        <v>4</v>
      </c>
      <c r="C42" s="18" t="s">
        <v>56</v>
      </c>
      <c r="D42" s="19">
        <v>253769</v>
      </c>
      <c r="E42" s="19">
        <v>309644</v>
      </c>
      <c r="F42" s="19">
        <v>324333</v>
      </c>
      <c r="G42" s="19">
        <v>351209</v>
      </c>
      <c r="H42" s="19">
        <v>381935</v>
      </c>
      <c r="I42" s="19">
        <v>409732</v>
      </c>
      <c r="J42" s="19">
        <v>422193</v>
      </c>
      <c r="K42" s="19">
        <v>458156</v>
      </c>
      <c r="L42" s="19">
        <v>488071</v>
      </c>
      <c r="M42" s="19">
        <v>497114</v>
      </c>
    </row>
    <row r="43" spans="1:13" s="18" customFormat="1">
      <c r="A43" s="18" t="s">
        <v>527</v>
      </c>
      <c r="B43" s="18" t="s">
        <v>4</v>
      </c>
      <c r="C43" s="18" t="s">
        <v>57</v>
      </c>
      <c r="D43" s="19">
        <v>16325</v>
      </c>
      <c r="E43" s="19">
        <v>17268</v>
      </c>
      <c r="F43" s="19">
        <v>18024</v>
      </c>
      <c r="G43" s="19">
        <v>19530</v>
      </c>
      <c r="H43" s="19">
        <v>20460</v>
      </c>
      <c r="I43" s="19">
        <v>22794</v>
      </c>
      <c r="J43" s="19">
        <v>23046</v>
      </c>
      <c r="K43" s="19">
        <v>23607</v>
      </c>
      <c r="L43" s="19">
        <v>22745</v>
      </c>
      <c r="M43" s="19">
        <v>22677</v>
      </c>
    </row>
    <row r="44" spans="1:13" hidden="1">
      <c r="A44" s="20" t="s">
        <v>527</v>
      </c>
      <c r="B44" t="s">
        <v>4</v>
      </c>
      <c r="C44" t="s">
        <v>58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 s="18" customFormat="1">
      <c r="A45" s="18" t="s">
        <v>527</v>
      </c>
      <c r="B45" s="18" t="s">
        <v>4</v>
      </c>
      <c r="C45" s="18" t="s">
        <v>59</v>
      </c>
      <c r="D45" s="19">
        <v>4956</v>
      </c>
      <c r="E45" s="19">
        <v>4840</v>
      </c>
      <c r="F45" s="19">
        <v>0</v>
      </c>
      <c r="G45" s="19">
        <v>0</v>
      </c>
      <c r="H45" s="19">
        <v>668</v>
      </c>
      <c r="I45" s="19">
        <v>581</v>
      </c>
      <c r="J45" s="19">
        <v>570</v>
      </c>
      <c r="K45" s="19">
        <v>661</v>
      </c>
      <c r="L45" s="19">
        <v>691</v>
      </c>
      <c r="M45" s="19">
        <v>97</v>
      </c>
    </row>
    <row r="46" spans="1:13" hidden="1">
      <c r="A46" s="20" t="s">
        <v>527</v>
      </c>
      <c r="B46" t="s">
        <v>4</v>
      </c>
      <c r="C46" t="s">
        <v>60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 s="18" customFormat="1">
      <c r="A47" s="18" t="s">
        <v>527</v>
      </c>
      <c r="B47" s="18" t="s">
        <v>4</v>
      </c>
      <c r="C47" s="18" t="s">
        <v>61</v>
      </c>
      <c r="D47" s="19">
        <v>49090</v>
      </c>
      <c r="E47" s="19">
        <v>54060</v>
      </c>
      <c r="F47" s="19">
        <v>59987</v>
      </c>
      <c r="G47" s="19">
        <v>65564</v>
      </c>
      <c r="H47" s="19">
        <v>72313</v>
      </c>
      <c r="I47" s="19">
        <v>88461</v>
      </c>
      <c r="J47" s="19">
        <v>81844</v>
      </c>
      <c r="K47" s="19">
        <v>89757</v>
      </c>
      <c r="L47" s="19">
        <v>86483</v>
      </c>
      <c r="M47" s="19">
        <v>87854</v>
      </c>
    </row>
    <row r="48" spans="1:13" s="18" customFormat="1">
      <c r="A48" s="18" t="s">
        <v>527</v>
      </c>
      <c r="B48" s="18" t="s">
        <v>4</v>
      </c>
      <c r="C48" s="18" t="s">
        <v>62</v>
      </c>
      <c r="D48" s="19">
        <v>30865</v>
      </c>
      <c r="E48" s="19">
        <v>29344</v>
      </c>
      <c r="F48" s="19">
        <v>40614</v>
      </c>
      <c r="G48" s="19">
        <v>45612</v>
      </c>
      <c r="H48" s="19">
        <v>55048</v>
      </c>
      <c r="I48" s="19">
        <v>65679</v>
      </c>
      <c r="J48" s="19">
        <v>54929</v>
      </c>
      <c r="K48" s="19">
        <v>53943</v>
      </c>
      <c r="L48" s="19">
        <v>58005</v>
      </c>
      <c r="M48" s="19">
        <v>54782</v>
      </c>
    </row>
    <row r="49" spans="1:13" hidden="1">
      <c r="A49" s="20" t="s">
        <v>527</v>
      </c>
      <c r="B49" t="s">
        <v>4</v>
      </c>
      <c r="C49" t="s">
        <v>63</v>
      </c>
      <c r="D49" s="14">
        <v>4413</v>
      </c>
      <c r="E49" s="14">
        <v>3891</v>
      </c>
      <c r="F49" s="14">
        <v>3785</v>
      </c>
      <c r="G49" s="14">
        <v>3402</v>
      </c>
      <c r="H49" s="14">
        <v>3994</v>
      </c>
      <c r="I49" s="14">
        <v>4042</v>
      </c>
      <c r="J49" s="14">
        <v>4084</v>
      </c>
      <c r="K49" s="14">
        <v>6936</v>
      </c>
      <c r="L49" s="14">
        <v>7474</v>
      </c>
      <c r="M49" s="14">
        <v>5541</v>
      </c>
    </row>
    <row r="50" spans="1:13" hidden="1">
      <c r="A50" s="20" t="s">
        <v>527</v>
      </c>
      <c r="B50" t="s">
        <v>4</v>
      </c>
      <c r="C50" t="s">
        <v>64</v>
      </c>
      <c r="D50" s="14">
        <v>844</v>
      </c>
      <c r="E50" s="14">
        <v>238</v>
      </c>
      <c r="F50" s="14">
        <v>218</v>
      </c>
      <c r="G50" s="14">
        <v>256</v>
      </c>
      <c r="H50" s="14">
        <v>330</v>
      </c>
      <c r="I50" s="14">
        <v>500</v>
      </c>
      <c r="J50" s="14">
        <v>430</v>
      </c>
      <c r="K50" s="14">
        <v>456</v>
      </c>
      <c r="L50" s="14">
        <v>408</v>
      </c>
      <c r="M50" s="14">
        <v>340</v>
      </c>
    </row>
    <row r="51" spans="1:13" hidden="1">
      <c r="A51" s="20" t="s">
        <v>527</v>
      </c>
      <c r="B51" t="s">
        <v>4</v>
      </c>
      <c r="C51" t="s">
        <v>65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370</v>
      </c>
      <c r="M51" s="14">
        <v>0</v>
      </c>
    </row>
    <row r="52" spans="1:13" hidden="1">
      <c r="A52" s="20" t="s">
        <v>527</v>
      </c>
      <c r="B52" t="s">
        <v>4</v>
      </c>
      <c r="C52" t="s">
        <v>66</v>
      </c>
      <c r="D52" s="14">
        <v>25608</v>
      </c>
      <c r="E52" s="14">
        <v>25215</v>
      </c>
      <c r="F52" s="14">
        <v>36611</v>
      </c>
      <c r="G52" s="14">
        <v>41954</v>
      </c>
      <c r="H52" s="14">
        <v>50724</v>
      </c>
      <c r="I52" s="14">
        <v>61137</v>
      </c>
      <c r="J52" s="14">
        <v>50415</v>
      </c>
      <c r="K52" s="14">
        <v>46551</v>
      </c>
      <c r="L52" s="14">
        <v>49753</v>
      </c>
      <c r="M52" s="14">
        <v>48901</v>
      </c>
    </row>
    <row r="53" spans="1:13" hidden="1">
      <c r="A53" s="20" t="s">
        <v>527</v>
      </c>
      <c r="B53" t="s">
        <v>4</v>
      </c>
      <c r="D53" s="14">
        <f>D54-(D43+D45+D47+D48)</f>
        <v>0</v>
      </c>
      <c r="E53" s="14">
        <f>E54-(E43+E45+E47+E48)</f>
        <v>0</v>
      </c>
      <c r="F53" s="14">
        <f>F54-(F43+F45+F47+F48)</f>
        <v>0</v>
      </c>
      <c r="G53" s="14">
        <f>G54-(G43+G45+G47+G48)</f>
        <v>0</v>
      </c>
      <c r="H53" s="14">
        <f t="shared" ref="H53" si="2">H54-(H43+H45+H47+H48)</f>
        <v>0</v>
      </c>
      <c r="I53" s="14">
        <f>I54-(I43+I45+I47+I48)</f>
        <v>0</v>
      </c>
      <c r="J53" s="14">
        <f>J54-(J43+J45+J47+J48)</f>
        <v>0</v>
      </c>
      <c r="K53" s="14">
        <f>K54-(K43+K45+K47+K48)</f>
        <v>0</v>
      </c>
      <c r="L53" s="14">
        <f>L54-(L43+L45+L47+L48)</f>
        <v>0</v>
      </c>
      <c r="M53" s="14">
        <f>M54-(M43+M45+M47+M48)</f>
        <v>0</v>
      </c>
    </row>
    <row r="54" spans="1:13" s="18" customFormat="1">
      <c r="A54" s="18" t="s">
        <v>527</v>
      </c>
      <c r="B54" s="18" t="s">
        <v>4</v>
      </c>
      <c r="C54" s="18" t="s">
        <v>67</v>
      </c>
      <c r="D54" s="19">
        <v>101236</v>
      </c>
      <c r="E54" s="19">
        <v>105512</v>
      </c>
      <c r="F54" s="19">
        <v>118625</v>
      </c>
      <c r="G54" s="19">
        <v>130706</v>
      </c>
      <c r="H54" s="19">
        <v>148489</v>
      </c>
      <c r="I54" s="19">
        <v>177515</v>
      </c>
      <c r="J54" s="19">
        <v>160389</v>
      </c>
      <c r="K54" s="19">
        <v>167968</v>
      </c>
      <c r="L54" s="19">
        <v>167924</v>
      </c>
      <c r="M54" s="19">
        <v>165410</v>
      </c>
    </row>
    <row r="55" spans="1:13" s="18" customFormat="1">
      <c r="A55" s="18" t="s">
        <v>527</v>
      </c>
      <c r="B55" s="18" t="s">
        <v>4</v>
      </c>
      <c r="C55" s="18" t="s">
        <v>68</v>
      </c>
      <c r="D55" s="19">
        <v>44442</v>
      </c>
      <c r="E55" s="19">
        <v>63603</v>
      </c>
      <c r="F55" s="19">
        <v>61517</v>
      </c>
      <c r="G55" s="19">
        <v>68416</v>
      </c>
      <c r="H55" s="19">
        <v>73292</v>
      </c>
      <c r="I55" s="19">
        <v>66358</v>
      </c>
      <c r="J55" s="19">
        <v>81628</v>
      </c>
      <c r="K55" s="19">
        <v>101126</v>
      </c>
      <c r="L55" s="19">
        <v>111927</v>
      </c>
      <c r="M55" s="19">
        <v>112900</v>
      </c>
    </row>
    <row r="56" spans="1:13" hidden="1">
      <c r="A56" s="20" t="s">
        <v>527</v>
      </c>
      <c r="B56" t="s">
        <v>4</v>
      </c>
      <c r="C56" t="s">
        <v>69</v>
      </c>
      <c r="D56" s="14">
        <v>44143</v>
      </c>
      <c r="E56" s="14">
        <v>63207</v>
      </c>
      <c r="F56" s="14">
        <v>61154</v>
      </c>
      <c r="G56" s="14">
        <v>68054</v>
      </c>
      <c r="H56" s="14">
        <v>72861</v>
      </c>
      <c r="I56" s="14">
        <v>65872</v>
      </c>
      <c r="J56" s="14">
        <v>81200</v>
      </c>
      <c r="K56" s="14">
        <v>100727</v>
      </c>
      <c r="L56" s="14">
        <v>106719</v>
      </c>
      <c r="M56" s="14">
        <v>107781</v>
      </c>
    </row>
    <row r="57" spans="1:13" hidden="1">
      <c r="A57" s="20" t="s">
        <v>527</v>
      </c>
      <c r="B57" t="s">
        <v>4</v>
      </c>
      <c r="C57" t="s">
        <v>70</v>
      </c>
      <c r="D57" s="14">
        <v>299</v>
      </c>
      <c r="E57" s="14">
        <v>396</v>
      </c>
      <c r="F57" s="14">
        <v>363</v>
      </c>
      <c r="G57" s="14">
        <v>362</v>
      </c>
      <c r="H57" s="14">
        <v>431</v>
      </c>
      <c r="I57" s="14">
        <v>486</v>
      </c>
      <c r="J57" s="14">
        <v>428</v>
      </c>
      <c r="K57" s="14">
        <v>399</v>
      </c>
      <c r="L57" s="14">
        <v>5208</v>
      </c>
      <c r="M57" s="14">
        <v>5119</v>
      </c>
    </row>
    <row r="58" spans="1:13" hidden="1">
      <c r="A58" s="20" t="s">
        <v>527</v>
      </c>
      <c r="B58" t="s">
        <v>4</v>
      </c>
      <c r="C58" t="s">
        <v>71</v>
      </c>
      <c r="D58" s="21">
        <v>93532</v>
      </c>
      <c r="E58" s="21">
        <v>117663</v>
      </c>
      <c r="F58" s="21">
        <v>121504</v>
      </c>
      <c r="G58" s="21">
        <v>133980</v>
      </c>
      <c r="H58" s="21">
        <v>145605</v>
      </c>
      <c r="I58" s="21">
        <v>154819</v>
      </c>
      <c r="J58" s="21">
        <v>163472</v>
      </c>
      <c r="K58" s="21">
        <v>190883</v>
      </c>
      <c r="L58" s="21">
        <v>198410</v>
      </c>
      <c r="M58" s="21">
        <v>200754</v>
      </c>
    </row>
    <row r="59" spans="1:13" s="18" customFormat="1">
      <c r="A59" s="18" t="s">
        <v>527</v>
      </c>
      <c r="B59" s="18" t="s">
        <v>4</v>
      </c>
      <c r="C59" s="18" t="s">
        <v>72</v>
      </c>
      <c r="D59" s="19">
        <v>4055</v>
      </c>
      <c r="E59" s="19">
        <v>9050</v>
      </c>
      <c r="F59" s="19">
        <v>7894</v>
      </c>
      <c r="G59" s="19">
        <v>4774</v>
      </c>
      <c r="H59" s="19">
        <v>4433</v>
      </c>
      <c r="I59" s="19">
        <v>4745</v>
      </c>
      <c r="J59" s="19">
        <v>5636</v>
      </c>
      <c r="K59" s="19">
        <v>5030</v>
      </c>
      <c r="L59" s="19">
        <v>5007</v>
      </c>
      <c r="M59" s="19">
        <v>4890</v>
      </c>
    </row>
    <row r="60" spans="1:13" hidden="1">
      <c r="A60" s="20" t="s">
        <v>527</v>
      </c>
      <c r="B60" t="s">
        <v>4</v>
      </c>
      <c r="C60" t="s">
        <v>73</v>
      </c>
      <c r="D60" s="14">
        <v>4055</v>
      </c>
      <c r="E60" s="14">
        <v>9050</v>
      </c>
      <c r="F60" s="14">
        <v>7894</v>
      </c>
      <c r="G60" s="14">
        <v>4774</v>
      </c>
      <c r="H60" s="14">
        <v>4433</v>
      </c>
      <c r="I60" s="14">
        <v>4745</v>
      </c>
      <c r="J60" s="14">
        <v>5636</v>
      </c>
      <c r="K60" s="14">
        <v>5030</v>
      </c>
      <c r="L60" s="14">
        <v>5007</v>
      </c>
      <c r="M60" s="14">
        <v>4890</v>
      </c>
    </row>
    <row r="61" spans="1:13" s="18" customFormat="1">
      <c r="A61" s="18" t="s">
        <v>527</v>
      </c>
      <c r="B61" s="18" t="s">
        <v>4</v>
      </c>
      <c r="C61" s="18" t="s">
        <v>74</v>
      </c>
      <c r="D61" s="19">
        <v>5815</v>
      </c>
      <c r="E61" s="19">
        <v>4310</v>
      </c>
      <c r="F61" s="19">
        <v>2304</v>
      </c>
      <c r="G61" s="19">
        <v>198</v>
      </c>
      <c r="H61" s="19">
        <v>210</v>
      </c>
      <c r="I61" s="19">
        <v>221</v>
      </c>
      <c r="J61" s="19">
        <v>229</v>
      </c>
      <c r="K61" s="19">
        <v>225</v>
      </c>
      <c r="L61" s="19">
        <v>1870</v>
      </c>
      <c r="M61" s="19">
        <v>1734</v>
      </c>
    </row>
    <row r="62" spans="1:13" s="18" customFormat="1">
      <c r="A62" s="18" t="s">
        <v>527</v>
      </c>
      <c r="B62" s="18" t="s">
        <v>4</v>
      </c>
      <c r="C62" s="18" t="s">
        <v>75</v>
      </c>
      <c r="D62" s="19">
        <v>40684</v>
      </c>
      <c r="E62" s="19">
        <v>49653</v>
      </c>
      <c r="F62" s="19">
        <v>46260</v>
      </c>
      <c r="G62" s="19">
        <v>57124</v>
      </c>
      <c r="H62" s="19">
        <v>67451</v>
      </c>
      <c r="I62" s="19">
        <v>68204</v>
      </c>
      <c r="J62" s="19">
        <v>65463</v>
      </c>
      <c r="K62" s="19">
        <v>66690</v>
      </c>
      <c r="L62" s="19">
        <v>79562</v>
      </c>
      <c r="M62" s="19">
        <v>85131</v>
      </c>
    </row>
    <row r="63" spans="1:13" hidden="1">
      <c r="A63" s="20" t="s">
        <v>527</v>
      </c>
      <c r="B63" t="s">
        <v>4</v>
      </c>
      <c r="C63" t="s">
        <v>76</v>
      </c>
      <c r="D63" s="14">
        <v>16956</v>
      </c>
      <c r="E63" s="14">
        <v>18612</v>
      </c>
      <c r="F63" s="14">
        <v>17655</v>
      </c>
      <c r="G63" s="14">
        <v>19125</v>
      </c>
      <c r="H63" s="14">
        <v>29110</v>
      </c>
      <c r="I63" s="14">
        <v>25038</v>
      </c>
      <c r="J63" s="14">
        <v>23869</v>
      </c>
      <c r="K63" s="14">
        <v>23926</v>
      </c>
      <c r="L63" s="14">
        <v>24774</v>
      </c>
      <c r="M63" s="14">
        <v>25980</v>
      </c>
    </row>
    <row r="64" spans="1:13" hidden="1">
      <c r="A64" s="20" t="s">
        <v>527</v>
      </c>
      <c r="B64" t="s">
        <v>4</v>
      </c>
      <c r="C64" t="s">
        <v>77</v>
      </c>
      <c r="D64" s="14">
        <v>16787</v>
      </c>
      <c r="E64" s="14">
        <v>23969</v>
      </c>
      <c r="F64" s="14">
        <v>21774</v>
      </c>
      <c r="G64" s="14">
        <v>29806</v>
      </c>
      <c r="H64" s="14">
        <v>27535</v>
      </c>
      <c r="I64" s="14">
        <v>33012</v>
      </c>
      <c r="J64" s="14">
        <v>32730</v>
      </c>
      <c r="K64" s="14">
        <v>33097</v>
      </c>
      <c r="L64" s="14">
        <v>41389</v>
      </c>
      <c r="M64" s="14">
        <v>45081</v>
      </c>
    </row>
    <row r="65" spans="1:13" hidden="1">
      <c r="A65" s="20" t="s">
        <v>527</v>
      </c>
      <c r="B65" t="s">
        <v>4</v>
      </c>
      <c r="C65" t="s">
        <v>78</v>
      </c>
      <c r="D65" s="14">
        <v>6941</v>
      </c>
      <c r="E65" s="14">
        <v>7072</v>
      </c>
      <c r="F65" s="14">
        <v>6831</v>
      </c>
      <c r="G65" s="14">
        <v>8193</v>
      </c>
      <c r="H65" s="14">
        <v>10806</v>
      </c>
      <c r="I65" s="14">
        <v>10154</v>
      </c>
      <c r="J65" s="14">
        <v>8864</v>
      </c>
      <c r="K65" s="14">
        <v>9667</v>
      </c>
      <c r="L65" s="14">
        <v>13399</v>
      </c>
      <c r="M65" s="14">
        <v>14070</v>
      </c>
    </row>
    <row r="66" spans="1:13" hidden="1">
      <c r="A66" s="20" t="s">
        <v>527</v>
      </c>
      <c r="B66" t="s">
        <v>4</v>
      </c>
      <c r="D66" s="14">
        <f>D67-(D55+D62+D54+D59+D61)</f>
        <v>0</v>
      </c>
      <c r="E66" s="14">
        <f>E67-(E55+E62+E54+E59+E61)</f>
        <v>0</v>
      </c>
      <c r="F66" s="14">
        <f>F67-(F55+F62+F54+F59+F61)</f>
        <v>0</v>
      </c>
      <c r="G66" s="14">
        <f>G67-(G55+G62+G54+G59+G61)</f>
        <v>0</v>
      </c>
      <c r="H66" s="14">
        <f t="shared" ref="H66" si="3">H67-(H55+H62+H54+H59+H61)</f>
        <v>0</v>
      </c>
      <c r="I66" s="14">
        <f>I67-(I55+I62+I54+I59+I61)</f>
        <v>0</v>
      </c>
      <c r="J66" s="14">
        <f>J67-(J55+J62+J54+J59+J61)</f>
        <v>0</v>
      </c>
      <c r="K66" s="14">
        <f>K67-(K55+K62+K54+K59+K61)</f>
        <v>0</v>
      </c>
      <c r="L66" s="14">
        <f>L67-(L55+L62+L54+L59+L61)</f>
        <v>0</v>
      </c>
      <c r="M66" s="14">
        <f>M67-(M55+M62+M54+M59+M61)</f>
        <v>0</v>
      </c>
    </row>
    <row r="67" spans="1:13" s="18" customFormat="1">
      <c r="A67" s="18" t="s">
        <v>527</v>
      </c>
      <c r="B67" s="18" t="s">
        <v>4</v>
      </c>
      <c r="C67" s="18" t="s">
        <v>79</v>
      </c>
      <c r="D67" s="19">
        <v>196232</v>
      </c>
      <c r="E67" s="19">
        <v>232128</v>
      </c>
      <c r="F67" s="19">
        <v>236600</v>
      </c>
      <c r="G67" s="19">
        <v>261218</v>
      </c>
      <c r="H67" s="19">
        <v>293875</v>
      </c>
      <c r="I67" s="19">
        <v>317043</v>
      </c>
      <c r="J67" s="19">
        <v>313345</v>
      </c>
      <c r="K67" s="19">
        <v>341039</v>
      </c>
      <c r="L67" s="19">
        <v>366290</v>
      </c>
      <c r="M67" s="19">
        <v>370065</v>
      </c>
    </row>
    <row r="68" spans="1:13" hidden="1">
      <c r="A68" s="20" t="s">
        <v>527</v>
      </c>
      <c r="B68" t="s">
        <v>4</v>
      </c>
      <c r="C68" t="s">
        <v>529</v>
      </c>
    </row>
    <row r="69" spans="1:13" hidden="1">
      <c r="A69" s="20" t="s">
        <v>527</v>
      </c>
      <c r="B69" t="s">
        <v>4</v>
      </c>
      <c r="C69" t="s">
        <v>80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 hidden="1">
      <c r="A70" s="20" t="s">
        <v>527</v>
      </c>
      <c r="B70" t="s">
        <v>4</v>
      </c>
      <c r="C70" t="s">
        <v>81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 s="18" customFormat="1">
      <c r="A71" s="18" t="s">
        <v>527</v>
      </c>
      <c r="B71" s="18" t="s">
        <v>4</v>
      </c>
      <c r="C71" s="18" t="s">
        <v>82</v>
      </c>
      <c r="D71" s="19">
        <v>1191</v>
      </c>
      <c r="E71" s="19">
        <v>1191</v>
      </c>
      <c r="F71" s="19">
        <v>1191</v>
      </c>
      <c r="G71" s="19">
        <v>1218</v>
      </c>
      <c r="H71" s="19">
        <v>1283</v>
      </c>
      <c r="I71" s="19">
        <v>1283</v>
      </c>
      <c r="J71" s="19">
        <v>1283</v>
      </c>
      <c r="K71" s="19">
        <v>1283</v>
      </c>
      <c r="L71" s="19">
        <v>1283</v>
      </c>
      <c r="M71" s="19">
        <v>1283</v>
      </c>
    </row>
    <row r="72" spans="1:13" hidden="1">
      <c r="A72" s="20" t="s">
        <v>527</v>
      </c>
      <c r="B72" t="s">
        <v>4</v>
      </c>
      <c r="C72" t="s">
        <v>83</v>
      </c>
      <c r="D72" s="14">
        <v>1191</v>
      </c>
      <c r="E72" s="14">
        <v>1191</v>
      </c>
      <c r="F72" s="14">
        <v>1191</v>
      </c>
      <c r="G72" s="14">
        <v>1218</v>
      </c>
      <c r="H72" s="14">
        <v>1283</v>
      </c>
      <c r="I72" s="14">
        <v>1283</v>
      </c>
      <c r="J72" s="14">
        <v>1283</v>
      </c>
      <c r="K72" s="14">
        <v>1283</v>
      </c>
      <c r="L72" s="14">
        <v>1283</v>
      </c>
      <c r="M72" s="14">
        <v>1283</v>
      </c>
    </row>
    <row r="73" spans="1:13" s="18" customFormat="1">
      <c r="A73" s="18" t="s">
        <v>527</v>
      </c>
      <c r="B73" s="18" t="s">
        <v>4</v>
      </c>
      <c r="C73" s="18" t="s">
        <v>84</v>
      </c>
      <c r="D73" s="19">
        <v>9329</v>
      </c>
      <c r="E73" s="19">
        <v>11509</v>
      </c>
      <c r="F73" s="19">
        <v>12658</v>
      </c>
      <c r="G73" s="19">
        <v>14509</v>
      </c>
      <c r="H73" s="19">
        <v>14551</v>
      </c>
      <c r="I73" s="19">
        <v>14551</v>
      </c>
      <c r="J73" s="19">
        <v>14551</v>
      </c>
      <c r="K73" s="19">
        <v>14551</v>
      </c>
      <c r="L73" s="19">
        <v>14551</v>
      </c>
      <c r="M73" s="19">
        <v>14551</v>
      </c>
    </row>
    <row r="74" spans="1:13" s="18" customFormat="1">
      <c r="A74" s="18" t="s">
        <v>527</v>
      </c>
      <c r="B74" s="18" t="s">
        <v>4</v>
      </c>
      <c r="C74" s="18" t="s">
        <v>85</v>
      </c>
      <c r="D74" s="19">
        <v>48788</v>
      </c>
      <c r="E74" s="19">
        <v>64994</v>
      </c>
      <c r="F74" s="19">
        <v>72341</v>
      </c>
      <c r="G74" s="19">
        <v>71304</v>
      </c>
      <c r="H74" s="19">
        <v>69038</v>
      </c>
      <c r="I74" s="19">
        <v>70447</v>
      </c>
      <c r="J74" s="19">
        <v>81368</v>
      </c>
      <c r="K74" s="19">
        <v>91105</v>
      </c>
      <c r="L74" s="19">
        <v>96929</v>
      </c>
      <c r="M74" s="19">
        <v>100772</v>
      </c>
    </row>
    <row r="75" spans="1:13" hidden="1">
      <c r="A75" s="20" t="s">
        <v>527</v>
      </c>
      <c r="B75" t="s">
        <v>4</v>
      </c>
      <c r="C75" t="s">
        <v>86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 hidden="1">
      <c r="A76" s="20" t="s">
        <v>527</v>
      </c>
      <c r="B76" t="s">
        <v>4</v>
      </c>
      <c r="C76" t="s">
        <v>87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 s="18" customFormat="1">
      <c r="A77" s="18" t="s">
        <v>527</v>
      </c>
      <c r="B77" s="18" t="s">
        <v>4</v>
      </c>
      <c r="C77" s="18" t="s">
        <v>88</v>
      </c>
      <c r="D77" s="19">
        <v>0</v>
      </c>
      <c r="E77" s="19">
        <v>0</v>
      </c>
      <c r="F77" s="19">
        <v>495</v>
      </c>
      <c r="G77" s="19">
        <v>1411</v>
      </c>
      <c r="H77" s="19">
        <v>526</v>
      </c>
      <c r="I77" s="19">
        <v>415</v>
      </c>
      <c r="J77" s="19">
        <v>257</v>
      </c>
      <c r="K77" s="19">
        <v>-2</v>
      </c>
      <c r="L77" s="19">
        <v>60</v>
      </c>
      <c r="M77" s="19">
        <v>-189</v>
      </c>
    </row>
    <row r="78" spans="1:13" s="18" customFormat="1">
      <c r="A78" s="18" t="s">
        <v>527</v>
      </c>
      <c r="B78" s="18" t="s">
        <v>4</v>
      </c>
      <c r="C78" s="18" t="s">
        <v>89</v>
      </c>
      <c r="D78" s="19">
        <v>-1769</v>
      </c>
      <c r="E78" s="19">
        <v>-179</v>
      </c>
      <c r="F78" s="19">
        <v>1048</v>
      </c>
      <c r="G78" s="19">
        <v>1549</v>
      </c>
      <c r="H78" s="19">
        <v>2662</v>
      </c>
      <c r="I78" s="19">
        <v>5993</v>
      </c>
      <c r="J78" s="19">
        <v>11389</v>
      </c>
      <c r="K78" s="19">
        <v>10180</v>
      </c>
      <c r="L78" s="19">
        <v>8958</v>
      </c>
      <c r="M78" s="19">
        <v>10632</v>
      </c>
    </row>
    <row r="79" spans="1:13" hidden="1">
      <c r="A79" s="20" t="s">
        <v>527</v>
      </c>
      <c r="B79" t="s">
        <v>4</v>
      </c>
      <c r="C79" t="s">
        <v>90</v>
      </c>
      <c r="D79" s="14">
        <v>-332</v>
      </c>
      <c r="E79" s="14">
        <v>-539</v>
      </c>
      <c r="F79" s="14">
        <v>-2799</v>
      </c>
      <c r="G79" s="14">
        <v>-1777</v>
      </c>
      <c r="H79" s="14">
        <v>-987</v>
      </c>
      <c r="I79" s="14">
        <v>-1117</v>
      </c>
      <c r="J79" s="14">
        <v>-3223</v>
      </c>
      <c r="K79" s="14">
        <v>-3576</v>
      </c>
      <c r="L79" s="14">
        <v>-2824</v>
      </c>
      <c r="M79" s="14">
        <v>-5659</v>
      </c>
    </row>
    <row r="80" spans="1:13" hidden="1">
      <c r="A80" s="20" t="s">
        <v>527</v>
      </c>
      <c r="B80" t="s">
        <v>4</v>
      </c>
      <c r="C80" t="s">
        <v>91</v>
      </c>
      <c r="D80" s="14">
        <v>0</v>
      </c>
      <c r="E80" s="14">
        <v>0</v>
      </c>
      <c r="F80" s="14">
        <v>2002</v>
      </c>
      <c r="G80" s="14">
        <v>5041</v>
      </c>
      <c r="H80" s="14">
        <v>7561</v>
      </c>
      <c r="I80" s="14">
        <v>7567</v>
      </c>
      <c r="J80" s="14">
        <v>11087</v>
      </c>
      <c r="K80" s="14">
        <v>12595</v>
      </c>
      <c r="L80" s="14">
        <v>12664</v>
      </c>
      <c r="M80" s="14">
        <v>15713</v>
      </c>
    </row>
    <row r="81" spans="1:13" hidden="1">
      <c r="A81" s="20" t="s">
        <v>527</v>
      </c>
      <c r="B81" t="s">
        <v>4</v>
      </c>
      <c r="C81" t="s">
        <v>92</v>
      </c>
      <c r="D81" s="14">
        <v>-1437</v>
      </c>
      <c r="E81" s="14">
        <v>360</v>
      </c>
      <c r="F81" s="14">
        <v>1845</v>
      </c>
      <c r="G81" s="14">
        <v>-1715</v>
      </c>
      <c r="H81" s="14">
        <v>-3912</v>
      </c>
      <c r="I81" s="14">
        <v>-457</v>
      </c>
      <c r="J81" s="14">
        <v>3525</v>
      </c>
      <c r="K81" s="14">
        <v>1161</v>
      </c>
      <c r="L81" s="14">
        <v>-882</v>
      </c>
      <c r="M81" s="14">
        <v>578</v>
      </c>
    </row>
    <row r="82" spans="1:13" hidden="1">
      <c r="A82" s="20" t="s">
        <v>527</v>
      </c>
      <c r="B82" t="s">
        <v>4</v>
      </c>
      <c r="D82" s="14">
        <f>D83-(D78+D71+D73+D74+D77)</f>
        <v>0</v>
      </c>
      <c r="E82" s="14">
        <f>E83-(E78+E71+E73+E74+E77)</f>
        <v>0</v>
      </c>
      <c r="F82" s="14">
        <f>F83-(F78+F71+F73+F74+F77)</f>
        <v>0</v>
      </c>
      <c r="G82" s="14">
        <f>G83-(G78+G71+G73+G74+G77)</f>
        <v>0</v>
      </c>
      <c r="H82" s="14">
        <f t="shared" ref="H82" si="4">H83-(H78+H71+H73+H74+H77)</f>
        <v>0</v>
      </c>
      <c r="I82" s="14">
        <f>I83-(I78+I71+I73+I74+I77)</f>
        <v>0</v>
      </c>
      <c r="J82" s="14">
        <f>J83-(J78+J71+J73+J74+J77)</f>
        <v>0</v>
      </c>
      <c r="K82" s="14">
        <f>K83-(K78+K71+K73+K74+K77)</f>
        <v>0</v>
      </c>
      <c r="L82" s="14">
        <f>L83-(L78+L71+L73+L74+L77)</f>
        <v>0</v>
      </c>
      <c r="M82" s="14">
        <f>M83-(M78+M71+M73+M74+M77)</f>
        <v>0</v>
      </c>
    </row>
    <row r="83" spans="1:13" s="18" customFormat="1">
      <c r="A83" s="18" t="s">
        <v>527</v>
      </c>
      <c r="B83" s="18" t="s">
        <v>4</v>
      </c>
      <c r="C83" s="18" t="s">
        <v>93</v>
      </c>
      <c r="D83" s="19">
        <v>57539</v>
      </c>
      <c r="E83" s="19">
        <v>77515</v>
      </c>
      <c r="F83" s="19">
        <v>87733</v>
      </c>
      <c r="G83" s="19">
        <v>89991</v>
      </c>
      <c r="H83" s="19">
        <v>88060</v>
      </c>
      <c r="I83" s="19">
        <v>92689</v>
      </c>
      <c r="J83" s="19">
        <v>108848</v>
      </c>
      <c r="K83" s="19">
        <v>117117</v>
      </c>
      <c r="L83" s="19">
        <v>121781</v>
      </c>
      <c r="M83" s="19">
        <v>127049</v>
      </c>
    </row>
    <row r="84" spans="1:13" s="18" customFormat="1">
      <c r="A84" s="18" t="s">
        <v>527</v>
      </c>
      <c r="B84" s="18" t="s">
        <v>4</v>
      </c>
      <c r="C84" s="18" t="s">
        <v>94</v>
      </c>
      <c r="D84" s="19">
        <v>253771</v>
      </c>
      <c r="E84" s="19">
        <v>309643</v>
      </c>
      <c r="F84" s="19">
        <v>324333</v>
      </c>
      <c r="G84" s="19">
        <v>351209</v>
      </c>
      <c r="H84" s="19">
        <v>381935</v>
      </c>
      <c r="I84" s="19">
        <v>409732</v>
      </c>
      <c r="J84" s="19">
        <v>422193</v>
      </c>
      <c r="K84" s="19">
        <v>458156</v>
      </c>
      <c r="L84" s="19">
        <v>488071</v>
      </c>
      <c r="M84" s="19">
        <v>497114</v>
      </c>
    </row>
    <row r="85" spans="1:13" hidden="1">
      <c r="A85" s="20" t="s">
        <v>527</v>
      </c>
      <c r="B85" t="s">
        <v>4</v>
      </c>
      <c r="C85" t="s">
        <v>95</v>
      </c>
    </row>
    <row r="86" spans="1:13" hidden="1">
      <c r="A86" s="20" t="s">
        <v>527</v>
      </c>
      <c r="B86" t="s">
        <v>4</v>
      </c>
      <c r="C86" t="s">
        <v>96</v>
      </c>
      <c r="D86" s="14">
        <v>295</v>
      </c>
      <c r="E86" s="14">
        <v>295</v>
      </c>
      <c r="F86" s="14">
        <v>295</v>
      </c>
      <c r="G86" s="14">
        <v>295</v>
      </c>
      <c r="H86" s="14">
        <v>295</v>
      </c>
      <c r="I86" s="14">
        <v>295</v>
      </c>
      <c r="J86" s="14">
        <v>295</v>
      </c>
      <c r="K86" s="14">
        <v>295</v>
      </c>
      <c r="L86" s="14">
        <v>295</v>
      </c>
      <c r="M86" s="14">
        <v>295</v>
      </c>
    </row>
    <row r="87" spans="1:13" hidden="1">
      <c r="A87" s="20" t="s">
        <v>527</v>
      </c>
      <c r="B87" t="s">
        <v>4</v>
      </c>
      <c r="C87" t="s">
        <v>97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</row>
    <row r="88" spans="1:13" hidden="1">
      <c r="A88" s="20" t="s">
        <v>527</v>
      </c>
      <c r="B88" t="s">
        <v>4</v>
      </c>
      <c r="C88" t="s">
        <v>98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</row>
    <row r="89" spans="1:13" hidden="1">
      <c r="A89" s="20" t="s">
        <v>527</v>
      </c>
      <c r="B89" t="s">
        <v>4</v>
      </c>
      <c r="C89" t="s">
        <v>99</v>
      </c>
      <c r="D89" s="14">
        <v>465</v>
      </c>
      <c r="E89" s="14">
        <v>465</v>
      </c>
      <c r="F89" s="14">
        <v>465</v>
      </c>
      <c r="G89" s="14">
        <v>476</v>
      </c>
      <c r="H89" s="14">
        <v>501</v>
      </c>
      <c r="I89" s="14">
        <v>501</v>
      </c>
      <c r="J89" s="14">
        <v>501</v>
      </c>
      <c r="K89" s="14">
        <v>501</v>
      </c>
      <c r="L89" s="14">
        <v>501</v>
      </c>
      <c r="M89" s="14">
        <v>501</v>
      </c>
    </row>
    <row r="90" spans="1:13" hidden="1">
      <c r="A90" s="20" t="s">
        <v>527</v>
      </c>
      <c r="B90" t="s">
        <v>4</v>
      </c>
      <c r="C90" t="s">
        <v>100</v>
      </c>
      <c r="D90" s="14">
        <v>170</v>
      </c>
      <c r="E90" s="14">
        <v>170</v>
      </c>
      <c r="F90" s="14">
        <v>170</v>
      </c>
      <c r="G90" s="14">
        <v>181</v>
      </c>
      <c r="H90" s="14">
        <v>206</v>
      </c>
      <c r="I90" s="14">
        <v>206</v>
      </c>
      <c r="J90" s="14">
        <v>206</v>
      </c>
      <c r="K90" s="14">
        <v>206</v>
      </c>
      <c r="L90" s="14">
        <v>206</v>
      </c>
      <c r="M90" s="14">
        <v>206</v>
      </c>
    </row>
    <row r="91" spans="1:13" hidden="1">
      <c r="A91" s="20" t="s">
        <v>527</v>
      </c>
      <c r="B91" t="s">
        <v>4</v>
      </c>
      <c r="C91" t="s">
        <v>101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</row>
    <row r="92" spans="1:13" hidden="1">
      <c r="A92" s="20" t="s">
        <v>527</v>
      </c>
      <c r="B92" t="s">
        <v>4</v>
      </c>
      <c r="C92" t="s">
        <v>102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</row>
    <row r="93" spans="1:13" hidden="1">
      <c r="A93" s="20" t="s">
        <v>527</v>
      </c>
      <c r="B93" t="s">
        <v>4</v>
      </c>
      <c r="C93" t="s">
        <v>103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</row>
    <row r="94" spans="1:13" hidden="1">
      <c r="A94" s="20" t="s">
        <v>527</v>
      </c>
      <c r="B94" t="s">
        <v>4</v>
      </c>
      <c r="C94" t="s">
        <v>104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</row>
    <row r="95" spans="1:13" hidden="1">
      <c r="A95" s="20" t="s">
        <v>527</v>
      </c>
      <c r="B95" t="s">
        <v>4</v>
      </c>
      <c r="C95" t="s">
        <v>105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</row>
    <row r="96" spans="1:13" hidden="1">
      <c r="A96" s="20" t="s">
        <v>527</v>
      </c>
      <c r="B96" t="s">
        <v>4</v>
      </c>
      <c r="C96" t="s">
        <v>106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</row>
    <row r="97" spans="1:13" hidden="1">
      <c r="A97" s="20" t="s">
        <v>527</v>
      </c>
      <c r="B97" t="s">
        <v>4</v>
      </c>
      <c r="C97" t="s">
        <v>107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</row>
    <row r="98" spans="1:13" hidden="1">
      <c r="A98" s="20" t="s">
        <v>527</v>
      </c>
      <c r="B98" t="s">
        <v>4</v>
      </c>
      <c r="C98" t="s">
        <v>108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</row>
    <row r="99" spans="1:13" hidden="1">
      <c r="A99" s="20" t="s">
        <v>527</v>
      </c>
      <c r="B99" t="s">
        <v>4</v>
      </c>
      <c r="C99" t="s">
        <v>109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</row>
    <row r="100" spans="1:13" hidden="1">
      <c r="A100" s="20" t="s">
        <v>527</v>
      </c>
      <c r="B100" t="s">
        <v>4</v>
      </c>
      <c r="C100" t="s">
        <v>110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</row>
    <row r="101" spans="1:13" hidden="1">
      <c r="A101" s="20" t="s">
        <v>527</v>
      </c>
      <c r="B101" t="s">
        <v>4</v>
      </c>
      <c r="C101" t="s">
        <v>111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</row>
    <row r="102" spans="1:13" hidden="1">
      <c r="A102" s="20" t="s">
        <v>527</v>
      </c>
      <c r="B102" t="s">
        <v>4</v>
      </c>
      <c r="C102" t="s">
        <v>112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</row>
    <row r="103" spans="1:13" hidden="1">
      <c r="A103" s="20" t="s">
        <v>527</v>
      </c>
      <c r="B103" t="s">
        <v>4</v>
      </c>
      <c r="C103" t="s">
        <v>113</v>
      </c>
      <c r="D103" s="14">
        <v>5815</v>
      </c>
      <c r="E103" s="14">
        <v>4310</v>
      </c>
      <c r="F103" s="14">
        <v>2304</v>
      </c>
      <c r="G103" s="14">
        <v>198</v>
      </c>
      <c r="H103" s="14">
        <v>210</v>
      </c>
      <c r="I103" s="14">
        <v>221</v>
      </c>
      <c r="J103" s="14">
        <v>229</v>
      </c>
      <c r="K103" s="14">
        <v>225</v>
      </c>
      <c r="L103" s="14">
        <v>1870</v>
      </c>
      <c r="M103" s="14">
        <v>1734</v>
      </c>
    </row>
    <row r="104" spans="1:13" hidden="1">
      <c r="A104" s="20" t="s">
        <v>527</v>
      </c>
      <c r="B104" t="s">
        <v>4</v>
      </c>
      <c r="C104" t="s">
        <v>114</v>
      </c>
      <c r="D104" s="14">
        <v>63354</v>
      </c>
      <c r="E104" s="14">
        <v>81825</v>
      </c>
      <c r="F104" s="14">
        <v>90037</v>
      </c>
      <c r="G104" s="14">
        <v>90189</v>
      </c>
      <c r="H104" s="14">
        <v>88270</v>
      </c>
      <c r="I104" s="14">
        <v>92910</v>
      </c>
      <c r="J104" s="14">
        <v>109077</v>
      </c>
      <c r="K104" s="14">
        <v>117342</v>
      </c>
      <c r="L104" s="14">
        <v>123651</v>
      </c>
      <c r="M104" s="14">
        <v>128783</v>
      </c>
    </row>
    <row r="105" spans="1:13" hidden="1">
      <c r="A105" s="20" t="s">
        <v>527</v>
      </c>
      <c r="B105" t="s">
        <v>4</v>
      </c>
      <c r="C105" t="s">
        <v>115</v>
      </c>
      <c r="D105" s="14">
        <v>501956</v>
      </c>
      <c r="E105" s="14">
        <v>549763</v>
      </c>
      <c r="F105" s="14">
        <v>563000</v>
      </c>
      <c r="G105" s="14">
        <v>592586</v>
      </c>
      <c r="H105" s="14">
        <v>610076</v>
      </c>
      <c r="I105" s="14">
        <v>626715</v>
      </c>
      <c r="J105" s="14">
        <v>642292</v>
      </c>
      <c r="K105" s="14">
        <v>664496</v>
      </c>
      <c r="L105" s="14">
        <v>671205</v>
      </c>
      <c r="M105" s="14">
        <v>662575</v>
      </c>
    </row>
    <row r="106" spans="1:13" hidden="1">
      <c r="A106" s="20" t="s">
        <v>527</v>
      </c>
      <c r="B106" t="s">
        <v>4</v>
      </c>
      <c r="C106" t="s">
        <v>116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</row>
    <row r="107" spans="1:13" hidden="1">
      <c r="A107" s="20" t="s">
        <v>527</v>
      </c>
      <c r="B107" t="s">
        <v>4</v>
      </c>
      <c r="C107" t="s">
        <v>117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</row>
    <row r="108" spans="1:13" hidden="1">
      <c r="A108" s="20" t="s">
        <v>527</v>
      </c>
      <c r="B108" t="s">
        <v>4</v>
      </c>
      <c r="C108" t="s">
        <v>118</v>
      </c>
      <c r="D108" s="14">
        <v>0</v>
      </c>
      <c r="E108" s="14">
        <v>0</v>
      </c>
      <c r="F108" s="14">
        <v>22260</v>
      </c>
      <c r="G108" s="14">
        <v>27586</v>
      </c>
      <c r="H108" s="14">
        <v>33173</v>
      </c>
      <c r="I108" s="14">
        <v>38438</v>
      </c>
      <c r="J108" s="14">
        <v>39255</v>
      </c>
      <c r="K108" s="14">
        <v>43544</v>
      </c>
      <c r="L108" s="14">
        <v>-1</v>
      </c>
      <c r="M108" s="14">
        <v>1</v>
      </c>
    </row>
    <row r="109" spans="1:13" hidden="1">
      <c r="A109" s="20" t="s">
        <v>527</v>
      </c>
      <c r="B109" t="s">
        <v>4</v>
      </c>
      <c r="C109" t="s">
        <v>119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1</v>
      </c>
      <c r="J109" s="14">
        <v>0</v>
      </c>
      <c r="K109" s="14">
        <v>1</v>
      </c>
      <c r="L109" s="14">
        <v>0</v>
      </c>
      <c r="M109" s="14">
        <v>0</v>
      </c>
    </row>
    <row r="110" spans="1:13" hidden="1">
      <c r="A110" s="20" t="s">
        <v>527</v>
      </c>
      <c r="B110" t="s">
        <v>4</v>
      </c>
      <c r="C110" t="s">
        <v>120</v>
      </c>
      <c r="D110" s="14">
        <v>4334</v>
      </c>
      <c r="E110" s="14">
        <v>23935</v>
      </c>
      <c r="F110" s="14">
        <v>0</v>
      </c>
      <c r="G110" s="14">
        <v>0</v>
      </c>
      <c r="H110" s="14">
        <v>0</v>
      </c>
      <c r="I110" s="14">
        <v>-1</v>
      </c>
      <c r="J110" s="14">
        <v>-1</v>
      </c>
      <c r="K110" s="14">
        <v>0</v>
      </c>
      <c r="L110" s="14">
        <v>0</v>
      </c>
      <c r="M110" s="14">
        <v>0</v>
      </c>
    </row>
    <row r="111" spans="1:13" hidden="1">
      <c r="A111" s="20" t="s">
        <v>527</v>
      </c>
      <c r="B111" t="s">
        <v>4</v>
      </c>
      <c r="C111" t="s">
        <v>121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1</v>
      </c>
      <c r="L111" s="14">
        <v>0</v>
      </c>
      <c r="M111" s="14">
        <v>0</v>
      </c>
    </row>
    <row r="112" spans="1:13" hidden="1">
      <c r="A112" s="20" t="s">
        <v>527</v>
      </c>
      <c r="B112" t="s">
        <v>4</v>
      </c>
      <c r="C112" t="s">
        <v>122</v>
      </c>
      <c r="D112" s="14">
        <v>9073</v>
      </c>
      <c r="E112" s="14">
        <v>11401</v>
      </c>
      <c r="F112" s="14">
        <v>14238</v>
      </c>
      <c r="G112" s="14">
        <v>16817</v>
      </c>
      <c r="H112" s="14">
        <v>18553</v>
      </c>
      <c r="I112" s="14">
        <v>21272</v>
      </c>
      <c r="J112" s="14">
        <v>21673</v>
      </c>
      <c r="K112" s="14">
        <v>23883</v>
      </c>
      <c r="L112" s="14">
        <v>26884</v>
      </c>
      <c r="M112" s="14">
        <v>30349</v>
      </c>
    </row>
    <row r="113" spans="1:13" hidden="1">
      <c r="A113" s="20" t="s">
        <v>527</v>
      </c>
      <c r="B113" t="s">
        <v>4</v>
      </c>
      <c r="C113" t="s">
        <v>123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</row>
    <row r="114" spans="1:13" hidden="1">
      <c r="A114" s="20" t="s">
        <v>527</v>
      </c>
      <c r="B114" t="s">
        <v>4</v>
      </c>
      <c r="C114" t="s">
        <v>124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</row>
    <row r="115" spans="1:13" hidden="1">
      <c r="A115" s="20" t="s">
        <v>527</v>
      </c>
      <c r="B115" t="s">
        <v>4</v>
      </c>
      <c r="C115" t="s">
        <v>125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</row>
    <row r="116" spans="1:13" hidden="1">
      <c r="A116" s="20" t="s">
        <v>527</v>
      </c>
      <c r="B116" t="s">
        <v>4</v>
      </c>
      <c r="C116" t="s">
        <v>126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</row>
    <row r="117" spans="1:13" hidden="1">
      <c r="A117" s="20" t="s">
        <v>527</v>
      </c>
      <c r="B117" t="s">
        <v>4</v>
      </c>
      <c r="C117" t="s">
        <v>127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</row>
    <row r="118" spans="1:13" hidden="1">
      <c r="A118" s="20" t="s">
        <v>527</v>
      </c>
      <c r="B118" t="s">
        <v>4</v>
      </c>
      <c r="C118" t="s">
        <v>128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</row>
    <row r="119" spans="1:13" hidden="1">
      <c r="A119" s="20" t="s">
        <v>527</v>
      </c>
      <c r="B119" t="s">
        <v>4</v>
      </c>
      <c r="C119" t="s">
        <v>129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</row>
    <row r="120" spans="1:13" hidden="1">
      <c r="A120" s="20" t="s">
        <v>527</v>
      </c>
      <c r="B120" t="s">
        <v>4</v>
      </c>
      <c r="C120" t="s">
        <v>130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</row>
    <row r="121" spans="1:13" hidden="1">
      <c r="A121" s="20" t="s">
        <v>527</v>
      </c>
      <c r="B121" t="s">
        <v>4</v>
      </c>
      <c r="C121" t="s">
        <v>131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</row>
    <row r="122" spans="1:13" hidden="1">
      <c r="A122" s="20" t="s">
        <v>527</v>
      </c>
      <c r="B122" t="s">
        <v>4</v>
      </c>
      <c r="C122" t="s">
        <v>132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</row>
    <row r="123" spans="1:13" hidden="1">
      <c r="A123" s="20" t="s">
        <v>527</v>
      </c>
      <c r="B123" t="s">
        <v>4</v>
      </c>
      <c r="C123" t="s">
        <v>133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</row>
    <row r="124" spans="1:13" hidden="1">
      <c r="A124" s="20" t="s">
        <v>527</v>
      </c>
      <c r="B124" t="s">
        <v>4</v>
      </c>
      <c r="C124" t="s">
        <v>134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</row>
    <row r="125" spans="1:13" hidden="1">
      <c r="A125" s="20" t="s">
        <v>527</v>
      </c>
      <c r="B125" t="s">
        <v>4</v>
      </c>
      <c r="C125" t="s">
        <v>135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</row>
    <row r="126" spans="1:13" hidden="1">
      <c r="A126" s="20" t="s">
        <v>527</v>
      </c>
      <c r="B126" t="s">
        <v>4</v>
      </c>
      <c r="C126" t="s">
        <v>136</v>
      </c>
      <c r="D126" s="14">
        <v>4413</v>
      </c>
      <c r="E126" s="14">
        <v>3891</v>
      </c>
      <c r="F126" s="14">
        <v>3785</v>
      </c>
      <c r="G126" s="14">
        <v>3402</v>
      </c>
      <c r="H126" s="14">
        <v>3994</v>
      </c>
      <c r="I126" s="14">
        <v>4042</v>
      </c>
      <c r="J126" s="14">
        <v>4084</v>
      </c>
      <c r="K126" s="14">
        <v>6936</v>
      </c>
      <c r="L126" s="14">
        <v>7474</v>
      </c>
      <c r="M126" s="14">
        <v>5541</v>
      </c>
    </row>
    <row r="127" spans="1:13" hidden="1">
      <c r="A127" s="20" t="s">
        <v>527</v>
      </c>
      <c r="B127" t="s">
        <v>4</v>
      </c>
      <c r="C127" t="s">
        <v>137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</row>
    <row r="128" spans="1:13" hidden="1">
      <c r="A128" s="20" t="s">
        <v>527</v>
      </c>
      <c r="B128" t="s">
        <v>4</v>
      </c>
      <c r="C128" t="s">
        <v>138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</row>
    <row r="129" spans="1:13" hidden="1">
      <c r="A129" s="20" t="s">
        <v>527</v>
      </c>
      <c r="B129" t="s">
        <v>4</v>
      </c>
      <c r="C129" t="s">
        <v>139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</row>
    <row r="130" spans="1:13" hidden="1">
      <c r="A130" s="20" t="s">
        <v>527</v>
      </c>
      <c r="B130" t="s">
        <v>4</v>
      </c>
      <c r="C130" t="s">
        <v>140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</row>
    <row r="131" spans="1:13" hidden="1">
      <c r="A131" s="20" t="s">
        <v>527</v>
      </c>
      <c r="B131" t="s">
        <v>4</v>
      </c>
      <c r="C131" t="s">
        <v>141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</row>
    <row r="132" spans="1:13" hidden="1">
      <c r="A132" s="20" t="s">
        <v>527</v>
      </c>
      <c r="B132" t="s">
        <v>4</v>
      </c>
      <c r="C132" t="s">
        <v>142</v>
      </c>
      <c r="D132" s="14">
        <v>0</v>
      </c>
      <c r="E132" s="14">
        <v>0</v>
      </c>
      <c r="F132" s="14">
        <v>50</v>
      </c>
      <c r="G132" s="14">
        <v>34</v>
      </c>
      <c r="H132" s="14">
        <v>40</v>
      </c>
      <c r="I132" s="14">
        <v>53</v>
      </c>
      <c r="J132" s="14">
        <v>51</v>
      </c>
      <c r="K132" s="14">
        <v>51</v>
      </c>
      <c r="L132" s="14">
        <v>1002</v>
      </c>
      <c r="M132" s="14">
        <v>1005</v>
      </c>
    </row>
    <row r="133" spans="1:13" hidden="1">
      <c r="A133" s="20" t="s">
        <v>527</v>
      </c>
      <c r="B133" t="s">
        <v>4</v>
      </c>
      <c r="C133" t="s">
        <v>143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</row>
    <row r="134" spans="1:13" hidden="1">
      <c r="A134" s="20" t="s">
        <v>527</v>
      </c>
      <c r="B134" t="s">
        <v>4</v>
      </c>
      <c r="C134" t="s">
        <v>144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</row>
    <row r="135" spans="1:13" hidden="1">
      <c r="A135" s="20" t="s">
        <v>527</v>
      </c>
      <c r="B135" t="s">
        <v>4</v>
      </c>
      <c r="C135" t="s">
        <v>145</v>
      </c>
      <c r="D135" s="14">
        <v>0</v>
      </c>
      <c r="E135" s="14">
        <v>0</v>
      </c>
      <c r="F135" s="14">
        <v>3638</v>
      </c>
      <c r="G135" s="14">
        <v>3703</v>
      </c>
      <c r="H135" s="14">
        <v>8732</v>
      </c>
      <c r="I135" s="14">
        <v>7277</v>
      </c>
      <c r="J135" s="14">
        <v>5007</v>
      </c>
      <c r="K135" s="14">
        <v>3292</v>
      </c>
      <c r="L135" s="14">
        <v>2245</v>
      </c>
      <c r="M135" s="14">
        <v>1935</v>
      </c>
    </row>
    <row r="136" spans="1:13" hidden="1">
      <c r="A136" s="20" t="s">
        <v>527</v>
      </c>
      <c r="B136" t="s">
        <v>4</v>
      </c>
      <c r="C136" t="s">
        <v>146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</row>
    <row r="137" spans="1:13" hidden="1">
      <c r="A137" s="20" t="s">
        <v>527</v>
      </c>
      <c r="B137" t="s">
        <v>4</v>
      </c>
      <c r="C137" t="s">
        <v>147</v>
      </c>
      <c r="D137" s="14">
        <v>0</v>
      </c>
      <c r="E137" s="14">
        <v>0</v>
      </c>
      <c r="F137" s="14">
        <v>0</v>
      </c>
      <c r="G137" s="14">
        <v>0</v>
      </c>
      <c r="H137" s="14">
        <v>3905</v>
      </c>
      <c r="I137" s="14">
        <v>2630</v>
      </c>
      <c r="J137" s="14">
        <v>1034</v>
      </c>
      <c r="K137" s="14">
        <v>1134</v>
      </c>
      <c r="L137" s="14">
        <v>1950</v>
      </c>
      <c r="M137" s="14">
        <v>1935</v>
      </c>
    </row>
    <row r="138" spans="1:13" hidden="1">
      <c r="A138" s="20" t="s">
        <v>527</v>
      </c>
      <c r="B138" t="s">
        <v>4</v>
      </c>
      <c r="C138" t="s">
        <v>148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</row>
    <row r="139" spans="1:13" hidden="1">
      <c r="A139" s="20" t="s">
        <v>527</v>
      </c>
      <c r="B139" t="s">
        <v>4</v>
      </c>
      <c r="C139" t="s">
        <v>149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</row>
    <row r="140" spans="1:13" hidden="1">
      <c r="A140" s="20" t="s">
        <v>527</v>
      </c>
      <c r="B140" t="s">
        <v>4</v>
      </c>
      <c r="C140" t="s">
        <v>150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</row>
    <row r="141" spans="1:13" hidden="1">
      <c r="A141" s="20" t="s">
        <v>527</v>
      </c>
      <c r="B141" t="s">
        <v>4</v>
      </c>
      <c r="C141" t="s">
        <v>151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</row>
    <row r="142" spans="1:13" hidden="1">
      <c r="A142" s="20" t="s">
        <v>527</v>
      </c>
      <c r="B142" t="s">
        <v>4</v>
      </c>
      <c r="C142" t="s">
        <v>152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</row>
    <row r="143" spans="1:13" hidden="1">
      <c r="A143" s="20" t="s">
        <v>527</v>
      </c>
      <c r="B143" t="s">
        <v>4</v>
      </c>
      <c r="C143" t="s">
        <v>153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</row>
    <row r="144" spans="1:13" hidden="1">
      <c r="A144" s="20" t="s">
        <v>527</v>
      </c>
      <c r="B144" t="s">
        <v>4</v>
      </c>
      <c r="C144" t="s">
        <v>154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</row>
    <row r="145" spans="1:13" hidden="1">
      <c r="A145" s="20" t="s">
        <v>527</v>
      </c>
      <c r="B145" t="s">
        <v>4</v>
      </c>
      <c r="C145" t="s">
        <v>155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</row>
    <row r="146" spans="1:13" hidden="1">
      <c r="A146" s="20" t="s">
        <v>527</v>
      </c>
      <c r="B146" t="s">
        <v>4</v>
      </c>
      <c r="C146" t="s">
        <v>156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</row>
    <row r="147" spans="1:13" hidden="1">
      <c r="A147" s="20" t="s">
        <v>527</v>
      </c>
      <c r="B147" t="s">
        <v>4</v>
      </c>
      <c r="C147" t="s">
        <v>157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</row>
    <row r="148" spans="1:13" hidden="1">
      <c r="A148" s="20" t="s">
        <v>527</v>
      </c>
      <c r="B148" t="s">
        <v>4</v>
      </c>
      <c r="C148" t="s">
        <v>158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</row>
    <row r="149" spans="1:13" hidden="1">
      <c r="A149" s="20" t="s">
        <v>527</v>
      </c>
      <c r="B149" t="s">
        <v>4</v>
      </c>
      <c r="C149" t="s">
        <v>159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</row>
    <row r="150" spans="1:13" hidden="1">
      <c r="A150" s="20" t="s">
        <v>527</v>
      </c>
      <c r="B150" t="s">
        <v>4</v>
      </c>
      <c r="C150" t="s">
        <v>160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</row>
    <row r="151" spans="1:13" hidden="1">
      <c r="A151" s="20" t="s">
        <v>527</v>
      </c>
      <c r="B151" t="s">
        <v>4</v>
      </c>
      <c r="C151" t="s">
        <v>161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</row>
    <row r="152" spans="1:13" hidden="1">
      <c r="A152" s="20" t="s">
        <v>527</v>
      </c>
      <c r="B152" t="s">
        <v>4</v>
      </c>
      <c r="C152" t="s">
        <v>162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</row>
    <row r="153" spans="1:13" hidden="1">
      <c r="A153" s="20" t="s">
        <v>527</v>
      </c>
      <c r="B153" t="s">
        <v>4</v>
      </c>
      <c r="C153" t="s">
        <v>163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</row>
    <row r="154" spans="1:13" hidden="1">
      <c r="A154" s="20" t="s">
        <v>527</v>
      </c>
      <c r="B154" t="s">
        <v>4</v>
      </c>
      <c r="C154" t="s">
        <v>164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</row>
    <row r="155" spans="1:13" hidden="1">
      <c r="A155" s="20" t="s">
        <v>527</v>
      </c>
      <c r="B155" t="s">
        <v>4</v>
      </c>
      <c r="C155" t="s">
        <v>165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</row>
    <row r="156" spans="1:13" hidden="1">
      <c r="A156" s="20" t="s">
        <v>527</v>
      </c>
      <c r="B156" t="s">
        <v>4</v>
      </c>
      <c r="C156" t="s">
        <v>166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</row>
    <row r="157" spans="1:13" hidden="1">
      <c r="A157" s="20" t="s">
        <v>527</v>
      </c>
      <c r="B157" t="s">
        <v>4</v>
      </c>
      <c r="C157" t="s">
        <v>167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</row>
    <row r="158" spans="1:13" hidden="1">
      <c r="A158" s="20" t="s">
        <v>527</v>
      </c>
      <c r="B158" t="s">
        <v>4</v>
      </c>
      <c r="C158" t="s">
        <v>168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</row>
    <row r="159" spans="1:13" hidden="1">
      <c r="A159" s="20" t="s">
        <v>527</v>
      </c>
      <c r="B159" t="s">
        <v>4</v>
      </c>
      <c r="C159" t="s">
        <v>169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</row>
    <row r="160" spans="1:13" hidden="1">
      <c r="A160" s="20" t="s">
        <v>527</v>
      </c>
      <c r="B160" t="s">
        <v>4</v>
      </c>
      <c r="C160" t="s">
        <v>170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</row>
    <row r="161" spans="1:13" hidden="1">
      <c r="A161" s="20" t="s">
        <v>527</v>
      </c>
      <c r="B161" t="s">
        <v>4</v>
      </c>
      <c r="C161" t="s">
        <v>171</v>
      </c>
      <c r="D161" s="14">
        <v>78090</v>
      </c>
      <c r="E161" s="14">
        <v>84387</v>
      </c>
      <c r="F161" s="14">
        <v>93539</v>
      </c>
      <c r="G161" s="14">
        <v>99636</v>
      </c>
      <c r="H161" s="14">
        <v>110339</v>
      </c>
      <c r="I161" s="14">
        <v>116744</v>
      </c>
      <c r="J161" s="14">
        <v>119697</v>
      </c>
      <c r="K161" s="14">
        <v>137791</v>
      </c>
      <c r="L161" s="14">
        <v>140721</v>
      </c>
      <c r="M161" s="14">
        <v>151121</v>
      </c>
    </row>
    <row r="162" spans="1:13" hidden="1">
      <c r="A162" s="20" t="s">
        <v>527</v>
      </c>
      <c r="B162" t="s">
        <v>4</v>
      </c>
      <c r="C162" t="s">
        <v>172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</row>
    <row r="163" spans="1:13" hidden="1">
      <c r="A163" s="20" t="s">
        <v>527</v>
      </c>
      <c r="B163" t="s">
        <v>4</v>
      </c>
      <c r="C163" t="s">
        <v>173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</row>
    <row r="164" spans="1:13" hidden="1">
      <c r="A164" s="20" t="s">
        <v>527</v>
      </c>
      <c r="B164" t="s">
        <v>4</v>
      </c>
      <c r="C164" t="s">
        <v>174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</row>
    <row r="165" spans="1:13" hidden="1">
      <c r="A165" s="20" t="s">
        <v>527</v>
      </c>
      <c r="B165" t="s">
        <v>4</v>
      </c>
      <c r="C165" t="s">
        <v>175</v>
      </c>
      <c r="D165" s="14">
        <v>74910</v>
      </c>
      <c r="E165" s="14">
        <v>96052</v>
      </c>
      <c r="F165" s="14">
        <v>85547</v>
      </c>
      <c r="G165" s="14">
        <v>96501</v>
      </c>
      <c r="H165" s="14">
        <v>99894</v>
      </c>
      <c r="I165" s="14">
        <v>106411</v>
      </c>
      <c r="J165" s="14">
        <v>117307</v>
      </c>
      <c r="K165" s="14">
        <v>133504</v>
      </c>
      <c r="L165" s="14">
        <v>145372</v>
      </c>
      <c r="M165" s="14">
        <v>134183</v>
      </c>
    </row>
    <row r="166" spans="1:13" hidden="1">
      <c r="A166" s="20" t="s">
        <v>527</v>
      </c>
      <c r="B166" t="s">
        <v>4</v>
      </c>
      <c r="C166" t="s">
        <v>176</v>
      </c>
      <c r="D166" s="14">
        <v>35364</v>
      </c>
      <c r="E166" s="14">
        <v>18356</v>
      </c>
      <c r="F166" s="14">
        <v>28490</v>
      </c>
      <c r="G166" s="14">
        <v>30056</v>
      </c>
      <c r="H166" s="14">
        <v>26913</v>
      </c>
      <c r="I166" s="14">
        <v>30090</v>
      </c>
      <c r="J166" s="14">
        <v>45429</v>
      </c>
      <c r="K166" s="14">
        <v>52504</v>
      </c>
      <c r="L166" s="14">
        <v>55567</v>
      </c>
      <c r="M166" s="14">
        <v>59081</v>
      </c>
    </row>
    <row r="167" spans="1:13" hidden="1">
      <c r="A167" s="20" t="s">
        <v>527</v>
      </c>
      <c r="B167" t="s">
        <v>4</v>
      </c>
      <c r="C167" t="s">
        <v>177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</row>
    <row r="168" spans="1:13" hidden="1">
      <c r="A168" s="20" t="s">
        <v>527</v>
      </c>
      <c r="B168" t="s">
        <v>4</v>
      </c>
      <c r="C168" t="s">
        <v>178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</row>
    <row r="169" spans="1:13" hidden="1">
      <c r="A169" s="20" t="s">
        <v>527</v>
      </c>
      <c r="B169" t="s">
        <v>4</v>
      </c>
      <c r="C169" t="s">
        <v>179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</row>
    <row r="170" spans="1:13" hidden="1">
      <c r="A170" s="20" t="s">
        <v>527</v>
      </c>
      <c r="B170" t="s">
        <v>4</v>
      </c>
      <c r="C170" t="s">
        <v>180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</row>
    <row r="171" spans="1:13" hidden="1">
      <c r="A171" s="20" t="s">
        <v>527</v>
      </c>
      <c r="B171" t="s">
        <v>4</v>
      </c>
      <c r="C171" t="s">
        <v>181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</row>
    <row r="172" spans="1:13" hidden="1">
      <c r="A172" s="20" t="s">
        <v>527</v>
      </c>
      <c r="B172" t="s">
        <v>4</v>
      </c>
      <c r="C172" t="s">
        <v>182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</row>
    <row r="173" spans="1:13" hidden="1">
      <c r="A173" s="20" t="s">
        <v>527</v>
      </c>
      <c r="B173" t="s">
        <v>4</v>
      </c>
      <c r="C173" t="s">
        <v>183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</row>
    <row r="174" spans="1:13" hidden="1">
      <c r="A174" s="20" t="s">
        <v>527</v>
      </c>
      <c r="B174" t="s">
        <v>4</v>
      </c>
      <c r="C174" t="s">
        <v>184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</row>
    <row r="175" spans="1:13" hidden="1">
      <c r="A175" s="20" t="s">
        <v>527</v>
      </c>
      <c r="B175" t="s">
        <v>4</v>
      </c>
      <c r="C175" t="s">
        <v>185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</row>
    <row r="176" spans="1:13" hidden="1">
      <c r="A176" s="20" t="s">
        <v>527</v>
      </c>
      <c r="B176" t="s">
        <v>4</v>
      </c>
      <c r="C176" t="s">
        <v>186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</row>
    <row r="177" spans="1:13" hidden="1">
      <c r="A177" s="20" t="s">
        <v>527</v>
      </c>
      <c r="B177" t="s">
        <v>4</v>
      </c>
      <c r="C177" t="s">
        <v>187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</row>
    <row r="178" spans="1:13" hidden="1">
      <c r="A178" s="20" t="s">
        <v>527</v>
      </c>
      <c r="B178" t="s">
        <v>4</v>
      </c>
      <c r="C178" t="s">
        <v>188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</row>
    <row r="179" spans="1:13" hidden="1">
      <c r="A179" s="20" t="s">
        <v>527</v>
      </c>
      <c r="B179" t="s">
        <v>4</v>
      </c>
      <c r="C179" t="s">
        <v>489</v>
      </c>
    </row>
    <row r="180" spans="1:13" hidden="1">
      <c r="A180" s="20" t="s">
        <v>527</v>
      </c>
      <c r="B180" t="s">
        <v>4</v>
      </c>
      <c r="C180" t="s">
        <v>189</v>
      </c>
      <c r="D180" s="14">
        <v>99362</v>
      </c>
      <c r="E180" s="14">
        <v>123914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</row>
    <row r="181" spans="1:13" hidden="1">
      <c r="A181" s="20" t="s">
        <v>527</v>
      </c>
      <c r="B181" t="s">
        <v>4</v>
      </c>
      <c r="C181" t="s">
        <v>190</v>
      </c>
      <c r="D181" s="14">
        <v>50978</v>
      </c>
      <c r="E181" s="14">
        <v>56609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</row>
    <row r="182" spans="1:13" hidden="1">
      <c r="A182" s="20" t="s">
        <v>527</v>
      </c>
      <c r="B182" t="s">
        <v>4</v>
      </c>
      <c r="C182" t="s">
        <v>191</v>
      </c>
      <c r="D182" s="14">
        <v>10844</v>
      </c>
      <c r="E182" s="14">
        <v>15258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</row>
    <row r="183" spans="1:13" hidden="1">
      <c r="A183" s="20" t="s">
        <v>527</v>
      </c>
      <c r="B183" t="s">
        <v>4</v>
      </c>
      <c r="C183" t="s">
        <v>192</v>
      </c>
      <c r="D183" s="14">
        <v>10844</v>
      </c>
      <c r="E183" s="14">
        <v>15258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</row>
    <row r="184" spans="1:13" hidden="1">
      <c r="A184" s="20" t="s">
        <v>527</v>
      </c>
      <c r="B184" t="s">
        <v>4</v>
      </c>
      <c r="C184" t="s">
        <v>193</v>
      </c>
      <c r="D184" s="14">
        <v>10844</v>
      </c>
      <c r="E184" s="14">
        <v>15258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</row>
    <row r="185" spans="1:13" hidden="1">
      <c r="A185" s="20" t="s">
        <v>527</v>
      </c>
      <c r="B185" t="s">
        <v>4</v>
      </c>
      <c r="C185" t="s">
        <v>194</v>
      </c>
      <c r="D185" s="14">
        <v>10844</v>
      </c>
      <c r="E185" s="14">
        <v>15258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</row>
    <row r="186" spans="1:13" hidden="1">
      <c r="A186" s="20" t="s">
        <v>527</v>
      </c>
      <c r="B186" t="s">
        <v>4</v>
      </c>
      <c r="C186" t="s">
        <v>195</v>
      </c>
      <c r="D186" s="14">
        <v>21688</v>
      </c>
      <c r="E186" s="14">
        <v>30516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</row>
    <row r="187" spans="1:13" hidden="1">
      <c r="A187" s="20" t="s">
        <v>527</v>
      </c>
      <c r="B187" t="s">
        <v>4</v>
      </c>
      <c r="C187" t="s">
        <v>196</v>
      </c>
      <c r="D187" s="14">
        <v>21688</v>
      </c>
      <c r="E187" s="14">
        <v>30516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</row>
    <row r="188" spans="1:13" hidden="1">
      <c r="A188" s="20" t="s">
        <v>527</v>
      </c>
      <c r="B188" t="s">
        <v>4</v>
      </c>
      <c r="C188" t="s">
        <v>197</v>
      </c>
      <c r="D188" s="14">
        <v>5009</v>
      </c>
      <c r="E188" s="14">
        <v>6273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</row>
    <row r="189" spans="1:13" hidden="1">
      <c r="A189" s="20" t="s">
        <v>527</v>
      </c>
      <c r="B189" t="s">
        <v>4</v>
      </c>
      <c r="C189" t="s">
        <v>198</v>
      </c>
      <c r="D189" s="14">
        <v>0</v>
      </c>
      <c r="E189" s="14">
        <v>561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</row>
    <row r="190" spans="1:13" hidden="1">
      <c r="A190" s="20" t="s">
        <v>527</v>
      </c>
      <c r="B190" t="s">
        <v>4</v>
      </c>
      <c r="C190" t="s">
        <v>199</v>
      </c>
      <c r="D190" s="14">
        <v>0</v>
      </c>
      <c r="E190" s="14">
        <v>88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</row>
    <row r="191" spans="1:13" hidden="1">
      <c r="A191" s="20" t="s">
        <v>527</v>
      </c>
      <c r="B191" t="s">
        <v>4</v>
      </c>
      <c r="C191" t="s">
        <v>200</v>
      </c>
      <c r="D191" s="14">
        <v>0</v>
      </c>
      <c r="E191" s="14">
        <v>60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</row>
    <row r="192" spans="1:13" hidden="1">
      <c r="A192" s="20" t="s">
        <v>527</v>
      </c>
      <c r="B192" t="s">
        <v>4</v>
      </c>
      <c r="C192" t="s">
        <v>201</v>
      </c>
      <c r="D192" s="14">
        <v>0</v>
      </c>
      <c r="E192" s="14">
        <v>60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</row>
    <row r="193" spans="1:13" hidden="1">
      <c r="A193" s="20" t="s">
        <v>527</v>
      </c>
      <c r="B193" t="s">
        <v>4</v>
      </c>
      <c r="C193" t="s">
        <v>202</v>
      </c>
      <c r="D193" s="14">
        <v>0</v>
      </c>
      <c r="E193" s="14">
        <v>60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</row>
    <row r="194" spans="1:13" hidden="1">
      <c r="A194" s="20" t="s">
        <v>527</v>
      </c>
      <c r="B194" t="s">
        <v>4</v>
      </c>
      <c r="C194" t="s">
        <v>203</v>
      </c>
      <c r="D194" s="14">
        <v>0</v>
      </c>
      <c r="E194" s="14">
        <v>60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</row>
    <row r="195" spans="1:13" hidden="1">
      <c r="A195" s="20" t="s">
        <v>527</v>
      </c>
      <c r="B195" t="s">
        <v>4</v>
      </c>
      <c r="C195" t="s">
        <v>204</v>
      </c>
      <c r="D195" s="14">
        <v>0</v>
      </c>
      <c r="E195" s="14">
        <v>121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</row>
    <row r="196" spans="1:13" hidden="1">
      <c r="A196" s="20" t="s">
        <v>527</v>
      </c>
      <c r="B196" t="s">
        <v>4</v>
      </c>
      <c r="C196" t="s">
        <v>205</v>
      </c>
      <c r="D196" s="14">
        <v>0</v>
      </c>
      <c r="E196" s="14">
        <v>121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</row>
    <row r="197" spans="1:13" hidden="1">
      <c r="A197" s="20" t="s">
        <v>527</v>
      </c>
      <c r="B197" t="s">
        <v>4</v>
      </c>
      <c r="C197" t="s">
        <v>206</v>
      </c>
      <c r="D197" s="14">
        <v>0</v>
      </c>
      <c r="E197" s="14">
        <v>232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</row>
    <row r="198" spans="1:13" hidden="1">
      <c r="A198" s="20" t="s">
        <v>527</v>
      </c>
      <c r="B198" t="s">
        <v>4</v>
      </c>
      <c r="C198" t="s">
        <v>207</v>
      </c>
      <c r="D198" s="14">
        <v>0</v>
      </c>
      <c r="E198" s="14">
        <v>497</v>
      </c>
      <c r="F198" s="14">
        <v>523</v>
      </c>
      <c r="G198" s="14">
        <v>523</v>
      </c>
      <c r="H198" s="14">
        <v>596</v>
      </c>
      <c r="I198" s="14">
        <v>708</v>
      </c>
      <c r="J198" s="14">
        <v>865</v>
      </c>
      <c r="K198" s="14">
        <v>720</v>
      </c>
      <c r="L198" s="14">
        <v>659</v>
      </c>
      <c r="M198" s="14">
        <v>0</v>
      </c>
    </row>
    <row r="199" spans="1:13" hidden="1">
      <c r="A199" s="20" t="s">
        <v>527</v>
      </c>
      <c r="B199" t="s">
        <v>4</v>
      </c>
      <c r="C199" t="s">
        <v>208</v>
      </c>
      <c r="D199" s="14">
        <v>0</v>
      </c>
      <c r="E199" s="14">
        <v>49</v>
      </c>
      <c r="F199" s="14">
        <v>65</v>
      </c>
      <c r="G199" s="14">
        <v>65</v>
      </c>
      <c r="H199" s="14">
        <v>56</v>
      </c>
      <c r="I199" s="14">
        <v>60</v>
      </c>
      <c r="J199" s="14">
        <v>79</v>
      </c>
      <c r="K199" s="14">
        <v>67</v>
      </c>
      <c r="L199" s="14">
        <v>68</v>
      </c>
      <c r="M199" s="14">
        <v>0</v>
      </c>
    </row>
    <row r="200" spans="1:13" hidden="1">
      <c r="A200" s="20" t="s">
        <v>527</v>
      </c>
      <c r="B200" t="s">
        <v>4</v>
      </c>
      <c r="C200" t="s">
        <v>209</v>
      </c>
      <c r="D200" s="14">
        <v>0</v>
      </c>
      <c r="E200" s="14">
        <v>45</v>
      </c>
      <c r="F200" s="14">
        <v>45</v>
      </c>
      <c r="G200" s="14">
        <v>45</v>
      </c>
      <c r="H200" s="14">
        <v>56</v>
      </c>
      <c r="I200" s="14">
        <v>60</v>
      </c>
      <c r="J200" s="14">
        <v>77</v>
      </c>
      <c r="K200" s="14">
        <v>66</v>
      </c>
      <c r="L200" s="14">
        <v>58</v>
      </c>
      <c r="M200" s="14">
        <v>0</v>
      </c>
    </row>
    <row r="201" spans="1:13" hidden="1">
      <c r="A201" s="20" t="s">
        <v>527</v>
      </c>
      <c r="B201" t="s">
        <v>4</v>
      </c>
      <c r="C201" t="s">
        <v>210</v>
      </c>
      <c r="D201" s="14">
        <v>0</v>
      </c>
      <c r="E201" s="14">
        <v>45</v>
      </c>
      <c r="F201" s="14">
        <v>45</v>
      </c>
      <c r="G201" s="14">
        <v>45</v>
      </c>
      <c r="H201" s="14">
        <v>56</v>
      </c>
      <c r="I201" s="14">
        <v>60</v>
      </c>
      <c r="J201" s="14">
        <v>77</v>
      </c>
      <c r="K201" s="14">
        <v>66</v>
      </c>
      <c r="L201" s="14">
        <v>58</v>
      </c>
      <c r="M201" s="14">
        <v>0</v>
      </c>
    </row>
    <row r="202" spans="1:13" hidden="1">
      <c r="A202" s="20" t="s">
        <v>527</v>
      </c>
      <c r="B202" t="s">
        <v>4</v>
      </c>
      <c r="C202" t="s">
        <v>211</v>
      </c>
      <c r="D202" s="14">
        <v>0</v>
      </c>
      <c r="E202" s="14">
        <v>45</v>
      </c>
      <c r="F202" s="14">
        <v>45</v>
      </c>
      <c r="G202" s="14">
        <v>45</v>
      </c>
      <c r="H202" s="14">
        <v>56</v>
      </c>
      <c r="I202" s="14">
        <v>60</v>
      </c>
      <c r="J202" s="14">
        <v>77</v>
      </c>
      <c r="K202" s="14">
        <v>66</v>
      </c>
      <c r="L202" s="14">
        <v>58</v>
      </c>
      <c r="M202" s="14">
        <v>0</v>
      </c>
    </row>
    <row r="203" spans="1:13" hidden="1">
      <c r="A203" s="20" t="s">
        <v>527</v>
      </c>
      <c r="B203" t="s">
        <v>4</v>
      </c>
      <c r="C203" t="s">
        <v>212</v>
      </c>
      <c r="D203" s="14">
        <v>0</v>
      </c>
      <c r="E203" s="14">
        <v>45</v>
      </c>
      <c r="F203" s="14">
        <v>45</v>
      </c>
      <c r="G203" s="14">
        <v>45</v>
      </c>
      <c r="H203" s="14">
        <v>56</v>
      </c>
      <c r="I203" s="14">
        <v>60</v>
      </c>
      <c r="J203" s="14">
        <v>77</v>
      </c>
      <c r="K203" s="14">
        <v>66</v>
      </c>
      <c r="L203" s="14">
        <v>58</v>
      </c>
      <c r="M203" s="14">
        <v>0</v>
      </c>
    </row>
    <row r="204" spans="1:13" hidden="1">
      <c r="A204" s="20" t="s">
        <v>527</v>
      </c>
      <c r="B204" t="s">
        <v>4</v>
      </c>
      <c r="C204" t="s">
        <v>213</v>
      </c>
      <c r="D204" s="14">
        <v>0</v>
      </c>
      <c r="E204" s="14">
        <v>89</v>
      </c>
      <c r="F204" s="14">
        <v>90</v>
      </c>
      <c r="G204" s="14">
        <v>90</v>
      </c>
      <c r="H204" s="14">
        <v>111</v>
      </c>
      <c r="I204" s="14">
        <v>120</v>
      </c>
      <c r="J204" s="14">
        <v>153</v>
      </c>
      <c r="K204" s="14">
        <v>132</v>
      </c>
      <c r="L204" s="14">
        <v>116</v>
      </c>
      <c r="M204" s="14">
        <v>0</v>
      </c>
    </row>
    <row r="205" spans="1:13" hidden="1">
      <c r="A205" s="20" t="s">
        <v>527</v>
      </c>
      <c r="B205" t="s">
        <v>4</v>
      </c>
      <c r="C205" t="s">
        <v>214</v>
      </c>
      <c r="D205" s="14">
        <v>0</v>
      </c>
      <c r="E205" s="14">
        <v>89</v>
      </c>
      <c r="F205" s="14">
        <v>90</v>
      </c>
      <c r="G205" s="14">
        <v>90</v>
      </c>
      <c r="H205" s="14">
        <v>111</v>
      </c>
      <c r="I205" s="14">
        <v>120</v>
      </c>
      <c r="J205" s="14">
        <v>153</v>
      </c>
      <c r="K205" s="14">
        <v>132</v>
      </c>
      <c r="L205" s="14">
        <v>116</v>
      </c>
      <c r="M205" s="14">
        <v>0</v>
      </c>
    </row>
    <row r="206" spans="1:13" hidden="1">
      <c r="A206" s="20" t="s">
        <v>527</v>
      </c>
      <c r="B206" t="s">
        <v>4</v>
      </c>
      <c r="C206" t="s">
        <v>215</v>
      </c>
      <c r="D206" s="14">
        <v>0</v>
      </c>
      <c r="E206" s="14">
        <v>270</v>
      </c>
      <c r="F206" s="14">
        <v>279</v>
      </c>
      <c r="G206" s="14">
        <v>279</v>
      </c>
      <c r="H206" s="14">
        <v>318</v>
      </c>
      <c r="I206" s="14">
        <v>408</v>
      </c>
      <c r="J206" s="14">
        <v>480</v>
      </c>
      <c r="K206" s="14">
        <v>390</v>
      </c>
      <c r="L206" s="14">
        <v>360</v>
      </c>
      <c r="M206" s="14">
        <v>0</v>
      </c>
    </row>
    <row r="207" spans="1:13" hidden="1">
      <c r="A207" s="20" t="s">
        <v>527</v>
      </c>
      <c r="B207" t="s">
        <v>4</v>
      </c>
      <c r="C207" t="s">
        <v>216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</row>
    <row r="208" spans="1:13" hidden="1">
      <c r="A208" s="20" t="s">
        <v>527</v>
      </c>
      <c r="B208" t="s">
        <v>4</v>
      </c>
      <c r="C208" t="s">
        <v>217</v>
      </c>
      <c r="D208" s="14">
        <v>-16691</v>
      </c>
      <c r="E208" s="14">
        <v>-23897</v>
      </c>
      <c r="F208" s="14">
        <v>-21687</v>
      </c>
      <c r="G208" s="14">
        <v>-29716</v>
      </c>
      <c r="H208" s="14">
        <v>-27447</v>
      </c>
      <c r="I208" s="14">
        <v>-32940</v>
      </c>
      <c r="J208" s="14">
        <v>-32637</v>
      </c>
      <c r="K208" s="14">
        <v>-32998</v>
      </c>
      <c r="L208" s="14">
        <v>-41323</v>
      </c>
      <c r="M208" s="14">
        <v>-45038</v>
      </c>
    </row>
    <row r="209" spans="1:13" hidden="1">
      <c r="A209" s="20" t="s">
        <v>527</v>
      </c>
      <c r="B209" t="s">
        <v>4</v>
      </c>
      <c r="C209" t="s">
        <v>218</v>
      </c>
      <c r="D209" s="14">
        <v>7228</v>
      </c>
      <c r="E209" s="14">
        <v>8824</v>
      </c>
      <c r="F209" s="14">
        <v>8728</v>
      </c>
      <c r="G209" s="14">
        <v>11983</v>
      </c>
      <c r="H209" s="14">
        <v>12098</v>
      </c>
      <c r="I209" s="14">
        <v>15104</v>
      </c>
      <c r="J209" s="14">
        <v>15605</v>
      </c>
      <c r="K209" s="14">
        <v>15606</v>
      </c>
      <c r="L209" s="14">
        <v>21090</v>
      </c>
      <c r="M209" s="14">
        <v>24101</v>
      </c>
    </row>
    <row r="210" spans="1:13" hidden="1">
      <c r="A210" s="20" t="s">
        <v>527</v>
      </c>
      <c r="B210" t="s">
        <v>4</v>
      </c>
      <c r="C210" t="s">
        <v>219</v>
      </c>
      <c r="D210" s="14">
        <v>6559</v>
      </c>
      <c r="E210" s="14">
        <v>7288</v>
      </c>
      <c r="F210" s="14">
        <v>7970</v>
      </c>
      <c r="G210" s="14">
        <v>9224</v>
      </c>
      <c r="H210" s="14">
        <v>9769</v>
      </c>
      <c r="I210" s="14">
        <v>10749</v>
      </c>
      <c r="J210" s="14">
        <v>11192</v>
      </c>
      <c r="K210" s="14">
        <v>10920</v>
      </c>
      <c r="L210" s="14">
        <v>12478</v>
      </c>
      <c r="M210" s="14">
        <v>13264</v>
      </c>
    </row>
    <row r="211" spans="1:13" hidden="1">
      <c r="A211" s="20" t="s">
        <v>527</v>
      </c>
      <c r="B211" t="s">
        <v>4</v>
      </c>
      <c r="C211" t="s">
        <v>220</v>
      </c>
      <c r="D211" s="14">
        <v>-668</v>
      </c>
      <c r="E211" s="14">
        <v>-1536</v>
      </c>
      <c r="F211" s="14">
        <v>-758</v>
      </c>
      <c r="G211" s="14">
        <v>-2759</v>
      </c>
      <c r="H211" s="14">
        <v>-2329</v>
      </c>
      <c r="I211" s="14">
        <v>-4355</v>
      </c>
      <c r="J211" s="14">
        <v>-4413</v>
      </c>
      <c r="K211" s="14">
        <v>-4686</v>
      </c>
      <c r="L211" s="14">
        <v>-8613</v>
      </c>
      <c r="M211" s="14">
        <v>-10838</v>
      </c>
    </row>
    <row r="212" spans="1:13" hidden="1">
      <c r="A212" s="20" t="s">
        <v>527</v>
      </c>
      <c r="B212" t="s">
        <v>4</v>
      </c>
      <c r="C212" t="s">
        <v>221</v>
      </c>
      <c r="D212" s="14">
        <v>16023</v>
      </c>
      <c r="E212" s="14">
        <v>22361</v>
      </c>
      <c r="F212" s="14">
        <v>20929</v>
      </c>
      <c r="G212" s="14">
        <v>26957</v>
      </c>
      <c r="H212" s="14">
        <v>25118</v>
      </c>
      <c r="I212" s="14">
        <v>28585</v>
      </c>
      <c r="J212" s="14">
        <v>28224</v>
      </c>
      <c r="K212" s="14">
        <v>28312</v>
      </c>
      <c r="L212" s="14">
        <v>32710</v>
      </c>
      <c r="M212" s="14">
        <v>34200</v>
      </c>
    </row>
    <row r="213" spans="1:13" hidden="1">
      <c r="A213" s="20" t="s">
        <v>527</v>
      </c>
      <c r="B213" t="s">
        <v>4</v>
      </c>
      <c r="C213" t="s">
        <v>222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</row>
    <row r="214" spans="1:13" hidden="1">
      <c r="A214" s="20" t="s">
        <v>527</v>
      </c>
      <c r="B214" t="s">
        <v>4</v>
      </c>
      <c r="C214" t="s">
        <v>223</v>
      </c>
      <c r="D214" s="14">
        <v>0</v>
      </c>
      <c r="E214" s="14">
        <v>0</v>
      </c>
      <c r="F214" s="14">
        <v>0</v>
      </c>
      <c r="G214" s="14">
        <v>2.3E-2</v>
      </c>
      <c r="H214" s="14">
        <v>2.7E-2</v>
      </c>
      <c r="I214" s="14">
        <v>1.7899999999999999E-2</v>
      </c>
      <c r="J214" s="14">
        <v>1.8800000000000001E-2</v>
      </c>
      <c r="K214" s="14">
        <v>1.9699999999999999E-2</v>
      </c>
      <c r="L214" s="14">
        <v>1.09E-2</v>
      </c>
      <c r="M214" s="14">
        <v>7.0000000000000001E-3</v>
      </c>
    </row>
    <row r="215" spans="1:13" hidden="1">
      <c r="A215" s="20" t="s">
        <v>527</v>
      </c>
      <c r="B215" t="s">
        <v>4</v>
      </c>
      <c r="C215" t="s">
        <v>530</v>
      </c>
      <c r="D215" s="14">
        <v>0</v>
      </c>
      <c r="E215" s="14">
        <v>0</v>
      </c>
      <c r="F215" s="14">
        <v>0</v>
      </c>
      <c r="G215" s="14">
        <v>4.3499999999999997E-2</v>
      </c>
      <c r="H215" s="14">
        <v>4.36E-2</v>
      </c>
      <c r="I215" s="14">
        <v>3.8199999999999998E-2</v>
      </c>
      <c r="J215" s="14">
        <v>3.5200000000000002E-2</v>
      </c>
      <c r="K215" s="14">
        <v>3.1600000000000003E-2</v>
      </c>
      <c r="L215" s="14">
        <v>2.3E-2</v>
      </c>
      <c r="M215" s="14">
        <v>1.7000000000000001E-2</v>
      </c>
    </row>
    <row r="216" spans="1:13" hidden="1">
      <c r="A216" s="20" t="s">
        <v>527</v>
      </c>
      <c r="B216" t="s">
        <v>4</v>
      </c>
      <c r="C216" t="s">
        <v>225</v>
      </c>
      <c r="D216" s="14">
        <v>0</v>
      </c>
      <c r="E216" s="14">
        <v>0</v>
      </c>
      <c r="F216" s="14">
        <v>0</v>
      </c>
      <c r="G216" s="14">
        <v>3.3300000000000003E-2</v>
      </c>
      <c r="H216" s="14">
        <v>3.4200000000000001E-2</v>
      </c>
      <c r="I216" s="14">
        <v>3.4599999999999999E-2</v>
      </c>
      <c r="J216" s="14">
        <v>3.56E-2</v>
      </c>
      <c r="K216" s="14">
        <v>3.4799999999999998E-2</v>
      </c>
      <c r="L216" s="14">
        <v>3.5900000000000001E-2</v>
      </c>
      <c r="M216" s="14">
        <v>3.3099999999999997E-2</v>
      </c>
    </row>
    <row r="217" spans="1:13" hidden="1">
      <c r="A217" s="20" t="s">
        <v>527</v>
      </c>
      <c r="B217" t="s">
        <v>4</v>
      </c>
      <c r="C217" t="s">
        <v>531</v>
      </c>
      <c r="D217" s="14">
        <v>0</v>
      </c>
      <c r="E217" s="14">
        <v>0</v>
      </c>
      <c r="F217" s="14">
        <v>0</v>
      </c>
      <c r="G217" s="14">
        <v>3.4299999999999997E-2</v>
      </c>
      <c r="H217" s="14">
        <v>3.27E-2</v>
      </c>
      <c r="I217" s="14">
        <v>3.32E-2</v>
      </c>
      <c r="J217" s="14">
        <v>0.03</v>
      </c>
      <c r="K217" s="14">
        <v>2.6599999999999999E-2</v>
      </c>
      <c r="L217" s="14">
        <v>2.1600000000000001E-2</v>
      </c>
      <c r="M217" s="14">
        <v>2.7400000000000001E-2</v>
      </c>
    </row>
    <row r="218" spans="1:13" hidden="1">
      <c r="A218" s="20" t="s">
        <v>527</v>
      </c>
      <c r="B218" t="s">
        <v>4</v>
      </c>
      <c r="C218" t="s">
        <v>226</v>
      </c>
      <c r="D218" s="14">
        <v>0</v>
      </c>
      <c r="E218" s="14">
        <v>0</v>
      </c>
      <c r="F218" s="14">
        <v>0</v>
      </c>
      <c r="G218" s="14">
        <v>1.7999999999999999E-2</v>
      </c>
      <c r="H218" s="14">
        <v>1.7000000000000001E-2</v>
      </c>
      <c r="I218" s="14">
        <v>1.4999999999999999E-2</v>
      </c>
      <c r="J218" s="14">
        <v>1.4999999999999999E-2</v>
      </c>
      <c r="K218" s="14">
        <v>1.4999999999999999E-2</v>
      </c>
      <c r="L218" s="14">
        <v>1.4999999999999999E-2</v>
      </c>
      <c r="M218" s="14">
        <v>1.49E-2</v>
      </c>
    </row>
    <row r="219" spans="1:13" hidden="1">
      <c r="A219" s="20" t="s">
        <v>527</v>
      </c>
      <c r="B219" t="s">
        <v>4</v>
      </c>
      <c r="C219" t="s">
        <v>532</v>
      </c>
      <c r="D219" s="14">
        <v>0</v>
      </c>
      <c r="E219" s="14">
        <v>0</v>
      </c>
      <c r="F219" s="14">
        <v>0</v>
      </c>
      <c r="G219" s="14">
        <v>2.5999999999999999E-2</v>
      </c>
      <c r="H219" s="14">
        <v>2.46E-2</v>
      </c>
      <c r="I219" s="14">
        <v>2.4400000000000002E-2</v>
      </c>
      <c r="J219" s="14">
        <v>2.4799999999999999E-2</v>
      </c>
      <c r="K219" s="14">
        <v>2.41E-2</v>
      </c>
      <c r="L219" s="14">
        <v>2.6800000000000001E-2</v>
      </c>
      <c r="M219" s="14">
        <v>2.5000000000000001E-2</v>
      </c>
    </row>
    <row r="220" spans="1:13" hidden="1">
      <c r="A220" s="20" t="s">
        <v>527</v>
      </c>
      <c r="B220" t="s">
        <v>4</v>
      </c>
      <c r="C220" t="s">
        <v>227</v>
      </c>
      <c r="D220" s="14">
        <v>-16739</v>
      </c>
      <c r="E220" s="14">
        <v>-23903</v>
      </c>
      <c r="F220" s="14">
        <v>-21709</v>
      </c>
      <c r="G220" s="14">
        <v>-29731</v>
      </c>
      <c r="H220" s="14">
        <v>-27464</v>
      </c>
      <c r="I220" s="14">
        <v>-32966</v>
      </c>
      <c r="J220" s="14">
        <v>-32666</v>
      </c>
      <c r="K220" s="14">
        <v>-33021</v>
      </c>
      <c r="L220" s="14">
        <v>-41324</v>
      </c>
      <c r="M220" s="14">
        <v>-45040</v>
      </c>
    </row>
    <row r="221" spans="1:13" hidden="1">
      <c r="A221" s="20" t="s">
        <v>527</v>
      </c>
      <c r="B221" t="s">
        <v>4</v>
      </c>
      <c r="C221" t="s">
        <v>228</v>
      </c>
      <c r="D221" s="14">
        <v>0</v>
      </c>
      <c r="E221" s="14">
        <v>36</v>
      </c>
      <c r="F221" s="14">
        <v>65</v>
      </c>
      <c r="G221" s="14">
        <v>75</v>
      </c>
      <c r="H221" s="14">
        <v>71</v>
      </c>
      <c r="I221" s="14">
        <v>46</v>
      </c>
      <c r="J221" s="14">
        <v>64</v>
      </c>
      <c r="K221" s="14">
        <v>76</v>
      </c>
      <c r="L221" s="14">
        <v>65</v>
      </c>
      <c r="M221" s="14">
        <v>41</v>
      </c>
    </row>
    <row r="222" spans="1:13" hidden="1">
      <c r="A222" s="20" t="s">
        <v>527</v>
      </c>
      <c r="B222" t="s">
        <v>4</v>
      </c>
      <c r="C222" t="s">
        <v>229</v>
      </c>
      <c r="D222" s="14">
        <v>0</v>
      </c>
      <c r="E222" s="14">
        <v>-23939</v>
      </c>
      <c r="F222" s="14">
        <v>-21774</v>
      </c>
      <c r="G222" s="14">
        <v>-29806</v>
      </c>
      <c r="H222" s="14">
        <v>-27535</v>
      </c>
      <c r="I222" s="14">
        <v>-33012</v>
      </c>
      <c r="J222" s="14">
        <v>-32730</v>
      </c>
      <c r="K222" s="14">
        <v>-33097</v>
      </c>
      <c r="L222" s="14">
        <v>-41389</v>
      </c>
      <c r="M222" s="14">
        <v>-45081</v>
      </c>
    </row>
    <row r="223" spans="1:13" hidden="1">
      <c r="A223" s="20" t="s">
        <v>527</v>
      </c>
      <c r="B223" t="s">
        <v>4</v>
      </c>
      <c r="C223" t="s">
        <v>533</v>
      </c>
      <c r="D223" s="14">
        <v>-16739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</row>
    <row r="224" spans="1:13" hidden="1">
      <c r="A224" s="20" t="s">
        <v>527</v>
      </c>
      <c r="B224" t="s">
        <v>4</v>
      </c>
      <c r="C224" t="s">
        <v>230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</row>
    <row r="225" spans="1:13" hidden="1">
      <c r="A225" s="20" t="s">
        <v>527</v>
      </c>
      <c r="B225" t="s">
        <v>4</v>
      </c>
      <c r="C225" t="s">
        <v>231</v>
      </c>
      <c r="D225" s="14">
        <v>0.249</v>
      </c>
      <c r="E225" s="14">
        <v>1.6299999999999999E-2</v>
      </c>
      <c r="F225" s="14">
        <v>3.4000000000000002E-2</v>
      </c>
      <c r="G225" s="14">
        <v>3.1699999999999999E-2</v>
      </c>
      <c r="H225" s="14">
        <v>3.2000000000000001E-2</v>
      </c>
      <c r="I225" s="14">
        <v>3.3500000000000002E-2</v>
      </c>
      <c r="J225" s="14">
        <v>3.0099999999999998E-2</v>
      </c>
      <c r="K225" s="14">
        <v>3.4299999999999997E-2</v>
      </c>
      <c r="L225" s="14">
        <v>3.2099999999999997E-2</v>
      </c>
      <c r="M225" s="14">
        <v>1.9900000000000001E-2</v>
      </c>
    </row>
    <row r="226" spans="1:13" hidden="1">
      <c r="A226" s="20" t="s">
        <v>527</v>
      </c>
      <c r="B226" t="s">
        <v>4</v>
      </c>
      <c r="C226" t="s">
        <v>232</v>
      </c>
      <c r="D226" s="14">
        <v>0.58599999999999997</v>
      </c>
      <c r="E226" s="14">
        <v>0.18579999999999999</v>
      </c>
      <c r="F226" s="14">
        <v>0.16370000000000001</v>
      </c>
      <c r="G226" s="14">
        <v>0.1736</v>
      </c>
      <c r="H226" s="14">
        <v>0.15490000000000001</v>
      </c>
      <c r="I226" s="14">
        <v>0.15429999999999999</v>
      </c>
      <c r="J226" s="14">
        <v>0.14099999999999999</v>
      </c>
      <c r="K226" s="14">
        <v>9.5600000000000004E-2</v>
      </c>
      <c r="L226" s="14">
        <v>6.8500000000000005E-2</v>
      </c>
      <c r="M226" s="14">
        <v>3.7400000000000003E-2</v>
      </c>
    </row>
    <row r="227" spans="1:13" hidden="1">
      <c r="A227" s="20" t="s">
        <v>527</v>
      </c>
      <c r="B227" t="s">
        <v>4</v>
      </c>
      <c r="C227" t="s">
        <v>233</v>
      </c>
      <c r="D227" s="14">
        <v>3.6999999999999998E-2</v>
      </c>
      <c r="E227" s="14">
        <v>5.4000000000000003E-3</v>
      </c>
      <c r="F227" s="14">
        <v>1.0500000000000001E-2</v>
      </c>
      <c r="G227" s="14">
        <v>9.5999999999999992E-3</v>
      </c>
      <c r="H227" s="14">
        <v>0.01</v>
      </c>
      <c r="I227" s="14">
        <v>1.01E-2</v>
      </c>
      <c r="J227" s="14">
        <v>9.2999999999999992E-3</v>
      </c>
      <c r="K227" s="14">
        <v>1.03E-2</v>
      </c>
      <c r="L227" s="14">
        <v>8.8000000000000005E-3</v>
      </c>
      <c r="M227" s="14">
        <v>9.1000000000000004E-3</v>
      </c>
    </row>
    <row r="228" spans="1:13" hidden="1">
      <c r="A228" s="20" t="s">
        <v>527</v>
      </c>
      <c r="B228" t="s">
        <v>4</v>
      </c>
      <c r="C228" t="s">
        <v>234</v>
      </c>
      <c r="D228" s="14">
        <v>0</v>
      </c>
      <c r="E228" s="14">
        <v>3.2000000000000002E-3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</row>
    <row r="229" spans="1:13" hidden="1">
      <c r="A229" s="20" t="s">
        <v>527</v>
      </c>
      <c r="B229" t="s">
        <v>4</v>
      </c>
      <c r="C229" t="s">
        <v>235</v>
      </c>
      <c r="D229" s="14">
        <v>0.129</v>
      </c>
      <c r="E229" s="14">
        <v>0.78939999999999999</v>
      </c>
      <c r="F229" s="14">
        <v>0.79179999999999995</v>
      </c>
      <c r="G229" s="14">
        <v>0.78490000000000004</v>
      </c>
      <c r="H229" s="14">
        <v>0.80320000000000003</v>
      </c>
      <c r="I229" s="14">
        <v>0.80210000000000004</v>
      </c>
      <c r="J229" s="14">
        <v>0.81969999999999998</v>
      </c>
      <c r="K229" s="14">
        <v>0.85970000000000002</v>
      </c>
      <c r="L229" s="14">
        <v>0.89039999999999997</v>
      </c>
      <c r="M229" s="14">
        <v>0.93359999999999999</v>
      </c>
    </row>
    <row r="230" spans="1:13" hidden="1">
      <c r="A230" s="20" t="s">
        <v>527</v>
      </c>
      <c r="B230" t="s">
        <v>4</v>
      </c>
      <c r="C230" t="s">
        <v>236</v>
      </c>
      <c r="D230" s="14">
        <v>23251</v>
      </c>
      <c r="E230" s="14">
        <v>31185</v>
      </c>
      <c r="F230" s="14">
        <v>29657</v>
      </c>
      <c r="G230" s="14">
        <v>38940</v>
      </c>
      <c r="H230" s="14">
        <v>37216</v>
      </c>
      <c r="I230" s="14">
        <v>43689</v>
      </c>
      <c r="J230" s="14">
        <v>43829</v>
      </c>
      <c r="K230" s="14">
        <v>43918</v>
      </c>
      <c r="L230" s="14">
        <v>53800</v>
      </c>
      <c r="M230" s="14">
        <v>58301</v>
      </c>
    </row>
    <row r="231" spans="1:13" hidden="1">
      <c r="A231" s="20" t="s">
        <v>527</v>
      </c>
      <c r="B231" t="s">
        <v>4</v>
      </c>
      <c r="C231" t="s">
        <v>237</v>
      </c>
      <c r="D231" s="14">
        <v>6559</v>
      </c>
      <c r="E231" s="14">
        <v>7288</v>
      </c>
      <c r="F231" s="14">
        <v>7970</v>
      </c>
      <c r="G231" s="14">
        <v>9224</v>
      </c>
      <c r="H231" s="14">
        <v>9769</v>
      </c>
      <c r="I231" s="14">
        <v>10749</v>
      </c>
      <c r="J231" s="14">
        <v>11192</v>
      </c>
      <c r="K231" s="14">
        <v>10920</v>
      </c>
      <c r="L231" s="14">
        <v>12478</v>
      </c>
      <c r="M231" s="14">
        <v>13264</v>
      </c>
    </row>
    <row r="232" spans="1:13" hidden="1">
      <c r="A232" t="s">
        <v>527</v>
      </c>
      <c r="B232" t="s">
        <v>292</v>
      </c>
      <c r="C232" s="21" t="s">
        <v>293</v>
      </c>
      <c r="D232" s="21">
        <v>153802</v>
      </c>
      <c r="E232" s="21">
        <v>192676</v>
      </c>
      <c r="F232" s="21">
        <v>197007</v>
      </c>
      <c r="G232" s="21">
        <v>202458</v>
      </c>
      <c r="H232" s="21">
        <v>213292</v>
      </c>
      <c r="I232" s="21">
        <v>217267</v>
      </c>
      <c r="J232" s="21">
        <v>229550</v>
      </c>
      <c r="K232" s="21">
        <v>235849</v>
      </c>
      <c r="L232" s="21">
        <v>252632</v>
      </c>
      <c r="M232" s="21">
        <v>222884</v>
      </c>
    </row>
    <row r="233" spans="1:13" hidden="1">
      <c r="A233" s="20" t="s">
        <v>527</v>
      </c>
      <c r="B233" t="s">
        <v>292</v>
      </c>
      <c r="C233" s="14" t="s">
        <v>294</v>
      </c>
      <c r="D233" s="14">
        <v>153802</v>
      </c>
      <c r="E233" s="14">
        <v>192676</v>
      </c>
      <c r="F233" s="14">
        <v>197007</v>
      </c>
      <c r="G233" s="14">
        <v>202458</v>
      </c>
      <c r="H233" s="14">
        <v>213292</v>
      </c>
      <c r="I233" s="14">
        <v>217267</v>
      </c>
      <c r="J233" s="14">
        <v>229550</v>
      </c>
      <c r="K233" s="14">
        <v>235849</v>
      </c>
      <c r="L233" s="14">
        <v>252632</v>
      </c>
      <c r="M233" s="14">
        <v>222884</v>
      </c>
    </row>
    <row r="234" spans="1:13" hidden="1">
      <c r="A234" s="20" t="s">
        <v>527</v>
      </c>
      <c r="B234" t="s">
        <v>292</v>
      </c>
      <c r="C234" s="14" t="s">
        <v>295</v>
      </c>
      <c r="D234" s="14">
        <v>5535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</row>
    <row r="235" spans="1:13" hidden="1">
      <c r="A235" s="20" t="s">
        <v>527</v>
      </c>
      <c r="B235" t="s">
        <v>292</v>
      </c>
      <c r="C235" s="14" t="s">
        <v>534</v>
      </c>
      <c r="D235" s="14">
        <v>5535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</row>
    <row r="236" spans="1:13" s="18" customFormat="1">
      <c r="A236" s="18" t="s">
        <v>527</v>
      </c>
      <c r="B236" s="18" t="s">
        <v>292</v>
      </c>
      <c r="C236" s="19" t="s">
        <v>296</v>
      </c>
      <c r="D236" s="19">
        <v>159337</v>
      </c>
      <c r="E236" s="19">
        <v>192676</v>
      </c>
      <c r="F236" s="19">
        <v>197007</v>
      </c>
      <c r="G236" s="19">
        <v>202458</v>
      </c>
      <c r="H236" s="19">
        <v>213292</v>
      </c>
      <c r="I236" s="19">
        <v>217267</v>
      </c>
      <c r="J236" s="19">
        <v>229550</v>
      </c>
      <c r="K236" s="19">
        <v>235849</v>
      </c>
      <c r="L236" s="19">
        <v>252632</v>
      </c>
      <c r="M236" s="19">
        <v>222884</v>
      </c>
    </row>
    <row r="237" spans="1:13" hidden="1">
      <c r="A237" s="20" t="s">
        <v>527</v>
      </c>
      <c r="B237" t="s">
        <v>292</v>
      </c>
      <c r="C237" s="14" t="s">
        <v>297</v>
      </c>
      <c r="D237" s="14">
        <v>130635</v>
      </c>
      <c r="E237" s="14">
        <v>157312</v>
      </c>
      <c r="F237" s="14">
        <v>161061</v>
      </c>
      <c r="G237" s="14">
        <v>165557</v>
      </c>
      <c r="H237" s="14">
        <v>177991</v>
      </c>
      <c r="I237" s="14">
        <v>174901</v>
      </c>
      <c r="J237" s="14">
        <v>184816</v>
      </c>
      <c r="K237" s="14">
        <v>188335</v>
      </c>
      <c r="L237" s="14">
        <v>202660</v>
      </c>
      <c r="M237" s="14">
        <v>182757</v>
      </c>
    </row>
    <row r="238" spans="1:13" s="18" customFormat="1">
      <c r="A238" s="18" t="s">
        <v>527</v>
      </c>
      <c r="B238" s="18" t="s">
        <v>292</v>
      </c>
      <c r="C238" s="19" t="s">
        <v>298</v>
      </c>
      <c r="D238" s="19">
        <v>130635</v>
      </c>
      <c r="E238" s="19">
        <v>157312</v>
      </c>
      <c r="F238" s="19">
        <v>161061</v>
      </c>
      <c r="G238" s="19">
        <v>165557</v>
      </c>
      <c r="H238" s="19">
        <v>177991</v>
      </c>
      <c r="I238" s="19">
        <v>174901</v>
      </c>
      <c r="J238" s="19">
        <v>184816</v>
      </c>
      <c r="K238" s="19">
        <v>188335</v>
      </c>
      <c r="L238" s="19">
        <v>202660</v>
      </c>
      <c r="M238" s="19">
        <v>182757</v>
      </c>
    </row>
    <row r="239" spans="1:13" s="20" customFormat="1" hidden="1">
      <c r="C239" s="21"/>
      <c r="D239" s="21">
        <f>D240-(D236-D238)</f>
        <v>0</v>
      </c>
      <c r="E239" s="21">
        <f>E240-(E232-E238)</f>
        <v>0</v>
      </c>
      <c r="F239" s="21">
        <f>F240-(F232-F238)</f>
        <v>0</v>
      </c>
      <c r="G239" s="21">
        <f>G240-(G232-G238)</f>
        <v>0</v>
      </c>
      <c r="H239" s="21">
        <f t="shared" ref="H239" si="5">H240-(H232-H238)</f>
        <v>0</v>
      </c>
      <c r="I239" s="21">
        <f>I240-(I232-I238)</f>
        <v>0</v>
      </c>
      <c r="J239" s="21">
        <f>J240-(J232-J238)</f>
        <v>0</v>
      </c>
      <c r="K239" s="21">
        <f>K240-(K232-K238)</f>
        <v>0</v>
      </c>
      <c r="L239" s="21">
        <f>L240-(L232-L238)</f>
        <v>0</v>
      </c>
      <c r="M239" s="21">
        <f>M240-(M232-M238)</f>
        <v>0</v>
      </c>
    </row>
    <row r="240" spans="1:13" s="18" customFormat="1">
      <c r="A240" s="18" t="s">
        <v>527</v>
      </c>
      <c r="B240" s="18" t="s">
        <v>292</v>
      </c>
      <c r="C240" s="19" t="s">
        <v>299</v>
      </c>
      <c r="D240" s="19">
        <v>28702</v>
      </c>
      <c r="E240" s="19">
        <v>35364</v>
      </c>
      <c r="F240" s="19">
        <v>35946</v>
      </c>
      <c r="G240" s="19">
        <v>36901</v>
      </c>
      <c r="H240" s="19">
        <v>35301</v>
      </c>
      <c r="I240" s="19">
        <v>42366</v>
      </c>
      <c r="J240" s="19">
        <v>44734</v>
      </c>
      <c r="K240" s="19">
        <v>47514</v>
      </c>
      <c r="L240" s="19">
        <v>49972</v>
      </c>
      <c r="M240" s="19">
        <v>40127</v>
      </c>
    </row>
    <row r="241" spans="1:13" s="18" customFormat="1">
      <c r="A241" s="18" t="s">
        <v>527</v>
      </c>
      <c r="B241" s="18" t="s">
        <v>292</v>
      </c>
      <c r="C241" s="19" t="s">
        <v>300</v>
      </c>
      <c r="D241" s="19">
        <v>20358</v>
      </c>
      <c r="E241" s="19">
        <v>26456</v>
      </c>
      <c r="F241" s="19">
        <v>27438</v>
      </c>
      <c r="G241" s="19">
        <v>27724</v>
      </c>
      <c r="H241" s="19">
        <v>31649</v>
      </c>
      <c r="I241" s="19">
        <v>30976</v>
      </c>
      <c r="J241" s="19">
        <v>29592</v>
      </c>
      <c r="K241" s="19">
        <v>29891</v>
      </c>
      <c r="L241" s="19">
        <v>29263</v>
      </c>
      <c r="M241" s="19">
        <v>29090</v>
      </c>
    </row>
    <row r="242" spans="1:13" hidden="1">
      <c r="A242" s="20" t="s">
        <v>527</v>
      </c>
      <c r="B242" t="s">
        <v>292</v>
      </c>
      <c r="C242" s="14" t="s">
        <v>301</v>
      </c>
      <c r="D242" s="14">
        <v>20358</v>
      </c>
      <c r="E242" s="14">
        <v>26456</v>
      </c>
      <c r="F242" s="14">
        <v>27438</v>
      </c>
      <c r="G242" s="14">
        <v>27724</v>
      </c>
      <c r="H242" s="14">
        <v>31649</v>
      </c>
      <c r="I242" s="14">
        <v>30976</v>
      </c>
      <c r="J242" s="14">
        <v>29592</v>
      </c>
      <c r="K242" s="14">
        <v>29891</v>
      </c>
      <c r="L242" s="14">
        <v>29263</v>
      </c>
      <c r="M242" s="14">
        <v>29090</v>
      </c>
    </row>
    <row r="243" spans="1:13" hidden="1">
      <c r="A243" s="20" t="s">
        <v>527</v>
      </c>
      <c r="B243" t="s">
        <v>292</v>
      </c>
      <c r="C243" s="14" t="s">
        <v>303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</row>
    <row r="244" spans="1:13" hidden="1">
      <c r="A244" s="20" t="s">
        <v>527</v>
      </c>
      <c r="B244" t="s">
        <v>292</v>
      </c>
      <c r="C244" s="14" t="s">
        <v>304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</row>
    <row r="245" spans="1:13" hidden="1">
      <c r="A245" s="20" t="s">
        <v>527</v>
      </c>
      <c r="B245" t="s">
        <v>292</v>
      </c>
      <c r="C245" s="14" t="s">
        <v>305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</row>
    <row r="246" spans="1:13" hidden="1">
      <c r="A246" s="20" t="s">
        <v>527</v>
      </c>
      <c r="B246" t="s">
        <v>292</v>
      </c>
      <c r="C246" s="14" t="s">
        <v>306</v>
      </c>
      <c r="D246" s="14">
        <v>-25</v>
      </c>
      <c r="E246" s="14">
        <v>1043</v>
      </c>
      <c r="F246" s="14">
        <v>-89</v>
      </c>
      <c r="G246" s="14">
        <v>-537</v>
      </c>
      <c r="H246" s="14">
        <v>2914</v>
      </c>
      <c r="I246" s="14">
        <v>1446</v>
      </c>
      <c r="J246" s="14">
        <v>-339</v>
      </c>
      <c r="K246" s="14">
        <v>744</v>
      </c>
      <c r="L246" s="14">
        <v>-2208</v>
      </c>
      <c r="M246" s="14">
        <v>471</v>
      </c>
    </row>
    <row r="247" spans="1:13" hidden="1">
      <c r="A247" s="20" t="s">
        <v>527</v>
      </c>
      <c r="B247" t="s">
        <v>292</v>
      </c>
      <c r="C247" s="14" t="s">
        <v>496</v>
      </c>
      <c r="D247" s="14">
        <v>-25</v>
      </c>
      <c r="E247" s="14">
        <v>1043</v>
      </c>
      <c r="F247" s="14">
        <v>-89</v>
      </c>
      <c r="G247" s="14">
        <v>-537</v>
      </c>
      <c r="H247" s="14">
        <v>2914</v>
      </c>
      <c r="I247" s="14">
        <v>1446</v>
      </c>
      <c r="J247" s="14">
        <v>-339</v>
      </c>
      <c r="K247" s="14">
        <v>744</v>
      </c>
      <c r="L247" s="14">
        <v>-2208</v>
      </c>
      <c r="M247" s="14">
        <v>471</v>
      </c>
    </row>
    <row r="248" spans="1:13" hidden="1">
      <c r="A248" s="20" t="s">
        <v>527</v>
      </c>
      <c r="B248" t="s">
        <v>292</v>
      </c>
      <c r="C248" s="14" t="s">
        <v>307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</row>
    <row r="249" spans="1:13" s="18" customFormat="1">
      <c r="A249" s="18" t="s">
        <v>527</v>
      </c>
      <c r="B249" s="18" t="s">
        <v>292</v>
      </c>
      <c r="C249" s="19" t="s">
        <v>308</v>
      </c>
      <c r="D249" s="19">
        <v>-25</v>
      </c>
      <c r="E249" s="19">
        <v>1043</v>
      </c>
      <c r="F249" s="19">
        <v>-89</v>
      </c>
      <c r="G249" s="19">
        <v>-537</v>
      </c>
      <c r="H249" s="19">
        <v>2914</v>
      </c>
      <c r="I249" s="19">
        <v>1446</v>
      </c>
      <c r="J249" s="19">
        <v>-339</v>
      </c>
      <c r="K249" s="19">
        <v>744</v>
      </c>
      <c r="L249" s="19">
        <v>-2208</v>
      </c>
      <c r="M249" s="19">
        <v>471</v>
      </c>
    </row>
    <row r="250" spans="1:13" s="18" customFormat="1">
      <c r="A250" s="18" t="s">
        <v>527</v>
      </c>
      <c r="B250" s="18" t="s">
        <v>292</v>
      </c>
      <c r="C250" s="19" t="s">
        <v>309</v>
      </c>
      <c r="D250" s="19">
        <v>681</v>
      </c>
      <c r="E250" s="19">
        <v>117</v>
      </c>
      <c r="F250" s="19">
        <v>264</v>
      </c>
      <c r="G250" s="19">
        <v>348</v>
      </c>
      <c r="H250" s="19">
        <v>1309</v>
      </c>
      <c r="I250" s="19">
        <v>1150</v>
      </c>
      <c r="J250" s="19">
        <v>1148</v>
      </c>
      <c r="K250" s="19">
        <v>936</v>
      </c>
      <c r="L250" s="19">
        <v>-233</v>
      </c>
      <c r="M250" s="19">
        <v>1093</v>
      </c>
    </row>
    <row r="251" spans="1:13" hidden="1">
      <c r="A251" s="20" t="s">
        <v>527</v>
      </c>
      <c r="B251" t="s">
        <v>292</v>
      </c>
      <c r="C251" s="14" t="s">
        <v>310</v>
      </c>
      <c r="D251" s="14">
        <v>736</v>
      </c>
      <c r="E251" s="14">
        <v>210</v>
      </c>
      <c r="F251" s="14">
        <v>346</v>
      </c>
      <c r="G251" s="14">
        <v>377</v>
      </c>
      <c r="H251" s="14">
        <v>1391</v>
      </c>
      <c r="I251" s="14">
        <v>1369</v>
      </c>
      <c r="J251" s="14">
        <v>1185</v>
      </c>
      <c r="K251" s="14">
        <v>1165</v>
      </c>
      <c r="L251" s="14">
        <v>830</v>
      </c>
      <c r="M251" s="14">
        <v>1180</v>
      </c>
    </row>
    <row r="252" spans="1:13" hidden="1">
      <c r="A252" s="20" t="s">
        <v>527</v>
      </c>
      <c r="B252" t="s">
        <v>292</v>
      </c>
      <c r="C252" s="14" t="s">
        <v>312</v>
      </c>
      <c r="D252" s="14">
        <v>-55</v>
      </c>
      <c r="E252" s="14">
        <v>-93</v>
      </c>
      <c r="F252" s="14">
        <v>-82</v>
      </c>
      <c r="G252" s="14">
        <v>-29</v>
      </c>
      <c r="H252" s="14">
        <v>-82</v>
      </c>
      <c r="I252" s="14">
        <v>-219</v>
      </c>
      <c r="J252" s="14">
        <v>-37</v>
      </c>
      <c r="K252" s="14">
        <v>-229</v>
      </c>
      <c r="L252" s="14">
        <v>-1063</v>
      </c>
      <c r="M252" s="14">
        <v>-87</v>
      </c>
    </row>
    <row r="253" spans="1:13" s="18" customFormat="1">
      <c r="A253" s="18" t="s">
        <v>527</v>
      </c>
      <c r="B253" s="18" t="s">
        <v>292</v>
      </c>
      <c r="C253" s="19" t="s">
        <v>314</v>
      </c>
      <c r="D253" s="19">
        <v>-3583</v>
      </c>
      <c r="E253" s="19">
        <v>-3750</v>
      </c>
      <c r="F253" s="19">
        <v>-3338</v>
      </c>
      <c r="G253" s="19">
        <v>-3331</v>
      </c>
      <c r="H253" s="19">
        <v>3498</v>
      </c>
      <c r="I253" s="19">
        <v>1691</v>
      </c>
      <c r="J253" s="19">
        <v>515</v>
      </c>
      <c r="K253" s="19">
        <v>2023</v>
      </c>
      <c r="L253" s="19">
        <v>6190</v>
      </c>
      <c r="M253" s="19">
        <v>-202</v>
      </c>
    </row>
    <row r="254" spans="1:13" hidden="1">
      <c r="A254" s="20" t="s">
        <v>527</v>
      </c>
      <c r="B254" t="s">
        <v>292</v>
      </c>
      <c r="C254" s="14" t="s">
        <v>315</v>
      </c>
      <c r="D254" s="14">
        <v>2067</v>
      </c>
      <c r="E254" s="14">
        <v>2472</v>
      </c>
      <c r="F254" s="14">
        <v>0</v>
      </c>
      <c r="G254" s="14">
        <v>0</v>
      </c>
      <c r="H254" s="14">
        <v>-1</v>
      </c>
      <c r="I254" s="14">
        <v>0</v>
      </c>
      <c r="J254" s="14">
        <v>0</v>
      </c>
      <c r="K254" s="14">
        <v>-1</v>
      </c>
      <c r="L254" s="14">
        <v>0</v>
      </c>
      <c r="M254" s="14">
        <v>0</v>
      </c>
    </row>
    <row r="255" spans="1:13" hidden="1">
      <c r="A255" s="20" t="s">
        <v>527</v>
      </c>
      <c r="B255" t="s">
        <v>292</v>
      </c>
      <c r="C255" s="14" t="s">
        <v>316</v>
      </c>
      <c r="D255" s="14">
        <v>-5650</v>
      </c>
      <c r="E255" s="14">
        <v>-6222</v>
      </c>
      <c r="F255" s="14">
        <v>-3338</v>
      </c>
      <c r="G255" s="14">
        <v>-3331</v>
      </c>
      <c r="H255" s="14">
        <v>3499</v>
      </c>
      <c r="I255" s="14">
        <v>1691</v>
      </c>
      <c r="J255" s="14">
        <v>515</v>
      </c>
      <c r="K255" s="14">
        <v>2024</v>
      </c>
      <c r="L255" s="14">
        <v>6190</v>
      </c>
      <c r="M255" s="14">
        <v>-202</v>
      </c>
    </row>
    <row r="256" spans="1:13" hidden="1">
      <c r="A256" s="20" t="s">
        <v>527</v>
      </c>
      <c r="B256" t="s">
        <v>292</v>
      </c>
      <c r="C256" s="14" t="s">
        <v>317</v>
      </c>
      <c r="D256" s="14">
        <v>148066</v>
      </c>
      <c r="E256" s="14">
        <v>181178</v>
      </c>
      <c r="F256" s="14">
        <v>185336</v>
      </c>
      <c r="G256" s="14">
        <v>189761</v>
      </c>
      <c r="H256" s="14">
        <v>217361</v>
      </c>
      <c r="I256" s="14">
        <v>210164</v>
      </c>
      <c r="J256" s="14">
        <v>215732</v>
      </c>
      <c r="K256" s="14">
        <v>221929</v>
      </c>
      <c r="L256" s="14">
        <v>235672</v>
      </c>
      <c r="M256" s="14">
        <v>213209</v>
      </c>
    </row>
    <row r="257" spans="1:13" hidden="1">
      <c r="A257" s="20"/>
      <c r="C257" s="14"/>
      <c r="D257" s="14">
        <f>D258-(D240-D241-D249-D253-D250)</f>
        <v>0</v>
      </c>
      <c r="E257" s="14">
        <f>E258-(E240-E241-E249-E253-E250)</f>
        <v>0</v>
      </c>
      <c r="F257" s="14">
        <f>F258-(F240-F241-F249-F253-F250)</f>
        <v>0</v>
      </c>
      <c r="G257" s="14">
        <f>G258-(G240-G241-G249-G253-G250)</f>
        <v>0</v>
      </c>
      <c r="H257" s="14">
        <f t="shared" ref="H257" si="6">H258-(H240-H241-H249-H253-H250)</f>
        <v>0</v>
      </c>
      <c r="I257" s="14">
        <f>I258-(I240-I241-I249-I253-I250)</f>
        <v>0</v>
      </c>
      <c r="J257" s="14">
        <f>J258-(J240-J241-J249-J253-J250)</f>
        <v>0</v>
      </c>
      <c r="K257" s="14">
        <f>K258-(K240-K241-K249-K253-K250)</f>
        <v>0</v>
      </c>
      <c r="L257" s="14">
        <f>L258-(L240-L241-L249-L253-L250)</f>
        <v>0</v>
      </c>
      <c r="M257" s="14">
        <f>M258-(M240-M241-M249-M253-M250)</f>
        <v>0</v>
      </c>
    </row>
    <row r="258" spans="1:13" s="20" customFormat="1">
      <c r="A258" s="18" t="s">
        <v>527</v>
      </c>
      <c r="B258" s="18" t="s">
        <v>292</v>
      </c>
      <c r="C258" s="19" t="s">
        <v>318</v>
      </c>
      <c r="D258" s="19">
        <v>11271</v>
      </c>
      <c r="E258" s="19">
        <v>11498</v>
      </c>
      <c r="F258" s="19">
        <v>11671</v>
      </c>
      <c r="G258" s="19">
        <v>12697</v>
      </c>
      <c r="H258" s="19">
        <v>-4069</v>
      </c>
      <c r="I258" s="19">
        <v>7103</v>
      </c>
      <c r="J258" s="19">
        <v>13818</v>
      </c>
      <c r="K258" s="19">
        <v>13920</v>
      </c>
      <c r="L258" s="19">
        <v>16960</v>
      </c>
      <c r="M258" s="19">
        <v>9675</v>
      </c>
    </row>
    <row r="259" spans="1:13" s="18" customFormat="1">
      <c r="A259" s="18" t="s">
        <v>527</v>
      </c>
      <c r="B259" s="18" t="s">
        <v>292</v>
      </c>
      <c r="C259" s="19" t="s">
        <v>319</v>
      </c>
      <c r="D259" s="19">
        <v>0</v>
      </c>
      <c r="E259" s="19">
        <v>0</v>
      </c>
      <c r="F259" s="19">
        <v>-1513</v>
      </c>
      <c r="G259" s="19">
        <v>-1453</v>
      </c>
      <c r="H259" s="19">
        <v>-1626</v>
      </c>
      <c r="I259" s="19">
        <v>-1359</v>
      </c>
      <c r="J259" s="19">
        <v>-2317</v>
      </c>
      <c r="K259" s="19">
        <v>-1547</v>
      </c>
      <c r="L259" s="19">
        <v>-2524</v>
      </c>
      <c r="M259" s="19">
        <v>-2291</v>
      </c>
    </row>
    <row r="260" spans="1:13" hidden="1">
      <c r="A260" s="20" t="s">
        <v>527</v>
      </c>
      <c r="B260" t="s">
        <v>292</v>
      </c>
      <c r="C260" s="14" t="s">
        <v>320</v>
      </c>
      <c r="D260" s="14">
        <v>0</v>
      </c>
      <c r="E260" s="14">
        <v>0</v>
      </c>
      <c r="F260" s="14">
        <v>-1513</v>
      </c>
      <c r="G260" s="14">
        <v>-1453</v>
      </c>
      <c r="H260" s="14">
        <v>-1626</v>
      </c>
      <c r="I260" s="14">
        <v>-1359</v>
      </c>
      <c r="J260" s="14">
        <v>-2317</v>
      </c>
      <c r="K260" s="14">
        <v>-1547</v>
      </c>
      <c r="L260" s="14">
        <v>-2524</v>
      </c>
      <c r="M260" s="14">
        <v>-2291</v>
      </c>
    </row>
    <row r="261" spans="1:13" s="18" customFormat="1">
      <c r="A261" s="18" t="s">
        <v>527</v>
      </c>
      <c r="B261" s="18" t="s">
        <v>292</v>
      </c>
      <c r="C261" s="19" t="s">
        <v>321</v>
      </c>
      <c r="D261" s="19">
        <v>8500</v>
      </c>
      <c r="E261" s="19">
        <v>16383</v>
      </c>
      <c r="F261" s="19">
        <v>2945</v>
      </c>
      <c r="G261" s="19">
        <v>4598</v>
      </c>
      <c r="H261" s="19">
        <v>3589</v>
      </c>
      <c r="I261" s="19">
        <v>2697</v>
      </c>
      <c r="J261" s="19">
        <v>3759</v>
      </c>
      <c r="K261" s="19">
        <v>4991</v>
      </c>
      <c r="L261" s="19">
        <v>5124</v>
      </c>
      <c r="M261" s="19">
        <v>6555</v>
      </c>
    </row>
    <row r="262" spans="1:13" hidden="1">
      <c r="A262" s="20" t="s">
        <v>527</v>
      </c>
      <c r="B262" t="s">
        <v>292</v>
      </c>
      <c r="C262" s="14" t="s">
        <v>322</v>
      </c>
      <c r="D262" s="14">
        <v>885</v>
      </c>
      <c r="E262" s="14">
        <v>844</v>
      </c>
      <c r="F262" s="14">
        <v>786</v>
      </c>
      <c r="G262" s="14">
        <v>749</v>
      </c>
      <c r="H262" s="14">
        <v>978</v>
      </c>
      <c r="I262" s="14">
        <v>642</v>
      </c>
      <c r="J262" s="14">
        <v>951</v>
      </c>
      <c r="K262" s="14">
        <v>967</v>
      </c>
      <c r="L262" s="14">
        <v>910</v>
      </c>
      <c r="M262" s="14">
        <v>793</v>
      </c>
    </row>
    <row r="263" spans="1:13" hidden="1">
      <c r="A263" s="20" t="s">
        <v>527</v>
      </c>
      <c r="B263" t="s">
        <v>292</v>
      </c>
      <c r="C263" s="14" t="s">
        <v>323</v>
      </c>
      <c r="D263" s="14">
        <v>7615</v>
      </c>
      <c r="E263" s="14">
        <v>15539</v>
      </c>
      <c r="F263" s="14">
        <v>2159</v>
      </c>
      <c r="G263" s="14">
        <v>3849</v>
      </c>
      <c r="H263" s="14">
        <v>2611</v>
      </c>
      <c r="I263" s="14">
        <v>2055</v>
      </c>
      <c r="J263" s="14">
        <v>2808</v>
      </c>
      <c r="K263" s="14">
        <v>4024</v>
      </c>
      <c r="L263" s="14">
        <v>4214</v>
      </c>
      <c r="M263" s="14">
        <v>5762</v>
      </c>
    </row>
    <row r="264" spans="1:13" hidden="1">
      <c r="A264" s="20" t="s">
        <v>527</v>
      </c>
      <c r="B264" t="s">
        <v>292</v>
      </c>
      <c r="C264" s="14" t="s">
        <v>324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</row>
    <row r="265" spans="1:13" hidden="1">
      <c r="A265" s="20" t="s">
        <v>527</v>
      </c>
      <c r="B265" t="s">
        <v>292</v>
      </c>
      <c r="C265" s="14" t="s">
        <v>325</v>
      </c>
      <c r="D265" s="14">
        <v>8500</v>
      </c>
      <c r="E265" s="14">
        <v>16383</v>
      </c>
      <c r="F265" s="14">
        <v>1432</v>
      </c>
      <c r="G265" s="14">
        <v>3145</v>
      </c>
      <c r="H265" s="14">
        <v>1963</v>
      </c>
      <c r="I265" s="14">
        <v>1338</v>
      </c>
      <c r="J265" s="14">
        <v>1442</v>
      </c>
      <c r="K265" s="14">
        <v>3444</v>
      </c>
      <c r="L265" s="14">
        <v>2600</v>
      </c>
      <c r="M265" s="14">
        <v>4264</v>
      </c>
    </row>
    <row r="266" spans="1:13" hidden="1">
      <c r="A266" s="20" t="s">
        <v>527</v>
      </c>
      <c r="B266" t="s">
        <v>292</v>
      </c>
      <c r="C266" s="14" t="s">
        <v>326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</row>
    <row r="267" spans="1:13" s="18" customFormat="1">
      <c r="A267" s="18" t="s">
        <v>527</v>
      </c>
      <c r="B267" s="18" t="s">
        <v>292</v>
      </c>
      <c r="C267" s="19" t="s">
        <v>316</v>
      </c>
      <c r="D267" s="19">
        <v>-845</v>
      </c>
      <c r="E267" s="19">
        <v>-2394</v>
      </c>
      <c r="F267" s="19">
        <v>-675</v>
      </c>
      <c r="G267" s="19">
        <v>-1048</v>
      </c>
      <c r="H267" s="19">
        <v>805</v>
      </c>
      <c r="I267" s="19">
        <v>-1149</v>
      </c>
      <c r="J267" s="19">
        <v>-1587</v>
      </c>
      <c r="K267" s="19">
        <v>-1721</v>
      </c>
      <c r="L267" s="19">
        <v>-1204</v>
      </c>
      <c r="M267" s="19">
        <v>-2272</v>
      </c>
    </row>
    <row r="268" spans="1:13" hidden="1">
      <c r="A268" s="20" t="s">
        <v>527</v>
      </c>
      <c r="B268" t="s">
        <v>292</v>
      </c>
      <c r="C268" s="14" t="s">
        <v>327</v>
      </c>
      <c r="D268" s="14">
        <v>-845</v>
      </c>
      <c r="E268" s="14">
        <v>-2394</v>
      </c>
      <c r="F268" s="14">
        <v>-675</v>
      </c>
      <c r="G268" s="14">
        <v>-1048</v>
      </c>
      <c r="H268" s="14">
        <v>805</v>
      </c>
      <c r="I268" s="14">
        <v>-1149</v>
      </c>
      <c r="J268" s="14">
        <v>-1587</v>
      </c>
      <c r="K268" s="14">
        <v>-1721</v>
      </c>
      <c r="L268" s="14">
        <v>-1204</v>
      </c>
      <c r="M268" s="14">
        <v>-2272</v>
      </c>
    </row>
    <row r="269" spans="1:13" hidden="1">
      <c r="A269" s="20"/>
      <c r="C269" s="14"/>
      <c r="D269" s="14">
        <f>D270-(D258+D259+D267+D261)</f>
        <v>0</v>
      </c>
      <c r="E269" s="14">
        <f>E270-(E258+E259+E267+E261)</f>
        <v>0</v>
      </c>
      <c r="F269" s="14">
        <f>F270-(F258+F259+F267+F261)</f>
        <v>0</v>
      </c>
      <c r="G269" s="14">
        <f>G270-(G258+G259+G267+G261)</f>
        <v>0</v>
      </c>
      <c r="H269" s="14">
        <f t="shared" ref="H269" si="7">H270-(H258+H259+H267+H261)</f>
        <v>0</v>
      </c>
      <c r="I269" s="14">
        <f>I270-(I258+I259+I267+I261)</f>
        <v>0</v>
      </c>
      <c r="J269" s="14">
        <f>J270-(J258+J259+J267+J261)</f>
        <v>0</v>
      </c>
      <c r="K269" s="14">
        <f>K270-(K258+K259+K267+K261)</f>
        <v>0</v>
      </c>
      <c r="L269" s="14">
        <f>L270-(L258+L259+L267+L261)</f>
        <v>0</v>
      </c>
      <c r="M269" s="14">
        <f>M270-(M258+M259+M267+M261)</f>
        <v>0</v>
      </c>
    </row>
    <row r="270" spans="1:13" s="18" customFormat="1">
      <c r="A270" s="18" t="s">
        <v>527</v>
      </c>
      <c r="B270" s="18" t="s">
        <v>292</v>
      </c>
      <c r="C270" s="19" t="s">
        <v>328</v>
      </c>
      <c r="D270" s="19">
        <v>18926</v>
      </c>
      <c r="E270" s="19">
        <v>25487</v>
      </c>
      <c r="F270" s="19">
        <v>12428</v>
      </c>
      <c r="G270" s="19">
        <v>14794</v>
      </c>
      <c r="H270" s="19">
        <v>-1301</v>
      </c>
      <c r="I270" s="19">
        <v>7292</v>
      </c>
      <c r="J270" s="19">
        <v>13673</v>
      </c>
      <c r="K270" s="19">
        <v>15643</v>
      </c>
      <c r="L270" s="19">
        <v>18356</v>
      </c>
      <c r="M270" s="19">
        <v>11667</v>
      </c>
    </row>
    <row r="271" spans="1:13" s="18" customFormat="1">
      <c r="A271" s="18" t="s">
        <v>527</v>
      </c>
      <c r="B271" s="18" t="s">
        <v>292</v>
      </c>
      <c r="C271" s="19" t="s">
        <v>329</v>
      </c>
      <c r="D271" s="19">
        <v>3126</v>
      </c>
      <c r="E271" s="19">
        <v>3606</v>
      </c>
      <c r="F271" s="19">
        <v>3283</v>
      </c>
      <c r="G271" s="19">
        <v>3726</v>
      </c>
      <c r="H271" s="19">
        <v>59</v>
      </c>
      <c r="I271" s="19">
        <v>1912</v>
      </c>
      <c r="J271" s="19">
        <v>2210</v>
      </c>
      <c r="K271" s="19">
        <v>3489</v>
      </c>
      <c r="L271" s="19">
        <v>4326</v>
      </c>
      <c r="M271" s="19">
        <v>2843</v>
      </c>
    </row>
    <row r="272" spans="1:13" s="18" customFormat="1">
      <c r="A272" s="18" t="s">
        <v>527</v>
      </c>
      <c r="B272" s="18" t="s">
        <v>292</v>
      </c>
      <c r="C272" s="19" t="s">
        <v>330</v>
      </c>
      <c r="D272" s="19">
        <v>15800</v>
      </c>
      <c r="E272" s="19">
        <v>21881</v>
      </c>
      <c r="F272" s="19">
        <v>9145</v>
      </c>
      <c r="G272" s="19">
        <v>11068</v>
      </c>
      <c r="H272" s="19">
        <v>-1360</v>
      </c>
      <c r="I272" s="19">
        <v>5380</v>
      </c>
      <c r="J272" s="19">
        <v>11463</v>
      </c>
      <c r="K272" s="19">
        <v>12154</v>
      </c>
      <c r="L272" s="19">
        <v>14030</v>
      </c>
      <c r="M272" s="19">
        <v>8824</v>
      </c>
    </row>
    <row r="273" spans="1:13" s="18" customFormat="1">
      <c r="A273" s="18" t="s">
        <v>527</v>
      </c>
      <c r="B273" s="18" t="s">
        <v>292</v>
      </c>
      <c r="C273" s="19" t="s">
        <v>74</v>
      </c>
      <c r="D273" s="19">
        <v>-391</v>
      </c>
      <c r="E273" s="19">
        <v>-169</v>
      </c>
      <c r="F273" s="19">
        <v>-52</v>
      </c>
      <c r="G273" s="19">
        <v>-84</v>
      </c>
      <c r="H273" s="19">
        <v>-10</v>
      </c>
      <c r="I273" s="19">
        <v>-10</v>
      </c>
      <c r="J273" s="19">
        <v>-10</v>
      </c>
      <c r="K273" s="19">
        <v>-17</v>
      </c>
      <c r="L273" s="19">
        <v>-143</v>
      </c>
      <c r="M273" s="19">
        <v>43</v>
      </c>
    </row>
    <row r="274" spans="1:13" hidden="1">
      <c r="A274" s="20" t="s">
        <v>527</v>
      </c>
      <c r="B274" t="s">
        <v>292</v>
      </c>
      <c r="C274" s="14" t="s">
        <v>331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</row>
    <row r="275" spans="1:13" hidden="1">
      <c r="A275" s="20" t="s">
        <v>527</v>
      </c>
      <c r="B275" t="s">
        <v>292</v>
      </c>
      <c r="C275" s="14" t="s">
        <v>332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</row>
    <row r="276" spans="1:13" hidden="1">
      <c r="A276" s="20" t="s">
        <v>527</v>
      </c>
      <c r="B276" t="s">
        <v>292</v>
      </c>
      <c r="C276" s="14" t="s">
        <v>333</v>
      </c>
      <c r="D276" s="14">
        <v>15409</v>
      </c>
      <c r="E276" s="14">
        <v>21712</v>
      </c>
      <c r="F276" s="14">
        <v>9093</v>
      </c>
      <c r="G276" s="14">
        <v>10984</v>
      </c>
      <c r="H276" s="14">
        <v>-1370</v>
      </c>
      <c r="I276" s="14">
        <v>5370</v>
      </c>
      <c r="J276" s="14">
        <v>11453</v>
      </c>
      <c r="K276" s="14">
        <v>12137</v>
      </c>
      <c r="L276" s="14">
        <v>13887</v>
      </c>
      <c r="M276" s="14">
        <v>8867</v>
      </c>
    </row>
    <row r="277" spans="1:13" hidden="1">
      <c r="A277" s="20" t="s">
        <v>527</v>
      </c>
      <c r="B277" t="s">
        <v>292</v>
      </c>
      <c r="C277" s="14" t="s">
        <v>334</v>
      </c>
      <c r="D277" s="14">
        <v>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</row>
    <row r="278" spans="1:13" hidden="1">
      <c r="A278" s="20" t="s">
        <v>527</v>
      </c>
      <c r="B278" t="s">
        <v>292</v>
      </c>
      <c r="C278" s="14" t="s">
        <v>245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</row>
    <row r="279" spans="1:13" hidden="1">
      <c r="A279" s="20" t="s">
        <v>527</v>
      </c>
      <c r="B279" t="s">
        <v>292</v>
      </c>
      <c r="C279" s="14" t="s">
        <v>335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</row>
    <row r="280" spans="1:13" hidden="1">
      <c r="A280" s="20" t="s">
        <v>527</v>
      </c>
      <c r="B280" t="s">
        <v>292</v>
      </c>
      <c r="C280" s="14" t="s">
        <v>336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</row>
    <row r="281" spans="1:13" hidden="1">
      <c r="A281" s="20" t="s">
        <v>527</v>
      </c>
      <c r="B281" t="s">
        <v>292</v>
      </c>
      <c r="C281" s="14" t="s">
        <v>337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</row>
    <row r="282" spans="1:13" hidden="1">
      <c r="A282" s="20"/>
      <c r="C282" s="14"/>
      <c r="D282" s="14">
        <f>D283-(D272+D273)</f>
        <v>0</v>
      </c>
      <c r="E282" s="14">
        <f>E283-(E272+E273)</f>
        <v>0</v>
      </c>
      <c r="F282" s="14">
        <f>F283-(F272+F273)</f>
        <v>0</v>
      </c>
      <c r="G282" s="14">
        <f>G283-(G272+G273)</f>
        <v>0</v>
      </c>
      <c r="H282" s="14">
        <f t="shared" ref="H282" si="8">H283-(H272+H273)</f>
        <v>0</v>
      </c>
      <c r="I282" s="14">
        <f>I283-(I272+I273)</f>
        <v>0</v>
      </c>
      <c r="J282" s="14">
        <f>J283-(J272+J273)</f>
        <v>0</v>
      </c>
      <c r="K282" s="14">
        <f>K283-(K272+K273)</f>
        <v>0</v>
      </c>
      <c r="L282" s="14">
        <f>L283-(L272+L273)</f>
        <v>0</v>
      </c>
      <c r="M282" s="14">
        <f>M283-(M272+M273)</f>
        <v>0</v>
      </c>
    </row>
    <row r="283" spans="1:13" s="18" customFormat="1">
      <c r="A283" s="18" t="s">
        <v>527</v>
      </c>
      <c r="B283" s="18" t="s">
        <v>292</v>
      </c>
      <c r="C283" s="19" t="s">
        <v>338</v>
      </c>
      <c r="D283" s="19">
        <v>15409</v>
      </c>
      <c r="E283" s="19">
        <v>21712</v>
      </c>
      <c r="F283" s="19">
        <v>9093</v>
      </c>
      <c r="G283" s="19">
        <v>10984</v>
      </c>
      <c r="H283" s="19">
        <v>-1370</v>
      </c>
      <c r="I283" s="19">
        <v>5370</v>
      </c>
      <c r="J283" s="19">
        <v>11453</v>
      </c>
      <c r="K283" s="19">
        <v>12137</v>
      </c>
      <c r="L283" s="19">
        <v>13887</v>
      </c>
      <c r="M283" s="19">
        <v>8867</v>
      </c>
    </row>
    <row r="284" spans="1:13" hidden="1">
      <c r="A284" s="20" t="s">
        <v>527</v>
      </c>
      <c r="B284" t="s">
        <v>292</v>
      </c>
      <c r="C284" s="14" t="s">
        <v>339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</row>
    <row r="285" spans="1:13" hidden="1">
      <c r="A285" s="20" t="s">
        <v>527</v>
      </c>
      <c r="B285" t="s">
        <v>292</v>
      </c>
      <c r="C285" s="14" t="s">
        <v>340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</row>
    <row r="286" spans="1:13" hidden="1">
      <c r="A286" s="20" t="s">
        <v>527</v>
      </c>
      <c r="B286" t="s">
        <v>292</v>
      </c>
      <c r="C286" s="14" t="s">
        <v>341</v>
      </c>
      <c r="D286" s="14">
        <v>0</v>
      </c>
      <c r="E286" s="14">
        <v>0</v>
      </c>
      <c r="F286" s="14">
        <v>-27</v>
      </c>
      <c r="G286" s="14">
        <v>-136</v>
      </c>
      <c r="H286" s="14">
        <v>-212</v>
      </c>
      <c r="I286" s="14">
        <v>-226</v>
      </c>
      <c r="J286" s="14">
        <v>-274</v>
      </c>
      <c r="K286" s="14">
        <v>-310</v>
      </c>
      <c r="L286" s="14">
        <v>-541</v>
      </c>
      <c r="M286" s="14">
        <v>-533</v>
      </c>
    </row>
    <row r="287" spans="1:13" hidden="1">
      <c r="A287" s="20" t="s">
        <v>527</v>
      </c>
      <c r="B287" t="s">
        <v>292</v>
      </c>
      <c r="C287" s="14" t="s">
        <v>342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</row>
    <row r="288" spans="1:13" hidden="1">
      <c r="A288" s="20" t="s">
        <v>527</v>
      </c>
      <c r="B288" t="s">
        <v>292</v>
      </c>
      <c r="C288" s="14" t="s">
        <v>343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</row>
    <row r="289" spans="1:13" hidden="1">
      <c r="A289" s="20" t="s">
        <v>527</v>
      </c>
      <c r="B289" t="s">
        <v>292</v>
      </c>
      <c r="C289" s="14" t="s">
        <v>344</v>
      </c>
      <c r="D289" s="14">
        <v>0</v>
      </c>
      <c r="E289" s="14">
        <v>0</v>
      </c>
      <c r="F289" s="14">
        <v>-27</v>
      </c>
      <c r="G289" s="14">
        <v>-136</v>
      </c>
      <c r="H289" s="14">
        <v>-212</v>
      </c>
      <c r="I289" s="14">
        <v>-226</v>
      </c>
      <c r="J289" s="14">
        <v>-274</v>
      </c>
      <c r="K289" s="14">
        <v>-310</v>
      </c>
      <c r="L289" s="14">
        <v>-541</v>
      </c>
      <c r="M289" s="14">
        <v>-533</v>
      </c>
    </row>
    <row r="290" spans="1:13" hidden="1">
      <c r="A290" s="20" t="s">
        <v>527</v>
      </c>
      <c r="B290" t="s">
        <v>292</v>
      </c>
      <c r="C290" s="14" t="s">
        <v>345</v>
      </c>
      <c r="D290" s="14">
        <v>15409</v>
      </c>
      <c r="E290" s="14">
        <v>21712</v>
      </c>
      <c r="F290" s="14">
        <v>9066</v>
      </c>
      <c r="G290" s="14">
        <v>10848</v>
      </c>
      <c r="H290" s="14">
        <v>-1582</v>
      </c>
      <c r="I290" s="14">
        <v>5144</v>
      </c>
      <c r="J290" s="14">
        <v>11179</v>
      </c>
      <c r="K290" s="14">
        <v>11827</v>
      </c>
      <c r="L290" s="14">
        <v>13346</v>
      </c>
      <c r="M290" s="14">
        <v>8334</v>
      </c>
    </row>
    <row r="291" spans="1:13" hidden="1">
      <c r="A291" s="20" t="s">
        <v>527</v>
      </c>
      <c r="B291" t="s">
        <v>292</v>
      </c>
      <c r="C291" s="14" t="s">
        <v>346</v>
      </c>
      <c r="D291" s="14">
        <v>15409</v>
      </c>
      <c r="E291" s="14">
        <v>21712</v>
      </c>
      <c r="F291" s="14">
        <v>9066</v>
      </c>
      <c r="G291" s="14">
        <v>10848</v>
      </c>
      <c r="H291" s="14">
        <v>-1582</v>
      </c>
      <c r="I291" s="14">
        <v>5144</v>
      </c>
      <c r="J291" s="14">
        <v>11179</v>
      </c>
      <c r="K291" s="14">
        <v>11827</v>
      </c>
      <c r="L291" s="14">
        <v>13346</v>
      </c>
      <c r="M291" s="14">
        <v>8334</v>
      </c>
    </row>
    <row r="292" spans="1:13" hidden="1">
      <c r="A292" s="20" t="s">
        <v>527</v>
      </c>
      <c r="B292" t="s">
        <v>292</v>
      </c>
      <c r="C292" s="14" t="s">
        <v>347</v>
      </c>
      <c r="D292" s="14">
        <v>465</v>
      </c>
      <c r="E292" s="14">
        <v>468</v>
      </c>
      <c r="F292" s="14">
        <v>487</v>
      </c>
      <c r="G292" s="14">
        <v>497</v>
      </c>
      <c r="H292" s="14">
        <v>501</v>
      </c>
      <c r="I292" s="14">
        <v>501</v>
      </c>
      <c r="J292" s="14">
        <v>501</v>
      </c>
      <c r="K292" s="14">
        <v>501</v>
      </c>
      <c r="L292" s="14">
        <v>501</v>
      </c>
      <c r="M292" s="14">
        <v>501</v>
      </c>
    </row>
    <row r="293" spans="1:13" hidden="1">
      <c r="A293" s="20" t="s">
        <v>527</v>
      </c>
      <c r="B293" t="s">
        <v>292</v>
      </c>
      <c r="C293" s="14" t="s">
        <v>348</v>
      </c>
      <c r="D293" s="14">
        <v>33.119999999999997</v>
      </c>
      <c r="E293" s="14">
        <v>46.43</v>
      </c>
      <c r="F293" s="14">
        <v>18.63</v>
      </c>
      <c r="G293" s="14">
        <v>21.84</v>
      </c>
      <c r="H293" s="14">
        <v>-3.16</v>
      </c>
      <c r="I293" s="14">
        <v>10.26</v>
      </c>
      <c r="J293" s="14">
        <v>22.3</v>
      </c>
      <c r="K293" s="14">
        <v>23.59</v>
      </c>
      <c r="L293" s="14">
        <v>26.62</v>
      </c>
      <c r="M293" s="14">
        <v>16.62</v>
      </c>
    </row>
    <row r="294" spans="1:13" hidden="1">
      <c r="A294" s="20" t="s">
        <v>527</v>
      </c>
      <c r="B294" t="s">
        <v>292</v>
      </c>
      <c r="C294" s="14" t="s">
        <v>349</v>
      </c>
      <c r="D294" s="14">
        <v>33.119999999999997</v>
      </c>
      <c r="E294" s="14">
        <v>46.43</v>
      </c>
      <c r="F294" s="14">
        <v>18.63</v>
      </c>
      <c r="G294" s="14">
        <v>21.84</v>
      </c>
      <c r="H294" s="14">
        <v>-3.16</v>
      </c>
      <c r="I294" s="14">
        <v>10.26</v>
      </c>
      <c r="J294" s="14">
        <v>22.3</v>
      </c>
      <c r="K294" s="14">
        <v>23.59</v>
      </c>
      <c r="L294" s="14">
        <v>26.62</v>
      </c>
      <c r="M294" s="14">
        <v>16.62</v>
      </c>
    </row>
    <row r="295" spans="1:13" hidden="1">
      <c r="A295" s="20" t="s">
        <v>527</v>
      </c>
      <c r="B295" t="s">
        <v>292</v>
      </c>
      <c r="C295" s="14" t="s">
        <v>350</v>
      </c>
      <c r="D295" s="14">
        <v>0</v>
      </c>
      <c r="E295" s="14">
        <v>0</v>
      </c>
      <c r="F295" s="14">
        <v>-1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-1</v>
      </c>
    </row>
    <row r="296" spans="1:13" hidden="1">
      <c r="A296" s="20" t="s">
        <v>527</v>
      </c>
      <c r="B296" t="s">
        <v>292</v>
      </c>
      <c r="C296" s="14" t="s">
        <v>351</v>
      </c>
      <c r="D296" s="14">
        <v>15409</v>
      </c>
      <c r="E296" s="14">
        <v>21712</v>
      </c>
      <c r="F296" s="14">
        <v>9065</v>
      </c>
      <c r="G296" s="14">
        <v>10848</v>
      </c>
      <c r="H296" s="14">
        <v>-1582</v>
      </c>
      <c r="I296" s="14">
        <v>5144</v>
      </c>
      <c r="J296" s="14">
        <v>11179</v>
      </c>
      <c r="K296" s="14">
        <v>11827</v>
      </c>
      <c r="L296" s="14">
        <v>13346</v>
      </c>
      <c r="M296" s="14">
        <v>8333</v>
      </c>
    </row>
    <row r="297" spans="1:13" hidden="1">
      <c r="A297" s="20" t="s">
        <v>527</v>
      </c>
      <c r="B297" t="s">
        <v>292</v>
      </c>
      <c r="C297" s="14" t="s">
        <v>352</v>
      </c>
      <c r="D297" s="14">
        <v>465</v>
      </c>
      <c r="E297" s="14">
        <v>468</v>
      </c>
      <c r="F297" s="14">
        <v>487</v>
      </c>
      <c r="G297" s="14">
        <v>497</v>
      </c>
      <c r="H297" s="14">
        <v>501</v>
      </c>
      <c r="I297" s="14">
        <v>501</v>
      </c>
      <c r="J297" s="14">
        <v>501</v>
      </c>
      <c r="K297" s="14">
        <v>501</v>
      </c>
      <c r="L297" s="14">
        <v>501</v>
      </c>
      <c r="M297" s="14">
        <v>501</v>
      </c>
    </row>
    <row r="298" spans="1:13" hidden="1">
      <c r="A298" s="20" t="s">
        <v>527</v>
      </c>
      <c r="B298" t="s">
        <v>292</v>
      </c>
      <c r="C298" s="14" t="s">
        <v>353</v>
      </c>
      <c r="D298" s="14">
        <v>33.119999999999997</v>
      </c>
      <c r="E298" s="14">
        <v>46.43</v>
      </c>
      <c r="F298" s="14">
        <v>18.63</v>
      </c>
      <c r="G298" s="14">
        <v>21.84</v>
      </c>
      <c r="H298" s="14">
        <v>-3.16</v>
      </c>
      <c r="I298" s="14">
        <v>10.26</v>
      </c>
      <c r="J298" s="14">
        <v>22.3</v>
      </c>
      <c r="K298" s="14">
        <v>23.59</v>
      </c>
      <c r="L298" s="14">
        <v>26.62</v>
      </c>
      <c r="M298" s="14">
        <v>16.62</v>
      </c>
    </row>
    <row r="299" spans="1:13" hidden="1">
      <c r="A299" s="20" t="s">
        <v>527</v>
      </c>
      <c r="B299" t="s">
        <v>292</v>
      </c>
      <c r="C299" s="14" t="s">
        <v>354</v>
      </c>
      <c r="D299" s="14">
        <v>33.119999999999997</v>
      </c>
      <c r="E299" s="14">
        <v>46.43</v>
      </c>
      <c r="F299" s="14">
        <v>18.63</v>
      </c>
      <c r="G299" s="14">
        <v>21.84</v>
      </c>
      <c r="H299" s="14">
        <v>-3.16</v>
      </c>
      <c r="I299" s="14">
        <v>10.26</v>
      </c>
      <c r="J299" s="14">
        <v>22.3</v>
      </c>
      <c r="K299" s="14">
        <v>23.59</v>
      </c>
      <c r="L299" s="14">
        <v>26.62</v>
      </c>
      <c r="M299" s="14">
        <v>16.62</v>
      </c>
    </row>
    <row r="300" spans="1:13" hidden="1">
      <c r="A300" s="20" t="s">
        <v>527</v>
      </c>
      <c r="B300" t="s">
        <v>292</v>
      </c>
      <c r="C300" s="14" t="s">
        <v>95</v>
      </c>
    </row>
    <row r="301" spans="1:13" hidden="1">
      <c r="A301" s="20" t="s">
        <v>527</v>
      </c>
      <c r="B301" t="s">
        <v>292</v>
      </c>
      <c r="C301" s="14" t="s">
        <v>355</v>
      </c>
      <c r="D301" s="14">
        <v>3.06</v>
      </c>
      <c r="E301" s="14">
        <v>3.56</v>
      </c>
      <c r="F301" s="14">
        <v>4.0599999999999996</v>
      </c>
      <c r="G301" s="14">
        <v>4.8600000000000003</v>
      </c>
      <c r="H301" s="14">
        <v>0.17</v>
      </c>
      <c r="I301" s="14">
        <v>2.06</v>
      </c>
      <c r="J301" s="14">
        <v>3.96</v>
      </c>
      <c r="K301" s="14">
        <v>4.8600000000000003</v>
      </c>
      <c r="L301" s="14">
        <v>4.8600000000000003</v>
      </c>
      <c r="M301" s="14">
        <v>4.8600000000000003</v>
      </c>
    </row>
    <row r="302" spans="1:13" hidden="1">
      <c r="A302" s="20" t="s">
        <v>527</v>
      </c>
      <c r="B302" t="s">
        <v>292</v>
      </c>
      <c r="C302" s="14" t="s">
        <v>356</v>
      </c>
      <c r="D302" s="14">
        <v>3</v>
      </c>
      <c r="E302" s="14">
        <v>3.5</v>
      </c>
      <c r="F302" s="14">
        <v>4</v>
      </c>
      <c r="G302" s="14">
        <v>4.8</v>
      </c>
      <c r="H302" s="14">
        <v>0.11</v>
      </c>
      <c r="I302" s="14">
        <v>2</v>
      </c>
      <c r="J302" s="14">
        <v>3.9</v>
      </c>
      <c r="K302" s="14">
        <v>4.8</v>
      </c>
      <c r="L302" s="14">
        <v>4.8</v>
      </c>
      <c r="M302" s="14">
        <v>4.8</v>
      </c>
    </row>
    <row r="303" spans="1:13" hidden="1">
      <c r="A303" s="20" t="s">
        <v>527</v>
      </c>
      <c r="B303" t="s">
        <v>292</v>
      </c>
      <c r="C303" s="14" t="s">
        <v>357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</row>
    <row r="304" spans="1:13" hidden="1">
      <c r="A304" s="20" t="s">
        <v>527</v>
      </c>
      <c r="B304" t="s">
        <v>292</v>
      </c>
      <c r="C304" s="14" t="s">
        <v>358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</row>
    <row r="305" spans="1:13" hidden="1">
      <c r="A305" s="20" t="s">
        <v>527</v>
      </c>
      <c r="B305" t="s">
        <v>292</v>
      </c>
      <c r="C305" s="14" t="s">
        <v>359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</row>
    <row r="306" spans="1:13" hidden="1">
      <c r="A306" s="20" t="s">
        <v>527</v>
      </c>
      <c r="B306" t="s">
        <v>292</v>
      </c>
      <c r="C306" s="14" t="s">
        <v>360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</row>
    <row r="307" spans="1:13" hidden="1">
      <c r="A307" s="20" t="s">
        <v>527</v>
      </c>
      <c r="B307" t="s">
        <v>292</v>
      </c>
      <c r="C307" s="14" t="s">
        <v>361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</row>
    <row r="308" spans="1:13" hidden="1">
      <c r="A308" s="20" t="s">
        <v>527</v>
      </c>
      <c r="B308" t="s">
        <v>292</v>
      </c>
      <c r="C308" s="14" t="s">
        <v>362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</row>
    <row r="309" spans="1:13" hidden="1">
      <c r="A309" s="20" t="s">
        <v>527</v>
      </c>
      <c r="B309" t="s">
        <v>292</v>
      </c>
      <c r="C309" s="14" t="s">
        <v>363</v>
      </c>
      <c r="D309" s="14">
        <v>1406</v>
      </c>
      <c r="E309" s="14">
        <v>1639</v>
      </c>
      <c r="F309" s="14">
        <v>1871</v>
      </c>
      <c r="G309" s="14">
        <v>2294</v>
      </c>
      <c r="H309" s="14">
        <v>68</v>
      </c>
      <c r="I309" s="14">
        <v>1015</v>
      </c>
      <c r="J309" s="14">
        <v>1967</v>
      </c>
      <c r="K309" s="14">
        <v>2419</v>
      </c>
      <c r="L309" s="14">
        <v>3271</v>
      </c>
      <c r="M309" s="14">
        <v>2419</v>
      </c>
    </row>
    <row r="310" spans="1:13" hidden="1">
      <c r="A310" s="20" t="s">
        <v>527</v>
      </c>
      <c r="B310" t="s">
        <v>292</v>
      </c>
      <c r="C310" s="14" t="s">
        <v>364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</row>
    <row r="311" spans="1:13" hidden="1">
      <c r="A311" s="20" t="s">
        <v>527</v>
      </c>
      <c r="B311" t="s">
        <v>292</v>
      </c>
      <c r="C311" s="14" t="s">
        <v>365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</row>
    <row r="312" spans="1:13" hidden="1">
      <c r="A312" s="20" t="s">
        <v>527</v>
      </c>
      <c r="B312" t="s">
        <v>292</v>
      </c>
      <c r="C312" s="14" t="s">
        <v>366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</row>
    <row r="313" spans="1:13" hidden="1">
      <c r="A313" s="20" t="s">
        <v>527</v>
      </c>
      <c r="B313" t="s">
        <v>292</v>
      </c>
      <c r="C313" s="14" t="s">
        <v>367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</row>
    <row r="314" spans="1:13" hidden="1">
      <c r="A314" s="20" t="s">
        <v>527</v>
      </c>
      <c r="B314" t="s">
        <v>292</v>
      </c>
      <c r="C314" s="14" t="s">
        <v>368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</row>
    <row r="315" spans="1:13" hidden="1">
      <c r="A315" s="20" t="s">
        <v>527</v>
      </c>
      <c r="B315" t="s">
        <v>292</v>
      </c>
      <c r="C315" s="14" t="s">
        <v>369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1725</v>
      </c>
      <c r="J315" s="14">
        <v>1631</v>
      </c>
      <c r="K315" s="14">
        <v>0</v>
      </c>
      <c r="L315" s="14">
        <v>0</v>
      </c>
      <c r="M315" s="14">
        <v>0</v>
      </c>
    </row>
    <row r="316" spans="1:13" hidden="1">
      <c r="A316" s="20" t="s">
        <v>527</v>
      </c>
      <c r="B316" t="s">
        <v>292</v>
      </c>
      <c r="C316" s="14" t="s">
        <v>370</v>
      </c>
      <c r="D316" s="14">
        <v>0</v>
      </c>
      <c r="E316" s="14">
        <v>78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</row>
    <row r="317" spans="1:13" hidden="1">
      <c r="A317" s="20" t="s">
        <v>527</v>
      </c>
      <c r="B317" t="s">
        <v>292</v>
      </c>
      <c r="C317" s="14" t="s">
        <v>371</v>
      </c>
      <c r="D317" s="14">
        <v>0</v>
      </c>
      <c r="E317" s="14">
        <v>0</v>
      </c>
      <c r="F317" s="14">
        <v>0</v>
      </c>
      <c r="G317" s="14">
        <v>0</v>
      </c>
      <c r="H317" s="14">
        <v>7000</v>
      </c>
      <c r="I317" s="14">
        <v>5100</v>
      </c>
      <c r="J317" s="14">
        <v>1000</v>
      </c>
      <c r="K317" s="14">
        <v>3000</v>
      </c>
      <c r="L317" s="14">
        <v>2100</v>
      </c>
      <c r="M317" s="14">
        <v>900</v>
      </c>
    </row>
    <row r="318" spans="1:13" hidden="1">
      <c r="A318" s="20" t="s">
        <v>527</v>
      </c>
      <c r="B318" t="s">
        <v>292</v>
      </c>
      <c r="C318" s="14" t="s">
        <v>372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</row>
    <row r="319" spans="1:13" hidden="1">
      <c r="A319" s="20" t="s">
        <v>527</v>
      </c>
      <c r="B319" t="s">
        <v>292</v>
      </c>
      <c r="C319" s="14" t="s">
        <v>373</v>
      </c>
      <c r="D319" s="14">
        <v>0</v>
      </c>
      <c r="E319" s="14">
        <v>0</v>
      </c>
      <c r="F319" s="14">
        <v>0</v>
      </c>
      <c r="G319" s="14">
        <v>0</v>
      </c>
      <c r="H319" s="14">
        <v>400</v>
      </c>
      <c r="I319" s="14">
        <v>300</v>
      </c>
      <c r="J319" s="14">
        <v>0</v>
      </c>
      <c r="K319" s="14">
        <v>0</v>
      </c>
      <c r="L319" s="14">
        <v>0</v>
      </c>
      <c r="M319" s="14">
        <v>0</v>
      </c>
    </row>
    <row r="320" spans="1:13" hidden="1">
      <c r="A320" s="20" t="s">
        <v>527</v>
      </c>
      <c r="B320" t="s">
        <v>292</v>
      </c>
      <c r="C320" s="14" t="s">
        <v>374</v>
      </c>
      <c r="D320" s="14">
        <v>0</v>
      </c>
      <c r="E320" s="14">
        <v>0</v>
      </c>
      <c r="F320" s="14">
        <v>0</v>
      </c>
      <c r="G320" s="14">
        <v>0</v>
      </c>
      <c r="H320" s="14">
        <v>8800</v>
      </c>
      <c r="I320" s="14">
        <v>1000</v>
      </c>
      <c r="J320" s="14">
        <v>2200</v>
      </c>
      <c r="K320" s="14">
        <v>200</v>
      </c>
      <c r="L320" s="14">
        <v>200</v>
      </c>
      <c r="M320" s="14">
        <v>0</v>
      </c>
    </row>
    <row r="321" spans="1:13" hidden="1">
      <c r="A321" s="20" t="s">
        <v>527</v>
      </c>
      <c r="B321" t="s">
        <v>292</v>
      </c>
      <c r="C321" s="14" t="s">
        <v>375</v>
      </c>
      <c r="D321" s="14">
        <v>0</v>
      </c>
      <c r="E321" s="14">
        <v>78</v>
      </c>
      <c r="F321" s="14">
        <v>0</v>
      </c>
      <c r="G321" s="14">
        <v>0</v>
      </c>
      <c r="H321" s="14">
        <v>16200</v>
      </c>
      <c r="I321" s="14">
        <v>8125</v>
      </c>
      <c r="J321" s="14">
        <v>4831</v>
      </c>
      <c r="K321" s="14">
        <v>3200</v>
      </c>
      <c r="L321" s="14">
        <v>2300</v>
      </c>
      <c r="M321" s="14">
        <v>900</v>
      </c>
    </row>
    <row r="322" spans="1:13" hidden="1">
      <c r="A322" s="20" t="s">
        <v>527</v>
      </c>
      <c r="B322" t="s">
        <v>292</v>
      </c>
      <c r="C322" s="14" t="s">
        <v>376</v>
      </c>
      <c r="D322" s="14">
        <v>681</v>
      </c>
      <c r="E322" s="14">
        <v>195</v>
      </c>
      <c r="F322" s="14">
        <v>264</v>
      </c>
      <c r="G322" s="14">
        <v>348</v>
      </c>
      <c r="H322" s="14">
        <v>17509</v>
      </c>
      <c r="I322" s="14">
        <v>9275</v>
      </c>
      <c r="J322" s="14">
        <v>5979</v>
      </c>
      <c r="K322" s="14">
        <v>4136</v>
      </c>
      <c r="L322" s="14">
        <v>2067</v>
      </c>
      <c r="M322" s="14">
        <v>1993</v>
      </c>
    </row>
    <row r="323" spans="1:13" hidden="1">
      <c r="A323" s="20" t="s">
        <v>527</v>
      </c>
      <c r="B323" t="s">
        <v>292</v>
      </c>
      <c r="C323" s="14" t="s">
        <v>377</v>
      </c>
      <c r="D323" s="14">
        <v>19607</v>
      </c>
      <c r="E323" s="14">
        <v>25682</v>
      </c>
      <c r="F323" s="14">
        <v>12692</v>
      </c>
      <c r="G323" s="14">
        <v>15142</v>
      </c>
      <c r="H323" s="14">
        <v>16208</v>
      </c>
      <c r="I323" s="14">
        <v>16567</v>
      </c>
      <c r="J323" s="14">
        <v>19652</v>
      </c>
      <c r="K323" s="14">
        <v>19779</v>
      </c>
      <c r="L323" s="14">
        <v>20423</v>
      </c>
      <c r="M323" s="14">
        <v>13660</v>
      </c>
    </row>
    <row r="324" spans="1:13" hidden="1">
      <c r="A324" s="20" t="s">
        <v>527</v>
      </c>
      <c r="B324" t="s">
        <v>292</v>
      </c>
      <c r="C324" s="14" t="s">
        <v>378</v>
      </c>
      <c r="D324" s="14">
        <v>112</v>
      </c>
      <c r="E324" s="14">
        <v>28</v>
      </c>
      <c r="F324" s="14">
        <v>70</v>
      </c>
      <c r="G324" s="14">
        <v>88</v>
      </c>
      <c r="H324" s="14">
        <v>6128</v>
      </c>
      <c r="I324" s="14">
        <v>2432</v>
      </c>
      <c r="J324" s="14">
        <v>966</v>
      </c>
      <c r="K324" s="14">
        <v>922</v>
      </c>
      <c r="L324" s="14">
        <v>487</v>
      </c>
      <c r="M324" s="14">
        <v>486</v>
      </c>
    </row>
    <row r="325" spans="1:13" hidden="1">
      <c r="A325" s="20" t="s">
        <v>527</v>
      </c>
      <c r="B325" t="s">
        <v>292</v>
      </c>
      <c r="C325" s="14" t="s">
        <v>379</v>
      </c>
      <c r="D325" s="14">
        <v>3238</v>
      </c>
      <c r="E325" s="14">
        <v>3634</v>
      </c>
      <c r="F325" s="14">
        <v>3353</v>
      </c>
      <c r="G325" s="14">
        <v>3814</v>
      </c>
      <c r="H325" s="14">
        <v>6187</v>
      </c>
      <c r="I325" s="14">
        <v>4344</v>
      </c>
      <c r="J325" s="14">
        <v>3176</v>
      </c>
      <c r="K325" s="14">
        <v>4411</v>
      </c>
      <c r="L325" s="14">
        <v>4813</v>
      </c>
      <c r="M325" s="14">
        <v>3329</v>
      </c>
    </row>
    <row r="326" spans="1:13" hidden="1">
      <c r="A326" s="20" t="s">
        <v>527</v>
      </c>
      <c r="B326" t="s">
        <v>292</v>
      </c>
      <c r="C326" s="14" t="s">
        <v>380</v>
      </c>
      <c r="D326" s="14">
        <v>16369</v>
      </c>
      <c r="E326" s="14">
        <v>22048</v>
      </c>
      <c r="F326" s="14">
        <v>9339</v>
      </c>
      <c r="G326" s="14">
        <v>11328</v>
      </c>
      <c r="H326" s="14">
        <v>10021</v>
      </c>
      <c r="I326" s="14">
        <v>12223</v>
      </c>
      <c r="J326" s="14">
        <v>16476</v>
      </c>
      <c r="K326" s="14">
        <v>15368</v>
      </c>
      <c r="L326" s="14">
        <v>15610</v>
      </c>
      <c r="M326" s="14">
        <v>10331</v>
      </c>
    </row>
    <row r="327" spans="1:13" hidden="1">
      <c r="A327" s="20" t="s">
        <v>527</v>
      </c>
      <c r="B327" t="s">
        <v>292</v>
      </c>
      <c r="C327" s="14" t="s">
        <v>381</v>
      </c>
      <c r="D327" s="14">
        <v>15978</v>
      </c>
      <c r="E327" s="14">
        <v>21879</v>
      </c>
      <c r="F327" s="14">
        <v>9260</v>
      </c>
      <c r="G327" s="14">
        <v>11108</v>
      </c>
      <c r="H327" s="14">
        <v>9799</v>
      </c>
      <c r="I327" s="14">
        <v>11987</v>
      </c>
      <c r="J327" s="14">
        <v>16192</v>
      </c>
      <c r="K327" s="14">
        <v>15041</v>
      </c>
      <c r="L327" s="14">
        <v>14926</v>
      </c>
      <c r="M327" s="14">
        <v>9841</v>
      </c>
    </row>
    <row r="328" spans="1:13" hidden="1">
      <c r="A328" s="20" t="s">
        <v>527</v>
      </c>
      <c r="B328" t="s">
        <v>292</v>
      </c>
      <c r="C328" s="14" t="s">
        <v>382</v>
      </c>
      <c r="D328" s="14">
        <v>34.340000000000003</v>
      </c>
      <c r="E328" s="14">
        <v>46.79</v>
      </c>
      <c r="F328" s="14">
        <v>19.03</v>
      </c>
      <c r="G328" s="14">
        <v>22.37</v>
      </c>
      <c r="H328" s="14">
        <v>19.55</v>
      </c>
      <c r="I328" s="14">
        <v>23.91</v>
      </c>
      <c r="J328" s="14">
        <v>32.299999999999997</v>
      </c>
      <c r="K328" s="14">
        <v>30</v>
      </c>
      <c r="L328" s="14">
        <v>29.77</v>
      </c>
      <c r="M328" s="14">
        <v>19.63</v>
      </c>
    </row>
    <row r="329" spans="1:13" hidden="1">
      <c r="A329" s="20" t="s">
        <v>527</v>
      </c>
      <c r="B329" t="s">
        <v>292</v>
      </c>
      <c r="C329" s="14" t="s">
        <v>383</v>
      </c>
      <c r="D329" s="14">
        <v>34.340000000000003</v>
      </c>
      <c r="E329" s="14">
        <v>46.79</v>
      </c>
      <c r="F329" s="14">
        <v>19.03</v>
      </c>
      <c r="G329" s="14">
        <v>22.37</v>
      </c>
      <c r="H329" s="14">
        <v>19.55</v>
      </c>
      <c r="I329" s="14">
        <v>23.91</v>
      </c>
      <c r="J329" s="14">
        <v>32.299999999999997</v>
      </c>
      <c r="K329" s="14">
        <v>30</v>
      </c>
      <c r="L329" s="14">
        <v>29.77</v>
      </c>
      <c r="M329" s="14">
        <v>19.63</v>
      </c>
    </row>
    <row r="330" spans="1:13" hidden="1">
      <c r="A330" s="20" t="s">
        <v>527</v>
      </c>
      <c r="B330" t="s">
        <v>292</v>
      </c>
      <c r="C330" s="14" t="s">
        <v>384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</row>
    <row r="331" spans="1:13" hidden="1">
      <c r="A331" s="20" t="s">
        <v>527</v>
      </c>
      <c r="B331" t="s">
        <v>292</v>
      </c>
      <c r="C331" s="14" t="s">
        <v>385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</row>
    <row r="332" spans="1:13" hidden="1">
      <c r="A332" s="20" t="s">
        <v>527</v>
      </c>
      <c r="B332" t="s">
        <v>292</v>
      </c>
      <c r="C332" s="14" t="s">
        <v>386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</row>
    <row r="333" spans="1:13" hidden="1">
      <c r="A333" s="20" t="s">
        <v>527</v>
      </c>
      <c r="B333" t="s">
        <v>292</v>
      </c>
      <c r="C333" s="14" t="s">
        <v>387</v>
      </c>
      <c r="D333" s="14">
        <v>2164</v>
      </c>
      <c r="E333" s="14">
        <v>3517</v>
      </c>
      <c r="F333" s="14">
        <v>6053</v>
      </c>
      <c r="G333" s="14">
        <v>7035</v>
      </c>
      <c r="H333" s="14">
        <v>7354</v>
      </c>
      <c r="I333" s="14">
        <v>7774</v>
      </c>
      <c r="J333" s="14">
        <v>4179</v>
      </c>
      <c r="K333" s="14">
        <v>4337</v>
      </c>
      <c r="L333" s="14">
        <v>4732</v>
      </c>
      <c r="M333" s="14">
        <v>5250</v>
      </c>
    </row>
    <row r="334" spans="1:13" hidden="1">
      <c r="A334" s="20" t="s">
        <v>527</v>
      </c>
      <c r="B334" t="s">
        <v>292</v>
      </c>
      <c r="C334" s="14" t="s">
        <v>388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</row>
    <row r="335" spans="1:13" hidden="1">
      <c r="A335" s="20" t="s">
        <v>527</v>
      </c>
      <c r="B335" t="s">
        <v>292</v>
      </c>
      <c r="C335" s="14" t="s">
        <v>389</v>
      </c>
      <c r="D335" s="14">
        <v>7511</v>
      </c>
      <c r="E335" s="14">
        <v>9481</v>
      </c>
      <c r="F335" s="14">
        <v>10776</v>
      </c>
      <c r="G335" s="14">
        <v>12416</v>
      </c>
      <c r="H335" s="14">
        <v>14213</v>
      </c>
      <c r="I335" s="14">
        <v>15368</v>
      </c>
      <c r="J335" s="14">
        <v>16748</v>
      </c>
      <c r="K335" s="14">
        <v>17158</v>
      </c>
      <c r="L335" s="14">
        <v>19659</v>
      </c>
      <c r="M335" s="14">
        <v>20483</v>
      </c>
    </row>
    <row r="336" spans="1:13" hidden="1">
      <c r="A336" s="20" t="s">
        <v>527</v>
      </c>
      <c r="B336" t="s">
        <v>292</v>
      </c>
      <c r="C336" s="14" t="s">
        <v>390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8087</v>
      </c>
      <c r="M336" s="14">
        <v>8645</v>
      </c>
    </row>
    <row r="337" spans="1:13" hidden="1">
      <c r="A337" s="20" t="s">
        <v>527</v>
      </c>
      <c r="B337" t="s">
        <v>292</v>
      </c>
      <c r="C337" s="14" t="s">
        <v>391</v>
      </c>
      <c r="D337" s="14">
        <v>1146</v>
      </c>
      <c r="E337" s="14">
        <v>0</v>
      </c>
      <c r="F337" s="14">
        <v>1513</v>
      </c>
      <c r="G337" s="14">
        <v>1453</v>
      </c>
      <c r="H337" s="14">
        <v>1626</v>
      </c>
      <c r="I337" s="14">
        <v>1359</v>
      </c>
      <c r="J337" s="14">
        <v>2317</v>
      </c>
      <c r="K337" s="14">
        <v>1547</v>
      </c>
      <c r="L337" s="14">
        <v>2524</v>
      </c>
      <c r="M337" s="14">
        <v>2291</v>
      </c>
    </row>
    <row r="338" spans="1:13" hidden="1">
      <c r="A338" s="20" t="s">
        <v>527</v>
      </c>
      <c r="B338" t="s">
        <v>292</v>
      </c>
      <c r="C338" s="14" t="s">
        <v>392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</row>
    <row r="339" spans="1:13" hidden="1">
      <c r="A339" s="20" t="s">
        <v>527</v>
      </c>
      <c r="B339" t="s">
        <v>292</v>
      </c>
      <c r="C339" s="14" t="s">
        <v>393</v>
      </c>
      <c r="D339" s="14">
        <v>0</v>
      </c>
      <c r="E339" s="14">
        <v>0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217</v>
      </c>
      <c r="M339" s="14">
        <v>206</v>
      </c>
    </row>
    <row r="340" spans="1:13" hidden="1">
      <c r="A340" s="20" t="s">
        <v>527</v>
      </c>
      <c r="B340" t="s">
        <v>292</v>
      </c>
      <c r="C340" s="14" t="s">
        <v>394</v>
      </c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</row>
    <row r="341" spans="1:13" hidden="1">
      <c r="A341" s="20" t="s">
        <v>527</v>
      </c>
      <c r="B341" t="s">
        <v>292</v>
      </c>
      <c r="C341" s="14" t="s">
        <v>395</v>
      </c>
      <c r="D341" s="14">
        <v>0</v>
      </c>
      <c r="E341" s="14">
        <v>0</v>
      </c>
      <c r="F341" s="14">
        <v>0</v>
      </c>
      <c r="G341" s="14">
        <v>0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</row>
    <row r="342" spans="1:13" hidden="1">
      <c r="A342" s="20" t="s">
        <v>527</v>
      </c>
      <c r="B342" t="s">
        <v>292</v>
      </c>
      <c r="C342" s="14" t="s">
        <v>396</v>
      </c>
      <c r="D342" s="14">
        <v>794</v>
      </c>
      <c r="E342" s="14">
        <v>1164</v>
      </c>
      <c r="F342" s="14">
        <v>1273</v>
      </c>
      <c r="G342" s="14">
        <v>1330</v>
      </c>
      <c r="H342" s="14">
        <v>1463</v>
      </c>
      <c r="I342" s="14">
        <v>1498</v>
      </c>
      <c r="J342" s="14">
        <v>1449</v>
      </c>
      <c r="K342" s="14">
        <v>1690</v>
      </c>
      <c r="L342" s="14">
        <v>0</v>
      </c>
      <c r="M342" s="14">
        <v>0</v>
      </c>
    </row>
    <row r="343" spans="1:13" hidden="1">
      <c r="A343" s="20" t="s">
        <v>527</v>
      </c>
      <c r="B343" t="s">
        <v>292</v>
      </c>
      <c r="C343" s="14" t="s">
        <v>397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>
        <v>0</v>
      </c>
      <c r="J343" s="14">
        <v>0</v>
      </c>
      <c r="K343" s="14">
        <v>41158</v>
      </c>
      <c r="L343" s="14">
        <v>42913</v>
      </c>
      <c r="M343" s="14">
        <v>40516</v>
      </c>
    </row>
    <row r="344" spans="1:13" hidden="1">
      <c r="A344" s="20" t="s">
        <v>527</v>
      </c>
      <c r="B344" t="s">
        <v>292</v>
      </c>
      <c r="C344" s="14" t="s">
        <v>398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</row>
    <row r="345" spans="1:13" hidden="1">
      <c r="A345" s="20" t="s">
        <v>527</v>
      </c>
      <c r="B345" t="s">
        <v>292</v>
      </c>
      <c r="C345" s="14" t="s">
        <v>399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</row>
    <row r="346" spans="1:13" hidden="1">
      <c r="A346" s="20" t="s">
        <v>527</v>
      </c>
      <c r="B346" t="s">
        <v>292</v>
      </c>
      <c r="C346" s="14" t="s">
        <v>400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</row>
    <row r="347" spans="1:13" hidden="1">
      <c r="A347" s="20" t="s">
        <v>527</v>
      </c>
      <c r="B347" t="s">
        <v>292</v>
      </c>
      <c r="C347" s="14" t="s">
        <v>401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</row>
    <row r="348" spans="1:13" hidden="1">
      <c r="A348" s="20" t="s">
        <v>527</v>
      </c>
      <c r="B348" t="s">
        <v>292</v>
      </c>
      <c r="C348" s="14" t="s">
        <v>402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</row>
    <row r="349" spans="1:13" hidden="1">
      <c r="A349" s="20" t="s">
        <v>527</v>
      </c>
      <c r="B349" t="s">
        <v>292</v>
      </c>
      <c r="C349" s="14" t="s">
        <v>403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</row>
    <row r="350" spans="1:13" hidden="1">
      <c r="A350" s="20" t="s">
        <v>527</v>
      </c>
      <c r="B350" t="s">
        <v>292</v>
      </c>
      <c r="C350" s="14" t="s">
        <v>404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</row>
    <row r="351" spans="1:13" hidden="1">
      <c r="A351" s="20" t="s">
        <v>527</v>
      </c>
      <c r="B351" t="s">
        <v>292</v>
      </c>
      <c r="C351" s="14" t="s">
        <v>405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</row>
    <row r="352" spans="1:13" hidden="1">
      <c r="A352" s="20" t="s">
        <v>527</v>
      </c>
      <c r="B352" t="s">
        <v>292</v>
      </c>
      <c r="C352" s="14" t="s">
        <v>406</v>
      </c>
      <c r="D352" s="14">
        <v>2174</v>
      </c>
      <c r="E352" s="14">
        <v>15639</v>
      </c>
      <c r="F352" s="14">
        <v>2645</v>
      </c>
      <c r="G352" s="14">
        <v>3807</v>
      </c>
      <c r="H352" s="14">
        <v>3750</v>
      </c>
      <c r="I352" s="14">
        <v>2349</v>
      </c>
      <c r="J352" s="14">
        <v>2432</v>
      </c>
      <c r="K352" s="14">
        <v>2916</v>
      </c>
      <c r="L352" s="14">
        <v>3109</v>
      </c>
      <c r="M352" s="14">
        <v>4706</v>
      </c>
    </row>
    <row r="353" spans="1:13" hidden="1">
      <c r="A353" s="20" t="s">
        <v>527</v>
      </c>
      <c r="B353" t="s">
        <v>292</v>
      </c>
      <c r="C353" s="14" t="s">
        <v>407</v>
      </c>
      <c r="D353" s="14">
        <v>-391</v>
      </c>
      <c r="E353" s="14">
        <v>-169</v>
      </c>
      <c r="F353" s="14">
        <v>-52</v>
      </c>
      <c r="G353" s="14">
        <v>-84</v>
      </c>
      <c r="H353" s="14">
        <v>-10</v>
      </c>
      <c r="I353" s="14">
        <v>-10</v>
      </c>
      <c r="J353" s="14">
        <v>-10</v>
      </c>
      <c r="K353" s="14">
        <v>-17</v>
      </c>
      <c r="L353" s="14">
        <v>-143</v>
      </c>
      <c r="M353" s="14">
        <v>43</v>
      </c>
    </row>
    <row r="354" spans="1:13" hidden="1">
      <c r="A354" s="20" t="s">
        <v>527</v>
      </c>
      <c r="B354" t="s">
        <v>292</v>
      </c>
      <c r="C354" s="14" t="s">
        <v>408</v>
      </c>
      <c r="D354" s="14">
        <v>0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</row>
    <row r="355" spans="1:13" hidden="1">
      <c r="A355" s="20" t="s">
        <v>527</v>
      </c>
      <c r="B355" t="s">
        <v>292</v>
      </c>
      <c r="C355" s="14" t="s">
        <v>409</v>
      </c>
      <c r="D355" s="14">
        <v>5537</v>
      </c>
      <c r="E355" s="14">
        <v>6900</v>
      </c>
      <c r="F355" s="14">
        <v>15764</v>
      </c>
      <c r="G355" s="14">
        <v>17721</v>
      </c>
      <c r="H355" s="14">
        <v>18633</v>
      </c>
      <c r="I355" s="14">
        <v>7922</v>
      </c>
      <c r="J355" s="14">
        <v>7875</v>
      </c>
      <c r="K355" s="14">
        <v>8406</v>
      </c>
      <c r="L355" s="14">
        <v>9135</v>
      </c>
      <c r="M355" s="14">
        <v>7412</v>
      </c>
    </row>
    <row r="356" spans="1:13" hidden="1">
      <c r="A356" s="20" t="s">
        <v>527</v>
      </c>
      <c r="B356" t="s">
        <v>292</v>
      </c>
      <c r="C356" s="14" t="s">
        <v>410</v>
      </c>
      <c r="D356" s="14">
        <v>17</v>
      </c>
      <c r="E356" s="14">
        <v>12</v>
      </c>
      <c r="F356" s="14">
        <v>12</v>
      </c>
      <c r="G356" s="14">
        <v>13</v>
      </c>
      <c r="H356" s="14">
        <v>15</v>
      </c>
      <c r="I356" s="14">
        <v>16</v>
      </c>
      <c r="J356" s="14">
        <v>17</v>
      </c>
      <c r="K356" s="14">
        <v>20</v>
      </c>
      <c r="L356" s="14">
        <v>19</v>
      </c>
      <c r="M356" s="14">
        <v>19</v>
      </c>
    </row>
    <row r="357" spans="1:13" hidden="1">
      <c r="A357" s="20" t="s">
        <v>527</v>
      </c>
      <c r="B357" t="s">
        <v>292</v>
      </c>
      <c r="C357" s="14" t="s">
        <v>411</v>
      </c>
      <c r="D357" s="14">
        <v>3</v>
      </c>
      <c r="E357" s="14">
        <v>4</v>
      </c>
      <c r="F357" s="14">
        <v>5</v>
      </c>
      <c r="G357" s="14">
        <v>6</v>
      </c>
      <c r="H357" s="14">
        <v>6</v>
      </c>
      <c r="I357" s="14">
        <v>7</v>
      </c>
      <c r="J357" s="14">
        <v>2</v>
      </c>
      <c r="K357" s="14">
        <v>6</v>
      </c>
      <c r="L357" s="14">
        <v>4</v>
      </c>
      <c r="M357" s="14">
        <v>5</v>
      </c>
    </row>
    <row r="358" spans="1:13" hidden="1">
      <c r="A358" s="20" t="s">
        <v>527</v>
      </c>
      <c r="B358" t="s">
        <v>292</v>
      </c>
      <c r="C358" s="14" t="s">
        <v>412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1</v>
      </c>
      <c r="K358" s="14">
        <v>1</v>
      </c>
      <c r="L358" s="14">
        <v>1</v>
      </c>
      <c r="M358" s="14">
        <v>21</v>
      </c>
    </row>
    <row r="359" spans="1:13" hidden="1">
      <c r="A359" s="20" t="s">
        <v>527</v>
      </c>
      <c r="B359" t="s">
        <v>292</v>
      </c>
      <c r="C359" s="14" t="s">
        <v>413</v>
      </c>
      <c r="D359" s="14">
        <v>10</v>
      </c>
      <c r="E359" s="14">
        <v>4</v>
      </c>
      <c r="F359" s="14">
        <v>5</v>
      </c>
      <c r="G359" s="14">
        <v>11</v>
      </c>
      <c r="H359" s="14">
        <v>6</v>
      </c>
      <c r="I359" s="14">
        <v>4</v>
      </c>
      <c r="J359" s="14">
        <v>13</v>
      </c>
      <c r="K359" s="14">
        <v>26</v>
      </c>
      <c r="L359" s="14">
        <v>32</v>
      </c>
      <c r="M359" s="14">
        <v>7</v>
      </c>
    </row>
    <row r="360" spans="1:13" hidden="1">
      <c r="A360" s="20" t="s">
        <v>527</v>
      </c>
      <c r="B360" t="s">
        <v>292</v>
      </c>
      <c r="C360" s="14" t="s">
        <v>414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</row>
    <row r="361" spans="1:13" hidden="1">
      <c r="A361" s="20" t="s">
        <v>527</v>
      </c>
      <c r="B361" t="s">
        <v>292</v>
      </c>
      <c r="C361" s="14" t="s">
        <v>415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</row>
    <row r="362" spans="1:13" hidden="1">
      <c r="A362" s="20" t="s">
        <v>527</v>
      </c>
      <c r="B362" t="s">
        <v>292</v>
      </c>
      <c r="C362" s="14" t="s">
        <v>416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</row>
    <row r="363" spans="1:13" hidden="1">
      <c r="A363" s="20" t="s">
        <v>527</v>
      </c>
      <c r="B363" t="s">
        <v>292</v>
      </c>
      <c r="C363" s="14" t="s">
        <v>417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</row>
    <row r="364" spans="1:13" hidden="1">
      <c r="A364" s="20" t="s">
        <v>527</v>
      </c>
      <c r="B364" t="s">
        <v>292</v>
      </c>
      <c r="C364" s="14" t="s">
        <v>418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</row>
    <row r="365" spans="1:13" hidden="1">
      <c r="A365" s="20" t="s">
        <v>527</v>
      </c>
      <c r="B365" t="s">
        <v>292</v>
      </c>
      <c r="C365" s="14" t="s">
        <v>419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</row>
    <row r="366" spans="1:13" hidden="1">
      <c r="A366" s="20" t="s">
        <v>527</v>
      </c>
      <c r="B366" t="s">
        <v>292</v>
      </c>
      <c r="C366" s="14" t="s">
        <v>420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</row>
    <row r="367" spans="1:13" hidden="1">
      <c r="A367" s="20" t="s">
        <v>527</v>
      </c>
      <c r="B367" t="s">
        <v>292</v>
      </c>
      <c r="C367" s="14" t="s">
        <v>421</v>
      </c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</row>
    <row r="368" spans="1:13" hidden="1">
      <c r="A368" s="20" t="s">
        <v>527</v>
      </c>
      <c r="B368" t="s">
        <v>292</v>
      </c>
      <c r="C368" s="14" t="s">
        <v>422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</row>
    <row r="369" spans="1:13" hidden="1">
      <c r="A369" s="20" t="s">
        <v>527</v>
      </c>
      <c r="B369" t="s">
        <v>292</v>
      </c>
      <c r="C369" s="14" t="s">
        <v>423</v>
      </c>
      <c r="D369" s="14">
        <v>0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</row>
    <row r="370" spans="1:13" hidden="1">
      <c r="A370" s="20" t="s">
        <v>527</v>
      </c>
      <c r="B370" t="s">
        <v>292</v>
      </c>
      <c r="C370" s="14" t="s">
        <v>424</v>
      </c>
      <c r="D370" s="14">
        <v>0</v>
      </c>
      <c r="E370" s="14">
        <v>0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</row>
    <row r="371" spans="1:13" hidden="1">
      <c r="A371" s="20" t="s">
        <v>527</v>
      </c>
      <c r="B371" t="s">
        <v>292</v>
      </c>
      <c r="C371" s="14" t="s">
        <v>425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</row>
    <row r="372" spans="1:13" hidden="1">
      <c r="A372" s="20" t="s">
        <v>527</v>
      </c>
      <c r="B372" t="s">
        <v>292</v>
      </c>
      <c r="C372" s="14" t="s">
        <v>426</v>
      </c>
      <c r="D372" s="14">
        <v>0</v>
      </c>
      <c r="E372" s="14">
        <v>0</v>
      </c>
      <c r="F372" s="14">
        <v>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</row>
    <row r="373" spans="1:13" hidden="1">
      <c r="A373" s="20" t="s">
        <v>527</v>
      </c>
      <c r="B373" t="s">
        <v>292</v>
      </c>
      <c r="C373" s="14" t="s">
        <v>427</v>
      </c>
      <c r="D373" s="14">
        <v>0</v>
      </c>
      <c r="E373" s="14">
        <v>0</v>
      </c>
      <c r="F373" s="14">
        <v>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</row>
    <row r="374" spans="1:13" hidden="1">
      <c r="A374" s="20" t="s">
        <v>527</v>
      </c>
      <c r="B374" t="s">
        <v>292</v>
      </c>
      <c r="C374" s="14" t="s">
        <v>428</v>
      </c>
      <c r="D374" s="14">
        <v>0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</row>
    <row r="375" spans="1:13" hidden="1">
      <c r="A375" s="20" t="s">
        <v>527</v>
      </c>
      <c r="B375" t="s">
        <v>292</v>
      </c>
      <c r="C375" s="14" t="s">
        <v>429</v>
      </c>
      <c r="D375" s="14">
        <v>0</v>
      </c>
      <c r="E375" s="14">
        <v>0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</row>
    <row r="376" spans="1:13" hidden="1">
      <c r="A376" s="20" t="s">
        <v>527</v>
      </c>
      <c r="B376" t="s">
        <v>292</v>
      </c>
      <c r="C376" s="14" t="s">
        <v>430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</row>
    <row r="377" spans="1:13" hidden="1">
      <c r="A377" s="20" t="s">
        <v>527</v>
      </c>
      <c r="B377" t="s">
        <v>292</v>
      </c>
      <c r="C377" s="14" t="s">
        <v>431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</row>
    <row r="378" spans="1:13" hidden="1">
      <c r="A378" s="20" t="s">
        <v>527</v>
      </c>
      <c r="B378" t="s">
        <v>292</v>
      </c>
      <c r="C378" s="14" t="s">
        <v>432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</row>
    <row r="379" spans="1:13" hidden="1">
      <c r="A379" s="20" t="s">
        <v>527</v>
      </c>
      <c r="B379" t="s">
        <v>292</v>
      </c>
      <c r="C379" s="14" t="s">
        <v>433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</row>
    <row r="380" spans="1:13" hidden="1">
      <c r="A380" s="20" t="s">
        <v>527</v>
      </c>
      <c r="B380" t="s">
        <v>292</v>
      </c>
      <c r="C380" s="14" t="s">
        <v>434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</row>
    <row r="381" spans="1:13" hidden="1">
      <c r="A381" s="20" t="s">
        <v>527</v>
      </c>
      <c r="B381" t="s">
        <v>292</v>
      </c>
      <c r="C381" s="14" t="s">
        <v>435</v>
      </c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</row>
    <row r="382" spans="1:13" hidden="1">
      <c r="A382" s="20" t="s">
        <v>527</v>
      </c>
      <c r="B382" t="s">
        <v>292</v>
      </c>
      <c r="C382" s="14" t="s">
        <v>188</v>
      </c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</row>
    <row r="383" spans="1:13" hidden="1">
      <c r="A383" s="20" t="s">
        <v>527</v>
      </c>
      <c r="B383" t="s">
        <v>292</v>
      </c>
      <c r="C383" s="14" t="s">
        <v>436</v>
      </c>
      <c r="D383" s="14">
        <v>11927</v>
      </c>
      <c r="E383" s="14">
        <v>12736</v>
      </c>
      <c r="F383" s="14">
        <v>11846</v>
      </c>
      <c r="G383" s="14">
        <v>12508</v>
      </c>
      <c r="H383" s="14">
        <v>16354</v>
      </c>
      <c r="I383" s="14">
        <v>17824</v>
      </c>
      <c r="J383" s="14">
        <v>19458</v>
      </c>
      <c r="K383" s="14">
        <v>18800</v>
      </c>
      <c r="L383" s="14">
        <v>16819</v>
      </c>
      <c r="M383" s="14">
        <v>12139</v>
      </c>
    </row>
    <row r="384" spans="1:13" hidden="1">
      <c r="A384" s="20" t="s">
        <v>527</v>
      </c>
      <c r="B384" t="s">
        <v>292</v>
      </c>
      <c r="C384" s="14" t="s">
        <v>437</v>
      </c>
      <c r="D384" s="14">
        <v>21602</v>
      </c>
      <c r="E384" s="14">
        <v>25734</v>
      </c>
      <c r="F384" s="14">
        <v>28675</v>
      </c>
      <c r="G384" s="14">
        <v>31959</v>
      </c>
      <c r="H384" s="14">
        <v>37921</v>
      </c>
      <c r="I384" s="14">
        <v>40966</v>
      </c>
      <c r="J384" s="14">
        <v>40385</v>
      </c>
      <c r="K384" s="14">
        <v>40295</v>
      </c>
      <c r="L384" s="14">
        <v>41210</v>
      </c>
      <c r="M384" s="14">
        <v>37872</v>
      </c>
    </row>
    <row r="385" spans="1:13" hidden="1">
      <c r="A385" s="20" t="s">
        <v>527</v>
      </c>
      <c r="B385" t="s">
        <v>292</v>
      </c>
      <c r="C385" s="14" t="s">
        <v>438</v>
      </c>
    </row>
    <row r="386" spans="1:13" hidden="1">
      <c r="A386" s="20" t="s">
        <v>527</v>
      </c>
      <c r="B386" t="s">
        <v>292</v>
      </c>
      <c r="C386" s="14" t="s">
        <v>439</v>
      </c>
      <c r="D386" s="14">
        <v>4351</v>
      </c>
      <c r="E386" s="14">
        <v>4195</v>
      </c>
      <c r="F386" s="14">
        <v>3733</v>
      </c>
      <c r="G386" s="14">
        <v>3632</v>
      </c>
      <c r="H386" s="14">
        <v>2859</v>
      </c>
      <c r="I386" s="14">
        <v>3273</v>
      </c>
      <c r="J386" s="14">
        <v>3204</v>
      </c>
      <c r="K386" s="14">
        <v>3532</v>
      </c>
      <c r="L386" s="14">
        <v>4146</v>
      </c>
      <c r="M386" s="14">
        <v>3150</v>
      </c>
    </row>
    <row r="387" spans="1:13" hidden="1">
      <c r="A387" s="20" t="s">
        <v>527</v>
      </c>
      <c r="B387" t="s">
        <v>292</v>
      </c>
      <c r="C387" s="14" t="s">
        <v>481</v>
      </c>
      <c r="D387" s="14">
        <v>2758</v>
      </c>
      <c r="E387" s="14">
        <v>2360</v>
      </c>
      <c r="F387" s="14">
        <v>2173</v>
      </c>
      <c r="G387" s="14">
        <v>2073</v>
      </c>
      <c r="H387" s="14">
        <v>812</v>
      </c>
      <c r="I387" s="14">
        <v>885</v>
      </c>
      <c r="J387" s="14">
        <v>614</v>
      </c>
      <c r="K387" s="14">
        <v>1131</v>
      </c>
      <c r="L387" s="14">
        <v>1473</v>
      </c>
      <c r="M387" s="14">
        <v>940</v>
      </c>
    </row>
    <row r="388" spans="1:13" hidden="1">
      <c r="A388" s="20" t="s">
        <v>527</v>
      </c>
      <c r="B388" t="s">
        <v>292</v>
      </c>
      <c r="C388" s="14" t="s">
        <v>482</v>
      </c>
      <c r="D388" s="14">
        <v>1673</v>
      </c>
      <c r="E388" s="14">
        <v>2152</v>
      </c>
      <c r="F388" s="14">
        <v>1560</v>
      </c>
      <c r="G388" s="14">
        <v>1559</v>
      </c>
      <c r="H388" s="14">
        <v>2047</v>
      </c>
      <c r="I388" s="14">
        <v>2388</v>
      </c>
      <c r="J388" s="14">
        <v>2590</v>
      </c>
      <c r="K388" s="14">
        <v>2401</v>
      </c>
      <c r="L388" s="14">
        <v>2673</v>
      </c>
      <c r="M388" s="14">
        <v>2210</v>
      </c>
    </row>
    <row r="389" spans="1:13" hidden="1">
      <c r="A389" s="20" t="s">
        <v>527</v>
      </c>
      <c r="B389" t="s">
        <v>292</v>
      </c>
      <c r="C389" s="14" t="s">
        <v>535</v>
      </c>
      <c r="D389" s="14">
        <v>-80</v>
      </c>
      <c r="E389" s="14">
        <v>-317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</row>
    <row r="390" spans="1:13" hidden="1">
      <c r="A390" s="20" t="s">
        <v>527</v>
      </c>
      <c r="B390" t="s">
        <v>292</v>
      </c>
      <c r="C390" s="14" t="s">
        <v>440</v>
      </c>
      <c r="D390" s="14">
        <v>-1224</v>
      </c>
      <c r="E390" s="14">
        <v>-589</v>
      </c>
      <c r="F390" s="14">
        <v>-450</v>
      </c>
      <c r="G390" s="14">
        <v>94</v>
      </c>
      <c r="H390" s="14">
        <v>-2800</v>
      </c>
      <c r="I390" s="14">
        <v>-1361</v>
      </c>
      <c r="J390" s="14">
        <v>-994</v>
      </c>
      <c r="K390" s="14">
        <v>-43</v>
      </c>
      <c r="L390" s="14">
        <v>180</v>
      </c>
      <c r="M390" s="14">
        <v>-307</v>
      </c>
    </row>
    <row r="391" spans="1:13" hidden="1">
      <c r="A391" s="20" t="s">
        <v>527</v>
      </c>
      <c r="B391" t="s">
        <v>292</v>
      </c>
      <c r="C391" s="14" t="s">
        <v>441</v>
      </c>
      <c r="D391" s="14">
        <v>-799</v>
      </c>
      <c r="E391" s="14">
        <v>-309</v>
      </c>
      <c r="F391" s="14">
        <v>-334</v>
      </c>
      <c r="G391" s="14">
        <v>-145</v>
      </c>
      <c r="H391" s="14">
        <v>-2075</v>
      </c>
      <c r="I391" s="14">
        <v>-736</v>
      </c>
      <c r="J391" s="14">
        <v>321</v>
      </c>
      <c r="K391" s="14">
        <v>429</v>
      </c>
      <c r="L391" s="14">
        <v>115</v>
      </c>
      <c r="M391" s="14">
        <v>-1026</v>
      </c>
    </row>
    <row r="392" spans="1:13" hidden="1">
      <c r="A392" s="20" t="s">
        <v>527</v>
      </c>
      <c r="B392" t="s">
        <v>292</v>
      </c>
      <c r="C392" s="14" t="s">
        <v>484</v>
      </c>
      <c r="D392" s="14">
        <v>-425</v>
      </c>
      <c r="E392" s="14">
        <v>-280</v>
      </c>
      <c r="F392" s="14">
        <v>-116</v>
      </c>
      <c r="G392" s="14">
        <v>239</v>
      </c>
      <c r="H392" s="14">
        <v>-725</v>
      </c>
      <c r="I392" s="14">
        <v>-625</v>
      </c>
      <c r="J392" s="14">
        <v>-1315</v>
      </c>
      <c r="K392" s="14">
        <v>-472</v>
      </c>
      <c r="L392" s="14">
        <v>65</v>
      </c>
      <c r="M392" s="14">
        <v>719</v>
      </c>
    </row>
    <row r="393" spans="1:13" hidden="1">
      <c r="A393" s="20" t="s">
        <v>527</v>
      </c>
      <c r="B393" t="s">
        <v>292</v>
      </c>
      <c r="C393" s="14" t="s">
        <v>442</v>
      </c>
      <c r="D393" s="14">
        <v>3127</v>
      </c>
      <c r="E393" s="14">
        <v>3605</v>
      </c>
      <c r="F393" s="14">
        <v>3282</v>
      </c>
      <c r="G393" s="14">
        <v>3726</v>
      </c>
      <c r="H393" s="14">
        <v>59</v>
      </c>
      <c r="I393" s="14">
        <v>1912</v>
      </c>
      <c r="J393" s="14">
        <v>2210</v>
      </c>
      <c r="K393" s="14">
        <v>3488</v>
      </c>
      <c r="L393" s="14">
        <v>4325</v>
      </c>
      <c r="M393" s="14">
        <v>2843</v>
      </c>
    </row>
    <row r="394" spans="1:13" hidden="1">
      <c r="A394" s="20" t="s">
        <v>527</v>
      </c>
      <c r="B394" t="s">
        <v>292</v>
      </c>
      <c r="C394" s="14" t="s">
        <v>443</v>
      </c>
      <c r="D394" s="14">
        <v>0</v>
      </c>
      <c r="E394" s="14">
        <v>-1</v>
      </c>
      <c r="F394" s="14">
        <v>-1</v>
      </c>
      <c r="G394" s="14">
        <v>0</v>
      </c>
      <c r="H394" s="14">
        <v>0</v>
      </c>
      <c r="I394" s="14">
        <v>0</v>
      </c>
      <c r="J394" s="14">
        <v>0</v>
      </c>
      <c r="K394" s="14">
        <v>-1</v>
      </c>
      <c r="L394" s="14">
        <v>-1</v>
      </c>
      <c r="M394" s="14">
        <v>0</v>
      </c>
    </row>
    <row r="395" spans="1:13" hidden="1">
      <c r="A395" s="20" t="s">
        <v>527</v>
      </c>
      <c r="B395" t="s">
        <v>292</v>
      </c>
      <c r="C395" s="14" t="s">
        <v>444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</row>
    <row r="396" spans="1:13" hidden="1">
      <c r="A396" s="20" t="s">
        <v>527</v>
      </c>
      <c r="B396" t="s">
        <v>292</v>
      </c>
      <c r="C396" s="14" t="s">
        <v>445</v>
      </c>
      <c r="D396" s="14">
        <v>1095</v>
      </c>
      <c r="E396" s="14">
        <v>1323</v>
      </c>
      <c r="F396" s="14">
        <v>1516</v>
      </c>
      <c r="G396" s="14">
        <v>1541</v>
      </c>
      <c r="H396" s="14">
        <v>1805</v>
      </c>
      <c r="I396" s="14">
        <v>1777</v>
      </c>
      <c r="J396" s="14">
        <v>0</v>
      </c>
      <c r="K396" s="14">
        <v>2059</v>
      </c>
      <c r="L396" s="14">
        <v>2194</v>
      </c>
      <c r="M396" s="14">
        <v>2582</v>
      </c>
    </row>
    <row r="397" spans="1:13" hidden="1">
      <c r="A397" s="20" t="s">
        <v>527</v>
      </c>
      <c r="B397" t="s">
        <v>292</v>
      </c>
      <c r="C397" s="14" t="s">
        <v>446</v>
      </c>
      <c r="D397" s="14">
        <v>994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</row>
    <row r="398" spans="1:13" hidden="1">
      <c r="A398" s="20" t="s">
        <v>527</v>
      </c>
      <c r="B398" t="s">
        <v>292</v>
      </c>
      <c r="C398" s="14" t="s">
        <v>536</v>
      </c>
      <c r="D398" s="14">
        <v>0</v>
      </c>
      <c r="E398" s="14">
        <v>760</v>
      </c>
      <c r="F398" s="14">
        <v>752</v>
      </c>
      <c r="G398" s="14">
        <v>788</v>
      </c>
      <c r="H398" s="14">
        <v>690</v>
      </c>
      <c r="I398" s="14">
        <v>731</v>
      </c>
      <c r="J398" s="14">
        <v>0</v>
      </c>
      <c r="K398" s="14">
        <v>623</v>
      </c>
      <c r="L398" s="14">
        <v>662</v>
      </c>
      <c r="M398" s="14">
        <v>459</v>
      </c>
    </row>
    <row r="399" spans="1:13" hidden="1">
      <c r="A399" s="20" t="s">
        <v>527</v>
      </c>
      <c r="B399" t="s">
        <v>292</v>
      </c>
      <c r="C399" s="14" t="s">
        <v>447</v>
      </c>
      <c r="D399" s="14">
        <v>391</v>
      </c>
      <c r="E399" s="14">
        <v>573</v>
      </c>
      <c r="F399" s="14">
        <v>759</v>
      </c>
      <c r="G399" s="14">
        <v>728</v>
      </c>
      <c r="H399" s="14">
        <v>1104</v>
      </c>
      <c r="I399" s="14">
        <v>1066</v>
      </c>
      <c r="J399" s="14">
        <v>0</v>
      </c>
      <c r="K399" s="14">
        <v>1410</v>
      </c>
      <c r="L399" s="14">
        <v>1555</v>
      </c>
      <c r="M399" s="14">
        <v>2215</v>
      </c>
    </row>
    <row r="400" spans="1:13" hidden="1">
      <c r="A400" s="20" t="s">
        <v>527</v>
      </c>
      <c r="B400" t="s">
        <v>292</v>
      </c>
      <c r="C400" s="14" t="s">
        <v>497</v>
      </c>
      <c r="D400" s="14">
        <v>-10</v>
      </c>
      <c r="E400" s="14">
        <v>-10</v>
      </c>
      <c r="F400" s="14">
        <v>4</v>
      </c>
      <c r="G400" s="14">
        <v>25</v>
      </c>
      <c r="H400" s="14">
        <v>9</v>
      </c>
      <c r="I400" s="14">
        <v>-24</v>
      </c>
      <c r="J400" s="14">
        <v>0</v>
      </c>
      <c r="K400" s="14">
        <v>24</v>
      </c>
      <c r="L400" s="14">
        <v>-25</v>
      </c>
      <c r="M400" s="14">
        <v>-99</v>
      </c>
    </row>
    <row r="401" spans="1:13" hidden="1">
      <c r="A401" s="20" t="s">
        <v>527</v>
      </c>
      <c r="B401" t="s">
        <v>292</v>
      </c>
      <c r="C401" s="14" t="s">
        <v>448</v>
      </c>
      <c r="D401" s="14">
        <v>-272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</row>
    <row r="402" spans="1:13" hidden="1">
      <c r="A402" s="20" t="s">
        <v>527</v>
      </c>
      <c r="B402" t="s">
        <v>292</v>
      </c>
      <c r="C402" s="14" t="s">
        <v>499</v>
      </c>
      <c r="D402" s="14">
        <v>-8</v>
      </c>
      <c r="E402" s="14">
        <v>0</v>
      </c>
      <c r="F402" s="14">
        <v>1</v>
      </c>
      <c r="G402" s="14">
        <v>0</v>
      </c>
      <c r="H402" s="14">
        <v>2</v>
      </c>
      <c r="I402" s="14">
        <v>4</v>
      </c>
      <c r="J402" s="14">
        <v>0</v>
      </c>
      <c r="K402" s="14">
        <v>2</v>
      </c>
      <c r="L402" s="14">
        <v>2</v>
      </c>
      <c r="M402" s="14">
        <v>7</v>
      </c>
    </row>
    <row r="403" spans="1:13" hidden="1">
      <c r="A403" s="20" t="s">
        <v>527</v>
      </c>
      <c r="B403" t="s">
        <v>292</v>
      </c>
      <c r="C403" s="14" t="s">
        <v>500</v>
      </c>
      <c r="D403" s="14">
        <v>0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</row>
    <row r="404" spans="1:13" hidden="1">
      <c r="A404" s="20" t="s">
        <v>527</v>
      </c>
      <c r="B404" t="s">
        <v>292</v>
      </c>
      <c r="C404" s="14" t="s">
        <v>449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</row>
    <row r="405" spans="1:13" hidden="1">
      <c r="A405" s="20" t="s">
        <v>527</v>
      </c>
      <c r="B405" t="s">
        <v>292</v>
      </c>
      <c r="C405" s="14" t="s">
        <v>450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</row>
    <row r="406" spans="1:13" hidden="1">
      <c r="A406" s="20" t="s">
        <v>527</v>
      </c>
      <c r="B406" t="s">
        <v>292</v>
      </c>
      <c r="C406" s="14" t="s">
        <v>451</v>
      </c>
      <c r="D406" s="14">
        <v>1095</v>
      </c>
      <c r="E406" s="14">
        <v>2903</v>
      </c>
      <c r="F406" s="14">
        <v>3186</v>
      </c>
      <c r="G406" s="14">
        <v>2951</v>
      </c>
      <c r="H406" s="14">
        <v>3305</v>
      </c>
      <c r="I406" s="14">
        <v>3329</v>
      </c>
      <c r="J406" s="14">
        <v>0</v>
      </c>
      <c r="K406" s="14">
        <v>3804</v>
      </c>
      <c r="L406" s="14">
        <v>3990</v>
      </c>
      <c r="M406" s="14">
        <v>4408</v>
      </c>
    </row>
    <row r="407" spans="1:13" hidden="1">
      <c r="A407" s="20" t="s">
        <v>527</v>
      </c>
      <c r="B407" t="s">
        <v>292</v>
      </c>
      <c r="C407" s="14" t="s">
        <v>452</v>
      </c>
      <c r="D407" s="14">
        <v>0</v>
      </c>
      <c r="E407" s="14">
        <v>1219</v>
      </c>
      <c r="F407" s="14">
        <v>1292</v>
      </c>
      <c r="G407" s="14">
        <v>1410</v>
      </c>
      <c r="H407" s="14">
        <v>1500</v>
      </c>
      <c r="I407" s="14">
        <v>1552</v>
      </c>
      <c r="J407" s="14">
        <v>0</v>
      </c>
      <c r="K407" s="14">
        <v>1745</v>
      </c>
      <c r="L407" s="14">
        <v>1796</v>
      </c>
      <c r="M407" s="14">
        <v>1826</v>
      </c>
    </row>
    <row r="408" spans="1:13" hidden="1">
      <c r="A408" s="20" t="s">
        <v>527</v>
      </c>
      <c r="B408" t="s">
        <v>292</v>
      </c>
      <c r="C408" s="14" t="s">
        <v>537</v>
      </c>
      <c r="D408" s="14">
        <v>0</v>
      </c>
      <c r="E408" s="14">
        <v>361</v>
      </c>
      <c r="F408" s="14">
        <v>378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</row>
    <row r="409" spans="1:13" hidden="1">
      <c r="A409" s="20" t="s">
        <v>527</v>
      </c>
      <c r="B409" t="s">
        <v>292</v>
      </c>
      <c r="C409" s="14" t="s">
        <v>453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</row>
    <row r="410" spans="1:13" hidden="1">
      <c r="A410" s="20" t="s">
        <v>527</v>
      </c>
      <c r="B410" t="s">
        <v>292</v>
      </c>
      <c r="C410" s="14" t="s">
        <v>223</v>
      </c>
      <c r="D410" s="14">
        <v>0</v>
      </c>
      <c r="E410" s="14">
        <v>3.2000000000000001E-2</v>
      </c>
      <c r="F410" s="14">
        <v>3.6999999999999998E-2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</row>
    <row r="411" spans="1:13" hidden="1">
      <c r="A411" s="20" t="s">
        <v>527</v>
      </c>
      <c r="B411" t="s">
        <v>292</v>
      </c>
      <c r="C411" s="14" t="s">
        <v>530</v>
      </c>
      <c r="D411" s="14">
        <v>0</v>
      </c>
      <c r="E411" s="14">
        <v>4.6600000000000003E-2</v>
      </c>
      <c r="F411" s="14">
        <v>5.5100000000000003E-2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</row>
    <row r="412" spans="1:13" hidden="1">
      <c r="A412" s="20" t="s">
        <v>527</v>
      </c>
      <c r="B412" t="s">
        <v>292</v>
      </c>
      <c r="C412" s="14" t="s">
        <v>225</v>
      </c>
      <c r="D412" s="14">
        <v>0</v>
      </c>
      <c r="E412" s="14">
        <v>2.7799999999999998E-2</v>
      </c>
      <c r="F412" s="14">
        <v>3.3599999999999998E-2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</row>
    <row r="413" spans="1:13" hidden="1">
      <c r="A413" s="20" t="s">
        <v>527</v>
      </c>
      <c r="B413" t="s">
        <v>292</v>
      </c>
      <c r="C413" s="14" t="s">
        <v>531</v>
      </c>
      <c r="D413" s="14">
        <v>0</v>
      </c>
      <c r="E413" s="14">
        <v>3.8699999999999998E-2</v>
      </c>
      <c r="F413" s="14">
        <v>3.2399999999999998E-2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</row>
    <row r="414" spans="1:13" hidden="1">
      <c r="A414" s="20" t="s">
        <v>527</v>
      </c>
      <c r="B414" t="s">
        <v>292</v>
      </c>
      <c r="C414" s="14" t="s">
        <v>226</v>
      </c>
      <c r="D414" s="14">
        <v>0</v>
      </c>
      <c r="E414" s="14">
        <v>1.7999999999999999E-2</v>
      </c>
      <c r="F414" s="14">
        <v>1.7999999999999999E-2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</row>
    <row r="415" spans="1:13" hidden="1">
      <c r="A415" s="20" t="s">
        <v>527</v>
      </c>
      <c r="B415" t="s">
        <v>292</v>
      </c>
      <c r="C415" s="14" t="s">
        <v>532</v>
      </c>
      <c r="D415" s="14">
        <v>0</v>
      </c>
      <c r="E415" s="14">
        <v>2.29E-2</v>
      </c>
      <c r="F415" s="14">
        <v>3.0200000000000001E-2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</row>
    <row r="416" spans="1:13" hidden="1">
      <c r="A416" s="20" t="s">
        <v>527</v>
      </c>
      <c r="B416" t="s">
        <v>292</v>
      </c>
      <c r="C416" s="14" t="s">
        <v>454</v>
      </c>
      <c r="D416" s="14">
        <v>994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</row>
    <row r="417" spans="1:13" hidden="1">
      <c r="A417" s="20" t="s">
        <v>527</v>
      </c>
      <c r="B417" t="s">
        <v>292</v>
      </c>
      <c r="C417" s="14" t="s">
        <v>455</v>
      </c>
      <c r="D417" s="14">
        <v>391</v>
      </c>
      <c r="E417" s="14">
        <v>573</v>
      </c>
      <c r="F417" s="14">
        <v>759</v>
      </c>
      <c r="G417" s="14">
        <v>728</v>
      </c>
      <c r="H417" s="14">
        <v>1104</v>
      </c>
      <c r="I417" s="14">
        <v>1066</v>
      </c>
      <c r="J417" s="14">
        <v>0</v>
      </c>
      <c r="K417" s="14">
        <v>1410</v>
      </c>
      <c r="L417" s="14">
        <v>1555</v>
      </c>
      <c r="M417" s="14">
        <v>2215</v>
      </c>
    </row>
    <row r="418" spans="1:13" hidden="1">
      <c r="A418" s="20" t="s">
        <v>527</v>
      </c>
      <c r="B418" t="s">
        <v>292</v>
      </c>
      <c r="C418" s="14" t="s">
        <v>456</v>
      </c>
      <c r="D418" s="14">
        <v>-272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</row>
    <row r="419" spans="1:13" hidden="1">
      <c r="A419" s="20" t="s">
        <v>527</v>
      </c>
      <c r="B419" t="s">
        <v>292</v>
      </c>
      <c r="C419" s="14" t="s">
        <v>457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</row>
    <row r="420" spans="1:13" hidden="1">
      <c r="A420" s="20" t="s">
        <v>527</v>
      </c>
      <c r="B420" t="s">
        <v>292</v>
      </c>
      <c r="C420" s="14" t="s">
        <v>521</v>
      </c>
    </row>
    <row r="421" spans="1:13" hidden="1">
      <c r="A421" s="20" t="s">
        <v>527</v>
      </c>
      <c r="B421" t="s">
        <v>292</v>
      </c>
      <c r="C421" s="14" t="s">
        <v>538</v>
      </c>
    </row>
    <row r="422" spans="1:13" hidden="1">
      <c r="A422" s="20" t="s">
        <v>527</v>
      </c>
      <c r="B422" t="s">
        <v>292</v>
      </c>
      <c r="C422" s="14" t="s">
        <v>539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</row>
    <row r="423" spans="1:13" s="20" customFormat="1" hidden="1">
      <c r="A423" s="20" t="s">
        <v>527</v>
      </c>
      <c r="B423" s="20" t="s">
        <v>238</v>
      </c>
      <c r="C423" s="22" t="s">
        <v>239</v>
      </c>
      <c r="D423" s="22">
        <v>18926</v>
      </c>
      <c r="E423" s="22">
        <v>25492</v>
      </c>
      <c r="F423" s="22">
        <v>12428</v>
      </c>
      <c r="G423" s="22">
        <v>14794</v>
      </c>
      <c r="H423" s="22">
        <v>-1301</v>
      </c>
      <c r="I423" s="22">
        <v>7292</v>
      </c>
      <c r="J423" s="22">
        <v>13673</v>
      </c>
      <c r="K423" s="22">
        <v>15643</v>
      </c>
      <c r="L423" s="22">
        <v>18356</v>
      </c>
      <c r="M423" s="22">
        <v>11667</v>
      </c>
    </row>
    <row r="424" spans="1:13" s="24" customFormat="1">
      <c r="A424" s="24" t="s">
        <v>527</v>
      </c>
      <c r="B424" s="24" t="s">
        <v>238</v>
      </c>
      <c r="C424" s="24" t="s">
        <v>240</v>
      </c>
      <c r="D424" s="25">
        <v>8636</v>
      </c>
      <c r="E424" s="25">
        <v>11211</v>
      </c>
      <c r="F424" s="25">
        <v>12186</v>
      </c>
      <c r="G424" s="25">
        <v>13785</v>
      </c>
      <c r="H424" s="25">
        <v>16394</v>
      </c>
      <c r="I424" s="25">
        <v>17207</v>
      </c>
      <c r="J424" s="25">
        <v>18296</v>
      </c>
      <c r="K424" s="25">
        <v>18723</v>
      </c>
      <c r="L424" s="25">
        <v>20474</v>
      </c>
      <c r="M424" s="25">
        <v>21979</v>
      </c>
    </row>
    <row r="425" spans="1:13" hidden="1">
      <c r="A425" s="20" t="s">
        <v>527</v>
      </c>
      <c r="B425" t="s">
        <v>238</v>
      </c>
      <c r="C425" t="s">
        <v>241</v>
      </c>
      <c r="D425" s="14">
        <v>8636</v>
      </c>
      <c r="E425" s="14">
        <v>11211</v>
      </c>
      <c r="F425" s="14">
        <v>12186</v>
      </c>
      <c r="G425" s="14">
        <v>13785</v>
      </c>
      <c r="H425" s="14">
        <v>16394</v>
      </c>
      <c r="I425" s="14">
        <v>17207</v>
      </c>
      <c r="J425" s="14">
        <v>18296</v>
      </c>
      <c r="K425" s="14">
        <v>18723</v>
      </c>
      <c r="L425" s="14">
        <v>20474</v>
      </c>
      <c r="M425" s="14">
        <v>21979</v>
      </c>
    </row>
    <row r="426" spans="1:13" hidden="1">
      <c r="A426" s="20" t="s">
        <v>527</v>
      </c>
      <c r="B426" t="s">
        <v>238</v>
      </c>
      <c r="C426" t="s">
        <v>242</v>
      </c>
      <c r="D426" s="14">
        <v>1697</v>
      </c>
      <c r="E426" s="14">
        <v>1903</v>
      </c>
      <c r="F426" s="14">
        <v>2464</v>
      </c>
      <c r="G426" s="14">
        <v>3006</v>
      </c>
      <c r="H426" s="14">
        <v>3262</v>
      </c>
      <c r="I426" s="14">
        <v>3586</v>
      </c>
      <c r="J426" s="14">
        <v>3734</v>
      </c>
      <c r="K426" s="14">
        <v>3668</v>
      </c>
      <c r="L426" s="14">
        <v>3665</v>
      </c>
      <c r="M426" s="14">
        <v>4637</v>
      </c>
    </row>
    <row r="427" spans="1:13" s="18" customFormat="1">
      <c r="A427" s="18" t="s">
        <v>527</v>
      </c>
      <c r="B427" s="18" t="s">
        <v>238</v>
      </c>
      <c r="C427" s="18" t="s">
        <v>474</v>
      </c>
      <c r="D427" s="19">
        <v>1697</v>
      </c>
      <c r="E427" s="19">
        <v>1903</v>
      </c>
      <c r="F427" s="19">
        <v>2464</v>
      </c>
      <c r="G427" s="19">
        <v>3006</v>
      </c>
      <c r="H427" s="19">
        <v>3262</v>
      </c>
      <c r="I427" s="19">
        <v>3586</v>
      </c>
      <c r="J427" s="19">
        <v>3734</v>
      </c>
      <c r="K427" s="19">
        <v>3668</v>
      </c>
      <c r="L427" s="19">
        <v>3665</v>
      </c>
      <c r="M427" s="19">
        <v>4637</v>
      </c>
    </row>
    <row r="428" spans="1:13" hidden="1">
      <c r="A428" s="20" t="s">
        <v>527</v>
      </c>
      <c r="B428" t="s">
        <v>238</v>
      </c>
      <c r="C428" t="s">
        <v>243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</row>
    <row r="429" spans="1:13" s="18" customFormat="1">
      <c r="A429" s="18" t="s">
        <v>527</v>
      </c>
      <c r="B429" s="18" t="s">
        <v>238</v>
      </c>
      <c r="C429" s="18" t="s">
        <v>244</v>
      </c>
      <c r="D429" s="19">
        <v>-3191</v>
      </c>
      <c r="E429" s="19">
        <v>-13090</v>
      </c>
      <c r="F429" s="19">
        <v>2733</v>
      </c>
      <c r="G429" s="19">
        <v>-583</v>
      </c>
      <c r="H429" s="19">
        <v>19184</v>
      </c>
      <c r="I429" s="19">
        <v>6967</v>
      </c>
      <c r="J429" s="19">
        <v>-9298</v>
      </c>
      <c r="K429" s="19">
        <v>97</v>
      </c>
      <c r="L429" s="19">
        <v>1672</v>
      </c>
      <c r="M429" s="19">
        <v>-668</v>
      </c>
    </row>
    <row r="430" spans="1:13" hidden="1">
      <c r="A430" s="20" t="s">
        <v>527</v>
      </c>
      <c r="B430" t="s">
        <v>238</v>
      </c>
      <c r="C430" t="s">
        <v>246</v>
      </c>
      <c r="D430" s="14">
        <v>26</v>
      </c>
      <c r="E430" s="14">
        <v>-12</v>
      </c>
      <c r="F430" s="14">
        <v>1</v>
      </c>
      <c r="G430" s="14">
        <v>19</v>
      </c>
      <c r="H430" s="14">
        <v>-1544</v>
      </c>
      <c r="I430" s="14">
        <v>-92</v>
      </c>
      <c r="J430" s="14">
        <v>111</v>
      </c>
      <c r="K430" s="14">
        <v>268</v>
      </c>
      <c r="L430" s="14">
        <v>296</v>
      </c>
      <c r="M430" s="14">
        <v>-435</v>
      </c>
    </row>
    <row r="431" spans="1:13" hidden="1">
      <c r="A431" s="20" t="s">
        <v>527</v>
      </c>
      <c r="B431" t="s">
        <v>238</v>
      </c>
      <c r="C431" t="s">
        <v>491</v>
      </c>
      <c r="D431" s="14">
        <v>-715</v>
      </c>
      <c r="E431" s="14">
        <v>-11512</v>
      </c>
      <c r="F431" s="14">
        <v>-759</v>
      </c>
      <c r="G431" s="14">
        <v>-990</v>
      </c>
      <c r="H431" s="14">
        <v>297</v>
      </c>
      <c r="I431" s="14">
        <v>377</v>
      </c>
      <c r="J431" s="14">
        <v>274</v>
      </c>
      <c r="K431" s="14">
        <v>244</v>
      </c>
      <c r="L431" s="14">
        <v>460</v>
      </c>
      <c r="M431" s="14">
        <v>536</v>
      </c>
    </row>
    <row r="432" spans="1:13" hidden="1">
      <c r="A432" s="20" t="s">
        <v>527</v>
      </c>
      <c r="B432" t="s">
        <v>238</v>
      </c>
      <c r="C432" t="s">
        <v>247</v>
      </c>
      <c r="D432" s="14">
        <v>-2502</v>
      </c>
      <c r="E432" s="14">
        <v>-1566</v>
      </c>
      <c r="F432" s="14">
        <v>3491</v>
      </c>
      <c r="G432" s="14">
        <v>388</v>
      </c>
      <c r="H432" s="14">
        <v>20431</v>
      </c>
      <c r="I432" s="14">
        <v>6682</v>
      </c>
      <c r="J432" s="14">
        <v>-9683</v>
      </c>
      <c r="K432" s="14">
        <v>-415</v>
      </c>
      <c r="L432" s="14">
        <v>916</v>
      </c>
      <c r="M432" s="14">
        <v>-769</v>
      </c>
    </row>
    <row r="433" spans="1:13" hidden="1">
      <c r="A433" s="20" t="s">
        <v>527</v>
      </c>
      <c r="B433" t="s">
        <v>238</v>
      </c>
      <c r="C433" t="s">
        <v>248</v>
      </c>
      <c r="D433" s="14">
        <v>-17568</v>
      </c>
      <c r="E433" s="14">
        <v>-18307</v>
      </c>
      <c r="F433" s="14">
        <v>-17216</v>
      </c>
      <c r="G433" s="14">
        <v>-20217</v>
      </c>
      <c r="H433" s="14">
        <v>-23860</v>
      </c>
      <c r="I433" s="14">
        <v>-25622</v>
      </c>
      <c r="J433" s="14">
        <v>-27591</v>
      </c>
      <c r="K433" s="14">
        <v>-30859</v>
      </c>
      <c r="L433" s="14">
        <v>-26183</v>
      </c>
      <c r="M433" s="14">
        <v>-12714</v>
      </c>
    </row>
    <row r="434" spans="1:13" s="18" customFormat="1">
      <c r="A434" s="18" t="s">
        <v>527</v>
      </c>
      <c r="B434" s="18" t="s">
        <v>238</v>
      </c>
      <c r="C434" s="18" t="s">
        <v>249</v>
      </c>
      <c r="D434" s="19">
        <v>-9052</v>
      </c>
      <c r="E434" s="19">
        <v>-7870</v>
      </c>
      <c r="F434" s="19">
        <v>-8339</v>
      </c>
      <c r="G434" s="19">
        <v>-10240</v>
      </c>
      <c r="H434" s="19">
        <v>-9470</v>
      </c>
      <c r="I434" s="19">
        <v>-11645</v>
      </c>
      <c r="J434" s="19">
        <v>-13551</v>
      </c>
      <c r="K434" s="19">
        <v>-13682</v>
      </c>
      <c r="L434" s="19">
        <v>-11689</v>
      </c>
      <c r="M434" s="19">
        <v>972</v>
      </c>
    </row>
    <row r="435" spans="1:13" s="18" customFormat="1">
      <c r="A435" s="18" t="s">
        <v>527</v>
      </c>
      <c r="B435" s="18" t="s">
        <v>238</v>
      </c>
      <c r="C435" s="18" t="s">
        <v>250</v>
      </c>
      <c r="D435" s="19">
        <v>-4234</v>
      </c>
      <c r="E435" s="19">
        <v>460</v>
      </c>
      <c r="F435" s="19">
        <v>-1021</v>
      </c>
      <c r="G435" s="19">
        <v>-2214</v>
      </c>
      <c r="H435" s="19">
        <v>-3149</v>
      </c>
      <c r="I435" s="19">
        <v>-3637</v>
      </c>
      <c r="J435" s="19">
        <v>-4198</v>
      </c>
      <c r="K435" s="19">
        <v>-5372</v>
      </c>
      <c r="L435" s="19">
        <v>-674</v>
      </c>
      <c r="M435" s="19">
        <v>1334</v>
      </c>
    </row>
    <row r="436" spans="1:13" s="18" customFormat="1">
      <c r="A436" s="18" t="s">
        <v>527</v>
      </c>
      <c r="B436" s="18" t="s">
        <v>238</v>
      </c>
      <c r="C436" s="18" t="s">
        <v>492</v>
      </c>
      <c r="D436" s="19">
        <v>-4090</v>
      </c>
      <c r="E436" s="19">
        <v>-5606</v>
      </c>
      <c r="F436" s="19">
        <v>-7112</v>
      </c>
      <c r="G436" s="19">
        <v>-8487</v>
      </c>
      <c r="H436" s="19">
        <v>-10808</v>
      </c>
      <c r="I436" s="19">
        <v>-12074</v>
      </c>
      <c r="J436" s="19">
        <v>-11478</v>
      </c>
      <c r="K436" s="19">
        <v>-11647</v>
      </c>
      <c r="L436" s="19">
        <v>-13204</v>
      </c>
      <c r="M436" s="19">
        <v>-12914</v>
      </c>
    </row>
    <row r="437" spans="1:13" s="18" customFormat="1">
      <c r="A437" s="18" t="s">
        <v>527</v>
      </c>
      <c r="B437" s="18" t="s">
        <v>238</v>
      </c>
      <c r="C437" s="18" t="s">
        <v>493</v>
      </c>
      <c r="D437" s="19">
        <v>3077</v>
      </c>
      <c r="E437" s="19">
        <v>-236</v>
      </c>
      <c r="F437" s="19">
        <v>2363</v>
      </c>
      <c r="G437" s="19">
        <v>4764</v>
      </c>
      <c r="H437" s="19">
        <v>2807</v>
      </c>
      <c r="I437" s="19">
        <v>5048</v>
      </c>
      <c r="J437" s="19">
        <v>5302</v>
      </c>
      <c r="K437" s="19">
        <v>3645</v>
      </c>
      <c r="L437" s="19">
        <v>2297</v>
      </c>
      <c r="M437" s="19">
        <v>540</v>
      </c>
    </row>
    <row r="438" spans="1:13" s="18" customFormat="1">
      <c r="A438" s="18" t="s">
        <v>527</v>
      </c>
      <c r="B438" s="18" t="s">
        <v>238</v>
      </c>
      <c r="C438" s="18" t="s">
        <v>251</v>
      </c>
      <c r="D438" s="19">
        <v>-3269</v>
      </c>
      <c r="E438" s="19">
        <v>-5055</v>
      </c>
      <c r="F438" s="19">
        <v>-3107</v>
      </c>
      <c r="G438" s="19">
        <v>-4040</v>
      </c>
      <c r="H438" s="19">
        <v>-3240</v>
      </c>
      <c r="I438" s="19">
        <v>-3314</v>
      </c>
      <c r="J438" s="19">
        <v>-3666</v>
      </c>
      <c r="K438" s="19">
        <v>-3803</v>
      </c>
      <c r="L438" s="19">
        <v>-2913</v>
      </c>
      <c r="M438" s="19">
        <v>-2646</v>
      </c>
    </row>
    <row r="439" spans="1:13" hidden="1">
      <c r="A439" s="20"/>
      <c r="D439" s="14">
        <f>D440-(D423+D424+D434+D435+D436+D437+D438+D429+D427)</f>
        <v>0</v>
      </c>
      <c r="E439" s="14">
        <f>E440-(E423+E424+E434+E435+E436+E437+E438+E429+E427)</f>
        <v>0</v>
      </c>
      <c r="F439" s="14">
        <f>F440-(F423+F424+F434+F435+F436+F437+F438+F429+F427)</f>
        <v>0</v>
      </c>
      <c r="G439" s="14">
        <f>G440-(G423+G424+G434+G435+G436+G437+G438+G429+G427)</f>
        <v>0</v>
      </c>
      <c r="H439" s="14">
        <f t="shared" ref="H439" si="9">H440-(H423+H424+H434+H435+H436+H437+H438+H429+H427)</f>
        <v>0</v>
      </c>
      <c r="I439" s="14">
        <f>I440-(I423+I424+I434+I435+I436+I437+I438+I429+I427)</f>
        <v>0</v>
      </c>
      <c r="J439" s="14">
        <f>J440-(J423+J424+J434+J435+J436+J437+J438+J429+J427)</f>
        <v>0</v>
      </c>
      <c r="K439" s="14">
        <f>K440-(K423+K424+K434+K435+K436+K437+K438+K429+K427)</f>
        <v>0</v>
      </c>
      <c r="L439" s="14">
        <f>L440-(L423+L424+L434+L435+L436+L437+L438+L429+L427)</f>
        <v>0</v>
      </c>
      <c r="M439" s="14">
        <f>M440-(M423+M424+M434+M435+M436+M437+M438+M429+M427)</f>
        <v>0</v>
      </c>
    </row>
    <row r="440" spans="1:13" s="18" customFormat="1">
      <c r="A440" s="18" t="s">
        <v>527</v>
      </c>
      <c r="B440" s="18" t="s">
        <v>238</v>
      </c>
      <c r="C440" s="18" t="s">
        <v>252</v>
      </c>
      <c r="D440" s="19">
        <v>8500</v>
      </c>
      <c r="E440" s="19">
        <v>7209</v>
      </c>
      <c r="F440" s="19">
        <v>12595</v>
      </c>
      <c r="G440" s="19">
        <v>10785</v>
      </c>
      <c r="H440" s="19">
        <v>13679</v>
      </c>
      <c r="I440" s="19">
        <v>9430</v>
      </c>
      <c r="J440" s="19">
        <v>-1186</v>
      </c>
      <c r="K440" s="19">
        <v>7272</v>
      </c>
      <c r="L440" s="19">
        <v>17984</v>
      </c>
      <c r="M440" s="19">
        <v>24901</v>
      </c>
    </row>
    <row r="441" spans="1:13" s="18" customFormat="1">
      <c r="A441" s="18" t="s">
        <v>527</v>
      </c>
      <c r="B441" s="18" t="s">
        <v>238</v>
      </c>
      <c r="C441" s="18" t="s">
        <v>253</v>
      </c>
      <c r="D441" s="19">
        <v>-8087</v>
      </c>
      <c r="E441" s="19">
        <v>-10493</v>
      </c>
      <c r="F441" s="19">
        <v>-11385</v>
      </c>
      <c r="G441" s="19">
        <v>-12012</v>
      </c>
      <c r="H441" s="19">
        <v>-13213</v>
      </c>
      <c r="I441" s="19">
        <v>-13152</v>
      </c>
      <c r="J441" s="19">
        <v>-13052</v>
      </c>
      <c r="K441" s="19">
        <v>-13729</v>
      </c>
      <c r="L441" s="19">
        <v>-14230</v>
      </c>
      <c r="M441" s="19">
        <v>-11273</v>
      </c>
    </row>
    <row r="442" spans="1:13" hidden="1">
      <c r="A442" s="20" t="s">
        <v>527</v>
      </c>
      <c r="B442" t="s">
        <v>238</v>
      </c>
      <c r="C442" t="s">
        <v>254</v>
      </c>
      <c r="D442" s="14">
        <v>-8087</v>
      </c>
      <c r="E442" s="14">
        <v>-10493</v>
      </c>
      <c r="F442" s="14">
        <v>-11385</v>
      </c>
      <c r="G442" s="14">
        <v>-12012</v>
      </c>
      <c r="H442" s="14">
        <v>-13213</v>
      </c>
      <c r="I442" s="14">
        <v>-13152</v>
      </c>
      <c r="J442" s="14">
        <v>-13052</v>
      </c>
      <c r="K442" s="14">
        <v>-13729</v>
      </c>
      <c r="L442" s="14">
        <v>-14230</v>
      </c>
      <c r="M442" s="14">
        <v>-11273</v>
      </c>
    </row>
    <row r="443" spans="1:13" hidden="1">
      <c r="A443" s="20" t="s">
        <v>527</v>
      </c>
      <c r="B443" t="s">
        <v>238</v>
      </c>
      <c r="C443" t="s">
        <v>256</v>
      </c>
      <c r="D443" s="17">
        <v>-10545</v>
      </c>
      <c r="E443" s="17">
        <v>-8991</v>
      </c>
      <c r="F443" s="17">
        <v>-5505</v>
      </c>
      <c r="G443" s="17">
        <v>-7087</v>
      </c>
      <c r="H443" s="17">
        <v>-7938</v>
      </c>
      <c r="I443" s="17">
        <v>-7527</v>
      </c>
      <c r="J443" s="17">
        <v>-3456</v>
      </c>
      <c r="K443" s="17">
        <v>-7861</v>
      </c>
      <c r="L443" s="17">
        <v>-6916</v>
      </c>
      <c r="M443" s="17">
        <v>-11417</v>
      </c>
    </row>
    <row r="444" spans="1:13" s="18" customFormat="1">
      <c r="A444" s="18" t="s">
        <v>527</v>
      </c>
      <c r="B444" s="18" t="s">
        <v>238</v>
      </c>
      <c r="C444" s="18" t="s">
        <v>257</v>
      </c>
      <c r="D444" s="19">
        <v>-5833</v>
      </c>
      <c r="E444" s="19">
        <v>-3550</v>
      </c>
      <c r="F444" s="19">
        <v>-80</v>
      </c>
      <c r="G444" s="19">
        <v>-83</v>
      </c>
      <c r="H444" s="19">
        <v>-179</v>
      </c>
      <c r="I444" s="19">
        <v>-126</v>
      </c>
      <c r="J444" s="19">
        <v>-277</v>
      </c>
      <c r="K444" s="19">
        <v>-496</v>
      </c>
      <c r="L444" s="19">
        <v>-673</v>
      </c>
      <c r="M444" s="19">
        <v>0</v>
      </c>
    </row>
    <row r="445" spans="1:13" s="18" customFormat="1">
      <c r="A445" s="18" t="s">
        <v>527</v>
      </c>
      <c r="B445" s="18" t="s">
        <v>238</v>
      </c>
      <c r="C445" s="18" t="s">
        <v>258</v>
      </c>
      <c r="D445" s="19">
        <v>0</v>
      </c>
      <c r="E445" s="19">
        <v>0</v>
      </c>
      <c r="F445" s="19">
        <v>0</v>
      </c>
      <c r="G445" s="19">
        <v>6</v>
      </c>
      <c r="H445" s="19">
        <v>0</v>
      </c>
      <c r="I445" s="19">
        <v>0</v>
      </c>
      <c r="J445" s="19">
        <v>496</v>
      </c>
      <c r="K445" s="19">
        <v>0</v>
      </c>
      <c r="L445" s="19">
        <v>3</v>
      </c>
      <c r="M445" s="19">
        <v>428</v>
      </c>
    </row>
    <row r="446" spans="1:13" s="18" customFormat="1">
      <c r="A446" s="18" t="s">
        <v>527</v>
      </c>
      <c r="B446" s="18" t="s">
        <v>238</v>
      </c>
      <c r="C446" s="18" t="s">
        <v>259</v>
      </c>
      <c r="D446" s="19">
        <v>140</v>
      </c>
      <c r="E446" s="19">
        <v>373</v>
      </c>
      <c r="F446" s="19">
        <v>622</v>
      </c>
      <c r="G446" s="19">
        <v>403</v>
      </c>
      <c r="H446" s="19">
        <v>533</v>
      </c>
      <c r="I446" s="19">
        <v>351</v>
      </c>
      <c r="J446" s="19">
        <v>411</v>
      </c>
      <c r="K446" s="19">
        <v>282</v>
      </c>
      <c r="L446" s="19">
        <v>237</v>
      </c>
      <c r="M446" s="19">
        <v>411</v>
      </c>
    </row>
    <row r="447" spans="1:13" s="18" customFormat="1">
      <c r="A447" s="18" t="s">
        <v>527</v>
      </c>
      <c r="B447" s="18" t="s">
        <v>238</v>
      </c>
      <c r="C447" s="18" t="s">
        <v>260</v>
      </c>
      <c r="D447" s="19">
        <v>21</v>
      </c>
      <c r="E447" s="19">
        <v>14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19">
        <v>0</v>
      </c>
      <c r="M447" s="19">
        <v>0</v>
      </c>
    </row>
    <row r="448" spans="1:13" s="18" customFormat="1">
      <c r="A448" s="18" t="s">
        <v>527</v>
      </c>
      <c r="B448" s="18" t="s">
        <v>238</v>
      </c>
      <c r="C448" s="18" t="s">
        <v>261</v>
      </c>
      <c r="D448" s="19">
        <v>-2630</v>
      </c>
      <c r="E448" s="19">
        <v>-2643</v>
      </c>
      <c r="F448" s="19">
        <v>-2025</v>
      </c>
      <c r="G448" s="19">
        <v>-2810</v>
      </c>
      <c r="H448" s="19">
        <v>-3271</v>
      </c>
      <c r="I448" s="19">
        <v>-2002</v>
      </c>
      <c r="J448" s="19">
        <v>1174</v>
      </c>
      <c r="K448" s="19">
        <v>-2414</v>
      </c>
      <c r="L448" s="19">
        <v>-1312</v>
      </c>
      <c r="M448" s="19">
        <v>-5784</v>
      </c>
    </row>
    <row r="449" spans="1:13" s="18" customFormat="1">
      <c r="A449" s="18" t="s">
        <v>527</v>
      </c>
      <c r="B449" s="18" t="s">
        <v>238</v>
      </c>
      <c r="C449" s="18" t="s">
        <v>262</v>
      </c>
      <c r="D449" s="19">
        <v>-577</v>
      </c>
      <c r="E449" s="19">
        <v>-570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</row>
    <row r="450" spans="1:13" s="18" customFormat="1">
      <c r="A450" s="18" t="s">
        <v>527</v>
      </c>
      <c r="B450" s="18" t="s">
        <v>238</v>
      </c>
      <c r="C450" s="18" t="s">
        <v>264</v>
      </c>
      <c r="D450" s="19">
        <v>-1666</v>
      </c>
      <c r="E450" s="19">
        <v>-2615</v>
      </c>
      <c r="F450" s="19">
        <v>-4022</v>
      </c>
      <c r="G450" s="19">
        <v>-4603</v>
      </c>
      <c r="H450" s="19">
        <v>-5021</v>
      </c>
      <c r="I450" s="19">
        <v>-5750</v>
      </c>
      <c r="J450" s="19">
        <v>-5260</v>
      </c>
      <c r="K450" s="19">
        <v>-5233</v>
      </c>
      <c r="L450" s="19">
        <v>-5171</v>
      </c>
      <c r="M450" s="19">
        <v>-6472</v>
      </c>
    </row>
    <row r="451" spans="1:13" hidden="1">
      <c r="A451" s="20"/>
      <c r="D451" s="14">
        <f>D452-(D441+D443)</f>
        <v>0</v>
      </c>
      <c r="E451" s="14">
        <f>E452-(E441+E443)</f>
        <v>0</v>
      </c>
      <c r="F451" s="14">
        <f>F452-(F441+F443)</f>
        <v>0</v>
      </c>
      <c r="G451" s="14">
        <f>G452-(G441+G443)</f>
        <v>0</v>
      </c>
      <c r="H451" s="14">
        <f t="shared" ref="H451" si="10">H452-(H441+H443)</f>
        <v>0</v>
      </c>
      <c r="I451" s="14">
        <f>I452-(I441+I443)</f>
        <v>0</v>
      </c>
      <c r="J451" s="14">
        <f>J452-(J441+J443)</f>
        <v>0</v>
      </c>
      <c r="K451" s="14">
        <f>K452-(K441+K443)</f>
        <v>0</v>
      </c>
      <c r="L451" s="14">
        <f>L452-(L441+L443)</f>
        <v>0</v>
      </c>
      <c r="M451" s="14">
        <f>M452-(M441+M444+M445+M446+M447+M448+M449+M450)</f>
        <v>0</v>
      </c>
    </row>
    <row r="452" spans="1:13" s="20" customFormat="1" hidden="1">
      <c r="A452" s="20" t="s">
        <v>527</v>
      </c>
      <c r="B452" s="20" t="s">
        <v>238</v>
      </c>
      <c r="C452" s="20" t="s">
        <v>265</v>
      </c>
      <c r="D452" s="22">
        <v>-18632</v>
      </c>
      <c r="E452" s="22">
        <v>-19484</v>
      </c>
      <c r="F452" s="22">
        <v>-16890</v>
      </c>
      <c r="G452" s="22">
        <v>-19099</v>
      </c>
      <c r="H452" s="22">
        <v>-21151</v>
      </c>
      <c r="I452" s="22">
        <v>-20679</v>
      </c>
      <c r="J452" s="22">
        <v>-16508</v>
      </c>
      <c r="K452" s="22">
        <v>-21590</v>
      </c>
      <c r="L452" s="22">
        <v>-21146</v>
      </c>
      <c r="M452" s="22">
        <v>-22690</v>
      </c>
    </row>
    <row r="453" spans="1:13" s="18" customFormat="1">
      <c r="A453" s="18" t="s">
        <v>527</v>
      </c>
      <c r="B453" s="18" t="s">
        <v>238</v>
      </c>
      <c r="C453" s="18" t="s">
        <v>266</v>
      </c>
      <c r="D453" s="19">
        <v>-358</v>
      </c>
      <c r="E453" s="19">
        <v>-2065</v>
      </c>
      <c r="F453" s="19">
        <v>-20</v>
      </c>
      <c r="G453" s="19">
        <v>-6520</v>
      </c>
      <c r="H453" s="19">
        <v>12</v>
      </c>
      <c r="I453" s="19">
        <v>-4</v>
      </c>
      <c r="J453" s="19">
        <v>1</v>
      </c>
      <c r="K453" s="19">
        <v>-27</v>
      </c>
      <c r="L453" s="19">
        <v>1368</v>
      </c>
      <c r="M453" s="19">
        <v>-238</v>
      </c>
    </row>
    <row r="454" spans="1:13" hidden="1">
      <c r="A454" s="20" t="s">
        <v>527</v>
      </c>
      <c r="B454" t="s">
        <v>238</v>
      </c>
      <c r="C454" t="s">
        <v>267</v>
      </c>
      <c r="D454" s="14">
        <v>-358</v>
      </c>
      <c r="E454" s="14">
        <v>-2065</v>
      </c>
      <c r="F454" s="14">
        <v>-20</v>
      </c>
      <c r="G454" s="14">
        <v>-6520</v>
      </c>
      <c r="H454" s="14">
        <v>12</v>
      </c>
      <c r="I454" s="14">
        <v>-4</v>
      </c>
      <c r="J454" s="14">
        <v>1</v>
      </c>
      <c r="K454" s="14">
        <v>-27</v>
      </c>
      <c r="L454" s="14">
        <v>1368</v>
      </c>
      <c r="M454" s="14">
        <v>-238</v>
      </c>
    </row>
    <row r="455" spans="1:13" s="18" customFormat="1">
      <c r="A455" s="18" t="s">
        <v>527</v>
      </c>
      <c r="B455" s="18" t="s">
        <v>238</v>
      </c>
      <c r="C455" s="18" t="s">
        <v>268</v>
      </c>
      <c r="D455" s="19">
        <v>-1266</v>
      </c>
      <c r="E455" s="19">
        <v>-1673</v>
      </c>
      <c r="F455" s="19">
        <v>-1849</v>
      </c>
      <c r="G455" s="19">
        <v>-1962</v>
      </c>
      <c r="H455" s="19">
        <v>-2516</v>
      </c>
      <c r="I455" s="19">
        <v>-364</v>
      </c>
      <c r="J455" s="19">
        <v>-1332</v>
      </c>
      <c r="K455" s="19">
        <v>-2375</v>
      </c>
      <c r="L455" s="19">
        <v>-2899</v>
      </c>
      <c r="M455" s="19">
        <v>-2952</v>
      </c>
    </row>
    <row r="456" spans="1:13" hidden="1">
      <c r="A456" s="20" t="s">
        <v>527</v>
      </c>
      <c r="B456" t="s">
        <v>238</v>
      </c>
      <c r="C456" t="s">
        <v>269</v>
      </c>
      <c r="D456" s="14">
        <v>-1266</v>
      </c>
      <c r="E456" s="14">
        <v>-1673</v>
      </c>
      <c r="F456" s="14">
        <v>-1849</v>
      </c>
      <c r="G456" s="14">
        <v>-1962</v>
      </c>
      <c r="H456" s="14">
        <v>-2516</v>
      </c>
      <c r="I456" s="14">
        <v>-364</v>
      </c>
      <c r="J456" s="14">
        <v>-1332</v>
      </c>
      <c r="K456" s="14">
        <v>-2375</v>
      </c>
      <c r="L456" s="14">
        <v>-2899</v>
      </c>
      <c r="M456" s="14">
        <v>-2952</v>
      </c>
    </row>
    <row r="457" spans="1:13" s="18" customFormat="1">
      <c r="A457" s="18" t="s">
        <v>527</v>
      </c>
      <c r="B457" s="18" t="s">
        <v>238</v>
      </c>
      <c r="C457" s="18" t="s">
        <v>270</v>
      </c>
      <c r="D457" s="19">
        <v>3</v>
      </c>
      <c r="E457" s="19">
        <v>2046</v>
      </c>
      <c r="F457" s="19">
        <v>3067</v>
      </c>
      <c r="G457" s="19">
        <v>4932</v>
      </c>
      <c r="H457" s="19">
        <v>2457</v>
      </c>
      <c r="I457" s="19">
        <v>0</v>
      </c>
      <c r="J457" s="19">
        <v>3473</v>
      </c>
      <c r="K457" s="19">
        <v>1491</v>
      </c>
      <c r="L457" s="19">
        <v>0</v>
      </c>
      <c r="M457" s="19">
        <v>2984</v>
      </c>
    </row>
    <row r="458" spans="1:13" hidden="1">
      <c r="A458" s="20" t="s">
        <v>527</v>
      </c>
      <c r="B458" t="s">
        <v>238</v>
      </c>
      <c r="C458" t="s">
        <v>271</v>
      </c>
      <c r="D458" s="14">
        <v>3</v>
      </c>
      <c r="E458" s="14">
        <v>2046</v>
      </c>
      <c r="F458" s="14">
        <v>3067</v>
      </c>
      <c r="G458" s="14">
        <v>4932</v>
      </c>
      <c r="H458" s="14">
        <v>2457</v>
      </c>
      <c r="I458" s="14">
        <v>0</v>
      </c>
      <c r="J458" s="14">
        <v>3473</v>
      </c>
      <c r="K458" s="14">
        <v>1491</v>
      </c>
      <c r="L458" s="14">
        <v>0</v>
      </c>
      <c r="M458" s="14">
        <v>2984</v>
      </c>
    </row>
    <row r="459" spans="1:13" s="18" customFormat="1">
      <c r="A459" s="18" t="s">
        <v>527</v>
      </c>
      <c r="B459" s="18" t="s">
        <v>238</v>
      </c>
      <c r="C459" s="18" t="s">
        <v>273</v>
      </c>
      <c r="D459" s="19">
        <v>3</v>
      </c>
      <c r="E459" s="19">
        <v>2046</v>
      </c>
      <c r="F459" s="19">
        <v>3067</v>
      </c>
      <c r="G459" s="19">
        <v>4932</v>
      </c>
      <c r="H459" s="19">
        <v>2457</v>
      </c>
      <c r="I459" s="19">
        <v>0</v>
      </c>
      <c r="J459" s="19">
        <v>3473</v>
      </c>
      <c r="K459" s="19">
        <v>1491</v>
      </c>
      <c r="L459" s="19">
        <v>0</v>
      </c>
      <c r="M459" s="19">
        <v>2984</v>
      </c>
    </row>
    <row r="460" spans="1:13" hidden="1">
      <c r="A460" s="20" t="s">
        <v>527</v>
      </c>
      <c r="B460" t="s">
        <v>238</v>
      </c>
      <c r="C460" t="s">
        <v>274</v>
      </c>
      <c r="D460" s="14">
        <v>9936</v>
      </c>
      <c r="E460" s="14">
        <v>15403</v>
      </c>
      <c r="F460" s="14">
        <v>7775</v>
      </c>
      <c r="G460" s="14">
        <v>8195</v>
      </c>
      <c r="H460" s="14">
        <v>9115</v>
      </c>
      <c r="I460" s="14">
        <v>10080</v>
      </c>
      <c r="J460" s="14">
        <v>15483</v>
      </c>
      <c r="K460" s="14">
        <v>25477</v>
      </c>
      <c r="L460" s="14">
        <v>666</v>
      </c>
      <c r="M460" s="14">
        <v>7843</v>
      </c>
    </row>
    <row r="461" spans="1:13" hidden="1">
      <c r="A461" s="20" t="s">
        <v>527</v>
      </c>
      <c r="B461" t="s">
        <v>238</v>
      </c>
      <c r="C461" t="s">
        <v>277</v>
      </c>
      <c r="D461" s="14">
        <v>16715</v>
      </c>
      <c r="E461" s="14">
        <v>26055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</row>
    <row r="462" spans="1:13" hidden="1">
      <c r="A462" s="20" t="s">
        <v>527</v>
      </c>
      <c r="B462" t="s">
        <v>238</v>
      </c>
      <c r="C462" t="s">
        <v>278</v>
      </c>
      <c r="D462" s="14">
        <v>-11603</v>
      </c>
      <c r="E462" s="14">
        <v>-16952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</row>
    <row r="463" spans="1:13" hidden="1">
      <c r="A463" s="20" t="s">
        <v>527</v>
      </c>
      <c r="B463" t="s">
        <v>238</v>
      </c>
      <c r="C463" t="s">
        <v>279</v>
      </c>
      <c r="D463" s="14">
        <v>9936</v>
      </c>
      <c r="E463" s="14">
        <v>15403</v>
      </c>
      <c r="F463" s="14">
        <v>271</v>
      </c>
      <c r="G463" s="14">
        <v>4335</v>
      </c>
      <c r="H463" s="14">
        <v>10337</v>
      </c>
      <c r="I463" s="14">
        <v>19419</v>
      </c>
      <c r="J463" s="14">
        <v>3081</v>
      </c>
      <c r="K463" s="14">
        <v>5459</v>
      </c>
      <c r="L463" s="14">
        <v>-5466</v>
      </c>
      <c r="M463" s="14">
        <v>2477</v>
      </c>
    </row>
    <row r="464" spans="1:13" hidden="1">
      <c r="A464" s="20" t="s">
        <v>527</v>
      </c>
      <c r="B464" t="s">
        <v>238</v>
      </c>
      <c r="C464" t="s">
        <v>505</v>
      </c>
      <c r="D464" s="14">
        <v>0</v>
      </c>
      <c r="E464" s="14">
        <v>0</v>
      </c>
      <c r="F464" s="14">
        <v>22118</v>
      </c>
      <c r="G464" s="14">
        <v>25608</v>
      </c>
      <c r="H464" s="14">
        <v>22533</v>
      </c>
      <c r="I464" s="14">
        <v>14262</v>
      </c>
      <c r="J464" s="14">
        <v>30279</v>
      </c>
      <c r="K464" s="14">
        <v>35308</v>
      </c>
      <c r="L464" s="14">
        <v>25916</v>
      </c>
      <c r="M464" s="14">
        <v>25181</v>
      </c>
    </row>
    <row r="465" spans="1:13" hidden="1">
      <c r="A465" s="20" t="s">
        <v>527</v>
      </c>
      <c r="B465" t="s">
        <v>238</v>
      </c>
      <c r="C465" t="s">
        <v>506</v>
      </c>
      <c r="D465" s="14">
        <v>0</v>
      </c>
      <c r="E465" s="14">
        <v>0</v>
      </c>
      <c r="F465" s="14">
        <v>-14614</v>
      </c>
      <c r="G465" s="14">
        <v>-21748</v>
      </c>
      <c r="H465" s="14">
        <v>-23755</v>
      </c>
      <c r="I465" s="14">
        <v>-23601</v>
      </c>
      <c r="J465" s="14">
        <v>-17877</v>
      </c>
      <c r="K465" s="14">
        <v>-15290</v>
      </c>
      <c r="L465" s="14">
        <v>-19784</v>
      </c>
      <c r="M465" s="14">
        <v>-19815</v>
      </c>
    </row>
    <row r="466" spans="1:13" hidden="1">
      <c r="A466" s="20"/>
      <c r="D466" s="14">
        <f>D467-(D453+D455+D457+D460)</f>
        <v>0</v>
      </c>
      <c r="E466" s="14">
        <f>E467-(E453+E455+E457+E460)</f>
        <v>0</v>
      </c>
      <c r="F466" s="14">
        <f>F467-(F453+F455+F457+F460)</f>
        <v>0</v>
      </c>
      <c r="G466" s="14">
        <f>G467-(G453+G455+G457+G460)</f>
        <v>0</v>
      </c>
      <c r="H466" s="14">
        <f t="shared" ref="H466" si="11">H467-(H453+H455+H457+H460)</f>
        <v>0</v>
      </c>
      <c r="I466" s="14">
        <f>I467-(I453+I455+I457+I460)</f>
        <v>0</v>
      </c>
      <c r="J466" s="14">
        <f>J467-(J453+J455+J457+J460)</f>
        <v>0</v>
      </c>
      <c r="K466" s="14">
        <f>K467-(K453+K455+K457+K460)</f>
        <v>0</v>
      </c>
      <c r="L466" s="14">
        <f>L467-(L453+L455+L457+L460)</f>
        <v>0</v>
      </c>
      <c r="M466" s="14">
        <f>M467-(M453+M455+M457+M460)</f>
        <v>0</v>
      </c>
    </row>
    <row r="467" spans="1:13" s="18" customFormat="1">
      <c r="A467" s="18" t="s">
        <v>527</v>
      </c>
      <c r="B467" s="18" t="s">
        <v>238</v>
      </c>
      <c r="C467" s="18" t="s">
        <v>280</v>
      </c>
      <c r="D467" s="19">
        <v>8315</v>
      </c>
      <c r="E467" s="19">
        <v>13711</v>
      </c>
      <c r="F467" s="19">
        <v>8973</v>
      </c>
      <c r="G467" s="19">
        <v>4645</v>
      </c>
      <c r="H467" s="19">
        <v>9068</v>
      </c>
      <c r="I467" s="19">
        <v>9712</v>
      </c>
      <c r="J467" s="19">
        <v>17625</v>
      </c>
      <c r="K467" s="19">
        <v>24566</v>
      </c>
      <c r="L467" s="19">
        <v>-865</v>
      </c>
      <c r="M467" s="19">
        <v>7637</v>
      </c>
    </row>
    <row r="468" spans="1:13" hidden="1">
      <c r="A468" s="20" t="s">
        <v>527</v>
      </c>
      <c r="B468" t="s">
        <v>238</v>
      </c>
      <c r="C468" t="s">
        <v>281</v>
      </c>
      <c r="D468" s="14">
        <v>82</v>
      </c>
      <c r="E468" s="14">
        <v>-141</v>
      </c>
      <c r="F468" s="14">
        <v>-462</v>
      </c>
      <c r="G468" s="14">
        <v>294</v>
      </c>
      <c r="H468" s="14">
        <v>232</v>
      </c>
      <c r="I468" s="14">
        <v>-91</v>
      </c>
      <c r="J468" s="14">
        <v>-727</v>
      </c>
      <c r="K468" s="14">
        <v>-173</v>
      </c>
      <c r="L468" s="14">
        <v>243</v>
      </c>
      <c r="M468" s="14">
        <v>-745</v>
      </c>
    </row>
    <row r="469" spans="1:13" s="18" customFormat="1">
      <c r="A469" s="18" t="s">
        <v>527</v>
      </c>
      <c r="B469" s="18" t="s">
        <v>238</v>
      </c>
      <c r="C469" s="18" t="s">
        <v>282</v>
      </c>
      <c r="D469" s="19">
        <v>-1733</v>
      </c>
      <c r="E469" s="19">
        <v>1298</v>
      </c>
      <c r="F469" s="19">
        <v>4216</v>
      </c>
      <c r="G469" s="19">
        <v>-3375</v>
      </c>
      <c r="H469" s="19">
        <v>1828</v>
      </c>
      <c r="I469" s="19">
        <v>-1628</v>
      </c>
      <c r="J469" s="19">
        <v>-796</v>
      </c>
      <c r="K469" s="19">
        <v>10075</v>
      </c>
      <c r="L469" s="19">
        <v>-3784</v>
      </c>
      <c r="M469" s="19">
        <v>9103</v>
      </c>
    </row>
    <row r="470" spans="1:13" s="18" customFormat="1">
      <c r="A470" s="18" t="s">
        <v>527</v>
      </c>
      <c r="B470" s="18" t="s">
        <v>238</v>
      </c>
      <c r="C470" s="18" t="s">
        <v>283</v>
      </c>
      <c r="D470" s="19">
        <v>18228</v>
      </c>
      <c r="E470" s="19">
        <v>16495</v>
      </c>
      <c r="F470" s="19">
        <v>17794</v>
      </c>
      <c r="G470" s="19">
        <v>22009</v>
      </c>
      <c r="H470" s="19">
        <v>18634</v>
      </c>
      <c r="I470" s="19">
        <v>20462</v>
      </c>
      <c r="J470" s="19">
        <v>18833</v>
      </c>
      <c r="K470" s="19">
        <v>18038</v>
      </c>
      <c r="L470" s="19">
        <v>28113</v>
      </c>
      <c r="M470" s="19">
        <v>24329</v>
      </c>
    </row>
    <row r="471" spans="1:13" s="18" customFormat="1">
      <c r="A471" s="18" t="s">
        <v>527</v>
      </c>
      <c r="B471" s="18" t="s">
        <v>238</v>
      </c>
      <c r="C471" s="18" t="s">
        <v>284</v>
      </c>
      <c r="D471" s="19">
        <v>16495</v>
      </c>
      <c r="E471" s="19">
        <v>17794</v>
      </c>
      <c r="F471" s="19">
        <v>22009</v>
      </c>
      <c r="G471" s="19">
        <v>18634</v>
      </c>
      <c r="H471" s="19">
        <v>20462</v>
      </c>
      <c r="I471" s="19">
        <v>18833</v>
      </c>
      <c r="J471" s="19">
        <v>18038</v>
      </c>
      <c r="K471" s="19">
        <v>28113</v>
      </c>
      <c r="L471" s="19">
        <v>24329</v>
      </c>
      <c r="M471" s="19">
        <v>33432</v>
      </c>
    </row>
    <row r="472" spans="1:13" hidden="1">
      <c r="A472" s="20" t="s">
        <v>527</v>
      </c>
      <c r="B472" t="s">
        <v>238</v>
      </c>
      <c r="C472" t="s">
        <v>285</v>
      </c>
      <c r="D472" s="14">
        <v>4796</v>
      </c>
      <c r="E472" s="14">
        <v>3915</v>
      </c>
      <c r="F472" s="14">
        <v>3864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</row>
    <row r="473" spans="1:13" hidden="1">
      <c r="A473" s="20" t="s">
        <v>527</v>
      </c>
      <c r="B473" t="s">
        <v>238</v>
      </c>
      <c r="C473" t="s">
        <v>286</v>
      </c>
      <c r="D473" s="14">
        <v>3269</v>
      </c>
      <c r="E473" s="14">
        <v>5056</v>
      </c>
      <c r="F473" s="14">
        <v>3107</v>
      </c>
      <c r="G473" s="14">
        <v>4040</v>
      </c>
      <c r="H473" s="14">
        <v>3238</v>
      </c>
      <c r="I473" s="14">
        <v>3315</v>
      </c>
      <c r="J473" s="14">
        <v>3664</v>
      </c>
      <c r="K473" s="14">
        <v>3804</v>
      </c>
      <c r="L473" s="14">
        <v>2914</v>
      </c>
      <c r="M473" s="14">
        <v>2646</v>
      </c>
    </row>
    <row r="474" spans="1:13" hidden="1">
      <c r="A474" s="20" t="s">
        <v>527</v>
      </c>
      <c r="B474" t="s">
        <v>238</v>
      </c>
      <c r="C474" t="s">
        <v>287</v>
      </c>
      <c r="D474" s="14">
        <v>-14299</v>
      </c>
      <c r="E474" s="14">
        <v>-13252</v>
      </c>
      <c r="F474" s="14">
        <v>-14109</v>
      </c>
      <c r="G474" s="14">
        <v>-16177</v>
      </c>
      <c r="H474" s="14">
        <v>-20620</v>
      </c>
      <c r="I474" s="14">
        <v>-22308</v>
      </c>
      <c r="J474" s="14">
        <v>-23925</v>
      </c>
      <c r="K474" s="14">
        <v>-27056</v>
      </c>
      <c r="L474" s="14">
        <v>-23270</v>
      </c>
      <c r="M474" s="14">
        <v>-10068</v>
      </c>
    </row>
    <row r="475" spans="1:13" hidden="1">
      <c r="A475" s="20" t="s">
        <v>527</v>
      </c>
      <c r="B475" t="s">
        <v>238</v>
      </c>
      <c r="C475" t="s">
        <v>288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</row>
    <row r="476" spans="1:13" hidden="1">
      <c r="A476" s="20" t="s">
        <v>527</v>
      </c>
      <c r="B476" t="s">
        <v>238</v>
      </c>
      <c r="C476" t="s">
        <v>289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</row>
    <row r="477" spans="1:13" hidden="1">
      <c r="A477" s="20" t="s">
        <v>527</v>
      </c>
      <c r="B477" t="s">
        <v>238</v>
      </c>
      <c r="C477" t="s">
        <v>290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</row>
    <row r="478" spans="1:13" hidden="1">
      <c r="A478" s="20"/>
      <c r="D478" s="14">
        <f>D479-(D440+D441)</f>
        <v>0</v>
      </c>
      <c r="E478" s="14">
        <f>E479-(E440+E441)</f>
        <v>0</v>
      </c>
      <c r="F478" s="14">
        <f>F479-(F440+F441)</f>
        <v>0</v>
      </c>
      <c r="G478" s="14">
        <f>G479-(G440+G441)</f>
        <v>0</v>
      </c>
      <c r="H478" s="14">
        <f t="shared" ref="H478" si="12">H479-(H440+H441)</f>
        <v>0</v>
      </c>
      <c r="I478" s="14">
        <f>I479-(I440+I441)</f>
        <v>0</v>
      </c>
      <c r="J478" s="14">
        <f>J479-(J440+J441)</f>
        <v>0</v>
      </c>
      <c r="K478" s="14">
        <f>K479-(K440+K441)</f>
        <v>0</v>
      </c>
      <c r="L478" s="14">
        <f>L479-(L440+L441)</f>
        <v>0</v>
      </c>
      <c r="M478" s="14">
        <f>M479-(M440+M441)</f>
        <v>0</v>
      </c>
    </row>
    <row r="479" spans="1:13" s="18" customFormat="1">
      <c r="A479" s="18" t="s">
        <v>527</v>
      </c>
      <c r="B479" s="18" t="s">
        <v>238</v>
      </c>
      <c r="C479" s="18" t="s">
        <v>291</v>
      </c>
      <c r="D479" s="19">
        <v>413</v>
      </c>
      <c r="E479" s="19">
        <v>-3284</v>
      </c>
      <c r="F479" s="19">
        <v>1210</v>
      </c>
      <c r="G479" s="19">
        <v>-1227</v>
      </c>
      <c r="H479" s="19">
        <v>466</v>
      </c>
      <c r="I479" s="19">
        <v>-3722</v>
      </c>
      <c r="J479" s="19">
        <v>-14238</v>
      </c>
      <c r="K479" s="19">
        <v>-6457</v>
      </c>
      <c r="L479" s="19">
        <v>3754</v>
      </c>
      <c r="M479" s="19">
        <v>13628</v>
      </c>
    </row>
  </sheetData>
  <autoFilter ref="A1:M479" xr:uid="{00000000-0009-0000-0000-000005000000}">
    <filterColumn colId="2">
      <colorFilter dxfId="5"/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M498"/>
  <sheetViews>
    <sheetView workbookViewId="0">
      <selection activeCell="D63" sqref="D63"/>
    </sheetView>
  </sheetViews>
  <sheetFormatPr defaultRowHeight="15"/>
  <cols>
    <col min="3" max="3" width="40" bestFit="1" customWidth="1"/>
    <col min="4" max="13" width="10.5703125" style="14" bestFit="1" customWidth="1"/>
  </cols>
  <sheetData>
    <row r="1" spans="1:13">
      <c r="A1" t="s">
        <v>507</v>
      </c>
      <c r="B1" t="s">
        <v>508</v>
      </c>
      <c r="C1" t="s">
        <v>509</v>
      </c>
      <c r="D1" s="31">
        <v>40908</v>
      </c>
      <c r="E1" s="31">
        <v>41274</v>
      </c>
      <c r="F1" s="31">
        <v>41639</v>
      </c>
      <c r="G1" s="31">
        <v>42004</v>
      </c>
      <c r="H1" s="31">
        <v>42369</v>
      </c>
      <c r="I1" s="31">
        <v>42735</v>
      </c>
      <c r="J1" s="31">
        <v>43100</v>
      </c>
      <c r="K1" s="31">
        <v>43465</v>
      </c>
      <c r="L1" s="31">
        <v>43830</v>
      </c>
      <c r="M1" s="31">
        <v>44196</v>
      </c>
    </row>
    <row r="2" spans="1:13" s="18" customFormat="1">
      <c r="A2" s="18" t="s">
        <v>540</v>
      </c>
      <c r="B2" s="18" t="s">
        <v>4</v>
      </c>
      <c r="C2" s="18" t="s">
        <v>16</v>
      </c>
      <c r="D2" s="19">
        <v>113965</v>
      </c>
      <c r="E2" s="19">
        <v>244345</v>
      </c>
      <c r="F2" s="19">
        <v>223163</v>
      </c>
      <c r="G2" s="19">
        <v>298170</v>
      </c>
      <c r="H2" s="19">
        <v>442520</v>
      </c>
      <c r="I2" s="19">
        <v>491626</v>
      </c>
      <c r="J2" s="19">
        <v>508807</v>
      </c>
      <c r="K2" s="19">
        <v>492394</v>
      </c>
      <c r="L2" s="19">
        <v>416638</v>
      </c>
      <c r="M2" s="19">
        <v>441588</v>
      </c>
    </row>
    <row r="3" spans="1:13" hidden="1">
      <c r="A3" t="s">
        <v>540</v>
      </c>
      <c r="B3" t="s">
        <v>4</v>
      </c>
      <c r="C3" t="s">
        <v>528</v>
      </c>
      <c r="D3" s="14">
        <v>33604</v>
      </c>
      <c r="E3" s="14">
        <v>64191</v>
      </c>
      <c r="F3" s="14">
        <v>78779</v>
      </c>
      <c r="G3" s="14">
        <v>77295</v>
      </c>
      <c r="H3" s="14">
        <v>370</v>
      </c>
      <c r="I3" s="14">
        <v>401</v>
      </c>
      <c r="J3" s="14">
        <v>0</v>
      </c>
      <c r="K3" s="14">
        <v>0</v>
      </c>
      <c r="L3" s="14">
        <v>0</v>
      </c>
      <c r="M3" s="14">
        <v>90469</v>
      </c>
    </row>
    <row r="4" spans="1:13" hidden="1">
      <c r="A4" t="s">
        <v>540</v>
      </c>
      <c r="B4" t="s">
        <v>4</v>
      </c>
      <c r="C4" t="s">
        <v>17</v>
      </c>
      <c r="D4" s="14">
        <v>3389</v>
      </c>
      <c r="E4" s="14">
        <v>84139</v>
      </c>
      <c r="F4" s="14">
        <v>0</v>
      </c>
      <c r="G4" s="14">
        <v>0</v>
      </c>
      <c r="H4" s="14">
        <v>197061</v>
      </c>
      <c r="I4" s="14">
        <v>171135</v>
      </c>
      <c r="J4" s="14">
        <v>139868</v>
      </c>
      <c r="K4" s="14">
        <v>147168</v>
      </c>
      <c r="L4" s="14">
        <v>215598</v>
      </c>
      <c r="M4" s="14">
        <v>0</v>
      </c>
    </row>
    <row r="5" spans="1:13" hidden="1">
      <c r="A5" t="s">
        <v>540</v>
      </c>
      <c r="B5" t="s">
        <v>4</v>
      </c>
      <c r="C5" t="s">
        <v>18</v>
      </c>
      <c r="D5" s="14">
        <v>76972</v>
      </c>
      <c r="E5" s="14">
        <v>96014</v>
      </c>
      <c r="F5" s="14">
        <v>144385</v>
      </c>
      <c r="G5" s="14">
        <v>220875</v>
      </c>
      <c r="H5" s="14">
        <v>245089</v>
      </c>
      <c r="I5" s="14">
        <v>320090</v>
      </c>
      <c r="J5" s="14">
        <v>368939</v>
      </c>
      <c r="K5" s="14">
        <v>345227</v>
      </c>
      <c r="L5" s="14">
        <v>201040</v>
      </c>
      <c r="M5" s="14">
        <v>351120</v>
      </c>
    </row>
    <row r="6" spans="1:13" hidden="1">
      <c r="A6" t="s">
        <v>540</v>
      </c>
      <c r="B6" t="s">
        <v>4</v>
      </c>
      <c r="C6" t="s">
        <v>19</v>
      </c>
      <c r="D6" s="23">
        <v>65257</v>
      </c>
      <c r="E6" s="23">
        <v>82368</v>
      </c>
      <c r="F6" s="23">
        <v>109596</v>
      </c>
      <c r="G6" s="23">
        <v>105742</v>
      </c>
      <c r="H6" s="23">
        <v>129728</v>
      </c>
      <c r="I6" s="23">
        <v>135709</v>
      </c>
      <c r="J6" s="23">
        <v>140756</v>
      </c>
      <c r="K6" s="23">
        <v>198933</v>
      </c>
      <c r="L6" s="23">
        <v>189962</v>
      </c>
      <c r="M6" s="23">
        <v>111727</v>
      </c>
    </row>
    <row r="7" spans="1:13" hidden="1">
      <c r="A7" t="s">
        <v>540</v>
      </c>
      <c r="B7" t="s">
        <v>4</v>
      </c>
      <c r="C7" t="s">
        <v>20</v>
      </c>
      <c r="D7" s="14">
        <v>67624</v>
      </c>
      <c r="E7" s="14">
        <v>85631</v>
      </c>
      <c r="F7" s="14">
        <v>112813</v>
      </c>
      <c r="G7" s="14">
        <v>111959</v>
      </c>
      <c r="H7" s="14">
        <v>137485</v>
      </c>
      <c r="I7" s="14">
        <v>148452</v>
      </c>
      <c r="J7" s="14">
        <v>154530</v>
      </c>
      <c r="K7" s="14">
        <v>211550</v>
      </c>
      <c r="L7" s="14">
        <v>199663</v>
      </c>
      <c r="M7" s="14">
        <v>122867</v>
      </c>
    </row>
    <row r="8" spans="1:13" hidden="1">
      <c r="A8" t="s">
        <v>540</v>
      </c>
      <c r="B8" t="s">
        <v>4</v>
      </c>
      <c r="C8" t="s">
        <v>21</v>
      </c>
      <c r="D8" s="14">
        <v>-2368</v>
      </c>
      <c r="E8" s="14">
        <v>-3262</v>
      </c>
      <c r="F8" s="14">
        <v>-3217</v>
      </c>
      <c r="G8" s="14">
        <v>-6217</v>
      </c>
      <c r="H8" s="14">
        <v>-7757</v>
      </c>
      <c r="I8" s="14">
        <v>-12743</v>
      </c>
      <c r="J8" s="14">
        <v>-13774</v>
      </c>
      <c r="K8" s="14">
        <v>-12617</v>
      </c>
      <c r="L8" s="14">
        <v>-9701</v>
      </c>
      <c r="M8" s="14">
        <v>-11140</v>
      </c>
    </row>
    <row r="9" spans="1:13" s="18" customFormat="1">
      <c r="A9" s="18" t="s">
        <v>540</v>
      </c>
      <c r="B9" s="18" t="s">
        <v>4</v>
      </c>
      <c r="C9" s="18" t="s">
        <v>22</v>
      </c>
      <c r="D9" s="19">
        <v>140615</v>
      </c>
      <c r="E9" s="19">
        <v>190721</v>
      </c>
      <c r="F9" s="19">
        <v>226822</v>
      </c>
      <c r="G9" s="19">
        <v>237965</v>
      </c>
      <c r="H9" s="19">
        <v>185209</v>
      </c>
      <c r="I9" s="19">
        <v>202629</v>
      </c>
      <c r="J9" s="19">
        <v>211809</v>
      </c>
      <c r="K9" s="19">
        <v>349771</v>
      </c>
      <c r="L9" s="19">
        <v>373466</v>
      </c>
      <c r="M9" s="19">
        <v>316765</v>
      </c>
    </row>
    <row r="10" spans="1:13" hidden="1">
      <c r="A10" t="s">
        <v>540</v>
      </c>
      <c r="B10" t="s">
        <v>4</v>
      </c>
      <c r="C10" t="s">
        <v>23</v>
      </c>
      <c r="D10" s="14">
        <v>75358</v>
      </c>
      <c r="E10" s="14">
        <v>108353</v>
      </c>
      <c r="F10" s="14">
        <v>64382</v>
      </c>
      <c r="G10" s="14">
        <v>85624</v>
      </c>
      <c r="H10" s="14">
        <v>51523</v>
      </c>
      <c r="I10" s="14">
        <v>63397</v>
      </c>
      <c r="J10" s="14">
        <v>68820</v>
      </c>
      <c r="K10" s="14">
        <v>84247</v>
      </c>
      <c r="L10" s="14">
        <v>121597</v>
      </c>
      <c r="M10" s="14">
        <v>151962</v>
      </c>
    </row>
    <row r="11" spans="1:13" hidden="1">
      <c r="A11" t="s">
        <v>540</v>
      </c>
      <c r="B11" t="s">
        <v>4</v>
      </c>
      <c r="C11" t="s">
        <v>25</v>
      </c>
      <c r="D11" s="14">
        <v>0</v>
      </c>
      <c r="E11" s="14">
        <v>0</v>
      </c>
      <c r="F11" s="14">
        <v>52844</v>
      </c>
      <c r="G11" s="14">
        <v>46599</v>
      </c>
      <c r="H11" s="14">
        <v>3958</v>
      </c>
      <c r="I11" s="14">
        <v>3523</v>
      </c>
      <c r="J11" s="14">
        <v>2234</v>
      </c>
      <c r="K11" s="14">
        <v>66591</v>
      </c>
      <c r="L11" s="14">
        <v>61907</v>
      </c>
      <c r="M11" s="14">
        <v>53076</v>
      </c>
    </row>
    <row r="12" spans="1:13" s="18" customFormat="1">
      <c r="A12" s="18" t="s">
        <v>540</v>
      </c>
      <c r="B12" s="18" t="s">
        <v>4</v>
      </c>
      <c r="C12" s="18" t="s">
        <v>26</v>
      </c>
      <c r="D12" s="19">
        <v>140705</v>
      </c>
      <c r="E12" s="19">
        <v>182160</v>
      </c>
      <c r="F12" s="19">
        <v>210368</v>
      </c>
      <c r="G12" s="19">
        <v>272709</v>
      </c>
      <c r="H12" s="19">
        <v>296433</v>
      </c>
      <c r="I12" s="19">
        <v>335865</v>
      </c>
      <c r="J12" s="19">
        <v>357697</v>
      </c>
      <c r="K12" s="19">
        <v>443981</v>
      </c>
      <c r="L12" s="19">
        <v>401916</v>
      </c>
      <c r="M12" s="19">
        <v>382387</v>
      </c>
    </row>
    <row r="13" spans="1:13" hidden="1">
      <c r="A13" t="s">
        <v>540</v>
      </c>
      <c r="B13" t="s">
        <v>4</v>
      </c>
      <c r="C13" t="s">
        <v>27</v>
      </c>
      <c r="D13" s="14">
        <v>107423</v>
      </c>
      <c r="E13" s="14">
        <v>140131</v>
      </c>
      <c r="F13" s="14">
        <v>166711</v>
      </c>
      <c r="G13" s="14">
        <v>225108</v>
      </c>
      <c r="H13" s="14">
        <v>229415</v>
      </c>
      <c r="I13" s="14">
        <v>254870</v>
      </c>
      <c r="J13" s="14">
        <v>287694</v>
      </c>
      <c r="K13" s="14">
        <v>344909</v>
      </c>
      <c r="L13" s="14">
        <v>320919</v>
      </c>
      <c r="M13" s="14">
        <v>300949</v>
      </c>
    </row>
    <row r="14" spans="1:13" hidden="1">
      <c r="A14" t="s">
        <v>540</v>
      </c>
      <c r="B14" t="s">
        <v>4</v>
      </c>
      <c r="C14" t="s">
        <v>28</v>
      </c>
      <c r="D14" s="14">
        <v>11230</v>
      </c>
      <c r="E14" s="14">
        <v>19248</v>
      </c>
      <c r="F14" s="14">
        <v>21640</v>
      </c>
      <c r="G14" s="14">
        <v>26570</v>
      </c>
      <c r="H14" s="14">
        <v>33645</v>
      </c>
      <c r="I14" s="14">
        <v>42589</v>
      </c>
      <c r="J14" s="14">
        <v>36426</v>
      </c>
      <c r="K14" s="14">
        <v>40432</v>
      </c>
      <c r="L14" s="14">
        <v>38918</v>
      </c>
      <c r="M14" s="14">
        <v>45503</v>
      </c>
    </row>
    <row r="15" spans="1:13" hidden="1">
      <c r="A15" t="s">
        <v>540</v>
      </c>
      <c r="B15" t="s">
        <v>4</v>
      </c>
      <c r="C15" t="s">
        <v>29</v>
      </c>
      <c r="D15" s="14">
        <v>21369</v>
      </c>
      <c r="E15" s="14">
        <v>21900</v>
      </c>
      <c r="F15" s="14">
        <v>21021</v>
      </c>
      <c r="G15" s="14">
        <v>19701</v>
      </c>
      <c r="H15" s="14">
        <v>25224</v>
      </c>
      <c r="I15" s="14">
        <v>26259</v>
      </c>
      <c r="J15" s="14">
        <v>23757</v>
      </c>
      <c r="K15" s="14">
        <v>32280</v>
      </c>
      <c r="L15" s="14">
        <v>25298</v>
      </c>
      <c r="M15" s="14">
        <v>22932</v>
      </c>
    </row>
    <row r="16" spans="1:13" hidden="1">
      <c r="A16" t="s">
        <v>540</v>
      </c>
      <c r="B16" t="s">
        <v>4</v>
      </c>
      <c r="C16" t="s">
        <v>30</v>
      </c>
      <c r="D16" s="14">
        <v>683</v>
      </c>
      <c r="E16" s="14">
        <v>881</v>
      </c>
      <c r="F16" s="14">
        <v>997</v>
      </c>
      <c r="G16" s="14">
        <v>1330</v>
      </c>
      <c r="H16" s="14">
        <v>8149</v>
      </c>
      <c r="I16" s="14">
        <v>12147</v>
      </c>
      <c r="J16" s="14">
        <v>9820</v>
      </c>
      <c r="K16" s="14">
        <v>26361</v>
      </c>
      <c r="L16" s="14">
        <v>16781</v>
      </c>
      <c r="M16" s="14">
        <v>13003</v>
      </c>
    </row>
    <row r="17" spans="1:13" s="18" customFormat="1">
      <c r="A17" s="18" t="s">
        <v>540</v>
      </c>
      <c r="B17" s="18" t="s">
        <v>4</v>
      </c>
      <c r="C17" s="18" t="s">
        <v>31</v>
      </c>
      <c r="D17" s="19">
        <v>4459</v>
      </c>
      <c r="E17" s="19">
        <v>4499</v>
      </c>
      <c r="F17" s="19">
        <v>15206</v>
      </c>
      <c r="G17" s="19">
        <v>18652</v>
      </c>
      <c r="H17" s="19">
        <v>10584</v>
      </c>
      <c r="I17" s="19">
        <v>11174</v>
      </c>
      <c r="J17" s="19">
        <v>0</v>
      </c>
      <c r="K17" s="19">
        <v>14404</v>
      </c>
      <c r="L17" s="19">
        <v>12107</v>
      </c>
      <c r="M17" s="19">
        <v>13344</v>
      </c>
    </row>
    <row r="18" spans="1:13" s="18" customFormat="1">
      <c r="A18" s="18" t="s">
        <v>540</v>
      </c>
      <c r="B18" s="18" t="s">
        <v>4</v>
      </c>
      <c r="C18" s="18" t="s">
        <v>32</v>
      </c>
      <c r="D18" s="19">
        <v>21144</v>
      </c>
      <c r="E18" s="19">
        <v>22890</v>
      </c>
      <c r="F18" s="19">
        <v>65976</v>
      </c>
      <c r="G18" s="19">
        <v>130959</v>
      </c>
      <c r="H18" s="19">
        <v>60823</v>
      </c>
      <c r="I18" s="19">
        <v>57942</v>
      </c>
      <c r="J18" s="19">
        <v>82885</v>
      </c>
      <c r="K18" s="19">
        <v>59178</v>
      </c>
      <c r="L18" s="19">
        <v>30185</v>
      </c>
      <c r="M18" s="19">
        <v>41789</v>
      </c>
    </row>
    <row r="19" spans="1:13" hidden="1">
      <c r="A19" t="s">
        <v>540</v>
      </c>
      <c r="B19" t="s">
        <v>4</v>
      </c>
      <c r="C19" t="s">
        <v>511</v>
      </c>
      <c r="D19" s="14">
        <v>12208</v>
      </c>
      <c r="E19" s="14">
        <v>13299</v>
      </c>
      <c r="F19" s="14">
        <v>63408</v>
      </c>
      <c r="G19" s="14">
        <v>95046</v>
      </c>
      <c r="H19" s="14">
        <v>2347</v>
      </c>
      <c r="I19" s="14">
        <v>5308</v>
      </c>
      <c r="J19" s="14">
        <v>2384</v>
      </c>
      <c r="K19" s="14">
        <v>5356</v>
      </c>
      <c r="L19" s="14">
        <v>5148</v>
      </c>
      <c r="M19" s="14">
        <v>4297</v>
      </c>
    </row>
    <row r="20" spans="1:13" hidden="1">
      <c r="A20" t="s">
        <v>540</v>
      </c>
      <c r="B20" t="s">
        <v>4</v>
      </c>
      <c r="C20" t="s">
        <v>33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25852</v>
      </c>
      <c r="L20" s="14">
        <v>1622</v>
      </c>
      <c r="M20" s="14">
        <v>1944</v>
      </c>
    </row>
    <row r="21" spans="1:13" hidden="1">
      <c r="A21" t="s">
        <v>540</v>
      </c>
      <c r="B21" t="s">
        <v>4</v>
      </c>
      <c r="C21" t="s">
        <v>34</v>
      </c>
      <c r="D21" s="14">
        <v>8936</v>
      </c>
      <c r="E21" s="14">
        <v>9591</v>
      </c>
      <c r="F21" s="14">
        <v>2568</v>
      </c>
      <c r="G21" s="14">
        <v>35912</v>
      </c>
      <c r="H21" s="14">
        <v>58476</v>
      </c>
      <c r="I21" s="14">
        <v>52634</v>
      </c>
      <c r="J21" s="14">
        <v>80502</v>
      </c>
      <c r="K21" s="14">
        <v>27970</v>
      </c>
      <c r="L21" s="14">
        <v>23414</v>
      </c>
      <c r="M21" s="14">
        <v>35548</v>
      </c>
    </row>
    <row r="22" spans="1:13" hidden="1">
      <c r="D22" s="14">
        <f>D23-(D2+D9+D12+D17+D18)</f>
        <v>0</v>
      </c>
      <c r="E22" s="14">
        <f>E23-(E2+E9+E12+E17+E18)</f>
        <v>0</v>
      </c>
      <c r="F22" s="14">
        <f>F23-(F2+F9+F12+F17+F18)</f>
        <v>1</v>
      </c>
      <c r="G22" s="14">
        <f>G23-(G2+G9+G12+G17+G18)</f>
        <v>-2</v>
      </c>
      <c r="H22" s="14">
        <f t="shared" ref="H22" si="0">H23-(H2+H9+H12+H17+H18)</f>
        <v>0</v>
      </c>
      <c r="I22" s="14">
        <f>I23-(I2+I9+I12+I17+I18)</f>
        <v>1</v>
      </c>
      <c r="J22" s="14">
        <f>J23-(J2+J9+J12+J17+J18)</f>
        <v>0</v>
      </c>
      <c r="K22" s="14">
        <f>K23-(K2+K9+K12+K17+K18)</f>
        <v>0</v>
      </c>
      <c r="L22" s="14">
        <f>L23-(L2+L9+L12+L17+L18)</f>
        <v>0</v>
      </c>
      <c r="M22" s="14">
        <f>M23-(M2+M9+M12+M17+M18)</f>
        <v>0</v>
      </c>
    </row>
    <row r="23" spans="1:13" s="18" customFormat="1">
      <c r="A23" s="18" t="s">
        <v>540</v>
      </c>
      <c r="B23" s="18" t="s">
        <v>4</v>
      </c>
      <c r="C23" s="18" t="s">
        <v>35</v>
      </c>
      <c r="D23" s="19">
        <v>420888</v>
      </c>
      <c r="E23" s="19">
        <v>644615</v>
      </c>
      <c r="F23" s="19">
        <v>741536</v>
      </c>
      <c r="G23" s="19">
        <v>958453</v>
      </c>
      <c r="H23" s="19">
        <v>995569</v>
      </c>
      <c r="I23" s="19">
        <v>1099237</v>
      </c>
      <c r="J23" s="19">
        <v>1161198</v>
      </c>
      <c r="K23" s="19">
        <v>1359728</v>
      </c>
      <c r="L23" s="19">
        <v>1234312</v>
      </c>
      <c r="M23" s="19">
        <v>1195873</v>
      </c>
    </row>
    <row r="24" spans="1:13" hidden="1">
      <c r="A24" t="s">
        <v>540</v>
      </c>
      <c r="B24" t="s">
        <v>4</v>
      </c>
      <c r="C24" t="s">
        <v>36</v>
      </c>
      <c r="D24" s="14">
        <v>614152</v>
      </c>
      <c r="E24" s="14">
        <v>738060</v>
      </c>
      <c r="F24" s="14">
        <v>801487</v>
      </c>
      <c r="G24" s="14">
        <v>1055133</v>
      </c>
      <c r="H24" s="14">
        <v>940202</v>
      </c>
      <c r="I24" s="14">
        <v>1099691</v>
      </c>
      <c r="J24" s="14">
        <v>1130380</v>
      </c>
      <c r="K24" s="14">
        <v>1446194</v>
      </c>
      <c r="L24" s="14">
        <v>1532092</v>
      </c>
      <c r="M24" s="14">
        <v>1792332</v>
      </c>
    </row>
    <row r="25" spans="1:13" hidden="1">
      <c r="A25" t="s">
        <v>540</v>
      </c>
      <c r="B25" t="s">
        <v>4</v>
      </c>
      <c r="C25" t="s">
        <v>469</v>
      </c>
      <c r="D25" s="14">
        <v>77504</v>
      </c>
      <c r="E25" s="14">
        <v>89677</v>
      </c>
      <c r="F25" s="14">
        <v>82679</v>
      </c>
      <c r="G25" s="14">
        <v>109465</v>
      </c>
      <c r="H25" s="14">
        <v>98656</v>
      </c>
      <c r="I25" s="14">
        <v>121642</v>
      </c>
      <c r="J25" s="14">
        <v>120143</v>
      </c>
      <c r="K25" s="14">
        <v>164929</v>
      </c>
      <c r="L25" s="14">
        <v>228409</v>
      </c>
      <c r="M25" s="14">
        <v>266617</v>
      </c>
    </row>
    <row r="26" spans="1:13" hidden="1">
      <c r="A26" t="s">
        <v>540</v>
      </c>
      <c r="B26" t="s">
        <v>4</v>
      </c>
      <c r="C26" t="s">
        <v>37</v>
      </c>
      <c r="D26" s="14">
        <v>7453</v>
      </c>
      <c r="E26" s="14">
        <v>16975</v>
      </c>
      <c r="F26" s="14">
        <v>16936</v>
      </c>
      <c r="G26" s="14">
        <v>20280</v>
      </c>
      <c r="H26" s="14">
        <v>66531</v>
      </c>
      <c r="I26" s="14">
        <v>71615</v>
      </c>
      <c r="J26" s="14">
        <v>67620</v>
      </c>
      <c r="K26" s="14">
        <v>73386</v>
      </c>
      <c r="L26" s="14">
        <v>72863</v>
      </c>
      <c r="M26" s="14">
        <v>74015</v>
      </c>
    </row>
    <row r="27" spans="1:13" hidden="1">
      <c r="A27" t="s">
        <v>540</v>
      </c>
      <c r="B27" t="s">
        <v>4</v>
      </c>
      <c r="C27" t="s">
        <v>38</v>
      </c>
      <c r="D27" s="14">
        <v>485905</v>
      </c>
      <c r="E27" s="14">
        <v>585532</v>
      </c>
      <c r="F27" s="14">
        <v>642165</v>
      </c>
      <c r="G27" s="14">
        <v>804579</v>
      </c>
      <c r="H27" s="14">
        <v>663011</v>
      </c>
      <c r="I27" s="14">
        <v>813923</v>
      </c>
      <c r="J27" s="14">
        <v>816179</v>
      </c>
      <c r="K27" s="14">
        <v>1023635</v>
      </c>
      <c r="L27" s="14">
        <v>1119455</v>
      </c>
      <c r="M27" s="14">
        <v>1261961</v>
      </c>
    </row>
    <row r="28" spans="1:13" hidden="1">
      <c r="A28" t="s">
        <v>540</v>
      </c>
      <c r="B28" t="s">
        <v>4</v>
      </c>
      <c r="C28" t="s">
        <v>39</v>
      </c>
      <c r="D28" s="14">
        <v>22445</v>
      </c>
      <c r="E28" s="14">
        <v>31215</v>
      </c>
      <c r="F28" s="14">
        <v>43451</v>
      </c>
      <c r="G28" s="14">
        <v>101373</v>
      </c>
      <c r="H28" s="14">
        <v>88527</v>
      </c>
      <c r="I28" s="14">
        <v>65510</v>
      </c>
      <c r="J28" s="14">
        <v>101868</v>
      </c>
      <c r="K28" s="14">
        <v>161429</v>
      </c>
      <c r="L28" s="14">
        <v>85382</v>
      </c>
      <c r="M28" s="14">
        <v>85996</v>
      </c>
    </row>
    <row r="29" spans="1:13" hidden="1">
      <c r="A29" t="s">
        <v>540</v>
      </c>
      <c r="B29" t="s">
        <v>4</v>
      </c>
      <c r="C29" t="s">
        <v>512</v>
      </c>
      <c r="D29" s="14">
        <v>3990</v>
      </c>
      <c r="E29" s="14">
        <v>3959</v>
      </c>
      <c r="F29" s="14">
        <v>4022</v>
      </c>
      <c r="G29" s="14">
        <v>4043</v>
      </c>
      <c r="H29" s="14">
        <v>234</v>
      </c>
      <c r="I29" s="14">
        <v>797</v>
      </c>
      <c r="J29" s="14">
        <v>667</v>
      </c>
      <c r="K29" s="14">
        <v>930</v>
      </c>
      <c r="L29" s="14">
        <v>1241</v>
      </c>
      <c r="M29" s="14">
        <v>1790</v>
      </c>
    </row>
    <row r="30" spans="1:13" hidden="1">
      <c r="A30" t="s">
        <v>540</v>
      </c>
      <c r="B30" t="s">
        <v>4</v>
      </c>
      <c r="C30" t="s">
        <v>40</v>
      </c>
      <c r="D30" s="14">
        <v>16856</v>
      </c>
      <c r="E30" s="14">
        <v>10702</v>
      </c>
      <c r="F30" s="14">
        <v>12234</v>
      </c>
      <c r="G30" s="14">
        <v>15394</v>
      </c>
      <c r="H30" s="14">
        <v>23243</v>
      </c>
      <c r="I30" s="14">
        <v>26204</v>
      </c>
      <c r="J30" s="14">
        <v>23904</v>
      </c>
      <c r="K30" s="14">
        <v>21884</v>
      </c>
      <c r="L30" s="14">
        <v>24744</v>
      </c>
      <c r="M30" s="14">
        <v>101953</v>
      </c>
    </row>
    <row r="31" spans="1:13" s="18" customFormat="1">
      <c r="A31" s="18" t="s">
        <v>540</v>
      </c>
      <c r="B31" s="18" t="s">
        <v>4</v>
      </c>
      <c r="C31" s="18" t="s">
        <v>41</v>
      </c>
      <c r="D31" s="19">
        <v>250067</v>
      </c>
      <c r="E31" s="19">
        <v>302401</v>
      </c>
      <c r="F31" s="19">
        <v>370741</v>
      </c>
      <c r="G31" s="19">
        <v>508316</v>
      </c>
      <c r="H31" s="19">
        <v>631173</v>
      </c>
      <c r="I31" s="19">
        <v>714780</v>
      </c>
      <c r="J31" s="19">
        <v>697814</v>
      </c>
      <c r="K31" s="19">
        <v>900108</v>
      </c>
      <c r="L31" s="19">
        <v>811580</v>
      </c>
      <c r="M31" s="19">
        <v>927577</v>
      </c>
    </row>
    <row r="32" spans="1:13" hidden="1">
      <c r="A32" t="s">
        <v>540</v>
      </c>
      <c r="B32" t="s">
        <v>4</v>
      </c>
      <c r="C32" t="s">
        <v>42</v>
      </c>
      <c r="D32" s="14">
        <v>-364085</v>
      </c>
      <c r="E32" s="14">
        <v>-435660</v>
      </c>
      <c r="F32" s="14">
        <v>-430746</v>
      </c>
      <c r="G32" s="14">
        <v>-546817</v>
      </c>
      <c r="H32" s="14">
        <v>-309029</v>
      </c>
      <c r="I32" s="14">
        <v>-384910</v>
      </c>
      <c r="J32" s="14">
        <v>-432566</v>
      </c>
      <c r="K32" s="14">
        <v>-546086</v>
      </c>
      <c r="L32" s="14">
        <v>-720512</v>
      </c>
      <c r="M32" s="14">
        <v>-864755</v>
      </c>
    </row>
    <row r="33" spans="1:13" s="18" customFormat="1">
      <c r="A33" s="18" t="s">
        <v>540</v>
      </c>
      <c r="B33" s="18" t="s">
        <v>4</v>
      </c>
      <c r="C33" s="18" t="s">
        <v>43</v>
      </c>
      <c r="D33" s="19">
        <v>35848</v>
      </c>
      <c r="E33" s="19">
        <v>40937</v>
      </c>
      <c r="F33" s="19">
        <v>41024</v>
      </c>
      <c r="G33" s="19">
        <v>49788</v>
      </c>
      <c r="H33" s="19">
        <v>7320</v>
      </c>
      <c r="I33" s="19">
        <v>7598</v>
      </c>
      <c r="J33" s="19">
        <v>6733</v>
      </c>
      <c r="K33" s="19">
        <v>1165</v>
      </c>
      <c r="L33" s="19">
        <v>7479</v>
      </c>
      <c r="M33" s="19">
        <v>7771</v>
      </c>
    </row>
    <row r="34" spans="1:13" s="18" customFormat="1">
      <c r="A34" s="18" t="s">
        <v>540</v>
      </c>
      <c r="B34" s="18" t="s">
        <v>4</v>
      </c>
      <c r="C34" s="18" t="s">
        <v>46</v>
      </c>
      <c r="D34" s="19">
        <v>182143</v>
      </c>
      <c r="E34" s="19">
        <v>259724</v>
      </c>
      <c r="F34" s="19">
        <v>327889</v>
      </c>
      <c r="G34" s="19">
        <v>465438</v>
      </c>
      <c r="H34" s="19">
        <v>530637</v>
      </c>
      <c r="I34" s="19">
        <v>609129</v>
      </c>
      <c r="J34" s="19">
        <v>591882</v>
      </c>
      <c r="K34" s="19">
        <v>713201</v>
      </c>
      <c r="L34" s="19">
        <v>612124</v>
      </c>
      <c r="M34" s="19">
        <v>691946</v>
      </c>
    </row>
    <row r="35" spans="1:13" hidden="1">
      <c r="A35" t="s">
        <v>540</v>
      </c>
      <c r="B35" t="s">
        <v>4</v>
      </c>
      <c r="C35" t="s">
        <v>47</v>
      </c>
      <c r="D35" s="14">
        <v>215045</v>
      </c>
      <c r="E35" s="14">
        <v>319189</v>
      </c>
      <c r="F35" s="14">
        <v>414369</v>
      </c>
      <c r="G35" s="14">
        <v>606775</v>
      </c>
      <c r="H35" s="14">
        <v>716431</v>
      </c>
      <c r="I35" s="14">
        <v>841307</v>
      </c>
      <c r="J35" s="14">
        <v>834997</v>
      </c>
      <c r="K35" s="14">
        <v>1085067</v>
      </c>
      <c r="L35" s="14">
        <v>1104437</v>
      </c>
      <c r="M35" s="14">
        <v>1261906</v>
      </c>
    </row>
    <row r="36" spans="1:13" hidden="1">
      <c r="A36" t="s">
        <v>540</v>
      </c>
      <c r="B36" t="s">
        <v>4</v>
      </c>
      <c r="C36" t="s">
        <v>48</v>
      </c>
      <c r="D36" s="14">
        <v>-32903</v>
      </c>
      <c r="E36" s="14">
        <v>-59465</v>
      </c>
      <c r="F36" s="14">
        <v>-86480</v>
      </c>
      <c r="G36" s="14">
        <v>-141337</v>
      </c>
      <c r="H36" s="14">
        <v>-185795</v>
      </c>
      <c r="I36" s="14">
        <v>-232178</v>
      </c>
      <c r="J36" s="14">
        <v>-243115</v>
      </c>
      <c r="K36" s="14">
        <v>-371866</v>
      </c>
      <c r="L36" s="14">
        <v>-492313</v>
      </c>
      <c r="M36" s="14">
        <v>-569960</v>
      </c>
    </row>
    <row r="37" spans="1:13" s="18" customFormat="1">
      <c r="A37" s="18" t="s">
        <v>540</v>
      </c>
      <c r="B37" s="18" t="s">
        <v>4</v>
      </c>
      <c r="C37" s="18" t="s">
        <v>49</v>
      </c>
      <c r="D37" s="19">
        <v>13366</v>
      </c>
      <c r="E37" s="19">
        <v>13915</v>
      </c>
      <c r="F37" s="19">
        <v>12224</v>
      </c>
      <c r="G37" s="19">
        <v>11144</v>
      </c>
      <c r="H37" s="19">
        <v>39425</v>
      </c>
      <c r="I37" s="19">
        <v>45340</v>
      </c>
      <c r="J37" s="19">
        <v>52968</v>
      </c>
      <c r="K37" s="19">
        <v>56517</v>
      </c>
      <c r="L37" s="19">
        <v>62409</v>
      </c>
      <c r="M37" s="19">
        <v>61969</v>
      </c>
    </row>
    <row r="38" spans="1:13" hidden="1">
      <c r="A38" t="s">
        <v>540</v>
      </c>
      <c r="B38" t="s">
        <v>4</v>
      </c>
      <c r="C38" t="s">
        <v>487</v>
      </c>
      <c r="D38" s="14">
        <v>6856</v>
      </c>
      <c r="E38" s="14">
        <v>6686</v>
      </c>
      <c r="F38" s="14">
        <v>4517</v>
      </c>
      <c r="G38" s="14">
        <v>3830</v>
      </c>
      <c r="H38" s="14">
        <v>37575</v>
      </c>
      <c r="I38" s="14">
        <v>37640</v>
      </c>
      <c r="J38" s="14">
        <v>46060</v>
      </c>
      <c r="K38" s="14">
        <v>48879</v>
      </c>
      <c r="L38" s="14">
        <v>47434</v>
      </c>
      <c r="M38" s="14">
        <v>44189</v>
      </c>
    </row>
    <row r="39" spans="1:13" hidden="1">
      <c r="A39" t="s">
        <v>540</v>
      </c>
      <c r="B39" t="s">
        <v>4</v>
      </c>
      <c r="C39" t="s">
        <v>50</v>
      </c>
      <c r="D39" s="14">
        <v>6510</v>
      </c>
      <c r="E39" s="14">
        <v>7230</v>
      </c>
      <c r="F39" s="14">
        <v>7707</v>
      </c>
      <c r="G39" s="14">
        <v>7314</v>
      </c>
      <c r="H39" s="14">
        <v>1850</v>
      </c>
      <c r="I39" s="14">
        <v>7700</v>
      </c>
      <c r="J39" s="14">
        <v>6908</v>
      </c>
      <c r="K39" s="14">
        <v>7638</v>
      </c>
      <c r="L39" s="14">
        <v>14975</v>
      </c>
      <c r="M39" s="14">
        <v>17781</v>
      </c>
    </row>
    <row r="40" spans="1:13" s="18" customFormat="1">
      <c r="A40" s="18" t="s">
        <v>540</v>
      </c>
      <c r="B40" s="18" t="s">
        <v>4</v>
      </c>
      <c r="C40" s="18" t="s">
        <v>51</v>
      </c>
      <c r="D40" s="19">
        <v>98183</v>
      </c>
      <c r="E40" s="19">
        <v>136580</v>
      </c>
      <c r="F40" s="19">
        <v>149547</v>
      </c>
      <c r="G40" s="19">
        <v>124634</v>
      </c>
      <c r="H40" s="19">
        <v>111096</v>
      </c>
      <c r="I40" s="19">
        <v>114418</v>
      </c>
      <c r="J40" s="19">
        <v>141709</v>
      </c>
      <c r="K40" s="19">
        <v>186799</v>
      </c>
      <c r="L40" s="19">
        <v>254986</v>
      </c>
      <c r="M40" s="19">
        <v>203471</v>
      </c>
    </row>
    <row r="41" spans="1:13" s="18" customFormat="1">
      <c r="A41" s="18" t="s">
        <v>540</v>
      </c>
      <c r="B41" s="18" t="s">
        <v>4</v>
      </c>
      <c r="C41" s="18" t="s">
        <v>52</v>
      </c>
      <c r="D41" s="19">
        <v>9646</v>
      </c>
      <c r="E41" s="19">
        <v>51140</v>
      </c>
      <c r="F41" s="19">
        <v>60823</v>
      </c>
      <c r="G41" s="19">
        <v>82210</v>
      </c>
      <c r="H41" s="19">
        <v>66218</v>
      </c>
      <c r="I41" s="19">
        <v>80910</v>
      </c>
      <c r="J41" s="19">
        <v>85240</v>
      </c>
      <c r="K41" s="19">
        <v>95987</v>
      </c>
      <c r="L41" s="19">
        <v>89056</v>
      </c>
      <c r="M41" s="19">
        <v>132605</v>
      </c>
    </row>
    <row r="42" spans="1:13" hidden="1">
      <c r="A42" t="s">
        <v>540</v>
      </c>
      <c r="B42" t="s">
        <v>4</v>
      </c>
      <c r="C42" t="s">
        <v>53</v>
      </c>
      <c r="D42" s="14">
        <v>0</v>
      </c>
      <c r="E42" s="14">
        <v>0</v>
      </c>
      <c r="F42" s="14">
        <v>10339</v>
      </c>
      <c r="G42" s="14">
        <v>15092</v>
      </c>
      <c r="H42" s="14">
        <v>19836</v>
      </c>
      <c r="I42" s="14">
        <v>23090</v>
      </c>
      <c r="J42" s="14">
        <v>9573</v>
      </c>
      <c r="K42" s="14">
        <v>11443</v>
      </c>
      <c r="L42" s="14">
        <v>11310</v>
      </c>
      <c r="M42" s="14">
        <v>849</v>
      </c>
    </row>
    <row r="43" spans="1:13" hidden="1">
      <c r="A43" t="s">
        <v>540</v>
      </c>
      <c r="B43" t="s">
        <v>4</v>
      </c>
      <c r="C43" t="s">
        <v>54</v>
      </c>
      <c r="D43" s="14">
        <v>6323</v>
      </c>
      <c r="E43" s="14">
        <v>45393</v>
      </c>
      <c r="F43" s="14">
        <v>44289</v>
      </c>
      <c r="G43" s="14">
        <v>23471</v>
      </c>
      <c r="H43" s="14">
        <v>40494</v>
      </c>
      <c r="I43" s="14">
        <v>39570</v>
      </c>
      <c r="J43" s="14">
        <v>44573</v>
      </c>
      <c r="K43" s="14">
        <v>41587</v>
      </c>
      <c r="L43" s="14">
        <v>51511</v>
      </c>
      <c r="M43" s="14">
        <v>54579</v>
      </c>
    </row>
    <row r="44" spans="1:13" hidden="1">
      <c r="A44" t="s">
        <v>540</v>
      </c>
      <c r="B44" t="s">
        <v>4</v>
      </c>
      <c r="C44" t="s">
        <v>513</v>
      </c>
      <c r="D44" s="14">
        <v>0</v>
      </c>
      <c r="E44" s="14">
        <v>0</v>
      </c>
      <c r="F44" s="14">
        <v>0</v>
      </c>
      <c r="G44" s="14">
        <v>0</v>
      </c>
      <c r="H44" s="14">
        <v>3268</v>
      </c>
      <c r="I44" s="14">
        <v>2327</v>
      </c>
      <c r="J44" s="14">
        <v>1318</v>
      </c>
      <c r="K44" s="14">
        <v>1739</v>
      </c>
      <c r="L44" s="14">
        <v>4042</v>
      </c>
      <c r="M44" s="14">
        <v>0</v>
      </c>
    </row>
    <row r="45" spans="1:13" hidden="1">
      <c r="A45" t="s">
        <v>540</v>
      </c>
      <c r="B45" t="s">
        <v>4</v>
      </c>
      <c r="C45" t="s">
        <v>55</v>
      </c>
      <c r="D45" s="14">
        <v>3323</v>
      </c>
      <c r="E45" s="14">
        <v>5747</v>
      </c>
      <c r="F45" s="14">
        <v>6195</v>
      </c>
      <c r="G45" s="14">
        <v>43647</v>
      </c>
      <c r="H45" s="14">
        <v>2620</v>
      </c>
      <c r="I45" s="14">
        <v>15923</v>
      </c>
      <c r="J45" s="14">
        <v>29776</v>
      </c>
      <c r="K45" s="14">
        <v>41219</v>
      </c>
      <c r="L45" s="14">
        <v>22193</v>
      </c>
      <c r="M45" s="14">
        <v>77178</v>
      </c>
    </row>
    <row r="46" spans="1:13" hidden="1">
      <c r="D46" s="14">
        <f>D47-(D31+D33+D34+D37+D40+D41+D23)</f>
        <v>1</v>
      </c>
      <c r="E46" s="14">
        <f>E47-(E31+E33+E34+E37+E40+E41+E23)</f>
        <v>0</v>
      </c>
      <c r="F46" s="14">
        <f>F47-(F31+F33+F34+F37+F40+F41+F23)</f>
        <v>-2</v>
      </c>
      <c r="G46" s="14">
        <f>G47-(G31+G33+G34+G37+G40+G41+G23)</f>
        <v>0</v>
      </c>
      <c r="H46" s="14">
        <f t="shared" ref="H46" si="1">H47-(H31+H33+H34+H37+H40+H41+H23)</f>
        <v>-1</v>
      </c>
      <c r="I46" s="14">
        <f>I47-(I31+I33+I34+I37+I40+I41+I23)</f>
        <v>0</v>
      </c>
      <c r="J46" s="14">
        <f>J47-(J31+J33+J34+J37+J40+J41+J23)</f>
        <v>0</v>
      </c>
      <c r="K46" s="14">
        <f>K47-(K31+K33+K34+K37+K40+K41+K23)</f>
        <v>0</v>
      </c>
      <c r="L46" s="14">
        <f>L47-(L31+L33+L34+L37+L40+L41+L23)</f>
        <v>-1</v>
      </c>
      <c r="M46" s="14">
        <f>M47-(M31+M33+M34+M37+M40+M41+M23)</f>
        <v>1</v>
      </c>
    </row>
    <row r="47" spans="1:13" s="18" customFormat="1">
      <c r="A47" s="18" t="s">
        <v>540</v>
      </c>
      <c r="B47" s="18" t="s">
        <v>4</v>
      </c>
      <c r="C47" s="18" t="s">
        <v>56</v>
      </c>
      <c r="D47" s="19">
        <v>1010142</v>
      </c>
      <c r="E47" s="19">
        <v>1449312</v>
      </c>
      <c r="F47" s="19">
        <v>1703782</v>
      </c>
      <c r="G47" s="19">
        <v>2199983</v>
      </c>
      <c r="H47" s="19">
        <v>2381437</v>
      </c>
      <c r="I47" s="19">
        <v>2671412</v>
      </c>
      <c r="J47" s="19">
        <v>2737544</v>
      </c>
      <c r="K47" s="19">
        <v>3313505</v>
      </c>
      <c r="L47" s="19">
        <v>3071945</v>
      </c>
      <c r="M47" s="19">
        <v>3221213</v>
      </c>
    </row>
    <row r="48" spans="1:13" s="18" customFormat="1">
      <c r="A48" s="18" t="s">
        <v>540</v>
      </c>
      <c r="B48" s="18" t="s">
        <v>4</v>
      </c>
      <c r="C48" s="18" t="s">
        <v>57</v>
      </c>
      <c r="D48" s="19">
        <v>0</v>
      </c>
      <c r="E48" s="19">
        <v>0</v>
      </c>
      <c r="F48" s="19">
        <v>449124</v>
      </c>
      <c r="G48" s="19">
        <v>573157</v>
      </c>
      <c r="H48" s="19">
        <v>561715</v>
      </c>
      <c r="I48" s="19">
        <v>615618</v>
      </c>
      <c r="J48" s="19">
        <v>625326</v>
      </c>
      <c r="K48" s="19">
        <v>769398</v>
      </c>
      <c r="L48" s="19">
        <v>716907</v>
      </c>
      <c r="M48" s="19">
        <v>663982</v>
      </c>
    </row>
    <row r="49" spans="1:13" s="18" customFormat="1">
      <c r="A49" s="18" t="s">
        <v>540</v>
      </c>
      <c r="B49" s="18" t="s">
        <v>4</v>
      </c>
      <c r="C49" s="18" t="s">
        <v>58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</row>
    <row r="50" spans="1:13" s="18" customFormat="1">
      <c r="A50" s="18" t="s">
        <v>540</v>
      </c>
      <c r="B50" s="18" t="s">
        <v>4</v>
      </c>
      <c r="C50" s="18" t="s">
        <v>59</v>
      </c>
      <c r="D50" s="19">
        <v>24989</v>
      </c>
      <c r="E50" s="19">
        <v>44795</v>
      </c>
      <c r="F50" s="19">
        <v>57999</v>
      </c>
      <c r="G50" s="19">
        <v>44611</v>
      </c>
      <c r="H50" s="19">
        <v>30510</v>
      </c>
      <c r="I50" s="19">
        <v>36284</v>
      </c>
      <c r="J50" s="19">
        <v>10122</v>
      </c>
      <c r="K50" s="19">
        <v>12024</v>
      </c>
      <c r="L50" s="19">
        <v>21675</v>
      </c>
      <c r="M50" s="19">
        <v>12851</v>
      </c>
    </row>
    <row r="51" spans="1:13" s="18" customFormat="1">
      <c r="A51" s="18" t="s">
        <v>540</v>
      </c>
      <c r="B51" s="18" t="s">
        <v>4</v>
      </c>
      <c r="C51" s="18" t="s">
        <v>60</v>
      </c>
      <c r="D51" s="19">
        <v>53890</v>
      </c>
      <c r="E51" s="19">
        <v>40787</v>
      </c>
      <c r="F51" s="19">
        <v>116202</v>
      </c>
      <c r="G51" s="19">
        <v>96959</v>
      </c>
      <c r="H51" s="19">
        <v>131547</v>
      </c>
      <c r="I51" s="19">
        <v>114508</v>
      </c>
      <c r="J51" s="19">
        <v>138599</v>
      </c>
      <c r="K51" s="19">
        <v>167949</v>
      </c>
      <c r="L51" s="19">
        <v>201503</v>
      </c>
      <c r="M51" s="19">
        <v>163625</v>
      </c>
    </row>
    <row r="52" spans="1:13" s="18" customFormat="1">
      <c r="A52" s="18" t="s">
        <v>540</v>
      </c>
      <c r="B52" s="18" t="s">
        <v>4</v>
      </c>
      <c r="C52" s="18" t="s">
        <v>61</v>
      </c>
      <c r="D52" s="19">
        <v>155546</v>
      </c>
      <c r="E52" s="19">
        <v>191865</v>
      </c>
      <c r="F52" s="19">
        <v>99402</v>
      </c>
      <c r="G52" s="19">
        <v>56878</v>
      </c>
      <c r="H52" s="19">
        <v>49490</v>
      </c>
      <c r="I52" s="19">
        <v>73988</v>
      </c>
      <c r="J52" s="19">
        <v>41149</v>
      </c>
      <c r="K52" s="19">
        <v>109561</v>
      </c>
      <c r="L52" s="19">
        <v>150514</v>
      </c>
      <c r="M52" s="19">
        <v>199466</v>
      </c>
    </row>
    <row r="53" spans="1:13" s="18" customFormat="1">
      <c r="A53" s="18" t="s">
        <v>540</v>
      </c>
      <c r="B53" s="18" t="s">
        <v>4</v>
      </c>
      <c r="C53" s="18" t="s">
        <v>62</v>
      </c>
      <c r="D53" s="19">
        <v>316831</v>
      </c>
      <c r="E53" s="19">
        <v>455233</v>
      </c>
      <c r="F53" s="19">
        <v>142730</v>
      </c>
      <c r="G53" s="19">
        <v>151956</v>
      </c>
      <c r="H53" s="19">
        <v>220674</v>
      </c>
      <c r="I53" s="19">
        <v>230097</v>
      </c>
      <c r="J53" s="19">
        <v>341100</v>
      </c>
      <c r="K53" s="19">
        <v>373263</v>
      </c>
      <c r="L53" s="19">
        <v>363976</v>
      </c>
      <c r="M53" s="19">
        <v>364617</v>
      </c>
    </row>
    <row r="54" spans="1:13" hidden="1">
      <c r="A54" t="s">
        <v>540</v>
      </c>
      <c r="B54" t="s">
        <v>4</v>
      </c>
      <c r="C54" t="s">
        <v>470</v>
      </c>
      <c r="D54" s="14">
        <v>12742</v>
      </c>
      <c r="E54" s="14">
        <v>12807</v>
      </c>
      <c r="F54" s="14">
        <v>6452</v>
      </c>
      <c r="G54" s="14">
        <v>6486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</row>
    <row r="55" spans="1:13" hidden="1">
      <c r="A55" t="s">
        <v>540</v>
      </c>
      <c r="B55" t="s">
        <v>4</v>
      </c>
      <c r="C55" t="s">
        <v>63</v>
      </c>
      <c r="D55" s="14">
        <v>19672</v>
      </c>
      <c r="E55" s="14">
        <v>23688</v>
      </c>
      <c r="F55" s="14">
        <v>21833</v>
      </c>
      <c r="G55" s="14">
        <v>22937</v>
      </c>
      <c r="H55" s="14">
        <v>30671</v>
      </c>
      <c r="I55" s="14">
        <v>36819</v>
      </c>
      <c r="J55" s="14">
        <v>0</v>
      </c>
      <c r="K55" s="14">
        <v>0</v>
      </c>
      <c r="L55" s="14">
        <v>45774</v>
      </c>
      <c r="M55" s="14">
        <v>42566</v>
      </c>
    </row>
    <row r="56" spans="1:13" hidden="1">
      <c r="A56" t="s">
        <v>540</v>
      </c>
      <c r="B56" t="s">
        <v>4</v>
      </c>
      <c r="C56" t="s">
        <v>64</v>
      </c>
      <c r="D56" s="14">
        <v>5069</v>
      </c>
      <c r="E56" s="14">
        <v>11638</v>
      </c>
      <c r="F56" s="14">
        <v>17920</v>
      </c>
      <c r="G56" s="14">
        <v>13969</v>
      </c>
      <c r="H56" s="14">
        <v>8201</v>
      </c>
      <c r="I56" s="14">
        <v>7235</v>
      </c>
      <c r="J56" s="14">
        <v>13926</v>
      </c>
      <c r="K56" s="14">
        <v>15591</v>
      </c>
      <c r="L56" s="14">
        <v>49316</v>
      </c>
      <c r="M56" s="14">
        <v>46952</v>
      </c>
    </row>
    <row r="57" spans="1:13" hidden="1">
      <c r="A57" t="s">
        <v>540</v>
      </c>
      <c r="B57" t="s">
        <v>4</v>
      </c>
      <c r="C57" t="s">
        <v>488</v>
      </c>
      <c r="D57" s="14">
        <v>234257</v>
      </c>
      <c r="E57" s="14">
        <v>335696</v>
      </c>
      <c r="F57" s="14">
        <v>19624</v>
      </c>
      <c r="G57" s="14">
        <v>25802</v>
      </c>
      <c r="H57" s="14">
        <v>46052</v>
      </c>
      <c r="I57" s="14">
        <v>35031</v>
      </c>
      <c r="J57" s="14">
        <v>31204</v>
      </c>
      <c r="K57" s="14">
        <v>44236</v>
      </c>
      <c r="L57" s="14">
        <v>42437</v>
      </c>
      <c r="M57" s="14">
        <v>64032</v>
      </c>
    </row>
    <row r="58" spans="1:13" hidden="1">
      <c r="A58" t="s">
        <v>540</v>
      </c>
      <c r="B58" t="s">
        <v>4</v>
      </c>
      <c r="C58" t="s">
        <v>65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10702</v>
      </c>
      <c r="L58" s="14">
        <v>0</v>
      </c>
      <c r="M58" s="14">
        <v>0</v>
      </c>
    </row>
    <row r="59" spans="1:13" hidden="1">
      <c r="A59" t="s">
        <v>540</v>
      </c>
      <c r="B59" t="s">
        <v>4</v>
      </c>
      <c r="C59" t="s">
        <v>66</v>
      </c>
      <c r="D59" s="14">
        <v>45091</v>
      </c>
      <c r="E59" s="14">
        <v>71404</v>
      </c>
      <c r="F59" s="14">
        <v>76901</v>
      </c>
      <c r="G59" s="14">
        <v>82762</v>
      </c>
      <c r="H59" s="14">
        <v>135750</v>
      </c>
      <c r="I59" s="14">
        <v>151012</v>
      </c>
      <c r="J59" s="14">
        <v>295970</v>
      </c>
      <c r="K59" s="14">
        <v>302735</v>
      </c>
      <c r="L59" s="14">
        <v>226450</v>
      </c>
      <c r="M59" s="14">
        <v>211066</v>
      </c>
    </row>
    <row r="60" spans="1:13" hidden="1">
      <c r="D60" s="14">
        <f>D61-(D48+D49+D50+D51+D52+D53)</f>
        <v>0</v>
      </c>
      <c r="E60" s="14">
        <f>E61-(E48+E49+E50+E51+E52+E53)</f>
        <v>1</v>
      </c>
      <c r="F60" s="14">
        <f>F61-(F48+F49+F50+F51+F52+F53)</f>
        <v>0</v>
      </c>
      <c r="G60" s="14">
        <f>G61-(G48+G49+G50+G51+G52+G53)</f>
        <v>0</v>
      </c>
      <c r="H60" s="14">
        <f t="shared" ref="H60" si="2">H61-(H48+H49+H50+H51+H52+H53)</f>
        <v>0</v>
      </c>
      <c r="I60" s="14">
        <f>I61-(I48+I49+I50+I51+I52+I53)</f>
        <v>-1</v>
      </c>
      <c r="J60" s="14">
        <f>J61-(J48+J49+J50+J51+J52+J53)</f>
        <v>-1</v>
      </c>
      <c r="K60" s="14">
        <f>K61-(K48+K49+K50+K51+K52+K53)</f>
        <v>0</v>
      </c>
      <c r="L60" s="14">
        <f>L61-(L48+L49+L50+L51+L52+L53)</f>
        <v>-1</v>
      </c>
      <c r="M60" s="14">
        <f>M61-(M48+M49+M50+M51+M52+M53)</f>
        <v>0</v>
      </c>
    </row>
    <row r="61" spans="1:13" s="18" customFormat="1">
      <c r="A61" s="18" t="s">
        <v>540</v>
      </c>
      <c r="B61" s="18" t="s">
        <v>4</v>
      </c>
      <c r="C61" s="18" t="s">
        <v>67</v>
      </c>
      <c r="D61" s="19">
        <v>551256</v>
      </c>
      <c r="E61" s="19">
        <v>732681</v>
      </c>
      <c r="F61" s="19">
        <v>865457</v>
      </c>
      <c r="G61" s="19">
        <v>923561</v>
      </c>
      <c r="H61" s="19">
        <v>993936</v>
      </c>
      <c r="I61" s="19">
        <v>1070494</v>
      </c>
      <c r="J61" s="19">
        <v>1156295</v>
      </c>
      <c r="K61" s="19">
        <v>1432195</v>
      </c>
      <c r="L61" s="19">
        <v>1454574</v>
      </c>
      <c r="M61" s="19">
        <v>1404541</v>
      </c>
    </row>
    <row r="62" spans="1:13" hidden="1">
      <c r="A62" t="s">
        <v>540</v>
      </c>
      <c r="B62" t="s">
        <v>4</v>
      </c>
    </row>
    <row r="63" spans="1:13" s="18" customFormat="1">
      <c r="A63" s="18" t="s">
        <v>540</v>
      </c>
      <c r="B63" s="18" t="s">
        <v>4</v>
      </c>
      <c r="C63" s="18" t="s">
        <v>68</v>
      </c>
      <c r="D63" s="19">
        <v>172560</v>
      </c>
      <c r="E63" s="19">
        <v>279625</v>
      </c>
      <c r="F63" s="19">
        <v>321553</v>
      </c>
      <c r="G63" s="19">
        <v>452586</v>
      </c>
      <c r="H63" s="19">
        <v>546071</v>
      </c>
      <c r="I63" s="19">
        <v>505104</v>
      </c>
      <c r="J63" s="19">
        <v>606292</v>
      </c>
      <c r="K63" s="19">
        <v>611995</v>
      </c>
      <c r="L63" s="19">
        <v>709737</v>
      </c>
      <c r="M63" s="19">
        <v>884786</v>
      </c>
    </row>
    <row r="64" spans="1:13" hidden="1">
      <c r="A64" t="s">
        <v>540</v>
      </c>
      <c r="B64" t="s">
        <v>4</v>
      </c>
      <c r="C64" t="s">
        <v>69</v>
      </c>
      <c r="D64" s="14">
        <v>172560</v>
      </c>
      <c r="E64" s="14">
        <v>279625</v>
      </c>
      <c r="F64" s="14">
        <v>321553</v>
      </c>
      <c r="G64" s="14">
        <v>452430</v>
      </c>
      <c r="H64" s="14">
        <v>545164</v>
      </c>
      <c r="I64" s="14">
        <v>504414</v>
      </c>
      <c r="J64" s="14">
        <v>605752</v>
      </c>
      <c r="K64" s="14">
        <v>611528</v>
      </c>
      <c r="L64" s="14">
        <v>708175</v>
      </c>
      <c r="M64" s="14">
        <v>833156</v>
      </c>
    </row>
    <row r="65" spans="1:13" hidden="1">
      <c r="A65" t="s">
        <v>540</v>
      </c>
      <c r="B65" t="s">
        <v>4</v>
      </c>
      <c r="C65" t="s">
        <v>70</v>
      </c>
      <c r="D65" s="14">
        <v>0</v>
      </c>
      <c r="E65" s="14">
        <v>0</v>
      </c>
      <c r="F65" s="14">
        <v>0</v>
      </c>
      <c r="G65" s="14">
        <v>156</v>
      </c>
      <c r="H65" s="14">
        <v>908</v>
      </c>
      <c r="I65" s="14">
        <v>690</v>
      </c>
      <c r="J65" s="14">
        <v>540</v>
      </c>
      <c r="K65" s="14">
        <v>468</v>
      </c>
      <c r="L65" s="14">
        <v>1562</v>
      </c>
      <c r="M65" s="14">
        <v>51629</v>
      </c>
    </row>
    <row r="66" spans="1:13" hidden="1">
      <c r="A66" t="s">
        <v>540</v>
      </c>
      <c r="B66" t="s">
        <v>4</v>
      </c>
      <c r="C66" t="s">
        <v>71</v>
      </c>
      <c r="D66" s="14">
        <v>381996</v>
      </c>
      <c r="E66" s="14">
        <v>512277</v>
      </c>
      <c r="F66" s="14">
        <v>537157</v>
      </c>
      <c r="G66" s="14">
        <v>606423</v>
      </c>
      <c r="H66" s="14">
        <v>727109</v>
      </c>
      <c r="I66" s="14">
        <v>693600</v>
      </c>
      <c r="J66" s="14">
        <v>786040</v>
      </c>
      <c r="K66" s="14">
        <v>889505</v>
      </c>
      <c r="L66" s="14">
        <v>1061753</v>
      </c>
      <c r="M66" s="14">
        <v>1247876</v>
      </c>
    </row>
    <row r="67" spans="1:13" s="18" customFormat="1">
      <c r="A67" s="18" t="s">
        <v>540</v>
      </c>
      <c r="B67" s="18" t="s">
        <v>4</v>
      </c>
      <c r="C67" s="18" t="s">
        <v>72</v>
      </c>
      <c r="D67" s="19">
        <v>20961</v>
      </c>
      <c r="E67" s="19">
        <v>21651</v>
      </c>
      <c r="F67" s="19">
        <v>20482</v>
      </c>
      <c r="G67" s="19">
        <v>15723</v>
      </c>
      <c r="H67" s="19">
        <v>26859</v>
      </c>
      <c r="I67" s="19">
        <v>45449</v>
      </c>
      <c r="J67" s="19">
        <v>11740</v>
      </c>
      <c r="K67" s="19">
        <v>61258</v>
      </c>
      <c r="L67" s="19">
        <v>14910</v>
      </c>
      <c r="M67" s="19">
        <v>19419</v>
      </c>
    </row>
    <row r="68" spans="1:13" hidden="1">
      <c r="A68" t="s">
        <v>540</v>
      </c>
      <c r="B68" t="s">
        <v>4</v>
      </c>
      <c r="C68" t="s">
        <v>73</v>
      </c>
      <c r="D68" s="14">
        <v>20961</v>
      </c>
      <c r="E68" s="14">
        <v>21651</v>
      </c>
      <c r="F68" s="14">
        <v>20482</v>
      </c>
      <c r="G68" s="14">
        <v>15723</v>
      </c>
      <c r="H68" s="14">
        <v>26859</v>
      </c>
      <c r="I68" s="14">
        <v>45449</v>
      </c>
      <c r="J68" s="14">
        <v>11740</v>
      </c>
      <c r="K68" s="14">
        <v>61258</v>
      </c>
      <c r="L68" s="14">
        <v>14910</v>
      </c>
      <c r="M68" s="14">
        <v>19419</v>
      </c>
    </row>
    <row r="69" spans="1:13" s="18" customFormat="1">
      <c r="A69" s="18" t="s">
        <v>540</v>
      </c>
      <c r="B69" s="18" t="s">
        <v>4</v>
      </c>
      <c r="C69" s="18" t="s">
        <v>74</v>
      </c>
      <c r="D69" s="19">
        <v>2466</v>
      </c>
      <c r="E69" s="19">
        <v>3071</v>
      </c>
      <c r="F69" s="19">
        <v>3705</v>
      </c>
      <c r="G69" s="19">
        <v>4207</v>
      </c>
      <c r="H69" s="19">
        <v>4298</v>
      </c>
      <c r="I69" s="19">
        <v>4328</v>
      </c>
      <c r="J69" s="19">
        <v>4532</v>
      </c>
      <c r="K69" s="19">
        <v>5251</v>
      </c>
      <c r="L69" s="19">
        <v>5231</v>
      </c>
      <c r="M69" s="19">
        <v>8136</v>
      </c>
    </row>
    <row r="70" spans="1:13" s="18" customFormat="1">
      <c r="A70" s="18" t="s">
        <v>540</v>
      </c>
      <c r="B70" s="18" t="s">
        <v>4</v>
      </c>
      <c r="C70" s="18" t="s">
        <v>75</v>
      </c>
      <c r="D70" s="19">
        <v>71184</v>
      </c>
      <c r="E70" s="19">
        <v>85300</v>
      </c>
      <c r="F70" s="19">
        <v>116213</v>
      </c>
      <c r="G70" s="19">
        <v>147872</v>
      </c>
      <c r="H70" s="19">
        <v>257547</v>
      </c>
      <c r="I70" s="19">
        <v>256512</v>
      </c>
      <c r="J70" s="19">
        <v>378066</v>
      </c>
      <c r="K70" s="19">
        <v>248528</v>
      </c>
      <c r="L70" s="19">
        <v>285698</v>
      </c>
      <c r="M70" s="19">
        <v>273547</v>
      </c>
    </row>
    <row r="71" spans="1:13" hidden="1">
      <c r="A71" t="s">
        <v>540</v>
      </c>
      <c r="B71" t="s">
        <v>4</v>
      </c>
      <c r="C71" t="s">
        <v>76</v>
      </c>
      <c r="D71" s="14">
        <v>48256</v>
      </c>
      <c r="E71" s="14">
        <v>62324</v>
      </c>
      <c r="F71" s="14">
        <v>83372</v>
      </c>
      <c r="G71" s="14">
        <v>121903</v>
      </c>
      <c r="H71" s="14">
        <v>69383</v>
      </c>
      <c r="I71" s="14">
        <v>78910</v>
      </c>
      <c r="J71" s="14">
        <v>90045</v>
      </c>
      <c r="K71" s="14">
        <v>109484</v>
      </c>
      <c r="L71" s="14">
        <v>118549</v>
      </c>
      <c r="M71" s="14">
        <v>147367</v>
      </c>
    </row>
    <row r="72" spans="1:13" hidden="1">
      <c r="A72" t="s">
        <v>540</v>
      </c>
      <c r="B72" t="s">
        <v>4</v>
      </c>
      <c r="C72" t="s">
        <v>77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3416</v>
      </c>
    </row>
    <row r="73" spans="1:13" hidden="1">
      <c r="A73" t="s">
        <v>540</v>
      </c>
      <c r="B73" t="s">
        <v>4</v>
      </c>
      <c r="C73" t="s">
        <v>78</v>
      </c>
      <c r="D73" s="14">
        <v>22927</v>
      </c>
      <c r="E73" s="14">
        <v>22976</v>
      </c>
      <c r="F73" s="14">
        <v>32841</v>
      </c>
      <c r="G73" s="14">
        <v>25969</v>
      </c>
      <c r="H73" s="14">
        <v>188164</v>
      </c>
      <c r="I73" s="14">
        <v>177602</v>
      </c>
      <c r="J73" s="14">
        <v>288021</v>
      </c>
      <c r="K73" s="14">
        <v>139043</v>
      </c>
      <c r="L73" s="14">
        <v>167149</v>
      </c>
      <c r="M73" s="14">
        <v>122764</v>
      </c>
    </row>
    <row r="74" spans="1:13" hidden="1">
      <c r="D74" s="14">
        <f>D75-(D63+D67+D70+D61+D69)</f>
        <v>0</v>
      </c>
      <c r="E74" s="14">
        <f>E75-(E63+E67+E70+E61+E69)</f>
        <v>-1</v>
      </c>
      <c r="F74" s="14">
        <f>F75-(F63+F67+F70+F61+F69)</f>
        <v>-1</v>
      </c>
      <c r="G74" s="14">
        <f>G75-(G63+G67+G70+G61+G69)</f>
        <v>0</v>
      </c>
      <c r="H74" s="14">
        <f t="shared" ref="H74" si="3">H75-(H63+H67+H70+H61+H69)</f>
        <v>0</v>
      </c>
      <c r="I74" s="14">
        <f>I75-(I63+I67+I70+I61+I69)</f>
        <v>0</v>
      </c>
      <c r="J74" s="14">
        <f>J75-(J63+J67+J70+J61+J69)</f>
        <v>0</v>
      </c>
      <c r="K74" s="14">
        <f>K75-(K63+K67+K70+K61+K69)</f>
        <v>-1</v>
      </c>
      <c r="L74" s="14">
        <f>L75-(L63+L67+L70+L61+L69)</f>
        <v>0</v>
      </c>
      <c r="M74" s="14">
        <f>M75-(M63+M67+M70+M61+M69)</f>
        <v>-2</v>
      </c>
    </row>
    <row r="75" spans="1:13" s="18" customFormat="1">
      <c r="A75" s="18" t="s">
        <v>540</v>
      </c>
      <c r="B75" s="18" t="s">
        <v>4</v>
      </c>
      <c r="C75" s="18" t="s">
        <v>79</v>
      </c>
      <c r="D75" s="19">
        <v>818427</v>
      </c>
      <c r="E75" s="19">
        <v>1122327</v>
      </c>
      <c r="F75" s="19">
        <v>1327409</v>
      </c>
      <c r="G75" s="19">
        <v>1543949</v>
      </c>
      <c r="H75" s="19">
        <v>1828711</v>
      </c>
      <c r="I75" s="19">
        <v>1881887</v>
      </c>
      <c r="J75" s="19">
        <v>2156925</v>
      </c>
      <c r="K75" s="19">
        <v>2359226</v>
      </c>
      <c r="L75" s="19">
        <v>2470150</v>
      </c>
      <c r="M75" s="19">
        <v>2590427</v>
      </c>
    </row>
    <row r="76" spans="1:13" hidden="1">
      <c r="A76" t="s">
        <v>540</v>
      </c>
      <c r="B76" t="s">
        <v>4</v>
      </c>
      <c r="C76" t="s">
        <v>80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 hidden="1">
      <c r="A77" t="s">
        <v>540</v>
      </c>
      <c r="B77" t="s">
        <v>4</v>
      </c>
      <c r="C77" t="s">
        <v>81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 s="18" customFormat="1">
      <c r="A78" s="18" t="s">
        <v>540</v>
      </c>
      <c r="B78" s="18" t="s">
        <v>4</v>
      </c>
      <c r="C78" s="18" t="s">
        <v>82</v>
      </c>
      <c r="D78" s="19">
        <v>6377</v>
      </c>
      <c r="E78" s="19">
        <v>6348</v>
      </c>
      <c r="F78" s="19">
        <v>6381</v>
      </c>
      <c r="G78" s="19">
        <v>6438</v>
      </c>
      <c r="H78" s="19">
        <v>6438</v>
      </c>
      <c r="I78" s="19">
        <v>6792</v>
      </c>
      <c r="J78" s="19">
        <v>6792</v>
      </c>
      <c r="K78" s="19">
        <v>6792</v>
      </c>
      <c r="L78" s="19">
        <v>6792</v>
      </c>
      <c r="M78" s="19">
        <v>7195</v>
      </c>
    </row>
    <row r="79" spans="1:13" hidden="1">
      <c r="A79" t="s">
        <v>540</v>
      </c>
      <c r="B79" t="s">
        <v>4</v>
      </c>
      <c r="C79" t="s">
        <v>83</v>
      </c>
      <c r="D79" s="14">
        <v>6377</v>
      </c>
      <c r="E79" s="14">
        <v>6348</v>
      </c>
      <c r="F79" s="14">
        <v>6381</v>
      </c>
      <c r="G79" s="14">
        <v>6438</v>
      </c>
      <c r="H79" s="14">
        <v>6438</v>
      </c>
      <c r="I79" s="14">
        <v>6792</v>
      </c>
      <c r="J79" s="14">
        <v>6792</v>
      </c>
      <c r="K79" s="14">
        <v>6792</v>
      </c>
      <c r="L79" s="14">
        <v>6792</v>
      </c>
      <c r="M79" s="14">
        <v>7195</v>
      </c>
    </row>
    <row r="80" spans="1:13" s="18" customFormat="1">
      <c r="A80" s="18" t="s">
        <v>540</v>
      </c>
      <c r="B80" s="18" t="s">
        <v>4</v>
      </c>
      <c r="C80" s="18" t="s">
        <v>84</v>
      </c>
      <c r="D80" s="19">
        <v>113507</v>
      </c>
      <c r="E80" s="19">
        <v>111868</v>
      </c>
      <c r="F80" s="19">
        <v>113286</v>
      </c>
      <c r="G80" s="19">
        <v>116831</v>
      </c>
      <c r="H80" s="19">
        <v>114896</v>
      </c>
      <c r="I80" s="19">
        <v>188874</v>
      </c>
      <c r="J80" s="19">
        <v>188919</v>
      </c>
      <c r="K80" s="19">
        <v>188919</v>
      </c>
      <c r="L80" s="19">
        <v>188919</v>
      </c>
      <c r="M80" s="19">
        <v>218729</v>
      </c>
    </row>
    <row r="81" spans="1:13" s="18" customFormat="1">
      <c r="A81" s="18" t="s">
        <v>540</v>
      </c>
      <c r="B81" s="18" t="s">
        <v>4</v>
      </c>
      <c r="C81" s="18" t="s">
        <v>85</v>
      </c>
      <c r="D81" s="19">
        <v>130145</v>
      </c>
      <c r="E81" s="19">
        <v>250898</v>
      </c>
      <c r="F81" s="19">
        <v>342854</v>
      </c>
      <c r="G81" s="19">
        <v>476756</v>
      </c>
      <c r="H81" s="19">
        <v>455627</v>
      </c>
      <c r="I81" s="19">
        <v>609838</v>
      </c>
      <c r="J81" s="19">
        <v>617960</v>
      </c>
      <c r="K81" s="19">
        <v>746948</v>
      </c>
      <c r="L81" s="19">
        <v>436674</v>
      </c>
      <c r="M81" s="19">
        <v>397053</v>
      </c>
    </row>
    <row r="82" spans="1:13" s="18" customFormat="1">
      <c r="A82" s="18" t="s">
        <v>540</v>
      </c>
      <c r="B82" s="18" t="s">
        <v>4</v>
      </c>
      <c r="C82" s="18" t="s">
        <v>86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</row>
    <row r="83" spans="1:13" s="18" customFormat="1">
      <c r="A83" s="18" t="s">
        <v>540</v>
      </c>
      <c r="B83" s="18" t="s">
        <v>4</v>
      </c>
      <c r="C83" s="18" t="s">
        <v>87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</row>
    <row r="84" spans="1:13" s="18" customFormat="1">
      <c r="A84" s="18" t="s">
        <v>540</v>
      </c>
      <c r="B84" s="18" t="s">
        <v>4</v>
      </c>
      <c r="C84" s="18" t="s">
        <v>88</v>
      </c>
      <c r="D84" s="19">
        <v>1446</v>
      </c>
      <c r="E84" s="19">
        <v>929</v>
      </c>
      <c r="F84" s="19">
        <v>396</v>
      </c>
      <c r="G84" s="19">
        <v>229</v>
      </c>
      <c r="H84" s="19">
        <v>-53694</v>
      </c>
      <c r="I84" s="19">
        <v>-62549</v>
      </c>
      <c r="J84" s="19">
        <v>-179309</v>
      </c>
      <c r="K84" s="19">
        <v>-36032</v>
      </c>
      <c r="L84" s="19">
        <v>621</v>
      </c>
      <c r="M84" s="19">
        <v>-774</v>
      </c>
    </row>
    <row r="85" spans="1:13" s="18" customFormat="1">
      <c r="A85" s="18" t="s">
        <v>540</v>
      </c>
      <c r="B85" s="18" t="s">
        <v>4</v>
      </c>
      <c r="C85" s="18" t="s">
        <v>89</v>
      </c>
      <c r="D85" s="19">
        <v>-59761</v>
      </c>
      <c r="E85" s="19">
        <v>-43057</v>
      </c>
      <c r="F85" s="19">
        <v>-86544</v>
      </c>
      <c r="G85" s="19">
        <v>55781</v>
      </c>
      <c r="H85" s="19">
        <v>29459</v>
      </c>
      <c r="I85" s="19">
        <v>46569</v>
      </c>
      <c r="J85" s="19">
        <v>-53744</v>
      </c>
      <c r="K85" s="19">
        <v>47652</v>
      </c>
      <c r="L85" s="19">
        <v>-31210</v>
      </c>
      <c r="M85" s="19">
        <v>8582</v>
      </c>
    </row>
    <row r="86" spans="1:13" hidden="1">
      <c r="A86" t="s">
        <v>540</v>
      </c>
      <c r="B86" t="s">
        <v>4</v>
      </c>
      <c r="C86" t="s">
        <v>90</v>
      </c>
      <c r="D86" s="14">
        <v>-21861</v>
      </c>
      <c r="E86" s="14">
        <v>-2740</v>
      </c>
      <c r="F86" s="14">
        <v>-8516</v>
      </c>
      <c r="G86" s="14">
        <v>77469</v>
      </c>
      <c r="H86" s="14">
        <v>29459</v>
      </c>
      <c r="I86" s="14">
        <v>46522</v>
      </c>
      <c r="J86" s="14">
        <v>-53001</v>
      </c>
      <c r="K86" s="14">
        <v>46212</v>
      </c>
      <c r="L86" s="14">
        <v>25524</v>
      </c>
      <c r="M86" s="14">
        <v>48747</v>
      </c>
    </row>
    <row r="87" spans="1:13" hidden="1">
      <c r="A87" t="s">
        <v>540</v>
      </c>
      <c r="B87" t="s">
        <v>4</v>
      </c>
      <c r="C87" t="s">
        <v>541</v>
      </c>
      <c r="D87" s="14">
        <v>-39987</v>
      </c>
      <c r="E87" s="14">
        <v>-38706</v>
      </c>
      <c r="F87" s="14">
        <v>-62247</v>
      </c>
      <c r="G87" s="14">
        <v>-75684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</row>
    <row r="88" spans="1:13" hidden="1">
      <c r="A88" t="s">
        <v>540</v>
      </c>
      <c r="B88" t="s">
        <v>4</v>
      </c>
      <c r="C88" t="s">
        <v>92</v>
      </c>
      <c r="D88" s="14">
        <v>2088</v>
      </c>
      <c r="E88" s="14">
        <v>-1612</v>
      </c>
      <c r="F88" s="14">
        <v>-15781</v>
      </c>
      <c r="G88" s="14">
        <v>53996</v>
      </c>
      <c r="H88" s="14">
        <v>0</v>
      </c>
      <c r="I88" s="14">
        <v>47</v>
      </c>
      <c r="J88" s="14">
        <v>-742</v>
      </c>
      <c r="K88" s="14">
        <v>1440</v>
      </c>
      <c r="L88" s="14">
        <v>-56734</v>
      </c>
      <c r="M88" s="14">
        <v>-40166</v>
      </c>
    </row>
    <row r="89" spans="1:13" hidden="1">
      <c r="D89" s="14">
        <f>D90-(D78+D80+D81+D82+D83+D84+D85)</f>
        <v>1</v>
      </c>
      <c r="E89" s="14">
        <f>E90-(E78+E80+E81+E82+E83+E84+E85)</f>
        <v>-1</v>
      </c>
      <c r="F89" s="14">
        <f>F90-(F78+F80+F81+F82+F83+F84+F85)</f>
        <v>0</v>
      </c>
      <c r="G89" s="14">
        <f>G90-(G78+G80+G81+G82+G83+G84+G85)</f>
        <v>0</v>
      </c>
      <c r="H89" s="14">
        <f t="shared" ref="H89" si="4">H90-(H78+H80+H81+H82+H83+H84+H85)</f>
        <v>0</v>
      </c>
      <c r="I89" s="14">
        <f>I90-(I78+I80+I81+I82+I83+I84+I85)</f>
        <v>0</v>
      </c>
      <c r="J89" s="14">
        <f>J90-(J78+J80+J81+J82+J83+J84+J85)</f>
        <v>1</v>
      </c>
      <c r="K89" s="14">
        <f>K90-(K78+K80+K81+K82+K83+K84+K85)</f>
        <v>0</v>
      </c>
      <c r="L89" s="14">
        <f>L90-(L78+L80+L81+L82+L83+L84+L85)</f>
        <v>0</v>
      </c>
      <c r="M89" s="14">
        <f>M90-(M78+M80+M81+M82+M83+M84+M85)</f>
        <v>0</v>
      </c>
    </row>
    <row r="90" spans="1:13" s="18" customFormat="1">
      <c r="A90" s="18" t="s">
        <v>540</v>
      </c>
      <c r="B90" s="18" t="s">
        <v>4</v>
      </c>
      <c r="C90" s="18" t="s">
        <v>93</v>
      </c>
      <c r="D90" s="19">
        <v>191715</v>
      </c>
      <c r="E90" s="19">
        <v>326985</v>
      </c>
      <c r="F90" s="19">
        <v>376373</v>
      </c>
      <c r="G90" s="19">
        <v>656035</v>
      </c>
      <c r="H90" s="19">
        <v>552726</v>
      </c>
      <c r="I90" s="19">
        <v>789524</v>
      </c>
      <c r="J90" s="19">
        <v>580619</v>
      </c>
      <c r="K90" s="19">
        <v>954279</v>
      </c>
      <c r="L90" s="19">
        <v>601796</v>
      </c>
      <c r="M90" s="19">
        <v>630785</v>
      </c>
    </row>
    <row r="91" spans="1:13" s="18" customFormat="1">
      <c r="A91" s="18" t="s">
        <v>540</v>
      </c>
      <c r="B91" s="18" t="s">
        <v>4</v>
      </c>
      <c r="C91" s="18" t="s">
        <v>94</v>
      </c>
      <c r="D91" s="19">
        <v>1010142</v>
      </c>
      <c r="E91" s="19">
        <v>1449312</v>
      </c>
      <c r="F91" s="19">
        <v>1703782</v>
      </c>
      <c r="G91" s="19">
        <v>2199983</v>
      </c>
      <c r="H91" s="19">
        <v>2381437</v>
      </c>
      <c r="I91" s="19">
        <v>2671412</v>
      </c>
      <c r="J91" s="19">
        <v>2737544</v>
      </c>
      <c r="K91" s="19">
        <v>3313505</v>
      </c>
      <c r="L91" s="19">
        <v>3071945</v>
      </c>
      <c r="M91" s="19">
        <v>3221213</v>
      </c>
    </row>
    <row r="92" spans="1:13" hidden="1">
      <c r="A92" t="s">
        <v>540</v>
      </c>
      <c r="B92" t="s">
        <v>4</v>
      </c>
      <c r="C92" t="s">
        <v>542</v>
      </c>
    </row>
    <row r="93" spans="1:13" hidden="1">
      <c r="A93" t="s">
        <v>540</v>
      </c>
      <c r="B93" t="s">
        <v>4</v>
      </c>
      <c r="C93" t="s">
        <v>96</v>
      </c>
      <c r="D93" s="14">
        <v>482</v>
      </c>
      <c r="E93" s="14">
        <v>482</v>
      </c>
      <c r="F93" s="14">
        <v>487</v>
      </c>
      <c r="G93" s="14">
        <v>487</v>
      </c>
      <c r="H93" s="14">
        <v>482</v>
      </c>
      <c r="I93" s="14">
        <v>508</v>
      </c>
      <c r="J93" s="14">
        <v>509</v>
      </c>
      <c r="K93" s="14">
        <v>509</v>
      </c>
      <c r="L93" s="14">
        <v>509</v>
      </c>
      <c r="M93" s="14">
        <v>509</v>
      </c>
    </row>
    <row r="94" spans="1:13" hidden="1">
      <c r="A94" t="s">
        <v>540</v>
      </c>
      <c r="B94" t="s">
        <v>4</v>
      </c>
      <c r="C94" t="s">
        <v>97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</row>
    <row r="95" spans="1:13" hidden="1">
      <c r="A95" t="s">
        <v>540</v>
      </c>
      <c r="B95" t="s">
        <v>4</v>
      </c>
      <c r="C95" t="s">
        <v>98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</row>
    <row r="96" spans="1:13" hidden="1">
      <c r="A96" t="s">
        <v>540</v>
      </c>
      <c r="B96" t="s">
        <v>4</v>
      </c>
      <c r="C96" t="s">
        <v>99</v>
      </c>
      <c r="D96" s="14">
        <v>3202</v>
      </c>
      <c r="E96" s="14">
        <v>3202</v>
      </c>
      <c r="F96" s="14">
        <v>3224</v>
      </c>
      <c r="G96" s="14">
        <v>3253</v>
      </c>
      <c r="H96" s="14">
        <v>3219</v>
      </c>
      <c r="I96" s="14">
        <v>3396</v>
      </c>
      <c r="J96" s="14">
        <v>3396</v>
      </c>
      <c r="K96" s="14">
        <v>3396</v>
      </c>
      <c r="L96" s="14">
        <v>3396</v>
      </c>
      <c r="M96" s="14">
        <v>3597</v>
      </c>
    </row>
    <row r="97" spans="1:13" hidden="1">
      <c r="A97" t="s">
        <v>540</v>
      </c>
      <c r="B97" t="s">
        <v>4</v>
      </c>
      <c r="C97" t="s">
        <v>100</v>
      </c>
      <c r="D97" s="14">
        <v>2720</v>
      </c>
      <c r="E97" s="14">
        <v>2720</v>
      </c>
      <c r="F97" s="14">
        <v>2737</v>
      </c>
      <c r="G97" s="14">
        <v>2766</v>
      </c>
      <c r="H97" s="14">
        <v>2737</v>
      </c>
      <c r="I97" s="14">
        <v>2887</v>
      </c>
      <c r="J97" s="14">
        <v>2887</v>
      </c>
      <c r="K97" s="14">
        <v>2887</v>
      </c>
      <c r="L97" s="14">
        <v>2887</v>
      </c>
      <c r="M97" s="14">
        <v>3089</v>
      </c>
    </row>
    <row r="98" spans="1:13" hidden="1">
      <c r="A98" t="s">
        <v>540</v>
      </c>
      <c r="B98" t="s">
        <v>4</v>
      </c>
      <c r="C98" t="s">
        <v>101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</row>
    <row r="99" spans="1:13" hidden="1">
      <c r="A99" t="s">
        <v>540</v>
      </c>
      <c r="B99" t="s">
        <v>4</v>
      </c>
      <c r="C99" t="s">
        <v>102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</row>
    <row r="100" spans="1:13" hidden="1">
      <c r="A100" t="s">
        <v>540</v>
      </c>
      <c r="B100" t="s">
        <v>4</v>
      </c>
      <c r="C100" t="s">
        <v>103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</row>
    <row r="101" spans="1:13" hidden="1">
      <c r="A101" t="s">
        <v>540</v>
      </c>
      <c r="B101" t="s">
        <v>4</v>
      </c>
      <c r="C101" t="s">
        <v>104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</row>
    <row r="102" spans="1:13" hidden="1">
      <c r="A102" t="s">
        <v>540</v>
      </c>
      <c r="B102" t="s">
        <v>4</v>
      </c>
      <c r="C102" t="s">
        <v>105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</row>
    <row r="103" spans="1:13" hidden="1">
      <c r="A103" t="s">
        <v>540</v>
      </c>
      <c r="B103" t="s">
        <v>4</v>
      </c>
      <c r="C103" t="s">
        <v>106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</row>
    <row r="104" spans="1:13" hidden="1">
      <c r="A104" t="s">
        <v>540</v>
      </c>
      <c r="B104" t="s">
        <v>4</v>
      </c>
      <c r="C104" t="s">
        <v>107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</row>
    <row r="105" spans="1:13" hidden="1">
      <c r="A105" t="s">
        <v>540</v>
      </c>
      <c r="B105" t="s">
        <v>4</v>
      </c>
      <c r="C105" t="s">
        <v>108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</row>
    <row r="106" spans="1:13" hidden="1">
      <c r="A106" t="s">
        <v>540</v>
      </c>
      <c r="B106" t="s">
        <v>4</v>
      </c>
      <c r="C106" t="s">
        <v>109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</row>
    <row r="107" spans="1:13" hidden="1">
      <c r="A107" t="s">
        <v>540</v>
      </c>
      <c r="B107" t="s">
        <v>4</v>
      </c>
      <c r="C107" t="s">
        <v>110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</row>
    <row r="108" spans="1:13" hidden="1">
      <c r="A108" t="s">
        <v>540</v>
      </c>
      <c r="B108" t="s">
        <v>4</v>
      </c>
      <c r="C108" t="s">
        <v>111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</row>
    <row r="109" spans="1:13" hidden="1">
      <c r="A109" t="s">
        <v>540</v>
      </c>
      <c r="B109" t="s">
        <v>4</v>
      </c>
      <c r="C109" t="s">
        <v>112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</row>
    <row r="110" spans="1:13" hidden="1">
      <c r="A110" t="s">
        <v>540</v>
      </c>
      <c r="B110" t="s">
        <v>4</v>
      </c>
      <c r="C110" t="s">
        <v>113</v>
      </c>
      <c r="D110" s="14">
        <v>2466</v>
      </c>
      <c r="E110" s="14">
        <v>3071</v>
      </c>
      <c r="F110" s="14">
        <v>3705</v>
      </c>
      <c r="G110" s="14">
        <v>4207</v>
      </c>
      <c r="H110" s="14">
        <v>4298</v>
      </c>
      <c r="I110" s="14">
        <v>4328</v>
      </c>
      <c r="J110" s="14">
        <v>4532</v>
      </c>
      <c r="K110" s="14">
        <v>5251</v>
      </c>
      <c r="L110" s="14">
        <v>5231</v>
      </c>
      <c r="M110" s="14">
        <v>8136</v>
      </c>
    </row>
    <row r="111" spans="1:13" hidden="1">
      <c r="A111" t="s">
        <v>540</v>
      </c>
      <c r="B111" t="s">
        <v>4</v>
      </c>
      <c r="C111" t="s">
        <v>114</v>
      </c>
      <c r="D111" s="14">
        <v>194181</v>
      </c>
      <c r="E111" s="14">
        <v>330056</v>
      </c>
      <c r="F111" s="14">
        <v>380078</v>
      </c>
      <c r="G111" s="14">
        <v>660241</v>
      </c>
      <c r="H111" s="14">
        <v>557023</v>
      </c>
      <c r="I111" s="14">
        <v>793853</v>
      </c>
      <c r="J111" s="14">
        <v>585151</v>
      </c>
      <c r="K111" s="14">
        <v>959530</v>
      </c>
      <c r="L111" s="14">
        <v>607026</v>
      </c>
      <c r="M111" s="14">
        <v>638921</v>
      </c>
    </row>
    <row r="112" spans="1:13" hidden="1">
      <c r="A112" t="s">
        <v>540</v>
      </c>
      <c r="B112" t="s">
        <v>4</v>
      </c>
      <c r="C112" t="s">
        <v>115</v>
      </c>
      <c r="D112" s="14">
        <v>52244</v>
      </c>
      <c r="E112" s="14">
        <v>58618</v>
      </c>
      <c r="F112" s="14">
        <v>62716</v>
      </c>
      <c r="G112" s="14">
        <v>66593</v>
      </c>
      <c r="H112" s="14">
        <v>73485</v>
      </c>
      <c r="I112" s="14">
        <v>76598</v>
      </c>
      <c r="J112" s="14">
        <v>79558</v>
      </c>
      <c r="K112" s="14">
        <v>81090</v>
      </c>
      <c r="L112" s="14">
        <v>82797</v>
      </c>
      <c r="M112" s="14">
        <v>78906</v>
      </c>
    </row>
    <row r="113" spans="1:13" hidden="1">
      <c r="A113" t="s">
        <v>540</v>
      </c>
      <c r="B113" t="s">
        <v>4</v>
      </c>
      <c r="C113" t="s">
        <v>116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</row>
    <row r="114" spans="1:13" hidden="1">
      <c r="A114" t="s">
        <v>540</v>
      </c>
      <c r="B114" t="s">
        <v>4</v>
      </c>
      <c r="C114" t="s">
        <v>117</v>
      </c>
      <c r="D114" s="14">
        <v>359185</v>
      </c>
      <c r="E114" s="14">
        <v>448876</v>
      </c>
      <c r="F114" s="14">
        <v>457954</v>
      </c>
      <c r="G114" s="14">
        <v>407687</v>
      </c>
      <c r="H114" s="14">
        <v>432942</v>
      </c>
      <c r="I114" s="14">
        <v>598837</v>
      </c>
      <c r="J114" s="14">
        <v>609864</v>
      </c>
      <c r="K114" s="14">
        <v>747155</v>
      </c>
      <c r="L114" s="14">
        <v>1124001</v>
      </c>
      <c r="M114" s="14">
        <v>1398916</v>
      </c>
    </row>
    <row r="115" spans="1:13" hidden="1">
      <c r="A115" t="s">
        <v>540</v>
      </c>
      <c r="B115" t="s">
        <v>4</v>
      </c>
      <c r="C115" t="s">
        <v>118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</row>
    <row r="116" spans="1:13" hidden="1">
      <c r="A116" t="s">
        <v>540</v>
      </c>
      <c r="B116" t="s">
        <v>4</v>
      </c>
      <c r="C116" t="s">
        <v>119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</row>
    <row r="117" spans="1:13" hidden="1">
      <c r="A117" t="s">
        <v>540</v>
      </c>
      <c r="B117" t="s">
        <v>4</v>
      </c>
      <c r="C117" t="s">
        <v>120</v>
      </c>
      <c r="D117" s="14">
        <v>35848</v>
      </c>
      <c r="E117" s="14">
        <v>40937</v>
      </c>
      <c r="F117" s="14">
        <v>41024</v>
      </c>
      <c r="G117" s="14">
        <v>49788</v>
      </c>
      <c r="H117" s="14">
        <v>7320</v>
      </c>
      <c r="I117" s="14">
        <v>7598</v>
      </c>
      <c r="J117" s="14">
        <v>6733</v>
      </c>
      <c r="K117" s="14">
        <v>1165</v>
      </c>
      <c r="L117" s="14">
        <v>7479</v>
      </c>
      <c r="M117" s="14">
        <v>7771</v>
      </c>
    </row>
    <row r="118" spans="1:13" hidden="1">
      <c r="A118" t="s">
        <v>540</v>
      </c>
      <c r="B118" t="s">
        <v>4</v>
      </c>
      <c r="C118" t="s">
        <v>121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</row>
    <row r="119" spans="1:13" hidden="1">
      <c r="A119" t="s">
        <v>540</v>
      </c>
      <c r="B119" t="s">
        <v>4</v>
      </c>
      <c r="C119" t="s">
        <v>122</v>
      </c>
      <c r="D119" s="14">
        <v>32903</v>
      </c>
      <c r="E119" s="14">
        <v>59465</v>
      </c>
      <c r="F119" s="14">
        <v>86480</v>
      </c>
      <c r="G119" s="14">
        <v>141337</v>
      </c>
      <c r="H119" s="14">
        <v>185795</v>
      </c>
      <c r="I119" s="14">
        <v>232178</v>
      </c>
      <c r="J119" s="14">
        <v>243115</v>
      </c>
      <c r="K119" s="14">
        <v>371866</v>
      </c>
      <c r="L119" s="14">
        <v>492313</v>
      </c>
      <c r="M119" s="14">
        <v>569960</v>
      </c>
    </row>
    <row r="120" spans="1:13" hidden="1">
      <c r="A120" t="s">
        <v>540</v>
      </c>
      <c r="B120" t="s">
        <v>4</v>
      </c>
      <c r="C120" t="s">
        <v>123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</row>
    <row r="121" spans="1:13" hidden="1">
      <c r="A121" t="s">
        <v>540</v>
      </c>
      <c r="B121" t="s">
        <v>4</v>
      </c>
      <c r="C121" t="s">
        <v>124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</row>
    <row r="122" spans="1:13" hidden="1">
      <c r="A122" t="s">
        <v>540</v>
      </c>
      <c r="B122" t="s">
        <v>4</v>
      </c>
      <c r="C122" t="s">
        <v>125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</row>
    <row r="123" spans="1:13" hidden="1">
      <c r="A123" t="s">
        <v>540</v>
      </c>
      <c r="B123" t="s">
        <v>4</v>
      </c>
      <c r="C123" t="s">
        <v>126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</row>
    <row r="124" spans="1:13" hidden="1">
      <c r="A124" t="s">
        <v>540</v>
      </c>
      <c r="B124" t="s">
        <v>4</v>
      </c>
      <c r="C124" t="s">
        <v>127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</row>
    <row r="125" spans="1:13" hidden="1">
      <c r="A125" t="s">
        <v>540</v>
      </c>
      <c r="B125" t="s">
        <v>4</v>
      </c>
      <c r="C125" t="s">
        <v>128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80617</v>
      </c>
    </row>
    <row r="126" spans="1:13" hidden="1">
      <c r="A126" t="s">
        <v>540</v>
      </c>
      <c r="B126" t="s">
        <v>4</v>
      </c>
      <c r="C126" t="s">
        <v>129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17863</v>
      </c>
    </row>
    <row r="127" spans="1:13" hidden="1">
      <c r="A127" t="s">
        <v>540</v>
      </c>
      <c r="B127" t="s">
        <v>4</v>
      </c>
      <c r="C127" t="s">
        <v>130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</row>
    <row r="128" spans="1:13" hidden="1">
      <c r="A128" t="s">
        <v>540</v>
      </c>
      <c r="B128" t="s">
        <v>4</v>
      </c>
      <c r="C128" t="s">
        <v>131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</row>
    <row r="129" spans="1:13" hidden="1">
      <c r="A129" t="s">
        <v>540</v>
      </c>
      <c r="B129" t="s">
        <v>4</v>
      </c>
      <c r="C129" t="s">
        <v>132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</row>
    <row r="130" spans="1:13" hidden="1">
      <c r="A130" t="s">
        <v>540</v>
      </c>
      <c r="B130" t="s">
        <v>4</v>
      </c>
      <c r="C130" t="s">
        <v>133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</row>
    <row r="131" spans="1:13" hidden="1">
      <c r="A131" t="s">
        <v>540</v>
      </c>
      <c r="B131" t="s">
        <v>4</v>
      </c>
      <c r="C131" t="s">
        <v>134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</row>
    <row r="132" spans="1:13" hidden="1">
      <c r="A132" t="s">
        <v>540</v>
      </c>
      <c r="B132" t="s">
        <v>4</v>
      </c>
      <c r="C132" t="s">
        <v>135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</row>
    <row r="133" spans="1:13" hidden="1">
      <c r="A133" t="s">
        <v>540</v>
      </c>
      <c r="B133" t="s">
        <v>4</v>
      </c>
      <c r="C133" t="s">
        <v>136</v>
      </c>
      <c r="D133" s="14">
        <v>19672</v>
      </c>
      <c r="E133" s="14">
        <v>23688</v>
      </c>
      <c r="F133" s="14">
        <v>21833</v>
      </c>
      <c r="G133" s="14">
        <v>22937</v>
      </c>
      <c r="H133" s="14">
        <v>30671</v>
      </c>
      <c r="I133" s="14">
        <v>36819</v>
      </c>
      <c r="J133" s="14">
        <v>0</v>
      </c>
      <c r="K133" s="14">
        <v>0</v>
      </c>
      <c r="L133" s="14">
        <v>45774</v>
      </c>
      <c r="M133" s="14">
        <v>42566</v>
      </c>
    </row>
    <row r="134" spans="1:13" hidden="1">
      <c r="A134" t="s">
        <v>540</v>
      </c>
      <c r="B134" t="s">
        <v>4</v>
      </c>
      <c r="C134" t="s">
        <v>137</v>
      </c>
      <c r="D134" s="14">
        <v>0</v>
      </c>
      <c r="E134" s="14">
        <v>0</v>
      </c>
      <c r="F134" s="14">
        <v>1849</v>
      </c>
      <c r="G134" s="14">
        <v>6406</v>
      </c>
      <c r="H134" s="14">
        <v>25702</v>
      </c>
      <c r="I134" s="14">
        <v>40927</v>
      </c>
      <c r="J134" s="14">
        <v>51614</v>
      </c>
      <c r="K134" s="14">
        <v>70018</v>
      </c>
      <c r="L134" s="14">
        <v>0</v>
      </c>
      <c r="M134" s="14">
        <v>50158</v>
      </c>
    </row>
    <row r="135" spans="1:13" hidden="1">
      <c r="A135" t="s">
        <v>540</v>
      </c>
      <c r="B135" t="s">
        <v>4</v>
      </c>
      <c r="C135" t="s">
        <v>138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</row>
    <row r="136" spans="1:13" hidden="1">
      <c r="A136" t="s">
        <v>540</v>
      </c>
      <c r="B136" t="s">
        <v>4</v>
      </c>
      <c r="C136" t="s">
        <v>139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</row>
    <row r="137" spans="1:13" hidden="1">
      <c r="A137" t="s">
        <v>540</v>
      </c>
      <c r="B137" t="s">
        <v>4</v>
      </c>
      <c r="C137" t="s">
        <v>140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</row>
    <row r="138" spans="1:13" hidden="1">
      <c r="A138" t="s">
        <v>540</v>
      </c>
      <c r="B138" t="s">
        <v>4</v>
      </c>
      <c r="C138" t="s">
        <v>141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</row>
    <row r="139" spans="1:13" hidden="1">
      <c r="A139" t="s">
        <v>540</v>
      </c>
      <c r="B139" t="s">
        <v>4</v>
      </c>
      <c r="C139" t="s">
        <v>142</v>
      </c>
      <c r="D139" s="14">
        <v>0</v>
      </c>
      <c r="E139" s="14">
        <v>0</v>
      </c>
      <c r="F139" s="14">
        <v>0</v>
      </c>
      <c r="G139" s="14">
        <v>0</v>
      </c>
      <c r="H139" s="14">
        <v>572</v>
      </c>
      <c r="I139" s="14">
        <v>572</v>
      </c>
      <c r="J139" s="14">
        <v>221</v>
      </c>
      <c r="K139" s="14">
        <v>222</v>
      </c>
      <c r="L139" s="14">
        <v>173</v>
      </c>
      <c r="M139" s="14">
        <v>8142</v>
      </c>
    </row>
    <row r="140" spans="1:13" hidden="1">
      <c r="A140" t="s">
        <v>540</v>
      </c>
      <c r="B140" t="s">
        <v>4</v>
      </c>
      <c r="C140" t="s">
        <v>143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</row>
    <row r="141" spans="1:13" hidden="1">
      <c r="A141" t="s">
        <v>540</v>
      </c>
      <c r="B141" t="s">
        <v>4</v>
      </c>
      <c r="C141" t="s">
        <v>144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</row>
    <row r="142" spans="1:13" hidden="1">
      <c r="A142" t="s">
        <v>540</v>
      </c>
      <c r="B142" t="s">
        <v>4</v>
      </c>
      <c r="C142" t="s">
        <v>145</v>
      </c>
      <c r="D142" s="14">
        <v>0</v>
      </c>
      <c r="E142" s="14">
        <v>0</v>
      </c>
      <c r="F142" s="14">
        <v>17050</v>
      </c>
      <c r="G142" s="14">
        <v>6439</v>
      </c>
      <c r="H142" s="14">
        <v>64460</v>
      </c>
      <c r="I142" s="14">
        <v>64823</v>
      </c>
      <c r="J142" s="14">
        <v>142580</v>
      </c>
      <c r="K142" s="14">
        <v>62077</v>
      </c>
      <c r="L142" s="14">
        <v>47425</v>
      </c>
      <c r="M142" s="14">
        <v>42806</v>
      </c>
    </row>
    <row r="143" spans="1:13" hidden="1">
      <c r="A143" t="s">
        <v>540</v>
      </c>
      <c r="B143" t="s">
        <v>4</v>
      </c>
      <c r="C143" t="s">
        <v>146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</row>
    <row r="144" spans="1:13" hidden="1">
      <c r="A144" t="s">
        <v>540</v>
      </c>
      <c r="B144" t="s">
        <v>4</v>
      </c>
      <c r="C144" t="s">
        <v>147</v>
      </c>
      <c r="D144" s="14">
        <v>0</v>
      </c>
      <c r="E144" s="14">
        <v>0</v>
      </c>
      <c r="F144" s="14">
        <v>17335</v>
      </c>
      <c r="G144" s="14">
        <v>5484</v>
      </c>
      <c r="H144" s="14">
        <v>77219</v>
      </c>
      <c r="I144" s="14">
        <v>77441</v>
      </c>
      <c r="J144" s="14">
        <v>112596</v>
      </c>
      <c r="K144" s="14">
        <v>24502</v>
      </c>
      <c r="L144" s="14">
        <v>26624</v>
      </c>
      <c r="M144" s="14">
        <v>32559</v>
      </c>
    </row>
    <row r="145" spans="1:13" hidden="1">
      <c r="A145" t="s">
        <v>540</v>
      </c>
      <c r="B145" t="s">
        <v>4</v>
      </c>
      <c r="C145" t="s">
        <v>148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</row>
    <row r="146" spans="1:13" hidden="1">
      <c r="A146" t="s">
        <v>540</v>
      </c>
      <c r="B146" t="s">
        <v>4</v>
      </c>
      <c r="C146" t="s">
        <v>149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</row>
    <row r="147" spans="1:13" hidden="1">
      <c r="A147" t="s">
        <v>540</v>
      </c>
      <c r="B147" t="s">
        <v>4</v>
      </c>
      <c r="C147" t="s">
        <v>150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</row>
    <row r="148" spans="1:13" hidden="1">
      <c r="A148" t="s">
        <v>540</v>
      </c>
      <c r="B148" t="s">
        <v>4</v>
      </c>
      <c r="C148" t="s">
        <v>151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</row>
    <row r="149" spans="1:13" hidden="1">
      <c r="A149" t="s">
        <v>540</v>
      </c>
      <c r="B149" t="s">
        <v>4</v>
      </c>
      <c r="C149" t="s">
        <v>152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</row>
    <row r="150" spans="1:13" hidden="1">
      <c r="A150" t="s">
        <v>540</v>
      </c>
      <c r="B150" t="s">
        <v>4</v>
      </c>
      <c r="C150" t="s">
        <v>153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</row>
    <row r="151" spans="1:13" hidden="1">
      <c r="A151" t="s">
        <v>540</v>
      </c>
      <c r="B151" t="s">
        <v>4</v>
      </c>
      <c r="C151" t="s">
        <v>154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</row>
    <row r="152" spans="1:13" hidden="1">
      <c r="A152" t="s">
        <v>540</v>
      </c>
      <c r="B152" t="s">
        <v>4</v>
      </c>
      <c r="C152" t="s">
        <v>155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</row>
    <row r="153" spans="1:13" hidden="1">
      <c r="A153" t="s">
        <v>540</v>
      </c>
      <c r="B153" t="s">
        <v>4</v>
      </c>
      <c r="C153" t="s">
        <v>156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</row>
    <row r="154" spans="1:13" hidden="1">
      <c r="A154" t="s">
        <v>540</v>
      </c>
      <c r="B154" t="s">
        <v>4</v>
      </c>
      <c r="C154" t="s">
        <v>157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</row>
    <row r="155" spans="1:13" hidden="1">
      <c r="A155" t="s">
        <v>540</v>
      </c>
      <c r="B155" t="s">
        <v>4</v>
      </c>
      <c r="C155" t="s">
        <v>158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</row>
    <row r="156" spans="1:13" hidden="1">
      <c r="A156" t="s">
        <v>540</v>
      </c>
      <c r="B156" t="s">
        <v>4</v>
      </c>
      <c r="C156" t="s">
        <v>159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</row>
    <row r="157" spans="1:13" hidden="1">
      <c r="A157" t="s">
        <v>540</v>
      </c>
      <c r="B157" t="s">
        <v>4</v>
      </c>
      <c r="C157" t="s">
        <v>160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</row>
    <row r="158" spans="1:13" hidden="1">
      <c r="A158" t="s">
        <v>540</v>
      </c>
      <c r="B158" t="s">
        <v>4</v>
      </c>
      <c r="C158" t="s">
        <v>161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</row>
    <row r="159" spans="1:13" hidden="1">
      <c r="A159" t="s">
        <v>540</v>
      </c>
      <c r="B159" t="s">
        <v>4</v>
      </c>
      <c r="C159" t="s">
        <v>162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</row>
    <row r="160" spans="1:13" hidden="1">
      <c r="A160" t="s">
        <v>540</v>
      </c>
      <c r="B160" t="s">
        <v>4</v>
      </c>
      <c r="C160" t="s">
        <v>163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</row>
    <row r="161" spans="1:13" hidden="1">
      <c r="A161" t="s">
        <v>540</v>
      </c>
      <c r="B161" t="s">
        <v>4</v>
      </c>
      <c r="C161" t="s">
        <v>164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</row>
    <row r="162" spans="1:13" hidden="1">
      <c r="A162" t="s">
        <v>540</v>
      </c>
      <c r="B162" t="s">
        <v>4</v>
      </c>
      <c r="C162" t="s">
        <v>165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</row>
    <row r="163" spans="1:13" hidden="1">
      <c r="A163" t="s">
        <v>540</v>
      </c>
      <c r="B163" t="s">
        <v>4</v>
      </c>
      <c r="C163" t="s">
        <v>166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</row>
    <row r="164" spans="1:13" hidden="1">
      <c r="A164" t="s">
        <v>540</v>
      </c>
      <c r="B164" t="s">
        <v>4</v>
      </c>
      <c r="C164" t="s">
        <v>167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</row>
    <row r="165" spans="1:13" hidden="1">
      <c r="A165" t="s">
        <v>540</v>
      </c>
      <c r="B165" t="s">
        <v>4</v>
      </c>
      <c r="C165" t="s">
        <v>168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</row>
    <row r="166" spans="1:13" hidden="1">
      <c r="A166" t="s">
        <v>540</v>
      </c>
      <c r="B166" t="s">
        <v>4</v>
      </c>
      <c r="C166" t="s">
        <v>169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</row>
    <row r="167" spans="1:13" hidden="1">
      <c r="A167" t="s">
        <v>540</v>
      </c>
      <c r="B167" t="s">
        <v>4</v>
      </c>
      <c r="C167" t="s">
        <v>170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</row>
    <row r="168" spans="1:13" hidden="1">
      <c r="A168" t="s">
        <v>540</v>
      </c>
      <c r="B168" t="s">
        <v>4</v>
      </c>
      <c r="C168" t="s">
        <v>171</v>
      </c>
      <c r="D168" s="14">
        <v>280183</v>
      </c>
      <c r="E168" s="14">
        <v>462455</v>
      </c>
      <c r="F168" s="14">
        <v>531167</v>
      </c>
      <c r="G168" s="14">
        <v>685744</v>
      </c>
      <c r="H168" s="14">
        <v>699136</v>
      </c>
      <c r="I168" s="14">
        <v>763372</v>
      </c>
      <c r="J168" s="14">
        <v>803501</v>
      </c>
      <c r="K168" s="14">
        <v>915747</v>
      </c>
      <c r="L168" s="14">
        <v>832396</v>
      </c>
      <c r="M168" s="14">
        <v>813486</v>
      </c>
    </row>
    <row r="169" spans="1:13" hidden="1">
      <c r="A169" t="s">
        <v>540</v>
      </c>
      <c r="B169" t="s">
        <v>4</v>
      </c>
      <c r="C169" t="s">
        <v>172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</row>
    <row r="170" spans="1:13" hidden="1">
      <c r="A170" t="s">
        <v>540</v>
      </c>
      <c r="B170" t="s">
        <v>4</v>
      </c>
      <c r="C170" t="s">
        <v>173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</row>
    <row r="171" spans="1:13" hidden="1">
      <c r="A171" t="s">
        <v>540</v>
      </c>
      <c r="B171" t="s">
        <v>4</v>
      </c>
      <c r="C171" t="s">
        <v>174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</row>
    <row r="172" spans="1:13" hidden="1">
      <c r="A172" t="s">
        <v>540</v>
      </c>
      <c r="B172" t="s">
        <v>4</v>
      </c>
      <c r="C172" t="s">
        <v>175</v>
      </c>
      <c r="D172" s="14">
        <v>270497</v>
      </c>
      <c r="E172" s="14">
        <v>271004</v>
      </c>
      <c r="F172" s="14">
        <v>317699</v>
      </c>
      <c r="G172" s="14">
        <v>312460</v>
      </c>
      <c r="H172" s="14">
        <v>288886</v>
      </c>
      <c r="I172" s="14">
        <v>206302</v>
      </c>
      <c r="J172" s="14">
        <v>281765</v>
      </c>
      <c r="K172" s="14">
        <v>402361</v>
      </c>
      <c r="L172" s="14">
        <v>650346</v>
      </c>
      <c r="M172" s="14">
        <v>814424</v>
      </c>
    </row>
    <row r="173" spans="1:13" hidden="1">
      <c r="A173" t="s">
        <v>540</v>
      </c>
      <c r="B173" t="s">
        <v>4</v>
      </c>
      <c r="C173" t="s">
        <v>176</v>
      </c>
      <c r="D173" s="14">
        <v>-26276</v>
      </c>
      <c r="E173" s="14">
        <v>26324</v>
      </c>
      <c r="F173" s="14">
        <v>7461</v>
      </c>
      <c r="G173" s="14">
        <v>140808</v>
      </c>
      <c r="H173" s="14">
        <v>14770</v>
      </c>
      <c r="I173" s="14">
        <v>172798</v>
      </c>
      <c r="J173" s="14">
        <v>-17996</v>
      </c>
      <c r="K173" s="14">
        <v>239913</v>
      </c>
      <c r="L173" s="14">
        <v>-17807</v>
      </c>
      <c r="M173" s="14">
        <v>-68932</v>
      </c>
    </row>
    <row r="174" spans="1:13" hidden="1">
      <c r="A174" t="s">
        <v>540</v>
      </c>
      <c r="B174" t="s">
        <v>4</v>
      </c>
      <c r="C174" t="s">
        <v>177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</row>
    <row r="175" spans="1:13" hidden="1">
      <c r="A175" t="s">
        <v>540</v>
      </c>
      <c r="B175" t="s">
        <v>4</v>
      </c>
      <c r="C175" t="s">
        <v>178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</row>
    <row r="176" spans="1:13" hidden="1">
      <c r="A176" t="s">
        <v>540</v>
      </c>
      <c r="B176" t="s">
        <v>4</v>
      </c>
      <c r="C176" t="s">
        <v>179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</row>
    <row r="177" spans="1:13" hidden="1">
      <c r="A177" t="s">
        <v>540</v>
      </c>
      <c r="B177" t="s">
        <v>4</v>
      </c>
      <c r="C177" t="s">
        <v>180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</row>
    <row r="178" spans="1:13" hidden="1">
      <c r="A178" t="s">
        <v>540</v>
      </c>
      <c r="B178" t="s">
        <v>4</v>
      </c>
      <c r="C178" t="s">
        <v>181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</row>
    <row r="179" spans="1:13" hidden="1">
      <c r="A179" t="s">
        <v>540</v>
      </c>
      <c r="B179" t="s">
        <v>4</v>
      </c>
      <c r="C179" t="s">
        <v>182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</row>
    <row r="180" spans="1:13" hidden="1">
      <c r="A180" t="s">
        <v>540</v>
      </c>
      <c r="B180" t="s">
        <v>4</v>
      </c>
      <c r="C180" t="s">
        <v>183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</row>
    <row r="181" spans="1:13" hidden="1">
      <c r="A181" t="s">
        <v>540</v>
      </c>
      <c r="B181" t="s">
        <v>4</v>
      </c>
      <c r="C181" t="s">
        <v>184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</row>
    <row r="182" spans="1:13" hidden="1">
      <c r="A182" t="s">
        <v>540</v>
      </c>
      <c r="B182" t="s">
        <v>4</v>
      </c>
      <c r="C182" t="s">
        <v>185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</row>
    <row r="183" spans="1:13" hidden="1">
      <c r="A183" t="s">
        <v>540</v>
      </c>
      <c r="B183" t="s">
        <v>4</v>
      </c>
      <c r="C183" t="s">
        <v>186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</row>
    <row r="184" spans="1:13" hidden="1">
      <c r="A184" t="s">
        <v>540</v>
      </c>
      <c r="B184" t="s">
        <v>4</v>
      </c>
      <c r="C184" t="s">
        <v>187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</row>
    <row r="185" spans="1:13" hidden="1">
      <c r="A185" t="s">
        <v>540</v>
      </c>
      <c r="B185" t="s">
        <v>4</v>
      </c>
      <c r="C185" t="s">
        <v>188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</row>
    <row r="186" spans="1:13" hidden="1">
      <c r="A186" t="s">
        <v>540</v>
      </c>
      <c r="B186" t="s">
        <v>4</v>
      </c>
      <c r="C186" t="s">
        <v>543</v>
      </c>
    </row>
    <row r="187" spans="1:13" hidden="1">
      <c r="A187" t="s">
        <v>540</v>
      </c>
      <c r="B187" t="s">
        <v>4</v>
      </c>
      <c r="C187" t="s">
        <v>189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1374291</v>
      </c>
    </row>
    <row r="188" spans="1:13" hidden="1">
      <c r="A188" t="s">
        <v>540</v>
      </c>
      <c r="B188" t="s">
        <v>4</v>
      </c>
      <c r="C188" t="s">
        <v>190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406541</v>
      </c>
    </row>
    <row r="189" spans="1:13" hidden="1">
      <c r="A189" t="s">
        <v>540</v>
      </c>
      <c r="B189" t="s">
        <v>4</v>
      </c>
      <c r="C189" t="s">
        <v>191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214297</v>
      </c>
    </row>
    <row r="190" spans="1:13" hidden="1">
      <c r="A190" t="s">
        <v>540</v>
      </c>
      <c r="B190" t="s">
        <v>4</v>
      </c>
      <c r="C190" t="s">
        <v>192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182584</v>
      </c>
    </row>
    <row r="191" spans="1:13" hidden="1">
      <c r="A191" t="s">
        <v>540</v>
      </c>
      <c r="B191" t="s">
        <v>4</v>
      </c>
      <c r="C191" t="s">
        <v>193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182584</v>
      </c>
    </row>
    <row r="192" spans="1:13" hidden="1">
      <c r="A192" t="s">
        <v>540</v>
      </c>
      <c r="B192" t="s">
        <v>4</v>
      </c>
      <c r="C192" t="s">
        <v>194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182584</v>
      </c>
    </row>
    <row r="193" spans="1:13" hidden="1">
      <c r="A193" t="s">
        <v>540</v>
      </c>
      <c r="B193" t="s">
        <v>4</v>
      </c>
      <c r="C193" t="s">
        <v>195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396880</v>
      </c>
    </row>
    <row r="194" spans="1:13" hidden="1">
      <c r="A194" t="s">
        <v>540</v>
      </c>
      <c r="B194" t="s">
        <v>4</v>
      </c>
      <c r="C194" t="s">
        <v>196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365168</v>
      </c>
    </row>
    <row r="195" spans="1:13" hidden="1">
      <c r="A195" t="s">
        <v>540</v>
      </c>
      <c r="B195" t="s">
        <v>4</v>
      </c>
      <c r="C195" t="s">
        <v>197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205702</v>
      </c>
    </row>
    <row r="196" spans="1:13" hidden="1">
      <c r="A196" t="s">
        <v>540</v>
      </c>
      <c r="B196" t="s">
        <v>4</v>
      </c>
      <c r="C196" t="s">
        <v>198</v>
      </c>
      <c r="D196" s="14">
        <v>189</v>
      </c>
      <c r="E196" s="14">
        <v>464</v>
      </c>
      <c r="F196" s="14">
        <v>506</v>
      </c>
      <c r="G196" s="14">
        <v>379</v>
      </c>
      <c r="H196" s="14">
        <v>1479</v>
      </c>
      <c r="I196" s="14">
        <v>1263</v>
      </c>
      <c r="J196" s="14">
        <v>762</v>
      </c>
      <c r="K196" s="14">
        <v>690</v>
      </c>
      <c r="L196" s="14">
        <v>1735</v>
      </c>
      <c r="M196" s="14">
        <v>95926</v>
      </c>
    </row>
    <row r="197" spans="1:13" hidden="1">
      <c r="A197" t="s">
        <v>540</v>
      </c>
      <c r="B197" t="s">
        <v>4</v>
      </c>
      <c r="C197" t="s">
        <v>199</v>
      </c>
      <c r="D197" s="14">
        <v>65</v>
      </c>
      <c r="E197" s="14">
        <v>142</v>
      </c>
      <c r="F197" s="14">
        <v>174</v>
      </c>
      <c r="G197" s="14">
        <v>223</v>
      </c>
      <c r="H197" s="14">
        <v>572</v>
      </c>
      <c r="I197" s="14">
        <v>572</v>
      </c>
      <c r="J197" s="14">
        <v>221</v>
      </c>
      <c r="K197" s="14">
        <v>222</v>
      </c>
      <c r="L197" s="14">
        <v>296</v>
      </c>
      <c r="M197" s="14">
        <v>13127</v>
      </c>
    </row>
    <row r="198" spans="1:13" hidden="1">
      <c r="A198" t="s">
        <v>540</v>
      </c>
      <c r="B198" t="s">
        <v>4</v>
      </c>
      <c r="C198" t="s">
        <v>200</v>
      </c>
      <c r="D198" s="14">
        <v>30</v>
      </c>
      <c r="E198" s="14">
        <v>80</v>
      </c>
      <c r="F198" s="14">
        <v>82</v>
      </c>
      <c r="G198" s="14">
        <v>39</v>
      </c>
      <c r="H198" s="14">
        <v>227</v>
      </c>
      <c r="I198" s="14">
        <v>133</v>
      </c>
      <c r="J198" s="14">
        <v>85</v>
      </c>
      <c r="K198" s="14">
        <v>55</v>
      </c>
      <c r="L198" s="14">
        <v>198</v>
      </c>
      <c r="M198" s="14">
        <v>10626</v>
      </c>
    </row>
    <row r="199" spans="1:13" hidden="1">
      <c r="A199" t="s">
        <v>540</v>
      </c>
      <c r="B199" t="s">
        <v>4</v>
      </c>
      <c r="C199" t="s">
        <v>201</v>
      </c>
      <c r="D199" s="14">
        <v>30</v>
      </c>
      <c r="E199" s="14">
        <v>80</v>
      </c>
      <c r="F199" s="14">
        <v>82</v>
      </c>
      <c r="G199" s="14">
        <v>39</v>
      </c>
      <c r="H199" s="14">
        <v>227</v>
      </c>
      <c r="I199" s="14">
        <v>133</v>
      </c>
      <c r="J199" s="14">
        <v>85</v>
      </c>
      <c r="K199" s="14">
        <v>55</v>
      </c>
      <c r="L199" s="14">
        <v>198</v>
      </c>
      <c r="M199" s="14">
        <v>7684</v>
      </c>
    </row>
    <row r="200" spans="1:13" hidden="1">
      <c r="A200" t="s">
        <v>540</v>
      </c>
      <c r="B200" t="s">
        <v>4</v>
      </c>
      <c r="C200" t="s">
        <v>202</v>
      </c>
      <c r="D200" s="14">
        <v>30</v>
      </c>
      <c r="E200" s="14">
        <v>80</v>
      </c>
      <c r="F200" s="14">
        <v>82</v>
      </c>
      <c r="G200" s="14">
        <v>39</v>
      </c>
      <c r="H200" s="14">
        <v>227</v>
      </c>
      <c r="I200" s="14">
        <v>133</v>
      </c>
      <c r="J200" s="14">
        <v>85</v>
      </c>
      <c r="K200" s="14">
        <v>55</v>
      </c>
      <c r="L200" s="14">
        <v>198</v>
      </c>
      <c r="M200" s="14">
        <v>7684</v>
      </c>
    </row>
    <row r="201" spans="1:13" hidden="1">
      <c r="A201" t="s">
        <v>540</v>
      </c>
      <c r="B201" t="s">
        <v>4</v>
      </c>
      <c r="C201" t="s">
        <v>203</v>
      </c>
      <c r="D201" s="14">
        <v>30</v>
      </c>
      <c r="E201" s="14">
        <v>80</v>
      </c>
      <c r="F201" s="14">
        <v>82</v>
      </c>
      <c r="G201" s="14">
        <v>39</v>
      </c>
      <c r="H201" s="14">
        <v>227</v>
      </c>
      <c r="I201" s="14">
        <v>133</v>
      </c>
      <c r="J201" s="14">
        <v>85</v>
      </c>
      <c r="K201" s="14">
        <v>55</v>
      </c>
      <c r="L201" s="14">
        <v>198</v>
      </c>
      <c r="M201" s="14">
        <v>7684</v>
      </c>
    </row>
    <row r="202" spans="1:13" hidden="1">
      <c r="A202" t="s">
        <v>540</v>
      </c>
      <c r="B202" t="s">
        <v>4</v>
      </c>
      <c r="C202" t="s">
        <v>204</v>
      </c>
      <c r="D202" s="14">
        <v>60</v>
      </c>
      <c r="E202" s="14">
        <v>160</v>
      </c>
      <c r="F202" s="14">
        <v>165</v>
      </c>
      <c r="G202" s="14">
        <v>78</v>
      </c>
      <c r="H202" s="14">
        <v>454</v>
      </c>
      <c r="I202" s="14">
        <v>267</v>
      </c>
      <c r="J202" s="14">
        <v>169</v>
      </c>
      <c r="K202" s="14">
        <v>111</v>
      </c>
      <c r="L202" s="14">
        <v>396</v>
      </c>
      <c r="M202" s="14">
        <v>18310</v>
      </c>
    </row>
    <row r="203" spans="1:13" hidden="1">
      <c r="A203" t="s">
        <v>540</v>
      </c>
      <c r="B203" t="s">
        <v>4</v>
      </c>
      <c r="C203" t="s">
        <v>205</v>
      </c>
      <c r="D203" s="14">
        <v>60</v>
      </c>
      <c r="E203" s="14">
        <v>160</v>
      </c>
      <c r="F203" s="14">
        <v>165</v>
      </c>
      <c r="G203" s="14">
        <v>78</v>
      </c>
      <c r="H203" s="14">
        <v>454</v>
      </c>
      <c r="I203" s="14">
        <v>267</v>
      </c>
      <c r="J203" s="14">
        <v>169</v>
      </c>
      <c r="K203" s="14">
        <v>111</v>
      </c>
      <c r="L203" s="14">
        <v>396</v>
      </c>
      <c r="M203" s="14">
        <v>15368</v>
      </c>
    </row>
    <row r="204" spans="1:13" hidden="1">
      <c r="A204" t="s">
        <v>540</v>
      </c>
      <c r="B204" t="s">
        <v>4</v>
      </c>
      <c r="C204" t="s">
        <v>206</v>
      </c>
      <c r="D204" s="14">
        <v>5</v>
      </c>
      <c r="E204" s="14">
        <v>3</v>
      </c>
      <c r="F204" s="14">
        <v>2</v>
      </c>
      <c r="G204" s="14">
        <v>0</v>
      </c>
      <c r="H204" s="14">
        <v>0</v>
      </c>
      <c r="I204" s="14">
        <v>157</v>
      </c>
      <c r="J204" s="14">
        <v>202</v>
      </c>
      <c r="K204" s="14">
        <v>246</v>
      </c>
      <c r="L204" s="14">
        <v>648</v>
      </c>
      <c r="M204" s="14">
        <v>49121</v>
      </c>
    </row>
    <row r="205" spans="1:13" hidden="1">
      <c r="A205" t="s">
        <v>540</v>
      </c>
      <c r="B205" t="s">
        <v>4</v>
      </c>
      <c r="C205" t="s">
        <v>207</v>
      </c>
      <c r="D205" s="14">
        <v>2556</v>
      </c>
      <c r="E205" s="14">
        <v>3924</v>
      </c>
      <c r="F205" s="14">
        <v>0</v>
      </c>
      <c r="G205" s="14">
        <v>9128</v>
      </c>
      <c r="H205" s="14">
        <v>0</v>
      </c>
      <c r="I205" s="14">
        <v>25970</v>
      </c>
      <c r="J205" s="14">
        <v>39115</v>
      </c>
      <c r="K205" s="14">
        <v>53679</v>
      </c>
      <c r="L205" s="14">
        <v>62224</v>
      </c>
      <c r="M205" s="14">
        <v>0</v>
      </c>
    </row>
    <row r="206" spans="1:13" hidden="1">
      <c r="A206" t="s">
        <v>540</v>
      </c>
      <c r="B206" t="s">
        <v>4</v>
      </c>
      <c r="C206" t="s">
        <v>208</v>
      </c>
      <c r="D206" s="14">
        <v>919</v>
      </c>
      <c r="E206" s="14">
        <v>969</v>
      </c>
      <c r="F206" s="14">
        <v>0</v>
      </c>
      <c r="G206" s="14">
        <v>2991</v>
      </c>
      <c r="H206" s="14">
        <v>0</v>
      </c>
      <c r="I206" s="14">
        <v>5032</v>
      </c>
      <c r="J206" s="14">
        <v>6598</v>
      </c>
      <c r="K206" s="14">
        <v>8808</v>
      </c>
      <c r="L206" s="14">
        <v>10994</v>
      </c>
      <c r="M206" s="14">
        <v>0</v>
      </c>
    </row>
    <row r="207" spans="1:13" hidden="1">
      <c r="A207" t="s">
        <v>540</v>
      </c>
      <c r="B207" t="s">
        <v>4</v>
      </c>
      <c r="C207" t="s">
        <v>209</v>
      </c>
      <c r="D207" s="14">
        <v>406</v>
      </c>
      <c r="E207" s="14">
        <v>608</v>
      </c>
      <c r="F207" s="14">
        <v>0</v>
      </c>
      <c r="G207" s="14">
        <v>1069</v>
      </c>
      <c r="H207" s="14">
        <v>0</v>
      </c>
      <c r="I207" s="14">
        <v>1961</v>
      </c>
      <c r="J207" s="14">
        <v>4468</v>
      </c>
      <c r="K207" s="14">
        <v>5382</v>
      </c>
      <c r="L207" s="14">
        <v>6565</v>
      </c>
      <c r="M207" s="14">
        <v>0</v>
      </c>
    </row>
    <row r="208" spans="1:13" hidden="1">
      <c r="A208" t="s">
        <v>540</v>
      </c>
      <c r="B208" t="s">
        <v>4</v>
      </c>
      <c r="C208" t="s">
        <v>210</v>
      </c>
      <c r="D208" s="14">
        <v>406</v>
      </c>
      <c r="E208" s="14">
        <v>608</v>
      </c>
      <c r="F208" s="14">
        <v>0</v>
      </c>
      <c r="G208" s="14">
        <v>1069</v>
      </c>
      <c r="H208" s="14">
        <v>0</v>
      </c>
      <c r="I208" s="14">
        <v>1961</v>
      </c>
      <c r="J208" s="14">
        <v>4468</v>
      </c>
      <c r="K208" s="14">
        <v>5382</v>
      </c>
      <c r="L208" s="14">
        <v>6565</v>
      </c>
      <c r="M208" s="14">
        <v>0</v>
      </c>
    </row>
    <row r="209" spans="1:13" hidden="1">
      <c r="A209" t="s">
        <v>540</v>
      </c>
      <c r="B209" t="s">
        <v>4</v>
      </c>
      <c r="C209" t="s">
        <v>211</v>
      </c>
      <c r="D209" s="14">
        <v>406</v>
      </c>
      <c r="E209" s="14">
        <v>608</v>
      </c>
      <c r="F209" s="14">
        <v>0</v>
      </c>
      <c r="G209" s="14">
        <v>1069</v>
      </c>
      <c r="H209" s="14">
        <v>0</v>
      </c>
      <c r="I209" s="14">
        <v>1961</v>
      </c>
      <c r="J209" s="14">
        <v>4468</v>
      </c>
      <c r="K209" s="14">
        <v>5382</v>
      </c>
      <c r="L209" s="14">
        <v>6565</v>
      </c>
      <c r="M209" s="14">
        <v>0</v>
      </c>
    </row>
    <row r="210" spans="1:13" hidden="1">
      <c r="A210" t="s">
        <v>540</v>
      </c>
      <c r="B210" t="s">
        <v>4</v>
      </c>
      <c r="C210" t="s">
        <v>212</v>
      </c>
      <c r="D210" s="14">
        <v>406</v>
      </c>
      <c r="E210" s="14">
        <v>608</v>
      </c>
      <c r="F210" s="14">
        <v>0</v>
      </c>
      <c r="G210" s="14">
        <v>1069</v>
      </c>
      <c r="H210" s="14">
        <v>0</v>
      </c>
      <c r="I210" s="14">
        <v>1961</v>
      </c>
      <c r="J210" s="14">
        <v>4468</v>
      </c>
      <c r="K210" s="14">
        <v>5382</v>
      </c>
      <c r="L210" s="14">
        <v>6565</v>
      </c>
      <c r="M210" s="14">
        <v>0</v>
      </c>
    </row>
    <row r="211" spans="1:13" hidden="1">
      <c r="A211" t="s">
        <v>540</v>
      </c>
      <c r="B211" t="s">
        <v>4</v>
      </c>
      <c r="C211" t="s">
        <v>213</v>
      </c>
      <c r="D211" s="14">
        <v>813</v>
      </c>
      <c r="E211" s="14">
        <v>1215</v>
      </c>
      <c r="F211" s="14">
        <v>0</v>
      </c>
      <c r="G211" s="14">
        <v>2138</v>
      </c>
      <c r="H211" s="14">
        <v>0</v>
      </c>
      <c r="I211" s="14">
        <v>3922</v>
      </c>
      <c r="J211" s="14">
        <v>8936</v>
      </c>
      <c r="K211" s="14">
        <v>10764</v>
      </c>
      <c r="L211" s="14">
        <v>13131</v>
      </c>
      <c r="M211" s="14">
        <v>0</v>
      </c>
    </row>
    <row r="212" spans="1:13" hidden="1">
      <c r="A212" t="s">
        <v>540</v>
      </c>
      <c r="B212" t="s">
        <v>4</v>
      </c>
      <c r="C212" t="s">
        <v>214</v>
      </c>
      <c r="D212" s="14">
        <v>813</v>
      </c>
      <c r="E212" s="14">
        <v>1215</v>
      </c>
      <c r="F212" s="14">
        <v>0</v>
      </c>
      <c r="G212" s="14">
        <v>2138</v>
      </c>
      <c r="H212" s="14">
        <v>0</v>
      </c>
      <c r="I212" s="14">
        <v>3922</v>
      </c>
      <c r="J212" s="14">
        <v>8936</v>
      </c>
      <c r="K212" s="14">
        <v>10764</v>
      </c>
      <c r="L212" s="14">
        <v>13131</v>
      </c>
      <c r="M212" s="14">
        <v>0</v>
      </c>
    </row>
    <row r="213" spans="1:13" hidden="1">
      <c r="A213" t="s">
        <v>540</v>
      </c>
      <c r="B213" t="s">
        <v>4</v>
      </c>
      <c r="C213" t="s">
        <v>215</v>
      </c>
      <c r="D213" s="14">
        <v>12</v>
      </c>
      <c r="E213" s="14">
        <v>525</v>
      </c>
      <c r="F213" s="14">
        <v>0</v>
      </c>
      <c r="G213" s="14">
        <v>1860</v>
      </c>
      <c r="H213" s="14">
        <v>0</v>
      </c>
      <c r="I213" s="14">
        <v>13095</v>
      </c>
      <c r="J213" s="14">
        <v>14646</v>
      </c>
      <c r="K213" s="14">
        <v>23343</v>
      </c>
      <c r="L213" s="14">
        <v>24968</v>
      </c>
      <c r="M213" s="14">
        <v>0</v>
      </c>
    </row>
    <row r="214" spans="1:13" hidden="1">
      <c r="A214" t="s">
        <v>540</v>
      </c>
      <c r="B214" t="s">
        <v>4</v>
      </c>
      <c r="C214" t="s">
        <v>216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</row>
    <row r="215" spans="1:13" hidden="1">
      <c r="A215" t="s">
        <v>540</v>
      </c>
      <c r="B215" t="s">
        <v>4</v>
      </c>
      <c r="C215" t="s">
        <v>217</v>
      </c>
      <c r="D215" s="14">
        <v>-1703</v>
      </c>
      <c r="E215" s="14">
        <v>-1795</v>
      </c>
      <c r="F215" s="14">
        <v>-1865</v>
      </c>
      <c r="G215" s="14">
        <v>-2629</v>
      </c>
      <c r="H215" s="14">
        <v>0</v>
      </c>
      <c r="I215" s="14">
        <v>0</v>
      </c>
      <c r="J215" s="14">
        <v>-3228</v>
      </c>
      <c r="K215" s="14">
        <v>-2728</v>
      </c>
      <c r="L215" s="14">
        <v>-2966</v>
      </c>
      <c r="M215" s="14">
        <v>-3671</v>
      </c>
    </row>
    <row r="216" spans="1:13" hidden="1">
      <c r="A216" t="s">
        <v>540</v>
      </c>
      <c r="B216" t="s">
        <v>4</v>
      </c>
      <c r="C216" t="s">
        <v>218</v>
      </c>
      <c r="D216" s="14">
        <v>6886</v>
      </c>
      <c r="E216" s="14">
        <v>7534</v>
      </c>
      <c r="F216" s="14">
        <v>8134</v>
      </c>
      <c r="G216" s="14">
        <v>8278</v>
      </c>
      <c r="H216" s="14">
        <v>0</v>
      </c>
      <c r="I216" s="14">
        <v>0</v>
      </c>
      <c r="J216" s="14">
        <v>9808</v>
      </c>
      <c r="K216" s="14">
        <v>10248</v>
      </c>
      <c r="L216" s="14">
        <v>11683</v>
      </c>
      <c r="M216" s="14">
        <v>53848</v>
      </c>
    </row>
    <row r="217" spans="1:13" hidden="1">
      <c r="A217" t="s">
        <v>540</v>
      </c>
      <c r="B217" t="s">
        <v>4</v>
      </c>
      <c r="C217" t="s">
        <v>544</v>
      </c>
      <c r="D217" s="14">
        <v>977</v>
      </c>
      <c r="E217" s="14">
        <v>1002</v>
      </c>
      <c r="F217" s="14">
        <v>1105</v>
      </c>
      <c r="G217" s="14">
        <v>1557</v>
      </c>
      <c r="H217" s="14">
        <v>0</v>
      </c>
      <c r="I217" s="14">
        <v>0</v>
      </c>
      <c r="J217" s="14">
        <v>1839</v>
      </c>
      <c r="K217" s="14">
        <v>1541</v>
      </c>
      <c r="L217" s="14">
        <v>1534</v>
      </c>
      <c r="M217" s="14">
        <v>1690</v>
      </c>
    </row>
    <row r="218" spans="1:13" hidden="1">
      <c r="A218" t="s">
        <v>540</v>
      </c>
      <c r="B218" t="s">
        <v>4</v>
      </c>
      <c r="C218" t="s">
        <v>219</v>
      </c>
      <c r="D218" s="14">
        <v>6161</v>
      </c>
      <c r="E218" s="14">
        <v>6740</v>
      </c>
      <c r="F218" s="14">
        <v>7374</v>
      </c>
      <c r="G218" s="14">
        <v>7206</v>
      </c>
      <c r="H218" s="14">
        <v>0</v>
      </c>
      <c r="I218" s="14">
        <v>0</v>
      </c>
      <c r="J218" s="14">
        <v>8418</v>
      </c>
      <c r="K218" s="14">
        <v>9060</v>
      </c>
      <c r="L218" s="14">
        <v>10250</v>
      </c>
      <c r="M218" s="14">
        <v>51867</v>
      </c>
    </row>
    <row r="219" spans="1:13" hidden="1">
      <c r="A219" t="s">
        <v>540</v>
      </c>
      <c r="B219" t="s">
        <v>4</v>
      </c>
      <c r="C219" t="s">
        <v>545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</row>
    <row r="220" spans="1:13" hidden="1">
      <c r="A220" t="s">
        <v>540</v>
      </c>
      <c r="B220" t="s">
        <v>4</v>
      </c>
      <c r="C220" t="s">
        <v>220</v>
      </c>
      <c r="D220" s="14">
        <v>-725</v>
      </c>
      <c r="E220" s="14">
        <v>-794</v>
      </c>
      <c r="F220" s="14">
        <v>-760</v>
      </c>
      <c r="G220" s="14">
        <v>-1072</v>
      </c>
      <c r="H220" s="14">
        <v>0</v>
      </c>
      <c r="I220" s="14">
        <v>0</v>
      </c>
      <c r="J220" s="14">
        <v>-1390</v>
      </c>
      <c r="K220" s="14">
        <v>-1188</v>
      </c>
      <c r="L220" s="14">
        <v>-1432</v>
      </c>
      <c r="M220" s="14">
        <v>-1981</v>
      </c>
    </row>
    <row r="221" spans="1:13" hidden="1">
      <c r="A221" t="s">
        <v>540</v>
      </c>
      <c r="B221" t="s">
        <v>4</v>
      </c>
      <c r="C221" t="s">
        <v>546</v>
      </c>
      <c r="D221" s="14">
        <v>-977</v>
      </c>
      <c r="E221" s="14">
        <v>-1002</v>
      </c>
      <c r="F221" s="14">
        <v>-1105</v>
      </c>
      <c r="G221" s="14">
        <v>-1557</v>
      </c>
      <c r="H221" s="14">
        <v>0</v>
      </c>
      <c r="I221" s="14">
        <v>0</v>
      </c>
      <c r="J221" s="14">
        <v>-1839</v>
      </c>
      <c r="K221" s="14">
        <v>-1541</v>
      </c>
      <c r="L221" s="14">
        <v>-1534</v>
      </c>
      <c r="M221" s="14">
        <v>-1690</v>
      </c>
    </row>
    <row r="222" spans="1:13" hidden="1">
      <c r="A222" t="s">
        <v>540</v>
      </c>
      <c r="B222" t="s">
        <v>4</v>
      </c>
      <c r="C222" t="s">
        <v>222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</row>
    <row r="223" spans="1:13" hidden="1">
      <c r="A223" t="s">
        <v>540</v>
      </c>
      <c r="B223" t="s">
        <v>4</v>
      </c>
      <c r="C223" t="s">
        <v>223</v>
      </c>
      <c r="D223" s="14">
        <v>6.7500000000000004E-2</v>
      </c>
      <c r="E223" s="14">
        <v>6.7500000000000004E-2</v>
      </c>
      <c r="F223" s="14">
        <v>6.7500000000000004E-2</v>
      </c>
      <c r="G223" s="14">
        <v>6.7500000000000004E-2</v>
      </c>
      <c r="H223" s="14">
        <v>0</v>
      </c>
      <c r="I223" s="14">
        <v>0</v>
      </c>
      <c r="J223" s="14">
        <v>6.7500000000000004E-2</v>
      </c>
      <c r="K223" s="14">
        <v>7.4999999999999997E-2</v>
      </c>
      <c r="L223" s="14">
        <v>6.7500000000000004E-2</v>
      </c>
      <c r="M223" s="14">
        <v>0</v>
      </c>
    </row>
    <row r="224" spans="1:13" hidden="1">
      <c r="A224" t="s">
        <v>540</v>
      </c>
      <c r="B224" t="s">
        <v>4</v>
      </c>
      <c r="C224" t="s">
        <v>547</v>
      </c>
      <c r="D224" s="14">
        <v>8.5000000000000006E-2</v>
      </c>
      <c r="E224" s="14">
        <v>8.5000000000000006E-2</v>
      </c>
      <c r="F224" s="14">
        <v>8.3500000000000005E-2</v>
      </c>
      <c r="G224" s="14">
        <v>9.1999999999999998E-2</v>
      </c>
      <c r="H224" s="14">
        <v>0</v>
      </c>
      <c r="I224" s="14">
        <v>0</v>
      </c>
      <c r="J224" s="14">
        <v>7.2999999999999995E-2</v>
      </c>
      <c r="K224" s="14">
        <v>0.08</v>
      </c>
      <c r="L224" s="14">
        <v>7.5999999999999998E-2</v>
      </c>
      <c r="M224" s="14">
        <v>6.9000000000000006E-2</v>
      </c>
    </row>
    <row r="225" spans="1:13" hidden="1">
      <c r="A225" t="s">
        <v>540</v>
      </c>
      <c r="B225" t="s">
        <v>4</v>
      </c>
      <c r="C225" t="s">
        <v>224</v>
      </c>
      <c r="D225" s="14">
        <v>0.08</v>
      </c>
      <c r="E225" s="14">
        <v>0.08</v>
      </c>
      <c r="F225" s="14">
        <v>0.08</v>
      </c>
      <c r="G225" s="14">
        <v>0.08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8.2000000000000003E-2</v>
      </c>
    </row>
    <row r="226" spans="1:13" hidden="1">
      <c r="A226" t="s">
        <v>540</v>
      </c>
      <c r="B226" t="s">
        <v>4</v>
      </c>
      <c r="C226" t="s">
        <v>225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0.04</v>
      </c>
      <c r="K226" s="14">
        <v>0.05</v>
      </c>
      <c r="L226" s="14">
        <v>5.7500000000000002E-2</v>
      </c>
      <c r="M226" s="14">
        <v>0.05</v>
      </c>
    </row>
    <row r="227" spans="1:13" hidden="1">
      <c r="A227" t="s">
        <v>540</v>
      </c>
      <c r="B227" t="s">
        <v>4</v>
      </c>
      <c r="C227" t="s">
        <v>227</v>
      </c>
      <c r="D227" s="14">
        <v>-1703</v>
      </c>
      <c r="E227" s="14">
        <v>-1795</v>
      </c>
      <c r="F227" s="14">
        <v>-1865</v>
      </c>
      <c r="G227" s="14">
        <v>-2312</v>
      </c>
      <c r="H227" s="14">
        <v>0</v>
      </c>
      <c r="I227" s="14">
        <v>0</v>
      </c>
      <c r="J227" s="14">
        <v>-3228</v>
      </c>
      <c r="K227" s="14">
        <v>-2728</v>
      </c>
      <c r="L227" s="14">
        <v>-2966</v>
      </c>
      <c r="M227" s="14">
        <v>321</v>
      </c>
    </row>
    <row r="228" spans="1:13" hidden="1">
      <c r="A228" t="s">
        <v>540</v>
      </c>
      <c r="B228" t="s">
        <v>4</v>
      </c>
      <c r="C228" t="s">
        <v>228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2011</v>
      </c>
    </row>
    <row r="229" spans="1:13" hidden="1">
      <c r="A229" t="s">
        <v>540</v>
      </c>
      <c r="B229" t="s">
        <v>4</v>
      </c>
      <c r="C229" t="s">
        <v>229</v>
      </c>
      <c r="D229" s="14">
        <v>-725</v>
      </c>
      <c r="E229" s="14">
        <v>-794</v>
      </c>
      <c r="F229" s="14">
        <v>-760</v>
      </c>
      <c r="G229" s="14">
        <v>-1072</v>
      </c>
      <c r="H229" s="14">
        <v>0</v>
      </c>
      <c r="I229" s="14">
        <v>0</v>
      </c>
      <c r="J229" s="14">
        <v>-1390</v>
      </c>
      <c r="K229" s="14">
        <v>-1188</v>
      </c>
      <c r="L229" s="14">
        <v>-1432</v>
      </c>
      <c r="M229" s="14">
        <v>0</v>
      </c>
    </row>
    <row r="230" spans="1:13" hidden="1">
      <c r="A230" t="s">
        <v>540</v>
      </c>
      <c r="B230" t="s">
        <v>4</v>
      </c>
      <c r="C230" t="s">
        <v>548</v>
      </c>
      <c r="D230" s="14">
        <v>-977</v>
      </c>
      <c r="E230" s="14">
        <v>-1002</v>
      </c>
      <c r="F230" s="14">
        <v>-1105</v>
      </c>
      <c r="G230" s="14">
        <v>-1241</v>
      </c>
      <c r="H230" s="14">
        <v>0</v>
      </c>
      <c r="I230" s="14">
        <v>0</v>
      </c>
      <c r="J230" s="14">
        <v>-1839</v>
      </c>
      <c r="K230" s="14">
        <v>-1541</v>
      </c>
      <c r="L230" s="14">
        <v>-1534</v>
      </c>
      <c r="M230" s="14">
        <v>-1690</v>
      </c>
    </row>
    <row r="231" spans="1:13" hidden="1">
      <c r="A231" t="s">
        <v>540</v>
      </c>
      <c r="B231" t="s">
        <v>4</v>
      </c>
      <c r="C231" t="s">
        <v>230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</row>
    <row r="232" spans="1:13" hidden="1">
      <c r="A232" t="s">
        <v>540</v>
      </c>
      <c r="B232" t="s">
        <v>4</v>
      </c>
      <c r="C232" t="s">
        <v>231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0.21</v>
      </c>
      <c r="K232" s="14">
        <v>1.7000000000000001E-2</v>
      </c>
      <c r="L232" s="14">
        <v>2.5999999999999999E-2</v>
      </c>
      <c r="M232" s="14">
        <v>2.5999999999999999E-2</v>
      </c>
    </row>
    <row r="233" spans="1:13" hidden="1">
      <c r="A233" t="s">
        <v>540</v>
      </c>
      <c r="B233" t="s">
        <v>4</v>
      </c>
      <c r="C233" t="s">
        <v>232</v>
      </c>
      <c r="D233" s="14">
        <v>0.75</v>
      </c>
      <c r="E233" s="14">
        <v>0.77</v>
      </c>
      <c r="F233" s="14">
        <v>0.73</v>
      </c>
      <c r="G233" s="14">
        <v>0.71</v>
      </c>
      <c r="H233" s="14">
        <v>0</v>
      </c>
      <c r="I233" s="14">
        <v>0</v>
      </c>
      <c r="J233" s="14">
        <v>0.06</v>
      </c>
      <c r="K233" s="14">
        <v>0.68700000000000006</v>
      </c>
      <c r="L233" s="14">
        <v>0.67800000000000005</v>
      </c>
      <c r="M233" s="14">
        <v>1.1220000000000001</v>
      </c>
    </row>
    <row r="234" spans="1:13" hidden="1">
      <c r="A234" t="s">
        <v>540</v>
      </c>
      <c r="B234" t="s">
        <v>4</v>
      </c>
      <c r="C234" t="s">
        <v>234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0.34100000000000003</v>
      </c>
    </row>
    <row r="235" spans="1:13" hidden="1">
      <c r="A235" t="s">
        <v>540</v>
      </c>
      <c r="B235" t="s">
        <v>4</v>
      </c>
      <c r="C235" t="s">
        <v>235</v>
      </c>
      <c r="D235" s="14">
        <v>0.25</v>
      </c>
      <c r="E235" s="14">
        <v>0.23</v>
      </c>
      <c r="F235" s="14">
        <v>0.28000000000000003</v>
      </c>
      <c r="G235" s="14">
        <v>0.28999999999999998</v>
      </c>
      <c r="H235" s="14">
        <v>0</v>
      </c>
      <c r="I235" s="14">
        <v>0</v>
      </c>
      <c r="J235" s="14">
        <v>0.73</v>
      </c>
      <c r="K235" s="14">
        <v>0.29599999999999999</v>
      </c>
      <c r="L235" s="14">
        <v>0.29599999999999999</v>
      </c>
      <c r="M235" s="14">
        <v>0.51100000000000001</v>
      </c>
    </row>
    <row r="236" spans="1:13" hidden="1">
      <c r="A236" t="s">
        <v>540</v>
      </c>
      <c r="B236" t="s">
        <v>4</v>
      </c>
      <c r="C236" t="s">
        <v>236</v>
      </c>
      <c r="D236" s="14">
        <v>7864</v>
      </c>
      <c r="E236" s="14">
        <v>8536</v>
      </c>
      <c r="F236" s="14">
        <v>9239</v>
      </c>
      <c r="G236" s="14">
        <v>9835</v>
      </c>
      <c r="H236" s="14">
        <v>0</v>
      </c>
      <c r="I236" s="14">
        <v>0</v>
      </c>
      <c r="J236" s="14">
        <v>11646</v>
      </c>
      <c r="K236" s="14">
        <v>11788</v>
      </c>
      <c r="L236" s="14">
        <v>13217</v>
      </c>
      <c r="M236" s="14">
        <v>55538</v>
      </c>
    </row>
    <row r="237" spans="1:13" hidden="1">
      <c r="A237" t="s">
        <v>540</v>
      </c>
      <c r="B237" t="s">
        <v>4</v>
      </c>
      <c r="C237" t="s">
        <v>237</v>
      </c>
      <c r="D237" s="14">
        <v>6161</v>
      </c>
      <c r="E237" s="14">
        <v>6740</v>
      </c>
      <c r="F237" s="14">
        <v>7374</v>
      </c>
      <c r="G237" s="14">
        <v>7206</v>
      </c>
      <c r="H237" s="14">
        <v>0</v>
      </c>
      <c r="I237" s="14">
        <v>0</v>
      </c>
      <c r="J237" s="14">
        <v>8418</v>
      </c>
      <c r="K237" s="14">
        <v>9060</v>
      </c>
      <c r="L237" s="14">
        <v>10250</v>
      </c>
      <c r="M237" s="14">
        <v>51867</v>
      </c>
    </row>
    <row r="238" spans="1:13" hidden="1">
      <c r="A238" t="s">
        <v>540</v>
      </c>
      <c r="B238" t="s">
        <v>292</v>
      </c>
      <c r="C238" t="s">
        <v>293</v>
      </c>
      <c r="D238" s="23">
        <v>1221279</v>
      </c>
      <c r="E238" s="23">
        <v>1656545</v>
      </c>
      <c r="F238" s="23">
        <v>1887927</v>
      </c>
      <c r="G238" s="23">
        <v>2328337</v>
      </c>
      <c r="H238" s="23">
        <v>2631590</v>
      </c>
      <c r="I238" s="23">
        <v>2776606</v>
      </c>
      <c r="J238" s="23">
        <v>2744921</v>
      </c>
      <c r="K238" s="23">
        <v>2954093</v>
      </c>
      <c r="L238" s="23">
        <v>3019384</v>
      </c>
      <c r="M238" s="23">
        <v>2610680</v>
      </c>
    </row>
    <row r="239" spans="1:13" hidden="1">
      <c r="A239" t="s">
        <v>540</v>
      </c>
      <c r="B239" t="s">
        <v>292</v>
      </c>
      <c r="C239" t="s">
        <v>294</v>
      </c>
      <c r="D239" s="14">
        <v>7071</v>
      </c>
      <c r="E239" s="14">
        <v>8000</v>
      </c>
      <c r="F239" s="14">
        <v>11648</v>
      </c>
      <c r="G239" s="14">
        <v>21566</v>
      </c>
      <c r="H239" s="14">
        <v>24247</v>
      </c>
      <c r="I239" s="14">
        <v>70179</v>
      </c>
      <c r="J239" s="14">
        <v>74203</v>
      </c>
      <c r="K239" s="14">
        <v>116610</v>
      </c>
      <c r="L239" s="14">
        <v>89565</v>
      </c>
      <c r="M239" s="14">
        <v>2610680</v>
      </c>
    </row>
    <row r="240" spans="1:13" hidden="1">
      <c r="A240" t="s">
        <v>540</v>
      </c>
      <c r="B240" t="s">
        <v>292</v>
      </c>
      <c r="C240" t="s">
        <v>549</v>
      </c>
      <c r="D240" s="14">
        <v>1257071</v>
      </c>
      <c r="E240" s="14">
        <v>1698776</v>
      </c>
      <c r="F240" s="14">
        <v>1925337</v>
      </c>
      <c r="G240" s="14">
        <v>2344699</v>
      </c>
      <c r="H240" s="14">
        <v>2642833</v>
      </c>
      <c r="I240" s="14">
        <v>2706427</v>
      </c>
      <c r="J240" s="14">
        <v>2670718</v>
      </c>
      <c r="K240" s="14">
        <v>2837483</v>
      </c>
      <c r="L240" s="14">
        <v>2929819</v>
      </c>
      <c r="M240" s="14">
        <v>0</v>
      </c>
    </row>
    <row r="241" spans="1:13" hidden="1">
      <c r="A241" t="s">
        <v>540</v>
      </c>
      <c r="B241" t="s">
        <v>292</v>
      </c>
      <c r="C241" t="s">
        <v>550</v>
      </c>
      <c r="D241" s="14">
        <v>-42863</v>
      </c>
      <c r="E241" s="14">
        <v>-50231</v>
      </c>
      <c r="F241" s="14">
        <v>-49058</v>
      </c>
      <c r="G241" s="14">
        <v>-37928</v>
      </c>
      <c r="H241" s="14">
        <v>-35489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</row>
    <row r="242" spans="1:13" hidden="1">
      <c r="A242" t="s">
        <v>540</v>
      </c>
      <c r="B242" t="s">
        <v>292</v>
      </c>
      <c r="C242" t="s">
        <v>295</v>
      </c>
      <c r="D242" s="14">
        <v>0</v>
      </c>
      <c r="E242" s="14">
        <v>0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</row>
    <row r="243" spans="1:13" s="18" customFormat="1">
      <c r="A243" s="18" t="s">
        <v>540</v>
      </c>
      <c r="B243" s="18" t="s">
        <v>292</v>
      </c>
      <c r="C243" s="18" t="s">
        <v>296</v>
      </c>
      <c r="D243" s="19">
        <v>1221279</v>
      </c>
      <c r="E243" s="19">
        <v>1656545</v>
      </c>
      <c r="F243" s="19">
        <v>1887927</v>
      </c>
      <c r="G243" s="19">
        <v>2328337</v>
      </c>
      <c r="H243" s="19">
        <v>2631590</v>
      </c>
      <c r="I243" s="19">
        <v>2776606</v>
      </c>
      <c r="J243" s="19">
        <v>2744921</v>
      </c>
      <c r="K243" s="19">
        <v>2954093</v>
      </c>
      <c r="L243" s="19">
        <v>3019384</v>
      </c>
      <c r="M243" s="19">
        <v>2610680</v>
      </c>
    </row>
    <row r="244" spans="1:13" s="18" customFormat="1">
      <c r="A244" s="18" t="s">
        <v>540</v>
      </c>
      <c r="B244" s="18" t="s">
        <v>292</v>
      </c>
      <c r="C244" s="18" t="s">
        <v>297</v>
      </c>
      <c r="D244" s="19">
        <v>764805</v>
      </c>
      <c r="E244" s="19">
        <v>1049752</v>
      </c>
      <c r="F244" s="19">
        <v>1138471</v>
      </c>
      <c r="G244" s="19">
        <v>1339531</v>
      </c>
      <c r="H244" s="19">
        <v>1484710</v>
      </c>
      <c r="I244" s="19">
        <v>1534433</v>
      </c>
      <c r="J244" s="19">
        <v>1593453</v>
      </c>
      <c r="K244" s="19">
        <v>1742884</v>
      </c>
      <c r="L244" s="19">
        <v>1835714</v>
      </c>
      <c r="M244" s="19">
        <v>1537606</v>
      </c>
    </row>
    <row r="245" spans="1:13" hidden="1">
      <c r="A245" t="s">
        <v>540</v>
      </c>
      <c r="B245" t="s">
        <v>292</v>
      </c>
      <c r="C245" t="s">
        <v>298</v>
      </c>
      <c r="D245" s="14">
        <v>764805</v>
      </c>
      <c r="E245" s="14">
        <v>1049752</v>
      </c>
      <c r="F245" s="14">
        <v>1138471</v>
      </c>
      <c r="G245" s="14">
        <v>1339531</v>
      </c>
      <c r="H245" s="14">
        <v>1484710</v>
      </c>
      <c r="I245" s="14">
        <v>1488283</v>
      </c>
      <c r="J245" s="14">
        <v>1545457</v>
      </c>
      <c r="K245" s="14">
        <v>1734982</v>
      </c>
      <c r="L245" s="14">
        <v>1835714</v>
      </c>
      <c r="M245" s="14">
        <v>1537606</v>
      </c>
    </row>
    <row r="246" spans="1:13" hidden="1">
      <c r="A246" t="s">
        <v>540</v>
      </c>
      <c r="B246" t="s">
        <v>292</v>
      </c>
      <c r="C246" t="s">
        <v>551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46150</v>
      </c>
      <c r="J246" s="14">
        <v>47996</v>
      </c>
      <c r="K246" s="14">
        <v>7902</v>
      </c>
      <c r="L246" s="14">
        <v>0</v>
      </c>
      <c r="M246" s="14">
        <v>0</v>
      </c>
    </row>
    <row r="247" spans="1:13" hidden="1">
      <c r="D247" s="14">
        <f>D248-(D243-D244)</f>
        <v>1</v>
      </c>
      <c r="E247" s="14">
        <f>E248-(E243-E244)</f>
        <v>0</v>
      </c>
      <c r="F247" s="14">
        <f>F248-(F243-F244)</f>
        <v>0</v>
      </c>
      <c r="G247" s="14">
        <f>G248-(G243-G244)</f>
        <v>-1</v>
      </c>
      <c r="H247" s="14">
        <f t="shared" ref="H247" si="5">H248-(H243-H244)</f>
        <v>0</v>
      </c>
      <c r="I247" s="14">
        <f>I248-(I243-I244)</f>
        <v>0</v>
      </c>
      <c r="J247" s="14">
        <f>J248-(J243-J244)</f>
        <v>0</v>
      </c>
      <c r="K247" s="14">
        <f>K248-(K243-K244)</f>
        <v>1</v>
      </c>
      <c r="L247" s="14">
        <f>L248-(L243-L244)</f>
        <v>0</v>
      </c>
      <c r="M247" s="14">
        <f>M248-(M243-M245)</f>
        <v>0</v>
      </c>
    </row>
    <row r="248" spans="1:13" s="18" customFormat="1">
      <c r="A248" s="18" t="s">
        <v>540</v>
      </c>
      <c r="B248" s="18" t="s">
        <v>292</v>
      </c>
      <c r="C248" s="18" t="s">
        <v>299</v>
      </c>
      <c r="D248" s="19">
        <v>456475</v>
      </c>
      <c r="E248" s="19">
        <v>606793</v>
      </c>
      <c r="F248" s="19">
        <v>749456</v>
      </c>
      <c r="G248" s="19">
        <v>988805</v>
      </c>
      <c r="H248" s="19">
        <v>1146880</v>
      </c>
      <c r="I248" s="19">
        <v>1242173</v>
      </c>
      <c r="J248" s="19">
        <v>1151468</v>
      </c>
      <c r="K248" s="19">
        <v>1211210</v>
      </c>
      <c r="L248" s="19">
        <v>1183670</v>
      </c>
      <c r="M248" s="19">
        <v>1073074</v>
      </c>
    </row>
    <row r="249" spans="1:13" s="18" customFormat="1">
      <c r="A249" s="18" t="s">
        <v>540</v>
      </c>
      <c r="B249" s="18" t="s">
        <v>292</v>
      </c>
      <c r="C249" s="18" t="s">
        <v>300</v>
      </c>
      <c r="D249" s="19">
        <v>135717</v>
      </c>
      <c r="E249" s="19">
        <v>178137</v>
      </c>
      <c r="F249" s="19">
        <v>478948</v>
      </c>
      <c r="G249" s="19">
        <v>630911</v>
      </c>
      <c r="H249" s="19">
        <v>682237</v>
      </c>
      <c r="I249" s="19">
        <v>813697</v>
      </c>
      <c r="J249" s="19">
        <v>780936</v>
      </c>
      <c r="K249" s="19">
        <v>854120</v>
      </c>
      <c r="L249" s="19">
        <v>899023</v>
      </c>
      <c r="M249" s="19">
        <v>830022</v>
      </c>
    </row>
    <row r="250" spans="1:13" hidden="1">
      <c r="A250" t="s">
        <v>540</v>
      </c>
      <c r="B250" t="s">
        <v>292</v>
      </c>
      <c r="C250" t="s">
        <v>301</v>
      </c>
      <c r="D250" s="14">
        <v>1391</v>
      </c>
      <c r="E250" s="14">
        <v>1168</v>
      </c>
      <c r="F250" s="14">
        <v>246555</v>
      </c>
      <c r="G250" s="14">
        <v>334706</v>
      </c>
      <c r="H250" s="14">
        <v>341734</v>
      </c>
      <c r="I250" s="14">
        <v>437203</v>
      </c>
      <c r="J250" s="14">
        <v>410620</v>
      </c>
      <c r="K250" s="14">
        <v>461433</v>
      </c>
      <c r="L250" s="14">
        <v>479288</v>
      </c>
      <c r="M250" s="14">
        <v>449493</v>
      </c>
    </row>
    <row r="251" spans="1:13" hidden="1">
      <c r="A251" t="s">
        <v>540</v>
      </c>
      <c r="B251" t="s">
        <v>292</v>
      </c>
      <c r="C251" t="s">
        <v>476</v>
      </c>
      <c r="D251" s="14">
        <v>93427</v>
      </c>
      <c r="E251" s="14">
        <v>122985</v>
      </c>
      <c r="F251" s="14">
        <v>166322</v>
      </c>
      <c r="G251" s="14">
        <v>215564</v>
      </c>
      <c r="H251" s="14">
        <v>255490</v>
      </c>
      <c r="I251" s="14">
        <v>288809</v>
      </c>
      <c r="J251" s="14">
        <v>283329</v>
      </c>
      <c r="K251" s="14">
        <v>303001</v>
      </c>
      <c r="L251" s="14">
        <v>332439</v>
      </c>
      <c r="M251" s="14">
        <v>304386</v>
      </c>
    </row>
    <row r="252" spans="1:13" hidden="1">
      <c r="A252" t="s">
        <v>540</v>
      </c>
      <c r="B252" t="s">
        <v>292</v>
      </c>
      <c r="C252" t="s">
        <v>302</v>
      </c>
      <c r="D252" s="14">
        <v>40900</v>
      </c>
      <c r="E252" s="14">
        <v>53984</v>
      </c>
      <c r="F252" s="14">
        <v>66071</v>
      </c>
      <c r="G252" s="14">
        <v>80641</v>
      </c>
      <c r="H252" s="14">
        <v>85014</v>
      </c>
      <c r="I252" s="14">
        <v>87685</v>
      </c>
      <c r="J252" s="14">
        <v>86987</v>
      </c>
      <c r="K252" s="14">
        <v>89686</v>
      </c>
      <c r="L252" s="14">
        <v>87296</v>
      </c>
      <c r="M252" s="14">
        <v>76142</v>
      </c>
    </row>
    <row r="253" spans="1:13" s="18" customFormat="1">
      <c r="A253" s="18" t="s">
        <v>540</v>
      </c>
      <c r="B253" s="18" t="s">
        <v>292</v>
      </c>
      <c r="C253" s="18" t="s">
        <v>303</v>
      </c>
      <c r="D253" s="19">
        <v>9976</v>
      </c>
      <c r="E253" s="19">
        <v>13892</v>
      </c>
      <c r="F253" s="19">
        <v>20216</v>
      </c>
      <c r="G253" s="19">
        <v>25652</v>
      </c>
      <c r="H253" s="19">
        <v>28752</v>
      </c>
      <c r="I253" s="19">
        <v>34688</v>
      </c>
      <c r="J253" s="19">
        <v>34136</v>
      </c>
      <c r="K253" s="19">
        <v>35319</v>
      </c>
      <c r="L253" s="19">
        <v>42246</v>
      </c>
      <c r="M253" s="19">
        <v>41885</v>
      </c>
    </row>
    <row r="254" spans="1:13" s="18" customFormat="1">
      <c r="A254" s="18" t="s">
        <v>540</v>
      </c>
      <c r="B254" s="18" t="s">
        <v>292</v>
      </c>
      <c r="C254" s="18" t="s">
        <v>304</v>
      </c>
      <c r="D254" s="19">
        <v>46555</v>
      </c>
      <c r="E254" s="19">
        <v>56254</v>
      </c>
      <c r="F254" s="19">
        <v>76013</v>
      </c>
      <c r="G254" s="19">
        <v>110782</v>
      </c>
      <c r="H254" s="19">
        <v>133886</v>
      </c>
      <c r="I254" s="19">
        <v>167108</v>
      </c>
      <c r="J254" s="19">
        <v>179050</v>
      </c>
      <c r="K254" s="19">
        <v>215536</v>
      </c>
      <c r="L254" s="19">
        <v>235906</v>
      </c>
      <c r="M254" s="19">
        <v>214254</v>
      </c>
    </row>
    <row r="255" spans="1:13" hidden="1">
      <c r="A255" t="s">
        <v>540</v>
      </c>
      <c r="B255" t="s">
        <v>292</v>
      </c>
      <c r="C255" t="s">
        <v>241</v>
      </c>
      <c r="D255" s="14">
        <v>46555</v>
      </c>
      <c r="E255" s="14">
        <v>56254</v>
      </c>
      <c r="F255" s="14">
        <v>40074</v>
      </c>
      <c r="G255" s="14">
        <v>55042</v>
      </c>
      <c r="H255" s="14">
        <v>64981</v>
      </c>
      <c r="I255" s="14">
        <v>79600</v>
      </c>
      <c r="J255" s="14">
        <v>90486</v>
      </c>
      <c r="K255" s="14">
        <v>108743</v>
      </c>
      <c r="L255" s="14">
        <v>122004</v>
      </c>
      <c r="M255" s="14">
        <v>117266</v>
      </c>
    </row>
    <row r="256" spans="1:13" hidden="1">
      <c r="A256" t="s">
        <v>540</v>
      </c>
      <c r="B256" t="s">
        <v>292</v>
      </c>
      <c r="C256" t="s">
        <v>474</v>
      </c>
      <c r="D256" s="14">
        <v>0</v>
      </c>
      <c r="E256" s="14">
        <v>0</v>
      </c>
      <c r="F256" s="14">
        <v>35939</v>
      </c>
      <c r="G256" s="14">
        <v>55739</v>
      </c>
      <c r="H256" s="14">
        <v>68905</v>
      </c>
      <c r="I256" s="14">
        <v>87508</v>
      </c>
      <c r="J256" s="14">
        <v>88564</v>
      </c>
      <c r="K256" s="14">
        <v>106793</v>
      </c>
      <c r="L256" s="14">
        <v>113902</v>
      </c>
      <c r="M256" s="14">
        <v>96988</v>
      </c>
    </row>
    <row r="257" spans="1:13" hidden="1">
      <c r="A257" t="s">
        <v>540</v>
      </c>
      <c r="B257" t="s">
        <v>292</v>
      </c>
      <c r="C257" t="s">
        <v>305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</row>
    <row r="258" spans="1:13" hidden="1">
      <c r="A258" t="s">
        <v>540</v>
      </c>
      <c r="B258" t="s">
        <v>292</v>
      </c>
      <c r="C258" t="s">
        <v>306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</row>
    <row r="259" spans="1:13" hidden="1">
      <c r="A259" t="s">
        <v>540</v>
      </c>
      <c r="B259" t="s">
        <v>292</v>
      </c>
      <c r="C259" t="s">
        <v>307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</row>
    <row r="260" spans="1:13" hidden="1">
      <c r="A260" t="s">
        <v>540</v>
      </c>
      <c r="B260" t="s">
        <v>292</v>
      </c>
      <c r="C260" t="s">
        <v>308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</row>
    <row r="261" spans="1:13" s="18" customFormat="1">
      <c r="A261" s="18" t="s">
        <v>540</v>
      </c>
      <c r="B261" s="18" t="s">
        <v>292</v>
      </c>
      <c r="C261" s="18" t="s">
        <v>309</v>
      </c>
      <c r="D261" s="19">
        <v>0</v>
      </c>
      <c r="E261" s="19">
        <v>8315</v>
      </c>
      <c r="F261" s="19">
        <v>6027</v>
      </c>
      <c r="G261" s="19">
        <v>9854</v>
      </c>
      <c r="H261" s="19">
        <v>1847</v>
      </c>
      <c r="I261" s="19">
        <v>18504</v>
      </c>
      <c r="J261" s="19">
        <v>-11146</v>
      </c>
      <c r="K261" s="19">
        <v>-19751</v>
      </c>
      <c r="L261" s="19">
        <v>300285</v>
      </c>
      <c r="M261" s="19">
        <v>28714</v>
      </c>
    </row>
    <row r="262" spans="1:13" hidden="1">
      <c r="A262" t="s">
        <v>540</v>
      </c>
      <c r="B262" t="s">
        <v>292</v>
      </c>
      <c r="C262" t="s">
        <v>477</v>
      </c>
      <c r="D262" s="14">
        <v>0</v>
      </c>
      <c r="E262" s="14">
        <v>0</v>
      </c>
      <c r="F262" s="14">
        <v>0</v>
      </c>
      <c r="G262" s="14">
        <v>535</v>
      </c>
      <c r="H262" s="14">
        <v>930</v>
      </c>
      <c r="I262" s="14">
        <v>327</v>
      </c>
      <c r="J262" s="14">
        <v>676</v>
      </c>
      <c r="K262" s="14">
        <v>37</v>
      </c>
      <c r="L262" s="14">
        <v>13715</v>
      </c>
      <c r="M262" s="14">
        <v>4361</v>
      </c>
    </row>
    <row r="263" spans="1:13" hidden="1">
      <c r="A263" t="s">
        <v>540</v>
      </c>
      <c r="B263" t="s">
        <v>292</v>
      </c>
      <c r="C263" t="s">
        <v>552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</row>
    <row r="264" spans="1:13" hidden="1">
      <c r="A264" t="s">
        <v>540</v>
      </c>
      <c r="B264" t="s">
        <v>292</v>
      </c>
      <c r="C264" t="s">
        <v>310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278379</v>
      </c>
      <c r="M264" s="14">
        <v>14186</v>
      </c>
    </row>
    <row r="265" spans="1:13" hidden="1">
      <c r="A265" t="s">
        <v>540</v>
      </c>
      <c r="B265" t="s">
        <v>292</v>
      </c>
      <c r="C265" t="s">
        <v>311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3532</v>
      </c>
    </row>
    <row r="266" spans="1:13" hidden="1">
      <c r="A266" t="s">
        <v>540</v>
      </c>
      <c r="B266" t="s">
        <v>292</v>
      </c>
      <c r="C266" t="s">
        <v>313</v>
      </c>
      <c r="D266" s="14">
        <v>0</v>
      </c>
      <c r="E266" s="14">
        <v>8315</v>
      </c>
      <c r="F266" s="14">
        <v>6027</v>
      </c>
      <c r="G266" s="14">
        <v>9319</v>
      </c>
      <c r="H266" s="14">
        <v>917</v>
      </c>
      <c r="I266" s="14">
        <v>18176</v>
      </c>
      <c r="J266" s="14">
        <v>-11822</v>
      </c>
      <c r="K266" s="14">
        <v>-19788</v>
      </c>
      <c r="L266" s="14">
        <v>8192</v>
      </c>
      <c r="M266" s="14">
        <v>6635</v>
      </c>
    </row>
    <row r="267" spans="1:13" s="18" customFormat="1">
      <c r="A267" s="18" t="s">
        <v>540</v>
      </c>
      <c r="B267" s="18" t="s">
        <v>292</v>
      </c>
      <c r="C267" s="18" t="s">
        <v>314</v>
      </c>
      <c r="D267" s="19">
        <v>143388</v>
      </c>
      <c r="E267" s="19">
        <v>195711</v>
      </c>
      <c r="F267" s="19">
        <v>0</v>
      </c>
      <c r="G267" s="19">
        <v>0</v>
      </c>
      <c r="H267" s="19">
        <v>43110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</row>
    <row r="268" spans="1:13" hidden="1">
      <c r="A268" t="s">
        <v>540</v>
      </c>
      <c r="B268" t="s">
        <v>292</v>
      </c>
      <c r="C268" t="s">
        <v>315</v>
      </c>
      <c r="D268" s="14">
        <v>143388</v>
      </c>
      <c r="E268" s="14">
        <v>195711</v>
      </c>
      <c r="F268" s="14">
        <v>0</v>
      </c>
      <c r="G268" s="14">
        <v>0</v>
      </c>
      <c r="H268" s="14">
        <v>43110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</row>
    <row r="269" spans="1:13" hidden="1">
      <c r="A269" t="s">
        <v>540</v>
      </c>
      <c r="B269" t="s">
        <v>292</v>
      </c>
      <c r="C269" t="s">
        <v>317</v>
      </c>
      <c r="D269" s="14">
        <v>1100440</v>
      </c>
      <c r="E269" s="14">
        <v>1502060</v>
      </c>
      <c r="F269" s="14">
        <v>1719674</v>
      </c>
      <c r="G269" s="14">
        <v>2116730</v>
      </c>
      <c r="H269" s="14">
        <v>2374542</v>
      </c>
      <c r="I269" s="14">
        <v>2568429</v>
      </c>
      <c r="J269" s="14">
        <v>2576429</v>
      </c>
      <c r="K269" s="14">
        <v>2828107</v>
      </c>
      <c r="L269" s="14">
        <v>3313175</v>
      </c>
      <c r="M269" s="14">
        <v>2652481</v>
      </c>
    </row>
    <row r="270" spans="1:13" hidden="1">
      <c r="D270" s="14">
        <f>D271-(D248-D249-D253-D254-D261-D267)</f>
        <v>0</v>
      </c>
      <c r="E270" s="14">
        <f>E271-(E248-E249-E253-E254-E261-E267)</f>
        <v>1</v>
      </c>
      <c r="F270" s="14">
        <f>F271-(F248-F249-F253-F254-F261-F267)</f>
        <v>1</v>
      </c>
      <c r="G270" s="14">
        <f>G271-(G248-G249-G253-G254-G261-G267)</f>
        <v>1</v>
      </c>
      <c r="H270" s="14">
        <f t="shared" ref="H270" si="6">H271-(H248-H249-H253-H254-H261-H267)</f>
        <v>0</v>
      </c>
      <c r="I270" s="14">
        <f>I271-(I248-I249-I253-I254-I261-I267)</f>
        <v>1</v>
      </c>
      <c r="J270" s="14">
        <f>J271-(J248-J249-J253-J254-J261-J267)</f>
        <v>0</v>
      </c>
      <c r="K270" s="14">
        <f>K271-(K248-K249-K253-K254-K261-K267)</f>
        <v>1</v>
      </c>
      <c r="L270" s="14">
        <f>L271-(L248-L249-L253-L254-L261-L267)</f>
        <v>-1</v>
      </c>
      <c r="M270" s="14">
        <f>M271-(M248-M249-M253-M254-M261-M267)</f>
        <v>-1</v>
      </c>
    </row>
    <row r="271" spans="1:13" s="18" customFormat="1">
      <c r="A271" s="18" t="s">
        <v>540</v>
      </c>
      <c r="B271" s="18" t="s">
        <v>292</v>
      </c>
      <c r="C271" s="18" t="s">
        <v>318</v>
      </c>
      <c r="D271" s="19">
        <v>120839</v>
      </c>
      <c r="E271" s="19">
        <v>154485</v>
      </c>
      <c r="F271" s="19">
        <v>168253</v>
      </c>
      <c r="G271" s="19">
        <v>211607</v>
      </c>
      <c r="H271" s="19">
        <v>257048</v>
      </c>
      <c r="I271" s="19">
        <v>208177</v>
      </c>
      <c r="J271" s="19">
        <v>168492</v>
      </c>
      <c r="K271" s="19">
        <v>125987</v>
      </c>
      <c r="L271" s="19">
        <v>-293791</v>
      </c>
      <c r="M271" s="19">
        <v>-41802</v>
      </c>
    </row>
    <row r="272" spans="1:13" s="18" customFormat="1">
      <c r="A272" s="18" t="s">
        <v>540</v>
      </c>
      <c r="B272" s="18" t="s">
        <v>292</v>
      </c>
      <c r="C272" s="18" t="s">
        <v>319</v>
      </c>
      <c r="D272" s="19">
        <v>-17185</v>
      </c>
      <c r="E272" s="19">
        <v>-24047</v>
      </c>
      <c r="F272" s="19">
        <v>-28615</v>
      </c>
      <c r="G272" s="19">
        <v>-40915</v>
      </c>
      <c r="H272" s="19">
        <v>0</v>
      </c>
      <c r="I272" s="19">
        <v>-41201</v>
      </c>
      <c r="J272" s="19">
        <v>-34846</v>
      </c>
      <c r="K272" s="19">
        <v>-36936</v>
      </c>
      <c r="L272" s="19">
        <v>-44580</v>
      </c>
      <c r="M272" s="19">
        <v>-62337</v>
      </c>
    </row>
    <row r="273" spans="1:13" hidden="1">
      <c r="A273" t="s">
        <v>540</v>
      </c>
      <c r="B273" t="s">
        <v>292</v>
      </c>
      <c r="C273" t="s">
        <v>320</v>
      </c>
      <c r="D273" s="14">
        <v>-22297</v>
      </c>
      <c r="E273" s="14">
        <v>-31824</v>
      </c>
      <c r="F273" s="14">
        <v>-41353</v>
      </c>
      <c r="G273" s="14">
        <v>-55662</v>
      </c>
      <c r="H273" s="14">
        <v>0</v>
      </c>
      <c r="I273" s="14">
        <v>-52815</v>
      </c>
      <c r="J273" s="14">
        <v>-47787</v>
      </c>
      <c r="K273" s="14">
        <v>-49879</v>
      </c>
      <c r="L273" s="14">
        <v>-59708</v>
      </c>
      <c r="M273" s="14">
        <v>-76803</v>
      </c>
    </row>
    <row r="274" spans="1:13" hidden="1">
      <c r="A274" t="s">
        <v>540</v>
      </c>
      <c r="B274" t="s">
        <v>292</v>
      </c>
      <c r="C274" t="s">
        <v>478</v>
      </c>
      <c r="D274" s="14">
        <v>5112</v>
      </c>
      <c r="E274" s="14">
        <v>7778</v>
      </c>
      <c r="F274" s="14">
        <v>12738</v>
      </c>
      <c r="G274" s="14">
        <v>14747</v>
      </c>
      <c r="H274" s="14">
        <v>0</v>
      </c>
      <c r="I274" s="14">
        <v>11614</v>
      </c>
      <c r="J274" s="14">
        <v>12941</v>
      </c>
      <c r="K274" s="14">
        <v>12943</v>
      </c>
      <c r="L274" s="14">
        <v>15129</v>
      </c>
      <c r="M274" s="14">
        <v>14466</v>
      </c>
    </row>
    <row r="275" spans="1:13" s="18" customFormat="1">
      <c r="A275" s="18" t="s">
        <v>540</v>
      </c>
      <c r="B275" s="18" t="s">
        <v>292</v>
      </c>
      <c r="C275" s="18" t="s">
        <v>321</v>
      </c>
      <c r="D275" s="19">
        <v>665</v>
      </c>
      <c r="E275" s="19">
        <v>4023</v>
      </c>
      <c r="F275" s="19">
        <v>3788</v>
      </c>
      <c r="G275" s="19">
        <v>24548</v>
      </c>
      <c r="H275" s="19">
        <v>8540</v>
      </c>
      <c r="I275" s="19">
        <v>-18029</v>
      </c>
      <c r="J275" s="19">
        <v>-32964</v>
      </c>
      <c r="K275" s="19">
        <v>32320</v>
      </c>
      <c r="L275" s="19">
        <v>19340</v>
      </c>
      <c r="M275" s="19">
        <v>-11965</v>
      </c>
    </row>
    <row r="276" spans="1:13" hidden="1">
      <c r="A276" t="s">
        <v>540</v>
      </c>
      <c r="B276" t="s">
        <v>292</v>
      </c>
      <c r="C276" t="s">
        <v>322</v>
      </c>
      <c r="D276" s="14">
        <v>3399</v>
      </c>
      <c r="E276" s="14">
        <v>4876</v>
      </c>
      <c r="F276" s="14">
        <v>6941</v>
      </c>
      <c r="G276" s="14">
        <v>6755</v>
      </c>
      <c r="H276" s="14">
        <v>7150</v>
      </c>
      <c r="I276" s="14">
        <v>7190</v>
      </c>
      <c r="J276" s="14">
        <v>5622</v>
      </c>
      <c r="K276" s="14">
        <v>7118</v>
      </c>
      <c r="L276" s="14">
        <v>7865</v>
      </c>
      <c r="M276" s="14">
        <v>11701</v>
      </c>
    </row>
    <row r="277" spans="1:13" hidden="1">
      <c r="A277" t="s">
        <v>540</v>
      </c>
      <c r="B277" t="s">
        <v>292</v>
      </c>
      <c r="C277" t="s">
        <v>323</v>
      </c>
      <c r="D277" s="14">
        <v>-2734</v>
      </c>
      <c r="E277" s="14">
        <v>-853</v>
      </c>
      <c r="F277" s="14">
        <v>-3153</v>
      </c>
      <c r="G277" s="14">
        <v>17794</v>
      </c>
      <c r="H277" s="14">
        <v>1391</v>
      </c>
      <c r="I277" s="14">
        <v>-25219</v>
      </c>
      <c r="J277" s="14">
        <v>-38586</v>
      </c>
      <c r="K277" s="14">
        <v>25201</v>
      </c>
      <c r="L277" s="14">
        <v>11475</v>
      </c>
      <c r="M277" s="14">
        <v>-23666</v>
      </c>
    </row>
    <row r="278" spans="1:13" hidden="1">
      <c r="A278" t="s">
        <v>540</v>
      </c>
      <c r="B278" t="s">
        <v>292</v>
      </c>
      <c r="C278" t="s">
        <v>324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</row>
    <row r="279" spans="1:13" hidden="1">
      <c r="A279" t="s">
        <v>540</v>
      </c>
      <c r="B279" t="s">
        <v>292</v>
      </c>
      <c r="C279" t="s">
        <v>325</v>
      </c>
      <c r="D279" s="14">
        <v>-16520</v>
      </c>
      <c r="E279" s="14">
        <v>-20024</v>
      </c>
      <c r="F279" s="14">
        <v>-24828</v>
      </c>
      <c r="G279" s="14">
        <v>-16367</v>
      </c>
      <c r="H279" s="14">
        <v>8540</v>
      </c>
      <c r="I279" s="14">
        <v>-59230</v>
      </c>
      <c r="J279" s="14">
        <v>-67810</v>
      </c>
      <c r="K279" s="14">
        <v>-4617</v>
      </c>
      <c r="L279" s="14">
        <v>-25240</v>
      </c>
      <c r="M279" s="23">
        <v>-74301</v>
      </c>
    </row>
    <row r="280" spans="1:13" hidden="1">
      <c r="A280" t="s">
        <v>540</v>
      </c>
      <c r="B280" t="s">
        <v>292</v>
      </c>
      <c r="C280" t="s">
        <v>326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</row>
    <row r="281" spans="1:13" s="18" customFormat="1">
      <c r="A281" s="18" t="s">
        <v>540</v>
      </c>
      <c r="B281" s="18" t="s">
        <v>292</v>
      </c>
      <c r="C281" s="18" t="s">
        <v>316</v>
      </c>
      <c r="D281" s="19">
        <v>53</v>
      </c>
      <c r="E281" s="19">
        <v>878</v>
      </c>
      <c r="F281" s="19">
        <v>-6952</v>
      </c>
      <c r="G281" s="19">
        <v>-6551</v>
      </c>
      <c r="H281" s="19">
        <v>-8126</v>
      </c>
      <c r="I281" s="19">
        <v>-7690</v>
      </c>
      <c r="J281" s="19">
        <v>-7534</v>
      </c>
      <c r="K281" s="19">
        <v>-9820</v>
      </c>
      <c r="L281" s="19">
        <v>5319</v>
      </c>
      <c r="M281" s="19">
        <v>10303</v>
      </c>
    </row>
    <row r="282" spans="1:13" hidden="1">
      <c r="A282" t="s">
        <v>540</v>
      </c>
      <c r="B282" t="s">
        <v>292</v>
      </c>
      <c r="C282" t="s">
        <v>327</v>
      </c>
      <c r="D282" s="14">
        <v>53</v>
      </c>
      <c r="E282" s="14">
        <v>878</v>
      </c>
      <c r="F282" s="14">
        <v>-6952</v>
      </c>
      <c r="G282" s="14">
        <v>-6551</v>
      </c>
      <c r="H282" s="14">
        <v>-8126</v>
      </c>
      <c r="I282" s="14">
        <v>-7690</v>
      </c>
      <c r="J282" s="14">
        <v>-7534</v>
      </c>
      <c r="K282" s="14">
        <v>-9820</v>
      </c>
      <c r="L282" s="14">
        <v>5319</v>
      </c>
      <c r="M282" s="14">
        <v>10303</v>
      </c>
    </row>
    <row r="283" spans="1:13" hidden="1">
      <c r="D283" s="14">
        <f>D284-(D271+D272+D275+D281)</f>
        <v>0</v>
      </c>
      <c r="E283" s="14">
        <f>E284-(E271+E272+E275+E281)</f>
        <v>0</v>
      </c>
      <c r="F283" s="14">
        <f>F284-(F271+F272+F275+F281)</f>
        <v>-1</v>
      </c>
      <c r="G283" s="14">
        <f>G284-(G271+G272+G275+G281)</f>
        <v>1</v>
      </c>
      <c r="H283" s="14">
        <f t="shared" ref="H283" si="7">H284-(H271+H272+H275+H281)</f>
        <v>0</v>
      </c>
      <c r="I283" s="14">
        <f>I284-(I271+I272+I275+I281)</f>
        <v>1</v>
      </c>
      <c r="J283" s="14">
        <f>J284-(J271+J272+J275+J281)</f>
        <v>0</v>
      </c>
      <c r="K283" s="14">
        <f>K284-(K271+K272+K275+K281)</f>
        <v>-1</v>
      </c>
      <c r="L283" s="14">
        <f>L284-(L271+L272+L275+L281)</f>
        <v>0</v>
      </c>
      <c r="M283" s="14">
        <f>M284-(M271+M272+M275+M281)</f>
        <v>1</v>
      </c>
    </row>
    <row r="284" spans="1:13" s="18" customFormat="1">
      <c r="A284" s="18" t="s">
        <v>540</v>
      </c>
      <c r="B284" s="18" t="s">
        <v>292</v>
      </c>
      <c r="C284" s="18" t="s">
        <v>328</v>
      </c>
      <c r="D284" s="19">
        <v>104372</v>
      </c>
      <c r="E284" s="19">
        <v>135339</v>
      </c>
      <c r="F284" s="19">
        <v>136473</v>
      </c>
      <c r="G284" s="19">
        <v>188690</v>
      </c>
      <c r="H284" s="19">
        <v>257462</v>
      </c>
      <c r="I284" s="19">
        <v>141258</v>
      </c>
      <c r="J284" s="19">
        <v>93148</v>
      </c>
      <c r="K284" s="19">
        <v>111550</v>
      </c>
      <c r="L284" s="19">
        <v>-313712</v>
      </c>
      <c r="M284" s="19">
        <v>-105800</v>
      </c>
    </row>
    <row r="285" spans="1:13" s="18" customFormat="1">
      <c r="A285" s="18" t="s">
        <v>540</v>
      </c>
      <c r="B285" s="18" t="s">
        <v>292</v>
      </c>
      <c r="C285" s="18" t="s">
        <v>329</v>
      </c>
      <c r="D285" s="19">
        <v>12164</v>
      </c>
      <c r="E285" s="19">
        <v>-400</v>
      </c>
      <c r="F285" s="19">
        <v>37767</v>
      </c>
      <c r="G285" s="19">
        <v>47648</v>
      </c>
      <c r="H285" s="19">
        <v>76429</v>
      </c>
      <c r="I285" s="19">
        <v>30251</v>
      </c>
      <c r="J285" s="19">
        <v>32512</v>
      </c>
      <c r="K285" s="19">
        <v>43419</v>
      </c>
      <c r="L285" s="19">
        <v>-24375</v>
      </c>
      <c r="M285" s="19">
        <v>3953</v>
      </c>
    </row>
    <row r="286" spans="1:13" s="18" customFormat="1">
      <c r="A286" s="18" t="s">
        <v>540</v>
      </c>
      <c r="B286" s="18" t="s">
        <v>292</v>
      </c>
      <c r="C286" s="18" t="s">
        <v>330</v>
      </c>
      <c r="D286" s="19">
        <v>92208</v>
      </c>
      <c r="E286" s="19">
        <v>135739</v>
      </c>
      <c r="F286" s="19">
        <v>98707</v>
      </c>
      <c r="G286" s="19">
        <v>141042</v>
      </c>
      <c r="H286" s="19">
        <v>181033</v>
      </c>
      <c r="I286" s="19">
        <v>111007</v>
      </c>
      <c r="J286" s="19">
        <v>60636</v>
      </c>
      <c r="K286" s="19">
        <v>68131</v>
      </c>
      <c r="L286" s="19">
        <v>-289337</v>
      </c>
      <c r="M286" s="19">
        <v>-109752</v>
      </c>
    </row>
    <row r="287" spans="1:13" s="18" customFormat="1">
      <c r="A287" s="18" t="s">
        <v>540</v>
      </c>
      <c r="B287" s="18" t="s">
        <v>292</v>
      </c>
      <c r="C287" s="18" t="s">
        <v>74</v>
      </c>
      <c r="D287" s="19">
        <v>-485</v>
      </c>
      <c r="E287" s="19">
        <v>-823</v>
      </c>
      <c r="F287" s="19">
        <v>-837</v>
      </c>
      <c r="G287" s="19">
        <v>-595</v>
      </c>
      <c r="H287" s="19">
        <v>-868</v>
      </c>
      <c r="I287" s="19">
        <v>-989</v>
      </c>
      <c r="J287" s="19">
        <v>-1022</v>
      </c>
      <c r="K287" s="19">
        <v>-1025</v>
      </c>
      <c r="L287" s="19">
        <v>-1020</v>
      </c>
      <c r="M287" s="19">
        <v>-956</v>
      </c>
    </row>
    <row r="288" spans="1:13" s="18" customFormat="1">
      <c r="A288" s="18" t="s">
        <v>540</v>
      </c>
      <c r="B288" s="18" t="s">
        <v>292</v>
      </c>
      <c r="C288" s="18" t="s">
        <v>331</v>
      </c>
      <c r="D288" s="19">
        <v>1014</v>
      </c>
      <c r="E288" s="19">
        <v>249</v>
      </c>
      <c r="F288" s="19">
        <v>1056</v>
      </c>
      <c r="G288" s="19">
        <v>-537</v>
      </c>
      <c r="H288" s="19">
        <v>134</v>
      </c>
      <c r="I288" s="19">
        <v>5775</v>
      </c>
      <c r="J288" s="19">
        <v>14930</v>
      </c>
      <c r="K288" s="19">
        <v>22783</v>
      </c>
      <c r="L288" s="19">
        <v>2095</v>
      </c>
      <c r="M288" s="19">
        <v>-10000</v>
      </c>
    </row>
    <row r="289" spans="1:13" hidden="1">
      <c r="A289" t="s">
        <v>540</v>
      </c>
      <c r="B289" t="s">
        <v>292</v>
      </c>
      <c r="C289" t="s">
        <v>332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</row>
    <row r="290" spans="1:13" hidden="1">
      <c r="A290" t="s">
        <v>540</v>
      </c>
      <c r="B290" t="s">
        <v>292</v>
      </c>
      <c r="C290" t="s">
        <v>333</v>
      </c>
      <c r="D290" s="14">
        <v>92736</v>
      </c>
      <c r="E290" s="14">
        <v>135165</v>
      </c>
      <c r="F290" s="14">
        <v>98926</v>
      </c>
      <c r="G290" s="14">
        <v>139910</v>
      </c>
      <c r="H290" s="14">
        <v>180299</v>
      </c>
      <c r="I290" s="14">
        <v>115793</v>
      </c>
      <c r="J290" s="14">
        <v>74544</v>
      </c>
      <c r="K290" s="14">
        <v>89889</v>
      </c>
      <c r="L290" s="14">
        <v>-288262</v>
      </c>
      <c r="M290" s="14">
        <v>-120709</v>
      </c>
    </row>
    <row r="291" spans="1:13" hidden="1">
      <c r="A291" t="s">
        <v>540</v>
      </c>
      <c r="B291" t="s">
        <v>292</v>
      </c>
    </row>
    <row r="292" spans="1:13" hidden="1">
      <c r="A292" t="s">
        <v>540</v>
      </c>
      <c r="B292" t="s">
        <v>292</v>
      </c>
      <c r="C292" t="s">
        <v>334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14">
        <v>0</v>
      </c>
      <c r="M292" s="14">
        <v>0</v>
      </c>
    </row>
    <row r="293" spans="1:13" hidden="1">
      <c r="A293" t="s">
        <v>540</v>
      </c>
      <c r="B293" t="s">
        <v>292</v>
      </c>
      <c r="C293" t="s">
        <v>245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14">
        <v>0</v>
      </c>
      <c r="M293" s="14">
        <v>0</v>
      </c>
    </row>
    <row r="294" spans="1:13" hidden="1">
      <c r="A294" t="s">
        <v>540</v>
      </c>
      <c r="B294" t="s">
        <v>292</v>
      </c>
      <c r="C294" t="s">
        <v>335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</row>
    <row r="295" spans="1:13" hidden="1">
      <c r="A295" t="s">
        <v>540</v>
      </c>
      <c r="B295" t="s">
        <v>292</v>
      </c>
      <c r="C295" t="s">
        <v>336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</row>
    <row r="296" spans="1:13" hidden="1">
      <c r="A296" t="s">
        <v>540</v>
      </c>
      <c r="B296" t="s">
        <v>292</v>
      </c>
      <c r="C296" t="s">
        <v>337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</row>
    <row r="297" spans="1:13" hidden="1">
      <c r="D297" s="14">
        <f>D298-(D286+D287+D288)</f>
        <v>-1</v>
      </c>
      <c r="E297" s="14">
        <f>E298-(E286+E287+E288)</f>
        <v>0</v>
      </c>
      <c r="F297" s="14">
        <f>F298-(F286+F287+F288)</f>
        <v>0</v>
      </c>
      <c r="G297" s="14">
        <f>G298-(G286+G287+G288)</f>
        <v>0</v>
      </c>
      <c r="H297" s="14">
        <f t="shared" ref="H297" si="8">H298-(H286+H287+H288)</f>
        <v>0</v>
      </c>
      <c r="I297" s="14">
        <f>I298-(I286+I287+I288)</f>
        <v>0</v>
      </c>
      <c r="J297" s="14">
        <f>J298-(J286+J287+J288)</f>
        <v>0</v>
      </c>
      <c r="K297" s="14">
        <f>K298-(K286+K287+K288)</f>
        <v>0</v>
      </c>
      <c r="L297" s="14">
        <f>L298-(L286+L287+L288)</f>
        <v>0</v>
      </c>
      <c r="M297" s="14">
        <f>M298-(M286+M287+M288)</f>
        <v>-1</v>
      </c>
    </row>
    <row r="298" spans="1:13" s="18" customFormat="1">
      <c r="A298" s="18" t="s">
        <v>540</v>
      </c>
      <c r="B298" s="18" t="s">
        <v>292</v>
      </c>
      <c r="C298" s="18" t="s">
        <v>338</v>
      </c>
      <c r="D298" s="19">
        <v>92736</v>
      </c>
      <c r="E298" s="19">
        <v>135165</v>
      </c>
      <c r="F298" s="19">
        <v>98926</v>
      </c>
      <c r="G298" s="19">
        <v>139910</v>
      </c>
      <c r="H298" s="19">
        <v>180299</v>
      </c>
      <c r="I298" s="19">
        <v>115793</v>
      </c>
      <c r="J298" s="19">
        <v>74544</v>
      </c>
      <c r="K298" s="19">
        <v>89889</v>
      </c>
      <c r="L298" s="19">
        <v>-288262</v>
      </c>
      <c r="M298" s="19">
        <v>-120709</v>
      </c>
    </row>
    <row r="299" spans="1:13" hidden="1">
      <c r="A299" t="s">
        <v>540</v>
      </c>
      <c r="B299" t="s">
        <v>292</v>
      </c>
    </row>
    <row r="300" spans="1:13" hidden="1">
      <c r="A300" t="s">
        <v>540</v>
      </c>
      <c r="B300" t="s">
        <v>292</v>
      </c>
      <c r="C300" t="s">
        <v>339</v>
      </c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</row>
    <row r="301" spans="1:13" hidden="1">
      <c r="A301" t="s">
        <v>540</v>
      </c>
      <c r="B301" t="s">
        <v>292</v>
      </c>
      <c r="C301" t="s">
        <v>340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</row>
    <row r="302" spans="1:13" hidden="1">
      <c r="A302" t="s">
        <v>540</v>
      </c>
      <c r="B302" t="s">
        <v>292</v>
      </c>
      <c r="C302" t="s">
        <v>341</v>
      </c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</row>
    <row r="303" spans="1:13" hidden="1">
      <c r="A303" t="s">
        <v>540</v>
      </c>
      <c r="B303" t="s">
        <v>292</v>
      </c>
      <c r="C303" t="s">
        <v>342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</row>
    <row r="304" spans="1:13" hidden="1">
      <c r="A304" t="s">
        <v>540</v>
      </c>
      <c r="B304" t="s">
        <v>292</v>
      </c>
      <c r="C304" t="s">
        <v>343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</row>
    <row r="305" spans="1:13" hidden="1">
      <c r="A305" t="s">
        <v>540</v>
      </c>
      <c r="B305" t="s">
        <v>292</v>
      </c>
      <c r="C305" t="s">
        <v>344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</row>
    <row r="306" spans="1:13" hidden="1">
      <c r="A306" t="s">
        <v>540</v>
      </c>
      <c r="B306" t="s">
        <v>292</v>
      </c>
      <c r="C306" t="s">
        <v>345</v>
      </c>
      <c r="D306" s="14">
        <v>92736</v>
      </c>
      <c r="E306" s="14">
        <v>135165</v>
      </c>
      <c r="F306" s="14">
        <v>98926</v>
      </c>
      <c r="G306" s="14">
        <v>139910</v>
      </c>
      <c r="H306" s="14">
        <v>180299</v>
      </c>
      <c r="I306" s="14">
        <v>115793</v>
      </c>
      <c r="J306" s="14">
        <v>74544</v>
      </c>
      <c r="K306" s="14">
        <v>89889</v>
      </c>
      <c r="L306" s="14">
        <v>-288262</v>
      </c>
      <c r="M306" s="14">
        <v>-120709</v>
      </c>
    </row>
    <row r="307" spans="1:13" hidden="1">
      <c r="A307" t="s">
        <v>540</v>
      </c>
      <c r="B307" t="s">
        <v>292</v>
      </c>
      <c r="C307" t="s">
        <v>346</v>
      </c>
      <c r="D307" s="14">
        <v>92736</v>
      </c>
      <c r="E307" s="14">
        <v>135165</v>
      </c>
      <c r="F307" s="14">
        <v>98926</v>
      </c>
      <c r="G307" s="14">
        <v>139910</v>
      </c>
      <c r="H307" s="14">
        <v>180299</v>
      </c>
      <c r="I307" s="14">
        <v>115793</v>
      </c>
      <c r="J307" s="14">
        <v>74544</v>
      </c>
      <c r="K307" s="14">
        <v>89889</v>
      </c>
      <c r="L307" s="14">
        <v>-288262</v>
      </c>
      <c r="M307" s="14">
        <v>-120709</v>
      </c>
    </row>
    <row r="308" spans="1:13" hidden="1">
      <c r="A308" t="s">
        <v>540</v>
      </c>
      <c r="B308" t="s">
        <v>292</v>
      </c>
      <c r="C308" t="s">
        <v>347</v>
      </c>
      <c r="D308" s="14">
        <v>3017</v>
      </c>
      <c r="E308" s="14">
        <v>3207</v>
      </c>
      <c r="F308" s="14">
        <v>3222</v>
      </c>
      <c r="G308" s="14">
        <v>3249</v>
      </c>
      <c r="H308" s="14">
        <v>3253</v>
      </c>
      <c r="I308" s="14">
        <v>3379</v>
      </c>
      <c r="J308" s="14">
        <v>3396</v>
      </c>
      <c r="K308" s="14">
        <v>3396</v>
      </c>
      <c r="L308" s="14">
        <v>3396</v>
      </c>
      <c r="M308" s="14">
        <v>3461</v>
      </c>
    </row>
    <row r="309" spans="1:13" hidden="1">
      <c r="A309" t="s">
        <v>540</v>
      </c>
      <c r="B309" t="s">
        <v>292</v>
      </c>
      <c r="C309" t="s">
        <v>348</v>
      </c>
      <c r="D309" s="14">
        <v>30.73</v>
      </c>
      <c r="E309" s="14">
        <v>42.14</v>
      </c>
      <c r="F309" s="14">
        <v>30.7</v>
      </c>
      <c r="G309" s="14">
        <v>43.07</v>
      </c>
      <c r="H309" s="14">
        <v>55.43</v>
      </c>
      <c r="I309" s="14">
        <v>34.270000000000003</v>
      </c>
      <c r="J309" s="14">
        <v>21.95</v>
      </c>
      <c r="K309" s="14">
        <v>26.47</v>
      </c>
      <c r="L309" s="14">
        <v>-84.89</v>
      </c>
      <c r="M309" s="14">
        <v>-34.880000000000003</v>
      </c>
    </row>
    <row r="310" spans="1:13" hidden="1">
      <c r="A310" t="s">
        <v>540</v>
      </c>
      <c r="B310" t="s">
        <v>292</v>
      </c>
      <c r="C310" t="s">
        <v>349</v>
      </c>
      <c r="D310" s="14">
        <v>30.73</v>
      </c>
      <c r="E310" s="14">
        <v>42.14</v>
      </c>
      <c r="F310" s="14">
        <v>30.7</v>
      </c>
      <c r="G310" s="14">
        <v>43.07</v>
      </c>
      <c r="H310" s="14">
        <v>55.43</v>
      </c>
      <c r="I310" s="14">
        <v>34.270000000000003</v>
      </c>
      <c r="J310" s="14">
        <v>21.95</v>
      </c>
      <c r="K310" s="14">
        <v>26.47</v>
      </c>
      <c r="L310" s="14">
        <v>-84.89</v>
      </c>
      <c r="M310" s="14">
        <v>-34.880000000000003</v>
      </c>
    </row>
    <row r="311" spans="1:13" hidden="1">
      <c r="A311" t="s">
        <v>540</v>
      </c>
      <c r="B311" t="s">
        <v>292</v>
      </c>
      <c r="C311" t="s">
        <v>350</v>
      </c>
      <c r="D311" s="14">
        <v>540</v>
      </c>
      <c r="E311" s="14">
        <v>0</v>
      </c>
      <c r="F311" s="14">
        <v>737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</row>
    <row r="312" spans="1:13" hidden="1">
      <c r="A312" t="s">
        <v>540</v>
      </c>
      <c r="B312" t="s">
        <v>292</v>
      </c>
      <c r="C312" t="s">
        <v>351</v>
      </c>
      <c r="D312" s="14">
        <v>93276</v>
      </c>
      <c r="E312" s="14">
        <v>135165</v>
      </c>
      <c r="F312" s="14">
        <v>99663</v>
      </c>
      <c r="G312" s="14">
        <v>139910</v>
      </c>
      <c r="H312" s="14">
        <v>180299</v>
      </c>
      <c r="I312" s="14">
        <v>115793</v>
      </c>
      <c r="J312" s="14">
        <v>74544</v>
      </c>
      <c r="K312" s="14">
        <v>89889</v>
      </c>
      <c r="L312" s="14">
        <v>-288262</v>
      </c>
      <c r="M312" s="14">
        <v>-120709</v>
      </c>
    </row>
    <row r="313" spans="1:13" hidden="1">
      <c r="A313" t="s">
        <v>540</v>
      </c>
      <c r="B313" t="s">
        <v>292</v>
      </c>
      <c r="C313" t="s">
        <v>352</v>
      </c>
      <c r="D313" s="14">
        <v>3254</v>
      </c>
      <c r="E313" s="14">
        <v>3361</v>
      </c>
      <c r="F313" s="14">
        <v>3254</v>
      </c>
      <c r="G313" s="14">
        <v>3250</v>
      </c>
      <c r="H313" s="14">
        <v>3254</v>
      </c>
      <c r="I313" s="14">
        <v>3380</v>
      </c>
      <c r="J313" s="14">
        <v>3397</v>
      </c>
      <c r="K313" s="14">
        <v>3397</v>
      </c>
      <c r="L313" s="14">
        <v>3396</v>
      </c>
      <c r="M313" s="14">
        <v>3461</v>
      </c>
    </row>
    <row r="314" spans="1:13" hidden="1">
      <c r="A314" t="s">
        <v>540</v>
      </c>
      <c r="B314" t="s">
        <v>292</v>
      </c>
      <c r="C314" t="s">
        <v>353</v>
      </c>
      <c r="D314" s="14">
        <v>28.67</v>
      </c>
      <c r="E314" s="14">
        <v>40.22</v>
      </c>
      <c r="F314" s="14">
        <v>30.63</v>
      </c>
      <c r="G314" s="14">
        <v>43.06</v>
      </c>
      <c r="H314" s="14">
        <v>55.42</v>
      </c>
      <c r="I314" s="14">
        <v>34.26</v>
      </c>
      <c r="J314" s="14">
        <v>21.95</v>
      </c>
      <c r="K314" s="14">
        <v>26.46</v>
      </c>
      <c r="L314" s="14">
        <v>-84.89</v>
      </c>
      <c r="M314" s="14">
        <v>-34.880000000000003</v>
      </c>
    </row>
    <row r="315" spans="1:13" hidden="1">
      <c r="A315" t="s">
        <v>540</v>
      </c>
      <c r="B315" t="s">
        <v>292</v>
      </c>
      <c r="C315" t="s">
        <v>354</v>
      </c>
      <c r="D315" s="14">
        <v>28.67</v>
      </c>
      <c r="E315" s="14">
        <v>40.22</v>
      </c>
      <c r="F315" s="14">
        <v>30.63</v>
      </c>
      <c r="G315" s="14">
        <v>43.06</v>
      </c>
      <c r="H315" s="14">
        <v>55.42</v>
      </c>
      <c r="I315" s="14">
        <v>34.26</v>
      </c>
      <c r="J315" s="14">
        <v>21.95</v>
      </c>
      <c r="K315" s="14">
        <v>26.46</v>
      </c>
      <c r="L315" s="14">
        <v>-84.89</v>
      </c>
      <c r="M315" s="14">
        <v>-34.880000000000003</v>
      </c>
    </row>
    <row r="316" spans="1:13" hidden="1">
      <c r="A316" t="s">
        <v>540</v>
      </c>
      <c r="B316" t="s">
        <v>292</v>
      </c>
      <c r="C316" t="s">
        <v>542</v>
      </c>
    </row>
    <row r="317" spans="1:13" hidden="1">
      <c r="A317" t="s">
        <v>540</v>
      </c>
      <c r="B317" t="s">
        <v>292</v>
      </c>
      <c r="C317" t="s">
        <v>355</v>
      </c>
      <c r="D317" s="14">
        <v>3.96</v>
      </c>
      <c r="E317" s="14">
        <v>3.96</v>
      </c>
      <c r="F317" s="14">
        <v>1.98</v>
      </c>
      <c r="G317" s="14">
        <v>1.98</v>
      </c>
      <c r="H317" s="14">
        <v>0</v>
      </c>
      <c r="I317" s="14">
        <v>0.2</v>
      </c>
      <c r="J317" s="14">
        <v>0</v>
      </c>
      <c r="K317" s="14">
        <v>0</v>
      </c>
      <c r="L317" s="14">
        <v>0</v>
      </c>
      <c r="M317" s="14">
        <v>0</v>
      </c>
    </row>
    <row r="318" spans="1:13" hidden="1">
      <c r="A318" t="s">
        <v>540</v>
      </c>
      <c r="B318" t="s">
        <v>292</v>
      </c>
      <c r="C318" t="s">
        <v>356</v>
      </c>
      <c r="D318" s="14">
        <v>4.0999999999999996</v>
      </c>
      <c r="E318" s="14">
        <v>4.0999999999999996</v>
      </c>
      <c r="F318" s="14">
        <v>2.1</v>
      </c>
      <c r="G318" s="14">
        <v>0</v>
      </c>
      <c r="H318" s="14">
        <v>0</v>
      </c>
      <c r="I318" s="14">
        <v>0.3</v>
      </c>
      <c r="J318" s="14">
        <v>0</v>
      </c>
      <c r="K318" s="14">
        <v>0</v>
      </c>
      <c r="L318" s="14">
        <v>0</v>
      </c>
      <c r="M318" s="14">
        <v>0</v>
      </c>
    </row>
    <row r="319" spans="1:13" hidden="1">
      <c r="A319" t="s">
        <v>540</v>
      </c>
      <c r="B319" t="s">
        <v>292</v>
      </c>
      <c r="C319" t="s">
        <v>357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</row>
    <row r="320" spans="1:13" hidden="1">
      <c r="A320" t="s">
        <v>540</v>
      </c>
      <c r="B320" t="s">
        <v>292</v>
      </c>
      <c r="C320" t="s">
        <v>358</v>
      </c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</row>
    <row r="321" spans="1:13" hidden="1">
      <c r="A321" t="s">
        <v>540</v>
      </c>
      <c r="B321" t="s">
        <v>292</v>
      </c>
      <c r="C321" t="s">
        <v>359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</row>
    <row r="322" spans="1:13" hidden="1">
      <c r="A322" t="s">
        <v>540</v>
      </c>
      <c r="B322" t="s">
        <v>292</v>
      </c>
      <c r="C322" t="s">
        <v>360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</row>
    <row r="323" spans="1:13" hidden="1">
      <c r="A323" t="s">
        <v>540</v>
      </c>
      <c r="B323" t="s">
        <v>292</v>
      </c>
      <c r="C323" t="s">
        <v>361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</row>
    <row r="324" spans="1:13" hidden="1">
      <c r="A324" t="s">
        <v>540</v>
      </c>
      <c r="B324" t="s">
        <v>292</v>
      </c>
      <c r="C324" t="s">
        <v>362</v>
      </c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</row>
    <row r="325" spans="1:13" hidden="1">
      <c r="A325" t="s">
        <v>540</v>
      </c>
      <c r="B325" t="s">
        <v>292</v>
      </c>
      <c r="C325" t="s">
        <v>363</v>
      </c>
      <c r="D325" s="14">
        <v>12742</v>
      </c>
      <c r="E325" s="14">
        <v>12807</v>
      </c>
      <c r="F325" s="14">
        <v>6452</v>
      </c>
      <c r="G325" s="14">
        <v>6486</v>
      </c>
      <c r="H325" s="14">
        <v>0</v>
      </c>
      <c r="I325" s="14">
        <v>730</v>
      </c>
      <c r="J325" s="14">
        <v>0</v>
      </c>
      <c r="K325" s="14">
        <v>0</v>
      </c>
      <c r="L325" s="14">
        <v>0</v>
      </c>
      <c r="M325" s="14">
        <v>0</v>
      </c>
    </row>
    <row r="326" spans="1:13" hidden="1">
      <c r="A326" t="s">
        <v>540</v>
      </c>
      <c r="B326" t="s">
        <v>292</v>
      </c>
      <c r="C326" t="s">
        <v>364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</row>
    <row r="327" spans="1:13" hidden="1">
      <c r="A327" t="s">
        <v>540</v>
      </c>
      <c r="B327" t="s">
        <v>292</v>
      </c>
      <c r="C327" t="s">
        <v>365</v>
      </c>
      <c r="D327" s="14">
        <v>0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</row>
    <row r="328" spans="1:13" hidden="1">
      <c r="A328" t="s">
        <v>540</v>
      </c>
      <c r="B328" t="s">
        <v>292</v>
      </c>
      <c r="C328" t="s">
        <v>366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</row>
    <row r="329" spans="1:13" hidden="1">
      <c r="A329" t="s">
        <v>540</v>
      </c>
      <c r="B329" t="s">
        <v>292</v>
      </c>
      <c r="C329" t="s">
        <v>367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</row>
    <row r="330" spans="1:13" hidden="1">
      <c r="A330" t="s">
        <v>540</v>
      </c>
      <c r="B330" t="s">
        <v>292</v>
      </c>
      <c r="C330" t="s">
        <v>368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</row>
    <row r="331" spans="1:13" hidden="1">
      <c r="A331" t="s">
        <v>540</v>
      </c>
      <c r="B331" t="s">
        <v>292</v>
      </c>
      <c r="C331" t="s">
        <v>369</v>
      </c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</row>
    <row r="332" spans="1:13" hidden="1">
      <c r="A332" t="s">
        <v>540</v>
      </c>
      <c r="B332" t="s">
        <v>292</v>
      </c>
      <c r="C332" t="s">
        <v>370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</row>
    <row r="333" spans="1:13" hidden="1">
      <c r="A333" t="s">
        <v>540</v>
      </c>
      <c r="B333" t="s">
        <v>292</v>
      </c>
      <c r="C333" t="s">
        <v>371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</row>
    <row r="334" spans="1:13" hidden="1">
      <c r="A334" t="s">
        <v>540</v>
      </c>
      <c r="B334" t="s">
        <v>292</v>
      </c>
      <c r="C334" t="s">
        <v>372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</row>
    <row r="335" spans="1:13" hidden="1">
      <c r="A335" t="s">
        <v>540</v>
      </c>
      <c r="B335" t="s">
        <v>292</v>
      </c>
      <c r="C335" t="s">
        <v>373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</row>
    <row r="336" spans="1:13" hidden="1">
      <c r="A336" t="s">
        <v>540</v>
      </c>
      <c r="B336" t="s">
        <v>292</v>
      </c>
      <c r="C336" t="s">
        <v>374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</row>
    <row r="337" spans="1:13" hidden="1">
      <c r="A337" t="s">
        <v>540</v>
      </c>
      <c r="B337" t="s">
        <v>292</v>
      </c>
      <c r="C337" t="s">
        <v>375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</row>
    <row r="338" spans="1:13" hidden="1">
      <c r="A338" t="s">
        <v>540</v>
      </c>
      <c r="B338" t="s">
        <v>292</v>
      </c>
      <c r="C338" t="s">
        <v>376</v>
      </c>
      <c r="D338" s="14">
        <v>0</v>
      </c>
      <c r="E338" s="14">
        <v>8315</v>
      </c>
      <c r="F338" s="14">
        <v>6027</v>
      </c>
      <c r="G338" s="14">
        <v>9854</v>
      </c>
      <c r="H338" s="14">
        <v>1847</v>
      </c>
      <c r="I338" s="14">
        <v>18504</v>
      </c>
      <c r="J338" s="14">
        <v>-11146</v>
      </c>
      <c r="K338" s="14">
        <v>-19751</v>
      </c>
      <c r="L338" s="14">
        <v>300285</v>
      </c>
      <c r="M338" s="14">
        <v>28714</v>
      </c>
    </row>
    <row r="339" spans="1:13" hidden="1">
      <c r="A339" t="s">
        <v>540</v>
      </c>
      <c r="B339" t="s">
        <v>292</v>
      </c>
      <c r="C339" t="s">
        <v>377</v>
      </c>
      <c r="D339" s="14">
        <v>104372</v>
      </c>
      <c r="E339" s="14">
        <v>143654</v>
      </c>
      <c r="F339" s="14">
        <v>142500</v>
      </c>
      <c r="G339" s="14">
        <v>198544</v>
      </c>
      <c r="H339" s="14">
        <v>259309</v>
      </c>
      <c r="I339" s="14">
        <v>159761</v>
      </c>
      <c r="J339" s="14">
        <v>82002</v>
      </c>
      <c r="K339" s="14">
        <v>91799</v>
      </c>
      <c r="L339" s="14">
        <v>-13426</v>
      </c>
      <c r="M339" s="14">
        <v>-77085</v>
      </c>
    </row>
    <row r="340" spans="1:13" hidden="1">
      <c r="A340" t="s">
        <v>540</v>
      </c>
      <c r="B340" t="s">
        <v>292</v>
      </c>
      <c r="C340" t="s">
        <v>378</v>
      </c>
      <c r="D340" s="14">
        <v>0</v>
      </c>
      <c r="E340" s="14">
        <v>2910</v>
      </c>
      <c r="F340" s="14">
        <v>1668</v>
      </c>
      <c r="G340" s="14">
        <v>2488</v>
      </c>
      <c r="H340" s="14">
        <v>548</v>
      </c>
      <c r="I340" s="14">
        <v>3963</v>
      </c>
      <c r="J340" s="14">
        <v>-3890</v>
      </c>
      <c r="K340" s="14">
        <v>-7688</v>
      </c>
      <c r="L340" s="14">
        <v>105100</v>
      </c>
      <c r="M340" s="14">
        <v>10050</v>
      </c>
    </row>
    <row r="341" spans="1:13" hidden="1">
      <c r="A341" t="s">
        <v>540</v>
      </c>
      <c r="B341" t="s">
        <v>292</v>
      </c>
      <c r="C341" t="s">
        <v>379</v>
      </c>
      <c r="D341" s="14">
        <v>12164</v>
      </c>
      <c r="E341" s="14">
        <v>2510</v>
      </c>
      <c r="F341" s="14">
        <v>39434</v>
      </c>
      <c r="G341" s="14">
        <v>50136</v>
      </c>
      <c r="H341" s="14">
        <v>76977</v>
      </c>
      <c r="I341" s="14">
        <v>34213</v>
      </c>
      <c r="J341" s="14">
        <v>28622</v>
      </c>
      <c r="K341" s="14">
        <v>35731</v>
      </c>
      <c r="L341" s="14">
        <v>80725</v>
      </c>
      <c r="M341" s="14">
        <v>14003</v>
      </c>
    </row>
    <row r="342" spans="1:13" hidden="1">
      <c r="A342" t="s">
        <v>540</v>
      </c>
      <c r="B342" t="s">
        <v>292</v>
      </c>
      <c r="C342" t="s">
        <v>380</v>
      </c>
      <c r="D342" s="14">
        <v>92208</v>
      </c>
      <c r="E342" s="14">
        <v>141144</v>
      </c>
      <c r="F342" s="14">
        <v>103066</v>
      </c>
      <c r="G342" s="14">
        <v>148407</v>
      </c>
      <c r="H342" s="14">
        <v>182332</v>
      </c>
      <c r="I342" s="14">
        <v>125548</v>
      </c>
      <c r="J342" s="14">
        <v>53380</v>
      </c>
      <c r="K342" s="14">
        <v>56068</v>
      </c>
      <c r="L342" s="14">
        <v>-94151</v>
      </c>
      <c r="M342" s="14">
        <v>-91088</v>
      </c>
    </row>
    <row r="343" spans="1:13" hidden="1">
      <c r="A343" t="s">
        <v>540</v>
      </c>
      <c r="B343" t="s">
        <v>292</v>
      </c>
      <c r="C343" t="s">
        <v>381</v>
      </c>
      <c r="D343" s="14">
        <v>92736</v>
      </c>
      <c r="E343" s="14">
        <v>140570</v>
      </c>
      <c r="F343" s="14">
        <v>103285</v>
      </c>
      <c r="G343" s="14">
        <v>147276</v>
      </c>
      <c r="H343" s="14">
        <v>181598</v>
      </c>
      <c r="I343" s="14">
        <v>130334</v>
      </c>
      <c r="J343" s="14">
        <v>67288</v>
      </c>
      <c r="K343" s="14">
        <v>77826</v>
      </c>
      <c r="L343" s="14">
        <v>-93077</v>
      </c>
      <c r="M343" s="14">
        <v>-102044</v>
      </c>
    </row>
    <row r="344" spans="1:13" hidden="1">
      <c r="A344" t="s">
        <v>540</v>
      </c>
      <c r="B344" t="s">
        <v>292</v>
      </c>
      <c r="C344" t="s">
        <v>382</v>
      </c>
      <c r="D344" s="14">
        <v>30.73</v>
      </c>
      <c r="E344" s="14">
        <v>43.83</v>
      </c>
      <c r="F344" s="14">
        <v>32.049999999999997</v>
      </c>
      <c r="G344" s="14">
        <v>45.33</v>
      </c>
      <c r="H344" s="14">
        <v>55.83</v>
      </c>
      <c r="I344" s="14">
        <v>38.57</v>
      </c>
      <c r="J344" s="14">
        <v>19.82</v>
      </c>
      <c r="K344" s="14">
        <v>22.92</v>
      </c>
      <c r="L344" s="14">
        <v>-27.41</v>
      </c>
      <c r="M344" s="14">
        <v>-29.49</v>
      </c>
    </row>
    <row r="345" spans="1:13" hidden="1">
      <c r="A345" t="s">
        <v>540</v>
      </c>
      <c r="B345" t="s">
        <v>292</v>
      </c>
      <c r="C345" t="s">
        <v>383</v>
      </c>
      <c r="D345" s="14">
        <v>28.67</v>
      </c>
      <c r="E345" s="14">
        <v>41.83</v>
      </c>
      <c r="F345" s="14">
        <v>31.97</v>
      </c>
      <c r="G345" s="14">
        <v>45.32</v>
      </c>
      <c r="H345" s="14">
        <v>55.82</v>
      </c>
      <c r="I345" s="14">
        <v>38.56</v>
      </c>
      <c r="J345" s="14">
        <v>19.809999999999999</v>
      </c>
      <c r="K345" s="14">
        <v>22.91</v>
      </c>
      <c r="L345" s="14">
        <v>-27.41</v>
      </c>
      <c r="M345" s="14">
        <v>-29.49</v>
      </c>
    </row>
    <row r="346" spans="1:13" hidden="1">
      <c r="A346" t="s">
        <v>540</v>
      </c>
      <c r="B346" t="s">
        <v>292</v>
      </c>
      <c r="C346" t="s">
        <v>384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</row>
    <row r="347" spans="1:13" hidden="1">
      <c r="A347" t="s">
        <v>540</v>
      </c>
      <c r="B347" t="s">
        <v>292</v>
      </c>
      <c r="C347" t="s">
        <v>385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</row>
    <row r="348" spans="1:13" hidden="1">
      <c r="A348" t="s">
        <v>540</v>
      </c>
      <c r="B348" t="s">
        <v>292</v>
      </c>
      <c r="C348" t="s">
        <v>386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</row>
    <row r="349" spans="1:13" hidden="1">
      <c r="A349" t="s">
        <v>540</v>
      </c>
      <c r="B349" t="s">
        <v>292</v>
      </c>
      <c r="C349" t="s">
        <v>387</v>
      </c>
      <c r="D349" s="14">
        <v>14837</v>
      </c>
      <c r="E349" s="14">
        <v>22762</v>
      </c>
      <c r="F349" s="14">
        <v>35939</v>
      </c>
      <c r="G349" s="14">
        <v>55739</v>
      </c>
      <c r="H349" s="14">
        <v>68905</v>
      </c>
      <c r="I349" s="14">
        <v>87508</v>
      </c>
      <c r="J349" s="14">
        <v>88564</v>
      </c>
      <c r="K349" s="14">
        <v>106793</v>
      </c>
      <c r="L349" s="14">
        <v>113902</v>
      </c>
      <c r="M349" s="14">
        <v>96988</v>
      </c>
    </row>
    <row r="350" spans="1:13" hidden="1">
      <c r="A350" t="s">
        <v>540</v>
      </c>
      <c r="B350" t="s">
        <v>292</v>
      </c>
      <c r="C350" t="s">
        <v>388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</row>
    <row r="351" spans="1:13" hidden="1">
      <c r="A351" t="s">
        <v>540</v>
      </c>
      <c r="B351" t="s">
        <v>292</v>
      </c>
      <c r="C351" t="s">
        <v>389</v>
      </c>
      <c r="D351" s="14">
        <v>31718</v>
      </c>
      <c r="E351" s="14">
        <v>33491</v>
      </c>
      <c r="F351" s="14">
        <v>40074</v>
      </c>
      <c r="G351" s="14">
        <v>55042</v>
      </c>
      <c r="H351" s="14">
        <v>64981</v>
      </c>
      <c r="I351" s="14">
        <v>79600</v>
      </c>
      <c r="J351" s="14">
        <v>90486</v>
      </c>
      <c r="K351" s="14">
        <v>108743</v>
      </c>
      <c r="L351" s="14">
        <v>122004</v>
      </c>
      <c r="M351" s="14">
        <v>117266</v>
      </c>
    </row>
    <row r="352" spans="1:13" hidden="1">
      <c r="A352" t="s">
        <v>540</v>
      </c>
      <c r="B352" t="s">
        <v>292</v>
      </c>
      <c r="C352" t="s">
        <v>390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11165</v>
      </c>
    </row>
    <row r="353" spans="1:13" hidden="1">
      <c r="A353" t="s">
        <v>540</v>
      </c>
      <c r="B353" t="s">
        <v>292</v>
      </c>
      <c r="C353" t="s">
        <v>391</v>
      </c>
      <c r="D353" s="14">
        <v>17185</v>
      </c>
      <c r="E353" s="14">
        <v>24047</v>
      </c>
      <c r="F353" s="14">
        <v>28615</v>
      </c>
      <c r="G353" s="14">
        <v>40915</v>
      </c>
      <c r="H353" s="14">
        <v>0</v>
      </c>
      <c r="I353" s="14">
        <v>41201</v>
      </c>
      <c r="J353" s="14">
        <v>34846</v>
      </c>
      <c r="K353" s="14">
        <v>36936</v>
      </c>
      <c r="L353" s="14">
        <v>44580</v>
      </c>
      <c r="M353" s="14">
        <v>62337</v>
      </c>
    </row>
    <row r="354" spans="1:13" hidden="1">
      <c r="A354" t="s">
        <v>540</v>
      </c>
      <c r="B354" t="s">
        <v>292</v>
      </c>
      <c r="C354" t="s">
        <v>392</v>
      </c>
      <c r="D354" s="14">
        <v>-5112</v>
      </c>
      <c r="E354" s="14">
        <v>-7778</v>
      </c>
      <c r="F354" s="14">
        <v>-12738</v>
      </c>
      <c r="G354" s="14">
        <v>-14747</v>
      </c>
      <c r="H354" s="14">
        <v>0</v>
      </c>
      <c r="I354" s="14">
        <v>-11614</v>
      </c>
      <c r="J354" s="14">
        <v>-12941</v>
      </c>
      <c r="K354" s="14">
        <v>-12943</v>
      </c>
      <c r="L354" s="14">
        <v>-15129</v>
      </c>
      <c r="M354" s="14">
        <v>-14466</v>
      </c>
    </row>
    <row r="355" spans="1:13" hidden="1">
      <c r="A355" t="s">
        <v>540</v>
      </c>
      <c r="B355" t="s">
        <v>292</v>
      </c>
      <c r="C355" t="s">
        <v>393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4693</v>
      </c>
    </row>
    <row r="356" spans="1:13" hidden="1">
      <c r="A356" t="s">
        <v>540</v>
      </c>
      <c r="B356" t="s">
        <v>292</v>
      </c>
      <c r="C356" t="s">
        <v>394</v>
      </c>
      <c r="D356" s="14">
        <v>0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</row>
    <row r="357" spans="1:13" hidden="1">
      <c r="A357" t="s">
        <v>540</v>
      </c>
      <c r="B357" t="s">
        <v>292</v>
      </c>
      <c r="C357" t="s">
        <v>395</v>
      </c>
      <c r="D357" s="14">
        <v>0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</row>
    <row r="358" spans="1:13" hidden="1">
      <c r="A358" t="s">
        <v>540</v>
      </c>
      <c r="B358" t="s">
        <v>292</v>
      </c>
      <c r="C358" t="s">
        <v>396</v>
      </c>
      <c r="D358" s="14">
        <v>2223</v>
      </c>
      <c r="E358" s="14">
        <v>3145</v>
      </c>
      <c r="F358" s="14">
        <v>5892</v>
      </c>
      <c r="G358" s="14">
        <v>6622</v>
      </c>
      <c r="H358" s="14">
        <v>7327</v>
      </c>
      <c r="I358" s="14">
        <v>7740</v>
      </c>
      <c r="J358" s="14">
        <v>8225</v>
      </c>
      <c r="K358" s="14">
        <v>10224</v>
      </c>
      <c r="L358" s="14">
        <v>10774</v>
      </c>
      <c r="M358" s="14">
        <v>1553</v>
      </c>
    </row>
    <row r="359" spans="1:13" hidden="1">
      <c r="A359" t="s">
        <v>540</v>
      </c>
      <c r="B359" t="s">
        <v>292</v>
      </c>
      <c r="C359" t="s">
        <v>397</v>
      </c>
      <c r="D359" s="14">
        <v>93427</v>
      </c>
      <c r="E359" s="14">
        <v>122985</v>
      </c>
      <c r="F359" s="14">
        <v>166322</v>
      </c>
      <c r="G359" s="14">
        <v>215564</v>
      </c>
      <c r="H359" s="14">
        <v>255490</v>
      </c>
      <c r="I359" s="14">
        <v>288809</v>
      </c>
      <c r="J359" s="14">
        <v>283329</v>
      </c>
      <c r="K359" s="14">
        <v>303001</v>
      </c>
      <c r="L359" s="14">
        <v>332439</v>
      </c>
      <c r="M359" s="14">
        <v>304386</v>
      </c>
    </row>
    <row r="360" spans="1:13" hidden="1">
      <c r="A360" t="s">
        <v>540</v>
      </c>
      <c r="B360" t="s">
        <v>292</v>
      </c>
      <c r="C360" t="s">
        <v>398</v>
      </c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47</v>
      </c>
    </row>
    <row r="361" spans="1:13" hidden="1">
      <c r="A361" t="s">
        <v>540</v>
      </c>
      <c r="B361" t="s">
        <v>292</v>
      </c>
      <c r="C361" t="s">
        <v>399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</row>
    <row r="362" spans="1:13" hidden="1">
      <c r="A362" t="s">
        <v>540</v>
      </c>
      <c r="B362" t="s">
        <v>292</v>
      </c>
      <c r="C362" t="s">
        <v>400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</row>
    <row r="363" spans="1:13" hidden="1">
      <c r="A363" t="s">
        <v>540</v>
      </c>
      <c r="B363" t="s">
        <v>292</v>
      </c>
      <c r="C363" t="s">
        <v>401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30</v>
      </c>
    </row>
    <row r="364" spans="1:13" hidden="1">
      <c r="A364" t="s">
        <v>540</v>
      </c>
      <c r="B364" t="s">
        <v>292</v>
      </c>
      <c r="C364" t="s">
        <v>402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</row>
    <row r="365" spans="1:13" hidden="1">
      <c r="A365" t="s">
        <v>540</v>
      </c>
      <c r="B365" t="s">
        <v>292</v>
      </c>
      <c r="C365" t="s">
        <v>403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</row>
    <row r="366" spans="1:13" hidden="1">
      <c r="A366" t="s">
        <v>540</v>
      </c>
      <c r="B366" t="s">
        <v>292</v>
      </c>
      <c r="C366" t="s">
        <v>404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</row>
    <row r="367" spans="1:13" hidden="1">
      <c r="A367" t="s">
        <v>540</v>
      </c>
      <c r="B367" t="s">
        <v>292</v>
      </c>
      <c r="C367" t="s">
        <v>405</v>
      </c>
      <c r="D367" s="14">
        <v>40900</v>
      </c>
      <c r="E367" s="14">
        <v>53984</v>
      </c>
      <c r="F367" s="14">
        <v>66071</v>
      </c>
      <c r="G367" s="14">
        <v>80641</v>
      </c>
      <c r="H367" s="14">
        <v>85014</v>
      </c>
      <c r="I367" s="14">
        <v>87685</v>
      </c>
      <c r="J367" s="14">
        <v>86987</v>
      </c>
      <c r="K367" s="14">
        <v>89686</v>
      </c>
      <c r="L367" s="14">
        <v>87296</v>
      </c>
      <c r="M367" s="14">
        <v>76142</v>
      </c>
    </row>
    <row r="368" spans="1:13" hidden="1">
      <c r="A368" t="s">
        <v>540</v>
      </c>
      <c r="B368" t="s">
        <v>292</v>
      </c>
      <c r="C368" t="s">
        <v>406</v>
      </c>
      <c r="D368" s="14">
        <v>1014</v>
      </c>
      <c r="E368" s="14">
        <v>249</v>
      </c>
      <c r="F368" s="14">
        <v>1056</v>
      </c>
      <c r="G368" s="14">
        <v>-537</v>
      </c>
      <c r="H368" s="14">
        <v>134</v>
      </c>
      <c r="I368" s="14">
        <v>5775</v>
      </c>
      <c r="J368" s="14">
        <v>14930</v>
      </c>
      <c r="K368" s="14">
        <v>22783</v>
      </c>
      <c r="L368" s="14">
        <v>5865</v>
      </c>
      <c r="M368" s="14">
        <v>-10000</v>
      </c>
    </row>
    <row r="369" spans="1:13" hidden="1">
      <c r="A369" t="s">
        <v>540</v>
      </c>
      <c r="B369" t="s">
        <v>292</v>
      </c>
      <c r="C369" t="s">
        <v>407</v>
      </c>
      <c r="D369" s="14">
        <v>-485</v>
      </c>
      <c r="E369" s="14">
        <v>-823</v>
      </c>
      <c r="F369" s="14">
        <v>-837</v>
      </c>
      <c r="G369" s="14">
        <v>-595</v>
      </c>
      <c r="H369" s="14">
        <v>-868</v>
      </c>
      <c r="I369" s="14">
        <v>-989</v>
      </c>
      <c r="J369" s="14">
        <v>-1022</v>
      </c>
      <c r="K369" s="14">
        <v>-1025</v>
      </c>
      <c r="L369" s="14">
        <v>-1020</v>
      </c>
      <c r="M369" s="14">
        <v>-956</v>
      </c>
    </row>
    <row r="370" spans="1:13" hidden="1">
      <c r="A370" t="s">
        <v>540</v>
      </c>
      <c r="B370" t="s">
        <v>292</v>
      </c>
      <c r="C370" t="s">
        <v>408</v>
      </c>
      <c r="D370" s="14">
        <v>0</v>
      </c>
      <c r="E370" s="14">
        <v>0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</row>
    <row r="371" spans="1:13" hidden="1">
      <c r="A371" t="s">
        <v>540</v>
      </c>
      <c r="B371" t="s">
        <v>292</v>
      </c>
      <c r="C371" t="s">
        <v>409</v>
      </c>
      <c r="D371" s="14">
        <v>9976</v>
      </c>
      <c r="E371" s="14">
        <v>13892</v>
      </c>
      <c r="F371" s="14">
        <v>20216</v>
      </c>
      <c r="G371" s="14">
        <v>25652</v>
      </c>
      <c r="H371" s="14">
        <v>28752</v>
      </c>
      <c r="I371" s="14">
        <v>34688</v>
      </c>
      <c r="J371" s="14">
        <v>34136</v>
      </c>
      <c r="K371" s="14">
        <v>27020</v>
      </c>
      <c r="L371" s="14">
        <v>29630</v>
      </c>
      <c r="M371" s="14">
        <v>32691</v>
      </c>
    </row>
    <row r="372" spans="1:13" hidden="1">
      <c r="A372" t="s">
        <v>540</v>
      </c>
      <c r="B372" t="s">
        <v>292</v>
      </c>
      <c r="C372" t="s">
        <v>410</v>
      </c>
      <c r="D372" s="14">
        <v>0</v>
      </c>
      <c r="E372" s="14">
        <v>0</v>
      </c>
      <c r="F372" s="14">
        <v>0</v>
      </c>
      <c r="G372" s="14">
        <v>0</v>
      </c>
      <c r="H372" s="14">
        <v>45</v>
      </c>
      <c r="I372" s="14">
        <v>0</v>
      </c>
      <c r="J372" s="14">
        <v>593</v>
      </c>
      <c r="K372" s="14">
        <v>556</v>
      </c>
      <c r="L372" s="14">
        <v>678</v>
      </c>
      <c r="M372" s="14">
        <v>695</v>
      </c>
    </row>
    <row r="373" spans="1:13" hidden="1">
      <c r="A373" t="s">
        <v>540</v>
      </c>
      <c r="B373" t="s">
        <v>292</v>
      </c>
      <c r="C373" t="s">
        <v>411</v>
      </c>
      <c r="D373" s="14">
        <v>0</v>
      </c>
      <c r="E373" s="14">
        <v>0</v>
      </c>
      <c r="F373" s="14">
        <v>0</v>
      </c>
      <c r="G373" s="14">
        <v>0</v>
      </c>
      <c r="H373" s="14">
        <v>41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</row>
    <row r="374" spans="1:13" hidden="1">
      <c r="A374" t="s">
        <v>540</v>
      </c>
      <c r="B374" t="s">
        <v>292</v>
      </c>
      <c r="C374" t="s">
        <v>412</v>
      </c>
      <c r="D374" s="14">
        <v>0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27</v>
      </c>
      <c r="K374" s="14">
        <v>16</v>
      </c>
      <c r="L374" s="14">
        <v>11</v>
      </c>
      <c r="M374" s="14">
        <v>14</v>
      </c>
    </row>
    <row r="375" spans="1:13" hidden="1">
      <c r="A375" t="s">
        <v>540</v>
      </c>
      <c r="B375" t="s">
        <v>292</v>
      </c>
      <c r="C375" t="s">
        <v>413</v>
      </c>
      <c r="D375" s="14">
        <v>0</v>
      </c>
      <c r="E375" s="14">
        <v>0</v>
      </c>
      <c r="F375" s="14">
        <v>0</v>
      </c>
      <c r="G375" s="14">
        <v>0</v>
      </c>
      <c r="H375" s="14">
        <v>25</v>
      </c>
      <c r="I375" s="14">
        <v>0</v>
      </c>
      <c r="J375" s="14">
        <v>41</v>
      </c>
      <c r="K375" s="14">
        <v>47</v>
      </c>
      <c r="L375" s="14">
        <v>16</v>
      </c>
      <c r="M375" s="14">
        <v>57</v>
      </c>
    </row>
    <row r="376" spans="1:13" hidden="1">
      <c r="A376" t="s">
        <v>540</v>
      </c>
      <c r="B376" t="s">
        <v>292</v>
      </c>
      <c r="C376" t="s">
        <v>414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</row>
    <row r="377" spans="1:13" hidden="1">
      <c r="A377" t="s">
        <v>540</v>
      </c>
      <c r="B377" t="s">
        <v>292</v>
      </c>
      <c r="C377" t="s">
        <v>415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</row>
    <row r="378" spans="1:13" hidden="1">
      <c r="A378" t="s">
        <v>540</v>
      </c>
      <c r="B378" t="s">
        <v>292</v>
      </c>
      <c r="C378" t="s">
        <v>416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</row>
    <row r="379" spans="1:13" hidden="1">
      <c r="A379" t="s">
        <v>540</v>
      </c>
      <c r="B379" t="s">
        <v>292</v>
      </c>
      <c r="C379" t="s">
        <v>417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</row>
    <row r="380" spans="1:13" hidden="1">
      <c r="A380" t="s">
        <v>540</v>
      </c>
      <c r="B380" t="s">
        <v>292</v>
      </c>
      <c r="C380" t="s">
        <v>418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</row>
    <row r="381" spans="1:13" hidden="1">
      <c r="A381" t="s">
        <v>540</v>
      </c>
      <c r="B381" t="s">
        <v>292</v>
      </c>
      <c r="C381" t="s">
        <v>419</v>
      </c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</row>
    <row r="382" spans="1:13" hidden="1">
      <c r="A382" t="s">
        <v>540</v>
      </c>
      <c r="B382" t="s">
        <v>292</v>
      </c>
      <c r="C382" t="s">
        <v>420</v>
      </c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</row>
    <row r="383" spans="1:13" hidden="1">
      <c r="A383" t="s">
        <v>540</v>
      </c>
      <c r="B383" t="s">
        <v>292</v>
      </c>
      <c r="C383" t="s">
        <v>421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</row>
    <row r="384" spans="1:13" hidden="1">
      <c r="A384" t="s">
        <v>540</v>
      </c>
      <c r="B384" t="s">
        <v>292</v>
      </c>
      <c r="C384" t="s">
        <v>422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</row>
    <row r="385" spans="1:13" hidden="1">
      <c r="A385" t="s">
        <v>540</v>
      </c>
      <c r="B385" t="s">
        <v>292</v>
      </c>
      <c r="C385" t="s">
        <v>423</v>
      </c>
      <c r="D385" s="14">
        <v>0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</row>
    <row r="386" spans="1:13" hidden="1">
      <c r="A386" t="s">
        <v>540</v>
      </c>
      <c r="B386" t="s">
        <v>292</v>
      </c>
      <c r="C386" t="s">
        <v>424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</row>
    <row r="387" spans="1:13" hidden="1">
      <c r="A387" t="s">
        <v>540</v>
      </c>
      <c r="B387" t="s">
        <v>292</v>
      </c>
      <c r="C387" t="s">
        <v>425</v>
      </c>
      <c r="D387" s="14">
        <v>0</v>
      </c>
      <c r="E387" s="14">
        <v>0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</row>
    <row r="388" spans="1:13" hidden="1">
      <c r="A388" t="s">
        <v>540</v>
      </c>
      <c r="B388" t="s">
        <v>292</v>
      </c>
      <c r="C388" t="s">
        <v>426</v>
      </c>
      <c r="D388" s="14">
        <v>0</v>
      </c>
      <c r="E388" s="14">
        <v>0</v>
      </c>
      <c r="F388" s="14">
        <v>0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</row>
    <row r="389" spans="1:13" hidden="1">
      <c r="A389" t="s">
        <v>540</v>
      </c>
      <c r="B389" t="s">
        <v>292</v>
      </c>
      <c r="C389" t="s">
        <v>427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</row>
    <row r="390" spans="1:13" hidden="1">
      <c r="A390" t="s">
        <v>540</v>
      </c>
      <c r="B390" t="s">
        <v>292</v>
      </c>
      <c r="C390" t="s">
        <v>428</v>
      </c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</row>
    <row r="391" spans="1:13" hidden="1">
      <c r="A391" t="s">
        <v>540</v>
      </c>
      <c r="B391" t="s">
        <v>292</v>
      </c>
      <c r="C391" t="s">
        <v>429</v>
      </c>
      <c r="D391" s="14">
        <v>0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</row>
    <row r="392" spans="1:13" hidden="1">
      <c r="A392" t="s">
        <v>540</v>
      </c>
      <c r="B392" t="s">
        <v>292</v>
      </c>
      <c r="C392" t="s">
        <v>430</v>
      </c>
      <c r="D392" s="14">
        <v>0</v>
      </c>
      <c r="E392" s="14">
        <v>0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</row>
    <row r="393" spans="1:13" hidden="1">
      <c r="A393" t="s">
        <v>540</v>
      </c>
      <c r="B393" t="s">
        <v>292</v>
      </c>
      <c r="C393" t="s">
        <v>431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</row>
    <row r="394" spans="1:13" hidden="1">
      <c r="A394" t="s">
        <v>540</v>
      </c>
      <c r="B394" t="s">
        <v>292</v>
      </c>
      <c r="C394" t="s">
        <v>432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</row>
    <row r="395" spans="1:13" hidden="1">
      <c r="A395" t="s">
        <v>540</v>
      </c>
      <c r="B395" t="s">
        <v>292</v>
      </c>
      <c r="C395" t="s">
        <v>433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</row>
    <row r="396" spans="1:13" hidden="1">
      <c r="A396" t="s">
        <v>540</v>
      </c>
      <c r="B396" t="s">
        <v>292</v>
      </c>
      <c r="C396" t="s">
        <v>434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</row>
    <row r="397" spans="1:13" hidden="1">
      <c r="A397" t="s">
        <v>540</v>
      </c>
      <c r="B397" t="s">
        <v>292</v>
      </c>
      <c r="C397" t="s">
        <v>435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</row>
    <row r="398" spans="1:13" hidden="1">
      <c r="A398" t="s">
        <v>540</v>
      </c>
      <c r="B398" t="s">
        <v>292</v>
      </c>
      <c r="C398" t="s">
        <v>188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</row>
    <row r="399" spans="1:13" hidden="1">
      <c r="A399" t="s">
        <v>540</v>
      </c>
      <c r="B399" t="s">
        <v>292</v>
      </c>
      <c r="C399" t="s">
        <v>436</v>
      </c>
      <c r="D399" s="14">
        <v>120839</v>
      </c>
      <c r="E399" s="14">
        <v>162800</v>
      </c>
      <c r="F399" s="14">
        <v>174280</v>
      </c>
      <c r="G399" s="14">
        <v>221461</v>
      </c>
      <c r="H399" s="14">
        <v>258895</v>
      </c>
      <c r="I399" s="14">
        <v>226681</v>
      </c>
      <c r="J399" s="14">
        <v>157346</v>
      </c>
      <c r="K399" s="14">
        <v>106235</v>
      </c>
      <c r="L399" s="14">
        <v>6495</v>
      </c>
      <c r="M399" s="14">
        <v>-13087</v>
      </c>
    </row>
    <row r="400" spans="1:13" hidden="1">
      <c r="A400" t="s">
        <v>540</v>
      </c>
      <c r="B400" t="s">
        <v>292</v>
      </c>
      <c r="C400" t="s">
        <v>437</v>
      </c>
      <c r="D400" s="14">
        <v>167394</v>
      </c>
      <c r="E400" s="14">
        <v>219054</v>
      </c>
      <c r="F400" s="14">
        <v>250293</v>
      </c>
      <c r="G400" s="14">
        <v>332242</v>
      </c>
      <c r="H400" s="14">
        <v>392781</v>
      </c>
      <c r="I400" s="14">
        <v>393789</v>
      </c>
      <c r="J400" s="14">
        <v>336396</v>
      </c>
      <c r="K400" s="14">
        <v>321771</v>
      </c>
      <c r="L400" s="14">
        <v>242401</v>
      </c>
      <c r="M400" s="14">
        <v>201167</v>
      </c>
    </row>
    <row r="401" spans="1:13" hidden="1">
      <c r="A401" t="s">
        <v>540</v>
      </c>
      <c r="B401" t="s">
        <v>292</v>
      </c>
      <c r="C401" t="s">
        <v>553</v>
      </c>
    </row>
    <row r="402" spans="1:13" hidden="1">
      <c r="A402" t="s">
        <v>540</v>
      </c>
      <c r="B402" t="s">
        <v>292</v>
      </c>
      <c r="C402" t="s">
        <v>439</v>
      </c>
      <c r="D402" s="14">
        <v>10312</v>
      </c>
      <c r="E402" s="14">
        <v>22315</v>
      </c>
      <c r="F402" s="14">
        <v>27167</v>
      </c>
      <c r="G402" s="14">
        <v>43684</v>
      </c>
      <c r="H402" s="14">
        <v>45588</v>
      </c>
      <c r="I402" s="14">
        <v>18621</v>
      </c>
      <c r="J402" s="14">
        <v>31377</v>
      </c>
      <c r="K402" s="14">
        <v>33035</v>
      </c>
      <c r="L402" s="14">
        <v>22252</v>
      </c>
      <c r="M402" s="14">
        <v>18931</v>
      </c>
    </row>
    <row r="403" spans="1:13" hidden="1">
      <c r="A403" t="s">
        <v>540</v>
      </c>
      <c r="B403" t="s">
        <v>292</v>
      </c>
      <c r="C403" t="s">
        <v>481</v>
      </c>
      <c r="D403" s="14">
        <v>14538</v>
      </c>
      <c r="E403" s="14">
        <v>25247</v>
      </c>
      <c r="F403" s="14">
        <v>0</v>
      </c>
      <c r="G403" s="14">
        <v>0</v>
      </c>
      <c r="H403" s="14">
        <v>0</v>
      </c>
      <c r="I403" s="14">
        <v>1013</v>
      </c>
      <c r="J403" s="14">
        <v>1846</v>
      </c>
      <c r="K403" s="14">
        <v>2420</v>
      </c>
      <c r="L403" s="14">
        <v>5034</v>
      </c>
      <c r="M403" s="14">
        <v>1901</v>
      </c>
    </row>
    <row r="404" spans="1:13" hidden="1">
      <c r="A404" t="s">
        <v>540</v>
      </c>
      <c r="B404" t="s">
        <v>292</v>
      </c>
      <c r="C404" t="s">
        <v>482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17608</v>
      </c>
      <c r="J404" s="14">
        <v>29531</v>
      </c>
      <c r="K404" s="14">
        <v>30615</v>
      </c>
      <c r="L404" s="14">
        <v>17218</v>
      </c>
      <c r="M404" s="14">
        <v>17030</v>
      </c>
    </row>
    <row r="405" spans="1:13" hidden="1">
      <c r="A405" t="s">
        <v>540</v>
      </c>
      <c r="B405" t="s">
        <v>292</v>
      </c>
      <c r="C405" t="s">
        <v>535</v>
      </c>
      <c r="D405" s="14">
        <v>-4226</v>
      </c>
      <c r="E405" s="14">
        <v>-2933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</row>
    <row r="406" spans="1:13" hidden="1">
      <c r="A406" t="s">
        <v>540</v>
      </c>
      <c r="B406" t="s">
        <v>292</v>
      </c>
      <c r="C406" t="s">
        <v>439</v>
      </c>
      <c r="D406" s="14">
        <v>0</v>
      </c>
      <c r="E406" s="14">
        <v>0</v>
      </c>
      <c r="F406" s="14">
        <v>27167</v>
      </c>
      <c r="G406" s="14">
        <v>43684</v>
      </c>
      <c r="H406" s="14">
        <v>45588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</row>
    <row r="407" spans="1:13" hidden="1">
      <c r="A407" t="s">
        <v>540</v>
      </c>
      <c r="B407" t="s">
        <v>292</v>
      </c>
      <c r="C407" t="s">
        <v>440</v>
      </c>
      <c r="D407" s="14">
        <v>1852</v>
      </c>
      <c r="E407" s="14">
        <v>-22715</v>
      </c>
      <c r="F407" s="14">
        <v>10599</v>
      </c>
      <c r="G407" s="14">
        <v>3964</v>
      </c>
      <c r="H407" s="14">
        <v>30841</v>
      </c>
      <c r="I407" s="14">
        <v>11630</v>
      </c>
      <c r="J407" s="14">
        <v>1136</v>
      </c>
      <c r="K407" s="14">
        <v>10385</v>
      </c>
      <c r="L407" s="14">
        <v>-46627</v>
      </c>
      <c r="M407" s="14">
        <v>-14978</v>
      </c>
    </row>
    <row r="408" spans="1:13" hidden="1">
      <c r="A408" t="s">
        <v>540</v>
      </c>
      <c r="B408" t="s">
        <v>292</v>
      </c>
      <c r="C408" t="s">
        <v>441</v>
      </c>
      <c r="D408" s="14">
        <v>0</v>
      </c>
      <c r="E408" s="14">
        <v>0</v>
      </c>
      <c r="F408" s="14">
        <v>0</v>
      </c>
      <c r="G408" s="14">
        <v>0</v>
      </c>
      <c r="H408" s="14">
        <v>30841</v>
      </c>
      <c r="I408" s="14">
        <v>1652</v>
      </c>
      <c r="J408" s="14">
        <v>1860</v>
      </c>
      <c r="K408" s="14">
        <v>485</v>
      </c>
      <c r="L408" s="14">
        <v>-3238</v>
      </c>
      <c r="M408" s="14">
        <v>-1363</v>
      </c>
    </row>
    <row r="409" spans="1:13" hidden="1">
      <c r="A409" t="s">
        <v>540</v>
      </c>
      <c r="B409" t="s">
        <v>292</v>
      </c>
      <c r="C409" t="s">
        <v>484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>
        <v>9979</v>
      </c>
      <c r="J409" s="14">
        <v>-724</v>
      </c>
      <c r="K409" s="14">
        <v>9900</v>
      </c>
      <c r="L409" s="14">
        <v>-43389</v>
      </c>
      <c r="M409" s="14">
        <v>-13615</v>
      </c>
    </row>
    <row r="410" spans="1:13" hidden="1">
      <c r="A410" t="s">
        <v>540</v>
      </c>
      <c r="B410" t="s">
        <v>292</v>
      </c>
      <c r="C410" t="s">
        <v>440</v>
      </c>
      <c r="D410" s="14">
        <v>1852</v>
      </c>
      <c r="E410" s="14">
        <v>-22715</v>
      </c>
      <c r="F410" s="14">
        <v>10599</v>
      </c>
      <c r="G410" s="14">
        <v>3964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</row>
    <row r="411" spans="1:13" hidden="1">
      <c r="A411" t="s">
        <v>540</v>
      </c>
      <c r="B411" t="s">
        <v>292</v>
      </c>
      <c r="C411" t="s">
        <v>442</v>
      </c>
      <c r="D411" s="14">
        <v>12164</v>
      </c>
      <c r="E411" s="14">
        <v>-400</v>
      </c>
      <c r="F411" s="14">
        <v>37767</v>
      </c>
      <c r="G411" s="14">
        <v>47648</v>
      </c>
      <c r="H411" s="14">
        <v>76429</v>
      </c>
      <c r="I411" s="14">
        <v>30251</v>
      </c>
      <c r="J411" s="14">
        <v>32512</v>
      </c>
      <c r="K411" s="14">
        <v>43419</v>
      </c>
      <c r="L411" s="14">
        <v>-24375</v>
      </c>
      <c r="M411" s="14">
        <v>3953</v>
      </c>
    </row>
    <row r="412" spans="1:13" hidden="1">
      <c r="A412" t="s">
        <v>540</v>
      </c>
      <c r="B412" t="s">
        <v>292</v>
      </c>
      <c r="C412" t="s">
        <v>443</v>
      </c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</row>
    <row r="413" spans="1:13" hidden="1">
      <c r="A413" t="s">
        <v>540</v>
      </c>
      <c r="B413" t="s">
        <v>292</v>
      </c>
      <c r="C413" t="s">
        <v>444</v>
      </c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</row>
    <row r="414" spans="1:13" hidden="1">
      <c r="A414" t="s">
        <v>540</v>
      </c>
      <c r="B414" t="s">
        <v>292</v>
      </c>
      <c r="C414" t="s">
        <v>445</v>
      </c>
      <c r="D414" s="14">
        <v>986</v>
      </c>
      <c r="E414" s="14">
        <v>740</v>
      </c>
      <c r="F414" s="14">
        <v>641</v>
      </c>
      <c r="G414" s="14">
        <v>652</v>
      </c>
      <c r="H414" s="14">
        <v>1283</v>
      </c>
      <c r="I414" s="14">
        <v>0</v>
      </c>
      <c r="J414" s="14">
        <v>1352</v>
      </c>
      <c r="K414" s="14">
        <v>1410</v>
      </c>
      <c r="L414" s="14">
        <v>1503</v>
      </c>
      <c r="M414" s="14">
        <v>2965</v>
      </c>
    </row>
    <row r="415" spans="1:13" hidden="1">
      <c r="A415" t="s">
        <v>540</v>
      </c>
      <c r="B415" t="s">
        <v>292</v>
      </c>
      <c r="C415" t="s">
        <v>446</v>
      </c>
      <c r="D415" s="14">
        <v>480</v>
      </c>
      <c r="E415" s="14">
        <v>553</v>
      </c>
      <c r="F415" s="14">
        <v>601</v>
      </c>
      <c r="G415" s="14">
        <v>639</v>
      </c>
      <c r="H415" s="14">
        <v>691</v>
      </c>
      <c r="I415" s="14">
        <v>0</v>
      </c>
      <c r="J415" s="14">
        <v>695</v>
      </c>
      <c r="K415" s="14">
        <v>688</v>
      </c>
      <c r="L415" s="14">
        <v>757</v>
      </c>
      <c r="M415" s="14">
        <v>860</v>
      </c>
    </row>
    <row r="416" spans="1:13" hidden="1">
      <c r="A416" t="s">
        <v>540</v>
      </c>
      <c r="B416" t="s">
        <v>292</v>
      </c>
      <c r="C416" t="s">
        <v>536</v>
      </c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-62</v>
      </c>
    </row>
    <row r="417" spans="1:13" hidden="1">
      <c r="A417" t="s">
        <v>540</v>
      </c>
      <c r="B417" t="s">
        <v>292</v>
      </c>
      <c r="C417" t="s">
        <v>447</v>
      </c>
      <c r="D417" s="14">
        <v>358</v>
      </c>
      <c r="E417" s="14">
        <v>467</v>
      </c>
      <c r="F417" s="14">
        <v>527</v>
      </c>
      <c r="G417" s="14">
        <v>588</v>
      </c>
      <c r="H417" s="14">
        <v>564</v>
      </c>
      <c r="I417" s="14">
        <v>0</v>
      </c>
      <c r="J417" s="14">
        <v>657</v>
      </c>
      <c r="K417" s="14">
        <v>723</v>
      </c>
      <c r="L417" s="14">
        <v>746</v>
      </c>
      <c r="M417" s="14">
        <v>2168</v>
      </c>
    </row>
    <row r="418" spans="1:13" hidden="1">
      <c r="A418" t="s">
        <v>540</v>
      </c>
      <c r="B418" t="s">
        <v>292</v>
      </c>
      <c r="C418" t="s">
        <v>497</v>
      </c>
      <c r="D418" s="14">
        <v>1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</row>
    <row r="419" spans="1:13" hidden="1">
      <c r="A419" t="s">
        <v>540</v>
      </c>
      <c r="B419" t="s">
        <v>292</v>
      </c>
      <c r="C419" t="s">
        <v>448</v>
      </c>
      <c r="D419" s="14">
        <v>-447</v>
      </c>
      <c r="E419" s="14">
        <v>-497</v>
      </c>
      <c r="F419" s="14">
        <v>-536</v>
      </c>
      <c r="G419" s="14">
        <v>-570</v>
      </c>
      <c r="H419" s="14">
        <v>-572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</row>
    <row r="420" spans="1:13" hidden="1">
      <c r="A420" t="s">
        <v>540</v>
      </c>
      <c r="B420" t="s">
        <v>292</v>
      </c>
      <c r="C420" t="s">
        <v>498</v>
      </c>
      <c r="D420" s="14">
        <v>595</v>
      </c>
      <c r="E420" s="14">
        <v>218</v>
      </c>
      <c r="F420" s="14">
        <v>50</v>
      </c>
      <c r="G420" s="14">
        <v>-4</v>
      </c>
      <c r="H420" s="14">
        <v>600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</row>
    <row r="421" spans="1:13" hidden="1">
      <c r="A421" t="s">
        <v>540</v>
      </c>
      <c r="B421" t="s">
        <v>292</v>
      </c>
      <c r="C421" t="s">
        <v>449</v>
      </c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</row>
    <row r="422" spans="1:13" hidden="1">
      <c r="A422" t="s">
        <v>540</v>
      </c>
      <c r="B422" t="s">
        <v>292</v>
      </c>
      <c r="C422" t="s">
        <v>450</v>
      </c>
      <c r="D422" s="14">
        <v>147</v>
      </c>
      <c r="E422" s="14">
        <v>63</v>
      </c>
      <c r="F422" s="14">
        <v>144</v>
      </c>
      <c r="G422" s="14">
        <v>174</v>
      </c>
      <c r="H422" s="14">
        <v>339</v>
      </c>
      <c r="I422" s="14">
        <v>0</v>
      </c>
      <c r="J422" s="14">
        <v>205</v>
      </c>
      <c r="K422" s="14">
        <v>233</v>
      </c>
      <c r="L422" s="14">
        <v>196</v>
      </c>
      <c r="M422" s="14">
        <v>195</v>
      </c>
    </row>
    <row r="423" spans="1:13" hidden="1">
      <c r="A423" t="s">
        <v>540</v>
      </c>
      <c r="B423" t="s">
        <v>292</v>
      </c>
      <c r="C423" t="s">
        <v>554</v>
      </c>
      <c r="D423" s="14">
        <v>72</v>
      </c>
      <c r="E423" s="14">
        <v>81</v>
      </c>
      <c r="F423" s="14">
        <v>83</v>
      </c>
      <c r="G423" s="14">
        <v>91</v>
      </c>
      <c r="H423" s="14">
        <v>113</v>
      </c>
      <c r="I423" s="14">
        <v>0</v>
      </c>
      <c r="J423" s="14">
        <v>123</v>
      </c>
      <c r="K423" s="14">
        <v>131</v>
      </c>
      <c r="L423" s="14">
        <v>115</v>
      </c>
      <c r="M423" s="14">
        <v>113</v>
      </c>
    </row>
    <row r="424" spans="1:13" hidden="1">
      <c r="A424" t="s">
        <v>540</v>
      </c>
      <c r="B424" t="s">
        <v>292</v>
      </c>
      <c r="C424" t="s">
        <v>555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</row>
    <row r="425" spans="1:13" hidden="1">
      <c r="A425" t="s">
        <v>540</v>
      </c>
      <c r="B425" t="s">
        <v>292</v>
      </c>
      <c r="C425" t="s">
        <v>556</v>
      </c>
      <c r="D425" s="14">
        <v>37</v>
      </c>
      <c r="E425" s="14">
        <v>42</v>
      </c>
      <c r="F425" s="14">
        <v>41</v>
      </c>
      <c r="G425" s="14">
        <v>52</v>
      </c>
      <c r="H425" s="14">
        <v>57</v>
      </c>
      <c r="I425" s="14">
        <v>0</v>
      </c>
      <c r="J425" s="14">
        <v>82</v>
      </c>
      <c r="K425" s="14">
        <v>102</v>
      </c>
      <c r="L425" s="14">
        <v>80</v>
      </c>
      <c r="M425" s="14">
        <v>82</v>
      </c>
    </row>
    <row r="426" spans="1:13" hidden="1">
      <c r="A426" t="s">
        <v>540</v>
      </c>
      <c r="B426" t="s">
        <v>292</v>
      </c>
      <c r="C426" t="s">
        <v>557</v>
      </c>
      <c r="D426" s="14">
        <v>0</v>
      </c>
      <c r="E426" s="14">
        <v>0</v>
      </c>
      <c r="F426" s="14">
        <v>0</v>
      </c>
      <c r="G426" s="14">
        <v>6</v>
      </c>
      <c r="H426" s="14">
        <v>7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</row>
    <row r="427" spans="1:13" hidden="1">
      <c r="A427" t="s">
        <v>540</v>
      </c>
      <c r="B427" t="s">
        <v>292</v>
      </c>
      <c r="C427" t="s">
        <v>558</v>
      </c>
      <c r="D427" s="14">
        <v>38</v>
      </c>
      <c r="E427" s="14">
        <v>-60</v>
      </c>
      <c r="F427" s="14">
        <v>20</v>
      </c>
      <c r="G427" s="14">
        <v>27</v>
      </c>
      <c r="H427" s="14">
        <v>162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</row>
    <row r="428" spans="1:13" hidden="1">
      <c r="A428" t="s">
        <v>540</v>
      </c>
      <c r="B428" t="s">
        <v>292</v>
      </c>
      <c r="C428" t="s">
        <v>451</v>
      </c>
      <c r="D428" s="14">
        <v>3065</v>
      </c>
      <c r="E428" s="14">
        <v>3309</v>
      </c>
      <c r="F428" s="14">
        <v>3141</v>
      </c>
      <c r="G428" s="14">
        <v>3543</v>
      </c>
      <c r="H428" s="14">
        <v>3549</v>
      </c>
      <c r="I428" s="14">
        <v>0</v>
      </c>
      <c r="J428" s="14">
        <v>1557</v>
      </c>
      <c r="K428" s="14">
        <v>1643</v>
      </c>
      <c r="L428" s="14">
        <v>1699</v>
      </c>
      <c r="M428" s="14">
        <v>3160</v>
      </c>
    </row>
    <row r="429" spans="1:13" hidden="1">
      <c r="A429" t="s">
        <v>540</v>
      </c>
      <c r="B429" t="s">
        <v>292</v>
      </c>
      <c r="C429" t="s">
        <v>452</v>
      </c>
      <c r="D429" s="14">
        <v>1932</v>
      </c>
      <c r="E429" s="14">
        <v>2506</v>
      </c>
      <c r="F429" s="14">
        <v>2356</v>
      </c>
      <c r="G429" s="14">
        <v>2716</v>
      </c>
      <c r="H429" s="14">
        <v>1927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</row>
    <row r="430" spans="1:13" hidden="1">
      <c r="A430" t="s">
        <v>540</v>
      </c>
      <c r="B430" t="s">
        <v>292</v>
      </c>
      <c r="C430" t="s">
        <v>453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</row>
    <row r="431" spans="1:13" hidden="1">
      <c r="A431" t="s">
        <v>540</v>
      </c>
      <c r="B431" t="s">
        <v>292</v>
      </c>
      <c r="C431" t="s">
        <v>223</v>
      </c>
      <c r="D431" s="14">
        <v>6.7500000000000004E-2</v>
      </c>
      <c r="E431" s="14">
        <v>6.7500000000000004E-2</v>
      </c>
      <c r="F431" s="14">
        <v>6.7500000000000004E-2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</row>
    <row r="432" spans="1:13" hidden="1">
      <c r="A432" t="s">
        <v>540</v>
      </c>
      <c r="B432" t="s">
        <v>292</v>
      </c>
      <c r="C432" t="s">
        <v>547</v>
      </c>
      <c r="D432" s="14">
        <v>8.5000000000000006E-2</v>
      </c>
      <c r="E432" s="14">
        <v>8.5000000000000006E-2</v>
      </c>
      <c r="F432" s="14">
        <v>8.3500000000000005E-2</v>
      </c>
      <c r="G432" s="14">
        <v>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</row>
    <row r="433" spans="1:13" hidden="1">
      <c r="A433" t="s">
        <v>540</v>
      </c>
      <c r="B433" t="s">
        <v>292</v>
      </c>
      <c r="C433" t="s">
        <v>224</v>
      </c>
      <c r="D433" s="14">
        <v>0.08</v>
      </c>
      <c r="E433" s="14">
        <v>0.08</v>
      </c>
      <c r="F433" s="14">
        <v>0.08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</row>
    <row r="434" spans="1:13" hidden="1">
      <c r="A434" t="s">
        <v>540</v>
      </c>
      <c r="B434" t="s">
        <v>292</v>
      </c>
      <c r="C434" t="s">
        <v>454</v>
      </c>
      <c r="D434" s="14">
        <v>552</v>
      </c>
      <c r="E434" s="14">
        <v>634</v>
      </c>
      <c r="F434" s="14">
        <v>684</v>
      </c>
      <c r="G434" s="14">
        <v>730</v>
      </c>
      <c r="H434" s="14">
        <v>804</v>
      </c>
      <c r="I434" s="14">
        <v>0</v>
      </c>
      <c r="J434" s="14">
        <v>818</v>
      </c>
      <c r="K434" s="14">
        <v>818</v>
      </c>
      <c r="L434" s="14">
        <v>872</v>
      </c>
      <c r="M434" s="14">
        <v>973</v>
      </c>
    </row>
    <row r="435" spans="1:13" hidden="1">
      <c r="A435" t="s">
        <v>540</v>
      </c>
      <c r="B435" t="s">
        <v>292</v>
      </c>
      <c r="C435" t="s">
        <v>455</v>
      </c>
      <c r="D435" s="14">
        <v>395</v>
      </c>
      <c r="E435" s="14">
        <v>509</v>
      </c>
      <c r="F435" s="14">
        <v>567</v>
      </c>
      <c r="G435" s="14">
        <v>639</v>
      </c>
      <c r="H435" s="14">
        <v>621</v>
      </c>
      <c r="I435" s="14">
        <v>0</v>
      </c>
      <c r="J435" s="14">
        <v>739</v>
      </c>
      <c r="K435" s="14">
        <v>825</v>
      </c>
      <c r="L435" s="14">
        <v>827</v>
      </c>
      <c r="M435" s="14">
        <v>2249</v>
      </c>
    </row>
    <row r="436" spans="1:13" hidden="1">
      <c r="A436" t="s">
        <v>540</v>
      </c>
      <c r="B436" t="s">
        <v>292</v>
      </c>
      <c r="C436" t="s">
        <v>456</v>
      </c>
      <c r="D436" s="14">
        <v>-447</v>
      </c>
      <c r="E436" s="14">
        <v>-497</v>
      </c>
      <c r="F436" s="14">
        <v>-536</v>
      </c>
      <c r="G436" s="14">
        <v>-570</v>
      </c>
      <c r="H436" s="14">
        <v>-572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</row>
    <row r="437" spans="1:13" hidden="1">
      <c r="A437" t="s">
        <v>540</v>
      </c>
      <c r="B437" t="s">
        <v>292</v>
      </c>
      <c r="C437" t="s">
        <v>457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</row>
    <row r="438" spans="1:13" hidden="1">
      <c r="A438" t="s">
        <v>540</v>
      </c>
      <c r="B438" t="s">
        <v>292</v>
      </c>
      <c r="C438" t="s">
        <v>521</v>
      </c>
    </row>
    <row r="439" spans="1:13" hidden="1">
      <c r="A439" t="s">
        <v>540</v>
      </c>
      <c r="B439" t="s">
        <v>292</v>
      </c>
      <c r="C439" t="s">
        <v>559</v>
      </c>
    </row>
    <row r="440" spans="1:13" hidden="1">
      <c r="A440" t="s">
        <v>540</v>
      </c>
      <c r="B440" t="s">
        <v>292</v>
      </c>
      <c r="C440" t="s">
        <v>539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4.5458333333333334</v>
      </c>
      <c r="K440" s="14">
        <v>0</v>
      </c>
      <c r="L440" s="14">
        <v>0</v>
      </c>
      <c r="M440" s="14">
        <v>0</v>
      </c>
    </row>
    <row r="441" spans="1:13" s="18" customFormat="1">
      <c r="A441" s="18" t="s">
        <v>540</v>
      </c>
      <c r="B441" s="18" t="s">
        <v>238</v>
      </c>
      <c r="C441" s="18" t="s">
        <v>239</v>
      </c>
      <c r="D441" s="19">
        <v>92736</v>
      </c>
      <c r="E441" s="19">
        <v>135165</v>
      </c>
      <c r="F441" s="19">
        <v>98926</v>
      </c>
      <c r="G441" s="19">
        <v>139910</v>
      </c>
      <c r="H441" s="19">
        <v>139863</v>
      </c>
      <c r="I441" s="19">
        <v>116782</v>
      </c>
      <c r="J441" s="19">
        <v>75566</v>
      </c>
      <c r="K441" s="19">
        <v>90914</v>
      </c>
      <c r="L441" s="19">
        <v>-287242</v>
      </c>
      <c r="M441" s="19">
        <v>-119752</v>
      </c>
    </row>
    <row r="442" spans="1:13" s="18" customFormat="1">
      <c r="A442" s="18" t="s">
        <v>540</v>
      </c>
      <c r="B442" s="18" t="s">
        <v>238</v>
      </c>
      <c r="C442" s="18" t="s">
        <v>240</v>
      </c>
      <c r="D442" s="19">
        <v>46510</v>
      </c>
      <c r="E442" s="19">
        <v>56209</v>
      </c>
      <c r="F442" s="19">
        <v>75968</v>
      </c>
      <c r="G442" s="19">
        <v>110736</v>
      </c>
      <c r="H442" s="19">
        <v>133864</v>
      </c>
      <c r="I442" s="19">
        <v>167108</v>
      </c>
      <c r="J442" s="19">
        <v>179050</v>
      </c>
      <c r="K442" s="19">
        <v>215536</v>
      </c>
      <c r="L442" s="19">
        <v>235906</v>
      </c>
      <c r="M442" s="19">
        <v>214254</v>
      </c>
    </row>
    <row r="443" spans="1:13" hidden="1">
      <c r="A443" t="s">
        <v>540</v>
      </c>
      <c r="B443" t="s">
        <v>238</v>
      </c>
      <c r="C443" t="s">
        <v>241</v>
      </c>
      <c r="D443" s="14">
        <v>46510</v>
      </c>
      <c r="E443" s="14">
        <v>56209</v>
      </c>
      <c r="F443" s="14">
        <v>75968</v>
      </c>
      <c r="G443" s="14">
        <v>110736</v>
      </c>
      <c r="H443" s="14">
        <v>133864</v>
      </c>
      <c r="I443" s="14">
        <v>167108</v>
      </c>
      <c r="J443" s="14">
        <v>179050</v>
      </c>
      <c r="K443" s="14">
        <v>215536</v>
      </c>
      <c r="L443" s="14">
        <v>235906</v>
      </c>
      <c r="M443" s="14">
        <v>214254</v>
      </c>
    </row>
    <row r="444" spans="1:13" hidden="1">
      <c r="A444" t="s">
        <v>540</v>
      </c>
      <c r="B444" t="s">
        <v>238</v>
      </c>
      <c r="C444" t="s">
        <v>242</v>
      </c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</row>
    <row r="445" spans="1:13" hidden="1">
      <c r="A445" t="s">
        <v>540</v>
      </c>
      <c r="B445" t="s">
        <v>238</v>
      </c>
      <c r="C445" t="s">
        <v>243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</row>
    <row r="446" spans="1:13" s="18" customFormat="1">
      <c r="A446" s="18" t="s">
        <v>540</v>
      </c>
      <c r="B446" s="18" t="s">
        <v>238</v>
      </c>
      <c r="C446" s="18" t="s">
        <v>244</v>
      </c>
      <c r="D446" s="19">
        <v>27551</v>
      </c>
      <c r="E446" s="19">
        <v>32950</v>
      </c>
      <c r="F446" s="19">
        <v>69162</v>
      </c>
      <c r="G446" s="19">
        <v>96204</v>
      </c>
      <c r="H446" s="19">
        <v>160245</v>
      </c>
      <c r="I446" s="19">
        <v>102372</v>
      </c>
      <c r="J446" s="19">
        <v>33786</v>
      </c>
      <c r="K446" s="19">
        <v>26673</v>
      </c>
      <c r="L446" s="19">
        <v>338960</v>
      </c>
      <c r="M446" s="19">
        <v>139023</v>
      </c>
    </row>
    <row r="447" spans="1:13" hidden="1">
      <c r="A447" t="s">
        <v>540</v>
      </c>
      <c r="B447" t="s">
        <v>238</v>
      </c>
      <c r="C447" t="s">
        <v>246</v>
      </c>
      <c r="D447" s="14">
        <v>-1698</v>
      </c>
      <c r="E447" s="14">
        <v>137</v>
      </c>
      <c r="F447" s="14">
        <v>-1069</v>
      </c>
      <c r="G447" s="14">
        <v>16</v>
      </c>
      <c r="H447" s="14">
        <v>4016</v>
      </c>
      <c r="I447" s="14">
        <v>33380</v>
      </c>
      <c r="J447" s="14">
        <v>-7270</v>
      </c>
      <c r="K447" s="14">
        <v>-7976</v>
      </c>
      <c r="L447" s="14">
        <v>308010</v>
      </c>
      <c r="M447" s="14">
        <v>37620</v>
      </c>
    </row>
    <row r="448" spans="1:13" hidden="1">
      <c r="A448" t="s">
        <v>540</v>
      </c>
      <c r="B448" t="s">
        <v>238</v>
      </c>
      <c r="C448" t="s">
        <v>491</v>
      </c>
      <c r="D448" s="14">
        <v>-1014</v>
      </c>
      <c r="E448" s="14">
        <v>-249</v>
      </c>
      <c r="F448" s="14">
        <v>-1056</v>
      </c>
      <c r="G448" s="14">
        <v>537</v>
      </c>
      <c r="H448" s="14">
        <v>-134</v>
      </c>
      <c r="I448" s="14">
        <v>-5775</v>
      </c>
      <c r="J448" s="14">
        <v>-14930</v>
      </c>
      <c r="K448" s="14">
        <v>-22783</v>
      </c>
      <c r="L448" s="14">
        <v>-2095</v>
      </c>
      <c r="M448" s="14">
        <v>10000</v>
      </c>
    </row>
    <row r="449" spans="1:13" hidden="1">
      <c r="A449" t="s">
        <v>540</v>
      </c>
      <c r="B449" t="s">
        <v>238</v>
      </c>
      <c r="C449" t="s">
        <v>247</v>
      </c>
      <c r="D449" s="14">
        <v>30263</v>
      </c>
      <c r="E449" s="14">
        <v>33062</v>
      </c>
      <c r="F449" s="14">
        <v>71287</v>
      </c>
      <c r="G449" s="14">
        <v>95651</v>
      </c>
      <c r="H449" s="14">
        <v>156363</v>
      </c>
      <c r="I449" s="14">
        <v>74766</v>
      </c>
      <c r="J449" s="14">
        <v>55985</v>
      </c>
      <c r="K449" s="14">
        <v>57432</v>
      </c>
      <c r="L449" s="14">
        <v>33045</v>
      </c>
      <c r="M449" s="14">
        <v>91402</v>
      </c>
    </row>
    <row r="450" spans="1:13" s="18" customFormat="1">
      <c r="A450" s="18" t="s">
        <v>540</v>
      </c>
      <c r="B450" s="18" t="s">
        <v>238</v>
      </c>
      <c r="C450" s="18" t="s">
        <v>248</v>
      </c>
      <c r="D450" s="19">
        <v>-54371</v>
      </c>
      <c r="E450" s="19">
        <v>-40480</v>
      </c>
      <c r="F450" s="19">
        <v>-22429</v>
      </c>
      <c r="G450" s="19">
        <v>15066</v>
      </c>
      <c r="H450" s="19">
        <v>-78654</v>
      </c>
      <c r="I450" s="19">
        <v>-7266</v>
      </c>
      <c r="J450" s="19">
        <v>13591</v>
      </c>
      <c r="K450" s="19">
        <v>-96988</v>
      </c>
      <c r="L450" s="19">
        <v>-96277</v>
      </c>
      <c r="M450" s="19">
        <v>32805</v>
      </c>
    </row>
    <row r="451" spans="1:13" hidden="1">
      <c r="A451" t="s">
        <v>540</v>
      </c>
      <c r="B451" t="s">
        <v>238</v>
      </c>
      <c r="C451" t="s">
        <v>249</v>
      </c>
      <c r="D451" s="14">
        <v>-14222</v>
      </c>
      <c r="E451" s="14">
        <v>-66589</v>
      </c>
      <c r="F451" s="14">
        <v>-51767</v>
      </c>
      <c r="G451" s="14">
        <v>20626</v>
      </c>
      <c r="H451" s="14">
        <v>-31790</v>
      </c>
      <c r="I451" s="14">
        <v>-27434</v>
      </c>
      <c r="J451" s="14">
        <v>-37724</v>
      </c>
      <c r="K451" s="14">
        <v>-140312</v>
      </c>
      <c r="L451" s="14">
        <v>-88790</v>
      </c>
      <c r="M451" s="14">
        <v>100142</v>
      </c>
    </row>
    <row r="452" spans="1:13" hidden="1">
      <c r="A452" t="s">
        <v>540</v>
      </c>
      <c r="B452" t="s">
        <v>238</v>
      </c>
      <c r="C452" t="s">
        <v>250</v>
      </c>
      <c r="D452" s="14">
        <v>-24107</v>
      </c>
      <c r="E452" s="14">
        <v>-27190</v>
      </c>
      <c r="F452" s="14">
        <v>-26558</v>
      </c>
      <c r="G452" s="14">
        <v>-28526</v>
      </c>
      <c r="H452" s="14">
        <v>-36924</v>
      </c>
      <c r="I452" s="14">
        <v>-57434</v>
      </c>
      <c r="J452" s="14">
        <v>-66207</v>
      </c>
      <c r="K452" s="14">
        <v>-35604</v>
      </c>
      <c r="L452" s="14">
        <v>20686</v>
      </c>
      <c r="M452" s="14">
        <v>23255</v>
      </c>
    </row>
    <row r="453" spans="1:13" hidden="1">
      <c r="A453" t="s">
        <v>540</v>
      </c>
      <c r="B453" t="s">
        <v>238</v>
      </c>
      <c r="C453" t="s">
        <v>492</v>
      </c>
      <c r="D453" s="14">
        <v>-13116</v>
      </c>
      <c r="E453" s="14">
        <v>-9809</v>
      </c>
      <c r="F453" s="14">
        <v>-9990</v>
      </c>
      <c r="G453" s="14">
        <v>11239</v>
      </c>
      <c r="H453" s="14">
        <v>-6246</v>
      </c>
      <c r="I453" s="14">
        <v>549</v>
      </c>
      <c r="J453" s="14">
        <v>-12750</v>
      </c>
      <c r="K453" s="14">
        <v>1513</v>
      </c>
      <c r="L453" s="14">
        <v>2949</v>
      </c>
      <c r="M453" s="14">
        <v>-28309</v>
      </c>
    </row>
    <row r="454" spans="1:13" hidden="1">
      <c r="A454" t="s">
        <v>540</v>
      </c>
      <c r="B454" t="s">
        <v>238</v>
      </c>
      <c r="C454" t="s">
        <v>57</v>
      </c>
      <c r="D454" s="14">
        <v>3440</v>
      </c>
      <c r="E454" s="14">
        <v>58669</v>
      </c>
      <c r="F454" s="14">
        <v>81322</v>
      </c>
      <c r="G454" s="14">
        <v>46939</v>
      </c>
      <c r="H454" s="14">
        <v>35978</v>
      </c>
      <c r="I454" s="14">
        <v>39475</v>
      </c>
      <c r="J454" s="14">
        <v>93006</v>
      </c>
      <c r="K454" s="14">
        <v>73203</v>
      </c>
      <c r="L454" s="14">
        <v>-46837</v>
      </c>
      <c r="M454" s="14">
        <v>-80848</v>
      </c>
    </row>
    <row r="455" spans="1:13" hidden="1">
      <c r="A455" t="s">
        <v>540</v>
      </c>
      <c r="B455" t="s">
        <v>238</v>
      </c>
      <c r="C455" t="s">
        <v>493</v>
      </c>
      <c r="D455" s="14">
        <v>7521</v>
      </c>
      <c r="E455" s="14">
        <v>22119</v>
      </c>
      <c r="F455" s="14">
        <v>6965</v>
      </c>
      <c r="G455" s="14">
        <v>7465</v>
      </c>
      <c r="H455" s="14">
        <v>2264</v>
      </c>
      <c r="I455" s="14">
        <v>57976</v>
      </c>
      <c r="J455" s="14">
        <v>56217</v>
      </c>
      <c r="K455" s="14">
        <v>36863</v>
      </c>
      <c r="L455" s="14">
        <v>39869</v>
      </c>
      <c r="M455" s="14">
        <v>36414</v>
      </c>
    </row>
    <row r="456" spans="1:13" hidden="1">
      <c r="A456" t="s">
        <v>540</v>
      </c>
      <c r="B456" t="s">
        <v>238</v>
      </c>
      <c r="C456" t="s">
        <v>251</v>
      </c>
      <c r="D456" s="14">
        <v>-13887</v>
      </c>
      <c r="E456" s="14">
        <v>-17679</v>
      </c>
      <c r="F456" s="14">
        <v>-22401</v>
      </c>
      <c r="G456" s="14">
        <v>-42678</v>
      </c>
      <c r="H456" s="14">
        <v>-41936</v>
      </c>
      <c r="I456" s="14">
        <v>-20398</v>
      </c>
      <c r="J456" s="14">
        <v>-18951</v>
      </c>
      <c r="K456" s="14">
        <v>-32651</v>
      </c>
      <c r="L456" s="14">
        <v>-24155</v>
      </c>
      <c r="M456" s="14">
        <v>-17849</v>
      </c>
    </row>
    <row r="457" spans="1:13" s="18" customFormat="1">
      <c r="A457" s="18" t="s">
        <v>540</v>
      </c>
      <c r="B457" s="18" t="s">
        <v>238</v>
      </c>
      <c r="C457" s="18" t="s">
        <v>252</v>
      </c>
      <c r="D457" s="19">
        <v>112426</v>
      </c>
      <c r="E457" s="19">
        <v>183843</v>
      </c>
      <c r="F457" s="19">
        <v>221626</v>
      </c>
      <c r="G457" s="19">
        <v>361917</v>
      </c>
      <c r="H457" s="19">
        <v>355317</v>
      </c>
      <c r="I457" s="19">
        <v>378995</v>
      </c>
      <c r="J457" s="19">
        <v>301993</v>
      </c>
      <c r="K457" s="19">
        <v>236135</v>
      </c>
      <c r="L457" s="19">
        <v>191347</v>
      </c>
      <c r="M457" s="19">
        <v>266329</v>
      </c>
    </row>
    <row r="458" spans="1:13" s="18" customFormat="1">
      <c r="A458" s="18" t="s">
        <v>540</v>
      </c>
      <c r="B458" s="18" t="s">
        <v>238</v>
      </c>
      <c r="C458" s="18" t="s">
        <v>253</v>
      </c>
      <c r="D458" s="19">
        <v>-81240</v>
      </c>
      <c r="E458" s="19">
        <v>-138756</v>
      </c>
      <c r="F458" s="19">
        <v>-188626</v>
      </c>
      <c r="G458" s="19">
        <v>-269751</v>
      </c>
      <c r="H458" s="19">
        <v>-319622</v>
      </c>
      <c r="I458" s="19">
        <v>-315030</v>
      </c>
      <c r="J458" s="19">
        <v>-304669</v>
      </c>
      <c r="K458" s="19">
        <v>-350789</v>
      </c>
      <c r="L458" s="19">
        <v>-353035</v>
      </c>
      <c r="M458" s="19">
        <v>-297020</v>
      </c>
    </row>
    <row r="459" spans="1:13" hidden="1">
      <c r="A459" t="s">
        <v>540</v>
      </c>
      <c r="B459" t="s">
        <v>238</v>
      </c>
      <c r="C459" t="s">
        <v>254</v>
      </c>
      <c r="D459" s="14">
        <v>-81240</v>
      </c>
      <c r="E459" s="14">
        <v>-138756</v>
      </c>
      <c r="F459" s="14">
        <v>-188626</v>
      </c>
      <c r="G459" s="14">
        <v>-269751</v>
      </c>
      <c r="H459" s="14">
        <v>-319622</v>
      </c>
      <c r="I459" s="14">
        <v>-161359</v>
      </c>
      <c r="J459" s="14">
        <v>-160718</v>
      </c>
      <c r="K459" s="14">
        <v>-198654</v>
      </c>
      <c r="L459" s="14">
        <v>-174196</v>
      </c>
      <c r="M459" s="14">
        <v>-143192</v>
      </c>
    </row>
    <row r="460" spans="1:13" hidden="1">
      <c r="A460" t="s">
        <v>540</v>
      </c>
      <c r="B460" t="s">
        <v>238</v>
      </c>
      <c r="C460" t="s">
        <v>255</v>
      </c>
      <c r="D460" s="14">
        <v>0</v>
      </c>
      <c r="E460" s="14">
        <v>0</v>
      </c>
      <c r="F460" s="14">
        <v>0</v>
      </c>
      <c r="G460" s="14">
        <v>0</v>
      </c>
      <c r="H460" s="14">
        <v>0</v>
      </c>
      <c r="I460" s="14">
        <v>-153671</v>
      </c>
      <c r="J460" s="14">
        <v>-143951</v>
      </c>
      <c r="K460" s="14">
        <v>-152135</v>
      </c>
      <c r="L460" s="14">
        <v>-178840</v>
      </c>
      <c r="M460" s="14">
        <v>-153829</v>
      </c>
    </row>
    <row r="461" spans="1:13" s="18" customFormat="1">
      <c r="A461" s="18" t="s">
        <v>540</v>
      </c>
      <c r="B461" s="18" t="s">
        <v>238</v>
      </c>
      <c r="C461" s="18" t="s">
        <v>256</v>
      </c>
      <c r="D461" s="19">
        <v>8385</v>
      </c>
      <c r="E461" s="19">
        <v>-66673</v>
      </c>
      <c r="F461" s="19">
        <v>-46288</v>
      </c>
      <c r="G461" s="19">
        <v>-29179</v>
      </c>
      <c r="H461" s="19">
        <v>-29051</v>
      </c>
      <c r="I461" s="19">
        <v>-60014</v>
      </c>
      <c r="J461" s="19">
        <v>-76130</v>
      </c>
      <c r="K461" s="19">
        <v>88773</v>
      </c>
      <c r="L461" s="19">
        <v>155924</v>
      </c>
      <c r="M461" s="19">
        <v>-44682</v>
      </c>
    </row>
    <row r="462" spans="1:13" hidden="1">
      <c r="A462" t="s">
        <v>540</v>
      </c>
      <c r="B462" t="s">
        <v>238</v>
      </c>
      <c r="C462" t="s">
        <v>257</v>
      </c>
      <c r="D462" s="14">
        <v>0</v>
      </c>
      <c r="E462" s="14">
        <v>0</v>
      </c>
      <c r="F462" s="14">
        <v>0</v>
      </c>
      <c r="G462" s="14">
        <v>-1846</v>
      </c>
      <c r="H462" s="14">
        <v>0</v>
      </c>
      <c r="I462" s="14">
        <v>-1114</v>
      </c>
      <c r="J462" s="14">
        <v>0</v>
      </c>
      <c r="K462" s="14">
        <v>0</v>
      </c>
      <c r="L462" s="14">
        <v>0</v>
      </c>
      <c r="M462" s="14">
        <v>-270</v>
      </c>
    </row>
    <row r="463" spans="1:13" hidden="1">
      <c r="A463" t="s">
        <v>540</v>
      </c>
      <c r="B463" t="s">
        <v>238</v>
      </c>
      <c r="C463" t="s">
        <v>258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145</v>
      </c>
      <c r="L463" s="14">
        <v>0</v>
      </c>
      <c r="M463" s="14">
        <v>7500</v>
      </c>
    </row>
    <row r="464" spans="1:13" hidden="1">
      <c r="A464" t="s">
        <v>540</v>
      </c>
      <c r="B464" t="s">
        <v>238</v>
      </c>
      <c r="C464" t="s">
        <v>259</v>
      </c>
      <c r="D464" s="14">
        <v>112</v>
      </c>
      <c r="E464" s="14">
        <v>927</v>
      </c>
      <c r="F464" s="14">
        <v>367</v>
      </c>
      <c r="G464" s="14">
        <v>499</v>
      </c>
      <c r="H464" s="14">
        <v>742</v>
      </c>
      <c r="I464" s="14">
        <v>588</v>
      </c>
      <c r="J464" s="14">
        <v>534</v>
      </c>
      <c r="K464" s="14">
        <v>303</v>
      </c>
      <c r="L464" s="14">
        <v>672</v>
      </c>
      <c r="M464" s="14">
        <v>1715</v>
      </c>
    </row>
    <row r="465" spans="1:13" hidden="1">
      <c r="A465" t="s">
        <v>540</v>
      </c>
      <c r="B465" t="s">
        <v>238</v>
      </c>
      <c r="C465" t="s">
        <v>260</v>
      </c>
      <c r="D465" s="14">
        <v>9066</v>
      </c>
      <c r="E465" s="14">
        <v>9614</v>
      </c>
      <c r="F465" s="14">
        <v>8495</v>
      </c>
      <c r="G465" s="14">
        <v>10669</v>
      </c>
      <c r="H465" s="14">
        <v>306156</v>
      </c>
      <c r="I465" s="14">
        <v>470882</v>
      </c>
      <c r="J465" s="14">
        <v>342834</v>
      </c>
      <c r="K465" s="14">
        <v>525766</v>
      </c>
      <c r="L465" s="14">
        <v>338807</v>
      </c>
      <c r="M465" s="14">
        <v>366238</v>
      </c>
    </row>
    <row r="466" spans="1:13" hidden="1">
      <c r="A466" t="s">
        <v>540</v>
      </c>
      <c r="B466" t="s">
        <v>238</v>
      </c>
      <c r="C466" t="s">
        <v>261</v>
      </c>
      <c r="D466" s="14">
        <v>-321</v>
      </c>
      <c r="E466" s="14">
        <v>-58401</v>
      </c>
      <c r="F466" s="14">
        <v>2071</v>
      </c>
      <c r="G466" s="14">
        <v>-4111</v>
      </c>
      <c r="H466" s="14">
        <v>-53930</v>
      </c>
      <c r="I466" s="14">
        <v>-47147</v>
      </c>
      <c r="J466" s="14">
        <v>19144</v>
      </c>
      <c r="K466" s="14">
        <v>23611</v>
      </c>
      <c r="L466" s="14">
        <v>56390</v>
      </c>
      <c r="M466" s="14">
        <v>-13393</v>
      </c>
    </row>
    <row r="467" spans="1:13" hidden="1">
      <c r="A467" t="s">
        <v>540</v>
      </c>
      <c r="B467" t="s">
        <v>238</v>
      </c>
      <c r="C467" t="s">
        <v>262</v>
      </c>
      <c r="D467" s="14">
        <v>-15001</v>
      </c>
      <c r="E467" s="14">
        <v>-29162</v>
      </c>
      <c r="F467" s="14">
        <v>-69777</v>
      </c>
      <c r="G467" s="14">
        <v>-54938</v>
      </c>
      <c r="H467" s="14">
        <v>-289208</v>
      </c>
      <c r="I467" s="14">
        <v>-491835</v>
      </c>
      <c r="J467" s="14">
        <v>-452755</v>
      </c>
      <c r="K467" s="14">
        <v>-485930</v>
      </c>
      <c r="L467" s="14">
        <v>-249704</v>
      </c>
      <c r="M467" s="14">
        <v>-423825</v>
      </c>
    </row>
    <row r="468" spans="1:13" hidden="1">
      <c r="A468" t="s">
        <v>540</v>
      </c>
      <c r="B468" t="s">
        <v>238</v>
      </c>
      <c r="C468" t="s">
        <v>264</v>
      </c>
      <c r="D468" s="14">
        <v>14529</v>
      </c>
      <c r="E468" s="14">
        <v>10348</v>
      </c>
      <c r="F468" s="14">
        <v>12556</v>
      </c>
      <c r="G468" s="14">
        <v>20547</v>
      </c>
      <c r="H468" s="14">
        <v>7189</v>
      </c>
      <c r="I468" s="14">
        <v>8612</v>
      </c>
      <c r="J468" s="14">
        <v>14114</v>
      </c>
      <c r="K468" s="14">
        <v>24879</v>
      </c>
      <c r="L468" s="14">
        <v>9759</v>
      </c>
      <c r="M468" s="14">
        <v>17353</v>
      </c>
    </row>
    <row r="469" spans="1:13" hidden="1">
      <c r="A469" t="s">
        <v>540</v>
      </c>
      <c r="B469" t="s">
        <v>238</v>
      </c>
      <c r="D469" s="14">
        <f>D470-(D458+D461)</f>
        <v>0</v>
      </c>
      <c r="E469" s="14">
        <f>E470-(E458+E461)</f>
        <v>0</v>
      </c>
      <c r="F469" s="14">
        <f>F470-(F458+F461)</f>
        <v>0</v>
      </c>
      <c r="G469" s="14">
        <f>G470-(G458+G461)</f>
        <v>0</v>
      </c>
      <c r="H469" s="14">
        <f t="shared" ref="H469" si="9">H470-(H458+H461)</f>
        <v>1</v>
      </c>
      <c r="I469" s="14">
        <f>I470-(I458+I461)</f>
        <v>0</v>
      </c>
      <c r="J469" s="14">
        <f>J470-(J458+J461)</f>
        <v>0</v>
      </c>
      <c r="K469" s="14">
        <f>K470-(K458+K461)</f>
        <v>0</v>
      </c>
      <c r="L469" s="14">
        <f>L470-(L458+L461)</f>
        <v>0</v>
      </c>
      <c r="M469" s="14">
        <f>M470-(M458+M461)</f>
        <v>0</v>
      </c>
    </row>
    <row r="470" spans="1:13" s="18" customFormat="1">
      <c r="A470" s="18" t="s">
        <v>540</v>
      </c>
      <c r="B470" s="18" t="s">
        <v>238</v>
      </c>
      <c r="C470" s="18" t="s">
        <v>265</v>
      </c>
      <c r="D470" s="19">
        <v>-72855</v>
      </c>
      <c r="E470" s="19">
        <v>-205429</v>
      </c>
      <c r="F470" s="19">
        <v>-234914</v>
      </c>
      <c r="G470" s="19">
        <v>-298930</v>
      </c>
      <c r="H470" s="19">
        <v>-348672</v>
      </c>
      <c r="I470" s="19">
        <v>-375044</v>
      </c>
      <c r="J470" s="19">
        <v>-380799</v>
      </c>
      <c r="K470" s="19">
        <v>-262016</v>
      </c>
      <c r="L470" s="19">
        <v>-197111</v>
      </c>
      <c r="M470" s="19">
        <v>-341702</v>
      </c>
    </row>
    <row r="471" spans="1:13" s="18" customFormat="1">
      <c r="A471" s="18" t="s">
        <v>540</v>
      </c>
      <c r="B471" s="18" t="s">
        <v>238</v>
      </c>
      <c r="C471" s="18" t="s">
        <v>266</v>
      </c>
      <c r="D471" s="19">
        <v>-28794</v>
      </c>
      <c r="E471" s="19">
        <v>-44058</v>
      </c>
      <c r="F471" s="19">
        <v>-76335</v>
      </c>
      <c r="G471" s="19">
        <v>-73120</v>
      </c>
      <c r="H471" s="19">
        <v>-71477</v>
      </c>
      <c r="I471" s="19">
        <v>-58236</v>
      </c>
      <c r="J471" s="19">
        <v>-53839</v>
      </c>
      <c r="K471" s="19">
        <v>-55066</v>
      </c>
      <c r="L471" s="19">
        <v>-70998</v>
      </c>
      <c r="M471" s="19">
        <v>-75974</v>
      </c>
    </row>
    <row r="472" spans="1:13" hidden="1">
      <c r="A472" t="s">
        <v>540</v>
      </c>
      <c r="B472" t="s">
        <v>238</v>
      </c>
      <c r="C472" t="s">
        <v>267</v>
      </c>
      <c r="D472" s="14">
        <v>-28794</v>
      </c>
      <c r="E472" s="14">
        <v>-44058</v>
      </c>
      <c r="F472" s="14">
        <v>-76335</v>
      </c>
      <c r="G472" s="14">
        <v>-73120</v>
      </c>
      <c r="H472" s="14">
        <v>-71477</v>
      </c>
      <c r="I472" s="14">
        <v>-58236</v>
      </c>
      <c r="J472" s="14">
        <v>-53839</v>
      </c>
      <c r="K472" s="14">
        <v>-55066</v>
      </c>
      <c r="L472" s="14">
        <v>-70998</v>
      </c>
      <c r="M472" s="14">
        <v>-75974</v>
      </c>
    </row>
    <row r="473" spans="1:13" s="18" customFormat="1">
      <c r="A473" s="18" t="s">
        <v>540</v>
      </c>
      <c r="B473" s="18" t="s">
        <v>238</v>
      </c>
      <c r="C473" s="18" t="s">
        <v>268</v>
      </c>
      <c r="D473" s="19">
        <v>-10033</v>
      </c>
      <c r="E473" s="19">
        <v>-14793</v>
      </c>
      <c r="F473" s="19">
        <v>-15272</v>
      </c>
      <c r="G473" s="19">
        <v>-6886</v>
      </c>
      <c r="H473" s="19">
        <v>-6811</v>
      </c>
      <c r="I473" s="19">
        <v>0</v>
      </c>
      <c r="J473" s="19">
        <v>-730</v>
      </c>
      <c r="K473" s="19">
        <v>0</v>
      </c>
      <c r="L473" s="19">
        <v>0</v>
      </c>
      <c r="M473" s="19">
        <v>0</v>
      </c>
    </row>
    <row r="474" spans="1:13" hidden="1">
      <c r="A474" t="s">
        <v>540</v>
      </c>
      <c r="B474" t="s">
        <v>238</v>
      </c>
      <c r="C474" t="s">
        <v>269</v>
      </c>
      <c r="D474" s="14">
        <v>-10033</v>
      </c>
      <c r="E474" s="14">
        <v>-14793</v>
      </c>
      <c r="F474" s="14">
        <v>-15272</v>
      </c>
      <c r="G474" s="14">
        <v>-6886</v>
      </c>
      <c r="H474" s="14">
        <v>-6811</v>
      </c>
      <c r="I474" s="14">
        <v>0</v>
      </c>
      <c r="J474" s="14">
        <v>-730</v>
      </c>
      <c r="K474" s="14">
        <v>0</v>
      </c>
      <c r="L474" s="14">
        <v>0</v>
      </c>
      <c r="M474" s="14">
        <v>0</v>
      </c>
    </row>
    <row r="475" spans="1:13" s="18" customFormat="1">
      <c r="A475" s="18" t="s">
        <v>540</v>
      </c>
      <c r="B475" s="18" t="s">
        <v>238</v>
      </c>
      <c r="C475" s="18" t="s">
        <v>270</v>
      </c>
      <c r="D475" s="19">
        <v>32529</v>
      </c>
      <c r="E475" s="19">
        <v>0</v>
      </c>
      <c r="F475" s="19">
        <v>2</v>
      </c>
      <c r="G475" s="19">
        <v>1</v>
      </c>
      <c r="H475" s="19">
        <v>0</v>
      </c>
      <c r="I475" s="19">
        <v>74332</v>
      </c>
      <c r="J475" s="19">
        <v>46</v>
      </c>
      <c r="K475" s="19">
        <v>0</v>
      </c>
      <c r="L475" s="19">
        <v>0</v>
      </c>
      <c r="M475" s="19">
        <v>38888</v>
      </c>
    </row>
    <row r="476" spans="1:13" hidden="1">
      <c r="A476" t="s">
        <v>540</v>
      </c>
      <c r="B476" t="s">
        <v>238</v>
      </c>
      <c r="C476" t="s">
        <v>271</v>
      </c>
      <c r="D476" s="14">
        <v>32529</v>
      </c>
      <c r="E476" s="14">
        <v>0</v>
      </c>
      <c r="F476" s="14">
        <v>2</v>
      </c>
      <c r="G476" s="14">
        <v>1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38888</v>
      </c>
    </row>
    <row r="477" spans="1:13" hidden="1">
      <c r="A477" t="s">
        <v>540</v>
      </c>
      <c r="B477" t="s">
        <v>238</v>
      </c>
      <c r="C477" t="s">
        <v>273</v>
      </c>
      <c r="D477" s="14">
        <v>32529</v>
      </c>
      <c r="E477" s="14">
        <v>0</v>
      </c>
      <c r="F477" s="14">
        <v>2</v>
      </c>
      <c r="G477" s="14">
        <v>1</v>
      </c>
      <c r="H477" s="14">
        <v>0</v>
      </c>
      <c r="I477" s="14">
        <v>74332</v>
      </c>
      <c r="J477" s="14">
        <v>46</v>
      </c>
      <c r="K477" s="14">
        <v>0</v>
      </c>
      <c r="L477" s="14">
        <v>0</v>
      </c>
      <c r="M477" s="14">
        <v>38888</v>
      </c>
    </row>
    <row r="478" spans="1:13" s="18" customFormat="1">
      <c r="A478" s="18" t="s">
        <v>540</v>
      </c>
      <c r="B478" s="18" t="s">
        <v>238</v>
      </c>
      <c r="C478" s="18" t="s">
        <v>274</v>
      </c>
      <c r="D478" s="19">
        <v>-7715</v>
      </c>
      <c r="E478" s="19">
        <v>124523</v>
      </c>
      <c r="F478" s="19">
        <v>74685</v>
      </c>
      <c r="G478" s="19">
        <v>41173</v>
      </c>
      <c r="H478" s="19">
        <v>130302</v>
      </c>
      <c r="I478" s="19">
        <v>-54048</v>
      </c>
      <c r="J478" s="19">
        <v>116577</v>
      </c>
      <c r="K478" s="19">
        <v>75183</v>
      </c>
      <c r="L478" s="19">
        <v>159302</v>
      </c>
      <c r="M478" s="19">
        <v>70982</v>
      </c>
    </row>
    <row r="479" spans="1:13" hidden="1">
      <c r="A479" t="s">
        <v>540</v>
      </c>
      <c r="B479" t="s">
        <v>238</v>
      </c>
      <c r="C479" t="s">
        <v>275</v>
      </c>
      <c r="D479" s="14">
        <v>101165</v>
      </c>
      <c r="E479" s="14">
        <v>79112</v>
      </c>
      <c r="F479" s="14">
        <v>147029</v>
      </c>
      <c r="G479" s="14">
        <v>113536</v>
      </c>
      <c r="H479" s="14">
        <v>89693</v>
      </c>
      <c r="I479" s="14">
        <v>84602</v>
      </c>
      <c r="J479" s="14">
        <v>150053</v>
      </c>
      <c r="K479" s="14">
        <v>150087</v>
      </c>
      <c r="L479" s="14">
        <v>201125</v>
      </c>
      <c r="M479" s="14">
        <v>107073</v>
      </c>
    </row>
    <row r="480" spans="1:13" hidden="1">
      <c r="A480" t="s">
        <v>540</v>
      </c>
      <c r="B480" t="s">
        <v>238</v>
      </c>
      <c r="C480" t="s">
        <v>504</v>
      </c>
      <c r="D480" s="14">
        <v>-126990</v>
      </c>
      <c r="E480" s="14">
        <v>-103457</v>
      </c>
      <c r="F480" s="14">
        <v>-130118</v>
      </c>
      <c r="G480" s="14">
        <v>-124032</v>
      </c>
      <c r="H480" s="14">
        <v>-97716</v>
      </c>
      <c r="I480" s="14">
        <v>-90004</v>
      </c>
      <c r="J480" s="14">
        <v>-117537</v>
      </c>
      <c r="K480" s="14">
        <v>-193766</v>
      </c>
      <c r="L480" s="14">
        <v>-218521</v>
      </c>
      <c r="M480" s="14">
        <v>-128529</v>
      </c>
    </row>
    <row r="481" spans="1:13" hidden="1">
      <c r="A481" t="s">
        <v>540</v>
      </c>
      <c r="B481" t="s">
        <v>238</v>
      </c>
      <c r="C481" t="s">
        <v>276</v>
      </c>
      <c r="D481" s="14">
        <v>-41288</v>
      </c>
      <c r="E481" s="14">
        <v>-19136</v>
      </c>
      <c r="F481" s="14">
        <v>18467</v>
      </c>
      <c r="G481" s="14">
        <v>-24663</v>
      </c>
      <c r="H481" s="14">
        <v>33516</v>
      </c>
      <c r="I481" s="14">
        <v>-18780</v>
      </c>
      <c r="J481" s="14">
        <v>24853</v>
      </c>
      <c r="K481" s="14">
        <v>29604</v>
      </c>
      <c r="L481" s="14">
        <v>31742</v>
      </c>
      <c r="M481" s="14">
        <v>-37328</v>
      </c>
    </row>
    <row r="482" spans="1:13" hidden="1">
      <c r="A482" t="s">
        <v>540</v>
      </c>
      <c r="B482" t="s">
        <v>238</v>
      </c>
      <c r="C482" t="s">
        <v>277</v>
      </c>
      <c r="D482" s="14">
        <v>57530</v>
      </c>
      <c r="E482" s="14">
        <v>190300</v>
      </c>
      <c r="F482" s="14">
        <v>131602</v>
      </c>
      <c r="G482" s="14">
        <v>233214</v>
      </c>
      <c r="H482" s="14">
        <v>273934</v>
      </c>
      <c r="I482" s="14">
        <v>110587</v>
      </c>
      <c r="J482" s="14">
        <v>183845</v>
      </c>
      <c r="K482" s="14">
        <v>151452</v>
      </c>
      <c r="L482" s="14">
        <v>261019</v>
      </c>
      <c r="M482" s="14">
        <v>291771</v>
      </c>
    </row>
    <row r="483" spans="1:13" hidden="1">
      <c r="A483" t="s">
        <v>540</v>
      </c>
      <c r="B483" t="s">
        <v>238</v>
      </c>
      <c r="C483" t="s">
        <v>278</v>
      </c>
      <c r="D483" s="14">
        <v>-23957</v>
      </c>
      <c r="E483" s="14">
        <v>-46641</v>
      </c>
      <c r="F483" s="14">
        <v>-75384</v>
      </c>
      <c r="G483" s="14">
        <v>-167378</v>
      </c>
      <c r="H483" s="14">
        <v>-177147</v>
      </c>
      <c r="I483" s="14">
        <v>-145855</v>
      </c>
      <c r="J483" s="14">
        <v>-92121</v>
      </c>
      <c r="K483" s="14">
        <v>-105873</v>
      </c>
      <c r="L483" s="14">
        <v>-133459</v>
      </c>
      <c r="M483" s="14">
        <v>-183461</v>
      </c>
    </row>
    <row r="484" spans="1:13" hidden="1">
      <c r="A484" t="s">
        <v>540</v>
      </c>
      <c r="B484" t="s">
        <v>238</v>
      </c>
      <c r="C484" t="s">
        <v>279</v>
      </c>
      <c r="D484" s="14">
        <v>33573</v>
      </c>
      <c r="E484" s="14">
        <v>143659</v>
      </c>
      <c r="F484" s="14">
        <v>56218</v>
      </c>
      <c r="G484" s="14">
        <v>65836</v>
      </c>
      <c r="H484" s="14">
        <v>96787</v>
      </c>
      <c r="I484" s="14">
        <v>-35268</v>
      </c>
      <c r="J484" s="14">
        <v>91724</v>
      </c>
      <c r="K484" s="14">
        <v>45580</v>
      </c>
      <c r="L484" s="14">
        <v>127560</v>
      </c>
      <c r="M484" s="14">
        <v>108310</v>
      </c>
    </row>
    <row r="485" spans="1:13" hidden="1">
      <c r="A485" t="s">
        <v>540</v>
      </c>
      <c r="B485" t="s">
        <v>238</v>
      </c>
      <c r="D485" s="14">
        <f>D486-(D471+D473+D475+D478)</f>
        <v>0</v>
      </c>
      <c r="E485" s="14">
        <f>E486-(E471+E473+E475+E478)</f>
        <v>0</v>
      </c>
      <c r="F485" s="14">
        <f>F486-(F471+F473+F475+F478)</f>
        <v>-1</v>
      </c>
      <c r="G485" s="14">
        <f>G486-(G471+G473+G475+G478)</f>
        <v>0</v>
      </c>
      <c r="H485" s="14">
        <f t="shared" ref="H485" si="10">H486-(H471+H473+H475+H478)</f>
        <v>0</v>
      </c>
      <c r="I485" s="14">
        <f>I486-(I471+I473+I475+I478)</f>
        <v>1</v>
      </c>
      <c r="J485" s="14">
        <f>J486-(J471+J473+J475+J478)</f>
        <v>-1</v>
      </c>
      <c r="K485" s="14">
        <f>K486-(K471+K473+K475+K478)</f>
        <v>0</v>
      </c>
      <c r="L485" s="14">
        <f>L486-(L471+L473+L475+L478)</f>
        <v>0</v>
      </c>
      <c r="M485" s="14">
        <f>M486-(M471+M473+M475+M478)</f>
        <v>0</v>
      </c>
    </row>
    <row r="486" spans="1:13" s="18" customFormat="1">
      <c r="A486" s="18" t="s">
        <v>540</v>
      </c>
      <c r="B486" s="18" t="s">
        <v>238</v>
      </c>
      <c r="C486" s="18" t="s">
        <v>280</v>
      </c>
      <c r="D486" s="19">
        <v>-14013</v>
      </c>
      <c r="E486" s="19">
        <v>65672</v>
      </c>
      <c r="F486" s="19">
        <v>-16921</v>
      </c>
      <c r="G486" s="19">
        <v>-38832</v>
      </c>
      <c r="H486" s="19">
        <v>52014</v>
      </c>
      <c r="I486" s="19">
        <v>-37951</v>
      </c>
      <c r="J486" s="19">
        <v>62053</v>
      </c>
      <c r="K486" s="19">
        <v>20117</v>
      </c>
      <c r="L486" s="19">
        <v>88304</v>
      </c>
      <c r="M486" s="19">
        <v>33896</v>
      </c>
    </row>
    <row r="487" spans="1:13" hidden="1">
      <c r="A487" t="s">
        <v>540</v>
      </c>
      <c r="B487" t="s">
        <v>238</v>
      </c>
      <c r="C487" t="s">
        <v>281</v>
      </c>
      <c r="D487" s="14">
        <v>2596</v>
      </c>
      <c r="E487" s="14">
        <v>10790</v>
      </c>
      <c r="F487" s="14">
        <v>5219</v>
      </c>
      <c r="G487" s="14">
        <v>18616</v>
      </c>
      <c r="H487" s="14">
        <v>-13656</v>
      </c>
      <c r="I487" s="14">
        <v>8105</v>
      </c>
      <c r="J487" s="14">
        <v>-14915</v>
      </c>
      <c r="K487" s="14">
        <v>13064</v>
      </c>
      <c r="L487" s="14">
        <v>-14109</v>
      </c>
      <c r="M487" s="14">
        <v>10557</v>
      </c>
    </row>
    <row r="488" spans="1:13" s="18" customFormat="1">
      <c r="A488" s="18" t="s">
        <v>540</v>
      </c>
      <c r="B488" s="18" t="s">
        <v>238</v>
      </c>
      <c r="C488" s="18" t="s">
        <v>282</v>
      </c>
      <c r="D488" s="19">
        <v>28155</v>
      </c>
      <c r="E488" s="19">
        <v>54876</v>
      </c>
      <c r="F488" s="19">
        <v>-24989</v>
      </c>
      <c r="G488" s="19">
        <v>42770</v>
      </c>
      <c r="H488" s="19">
        <v>45004</v>
      </c>
      <c r="I488" s="19">
        <v>-25895</v>
      </c>
      <c r="J488" s="19">
        <v>-31669</v>
      </c>
      <c r="K488" s="19">
        <v>7300</v>
      </c>
      <c r="L488" s="19">
        <v>68431</v>
      </c>
      <c r="M488" s="19">
        <v>-30920</v>
      </c>
    </row>
    <row r="489" spans="1:13" s="18" customFormat="1">
      <c r="A489" s="18" t="s">
        <v>540</v>
      </c>
      <c r="B489" s="18" t="s">
        <v>238</v>
      </c>
      <c r="C489" s="18" t="s">
        <v>283</v>
      </c>
      <c r="D489" s="19">
        <v>65300</v>
      </c>
      <c r="E489" s="19">
        <v>93454</v>
      </c>
      <c r="F489" s="19">
        <v>148499</v>
      </c>
      <c r="G489" s="19">
        <v>123510</v>
      </c>
      <c r="H489" s="19">
        <v>166280</v>
      </c>
      <c r="I489" s="19">
        <v>197431</v>
      </c>
      <c r="J489" s="19">
        <v>171536</v>
      </c>
      <c r="K489" s="19">
        <v>139868</v>
      </c>
      <c r="L489" s="19">
        <v>147168</v>
      </c>
      <c r="M489" s="19">
        <v>215598</v>
      </c>
    </row>
    <row r="490" spans="1:13" s="18" customFormat="1">
      <c r="A490" s="18" t="s">
        <v>540</v>
      </c>
      <c r="B490" s="18" t="s">
        <v>238</v>
      </c>
      <c r="C490" s="18" t="s">
        <v>284</v>
      </c>
      <c r="D490" s="19">
        <v>93454</v>
      </c>
      <c r="E490" s="19">
        <v>148330</v>
      </c>
      <c r="F490" s="19">
        <v>123510</v>
      </c>
      <c r="G490" s="19">
        <v>166280</v>
      </c>
      <c r="H490" s="19">
        <v>211283</v>
      </c>
      <c r="I490" s="19">
        <v>171536</v>
      </c>
      <c r="J490" s="19">
        <v>139868</v>
      </c>
      <c r="K490" s="19">
        <v>147168</v>
      </c>
      <c r="L490" s="19">
        <v>215598</v>
      </c>
      <c r="M490" s="19">
        <v>184678</v>
      </c>
    </row>
    <row r="491" spans="1:13" hidden="1">
      <c r="A491" t="s">
        <v>540</v>
      </c>
      <c r="B491" t="s">
        <v>238</v>
      </c>
      <c r="C491" t="s">
        <v>285</v>
      </c>
      <c r="D491" s="14">
        <v>24691</v>
      </c>
      <c r="E491" s="14">
        <v>33737</v>
      </c>
      <c r="F491" s="14">
        <v>46656</v>
      </c>
      <c r="G491" s="14">
        <v>61706</v>
      </c>
      <c r="H491" s="14">
        <v>63070</v>
      </c>
      <c r="I491" s="14">
        <v>57157</v>
      </c>
      <c r="J491" s="14">
        <v>53363</v>
      </c>
      <c r="K491" s="14">
        <v>54106</v>
      </c>
      <c r="L491" s="14">
        <v>70051</v>
      </c>
      <c r="M491" s="14">
        <v>75184</v>
      </c>
    </row>
    <row r="492" spans="1:13" hidden="1">
      <c r="A492" t="s">
        <v>540</v>
      </c>
      <c r="B492" t="s">
        <v>238</v>
      </c>
      <c r="C492" t="s">
        <v>286</v>
      </c>
      <c r="D492" s="14">
        <v>13912</v>
      </c>
      <c r="E492" s="14">
        <v>17679</v>
      </c>
      <c r="F492" s="14">
        <v>22401</v>
      </c>
      <c r="G492" s="14">
        <v>43083</v>
      </c>
      <c r="H492" s="14">
        <v>41940</v>
      </c>
      <c r="I492" s="14">
        <v>20398</v>
      </c>
      <c r="J492" s="14">
        <v>18951</v>
      </c>
      <c r="K492" s="14">
        <v>30212</v>
      </c>
      <c r="L492" s="14">
        <v>26594</v>
      </c>
      <c r="M492" s="14">
        <v>17849</v>
      </c>
    </row>
    <row r="493" spans="1:13" hidden="1">
      <c r="A493" t="s">
        <v>540</v>
      </c>
      <c r="B493" t="s">
        <v>238</v>
      </c>
      <c r="C493" t="s">
        <v>287</v>
      </c>
      <c r="D493" s="14">
        <v>-40484</v>
      </c>
      <c r="E493" s="14">
        <v>-22801</v>
      </c>
      <c r="F493" s="14">
        <v>-29</v>
      </c>
      <c r="G493" s="14">
        <v>57744</v>
      </c>
      <c r="H493" s="14">
        <v>-36718</v>
      </c>
      <c r="I493" s="14">
        <v>13132</v>
      </c>
      <c r="J493" s="14">
        <v>32542</v>
      </c>
      <c r="K493" s="14">
        <v>-64337</v>
      </c>
      <c r="L493" s="14">
        <v>-72123</v>
      </c>
      <c r="M493" s="14">
        <v>50654</v>
      </c>
    </row>
    <row r="494" spans="1:13" hidden="1">
      <c r="A494" t="s">
        <v>540</v>
      </c>
      <c r="B494" t="s">
        <v>238</v>
      </c>
      <c r="C494" t="s">
        <v>288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</row>
    <row r="495" spans="1:13" hidden="1">
      <c r="A495" t="s">
        <v>540</v>
      </c>
      <c r="B495" t="s">
        <v>238</v>
      </c>
      <c r="C495" t="s">
        <v>289</v>
      </c>
      <c r="D495" s="14">
        <v>0</v>
      </c>
      <c r="E495" s="14">
        <v>0</v>
      </c>
      <c r="F495" s="14">
        <v>0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</row>
    <row r="496" spans="1:13" hidden="1">
      <c r="A496" t="s">
        <v>540</v>
      </c>
      <c r="B496" t="s">
        <v>238</v>
      </c>
      <c r="C496" t="s">
        <v>290</v>
      </c>
      <c r="D496" s="14">
        <v>0</v>
      </c>
      <c r="E496" s="14">
        <v>0</v>
      </c>
      <c r="F496" s="14">
        <v>0</v>
      </c>
      <c r="G496" s="14">
        <v>0</v>
      </c>
      <c r="H496" s="14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</row>
    <row r="497" spans="1:13" hidden="1">
      <c r="A497" t="s">
        <v>540</v>
      </c>
      <c r="B497" t="s">
        <v>238</v>
      </c>
    </row>
    <row r="498" spans="1:13" s="18" customFormat="1">
      <c r="A498" s="18" t="s">
        <v>540</v>
      </c>
      <c r="B498" s="18" t="s">
        <v>238</v>
      </c>
      <c r="C498" s="18" t="s">
        <v>291</v>
      </c>
      <c r="D498" s="19">
        <v>31186</v>
      </c>
      <c r="E498" s="19">
        <v>45088</v>
      </c>
      <c r="F498" s="19">
        <v>33000</v>
      </c>
      <c r="G498" s="19">
        <v>92165</v>
      </c>
      <c r="H498" s="19">
        <v>35696</v>
      </c>
      <c r="I498" s="19">
        <v>63966</v>
      </c>
      <c r="J498" s="19">
        <v>-2676</v>
      </c>
      <c r="K498" s="19">
        <v>-114654</v>
      </c>
      <c r="L498" s="19">
        <v>-161688</v>
      </c>
      <c r="M498" s="19">
        <v>-30691</v>
      </c>
    </row>
  </sheetData>
  <autoFilter ref="A1:M498" xr:uid="{00000000-0009-0000-0000-000006000000}">
    <filterColumn colId="1">
      <colorFilter dxfId="4"/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M432"/>
  <sheetViews>
    <sheetView zoomScale="70" zoomScaleNormal="70" workbookViewId="0">
      <selection activeCell="M432" sqref="A5:M432"/>
    </sheetView>
  </sheetViews>
  <sheetFormatPr defaultRowHeight="15"/>
  <cols>
    <col min="2" max="2" width="19.42578125" bestFit="1" customWidth="1"/>
    <col min="3" max="3" width="41.42578125" bestFit="1" customWidth="1"/>
    <col min="4" max="4" width="10.7109375" style="26" bestFit="1" customWidth="1"/>
    <col min="5" max="11" width="11.42578125" style="26" bestFit="1" customWidth="1"/>
    <col min="12" max="13" width="11.7109375" style="26" bestFit="1" customWidth="1"/>
  </cols>
  <sheetData>
    <row r="1" spans="1:13">
      <c r="A1" t="s">
        <v>507</v>
      </c>
      <c r="B1" t="s">
        <v>508</v>
      </c>
      <c r="C1" t="s">
        <v>509</v>
      </c>
      <c r="D1" s="31">
        <v>40908</v>
      </c>
      <c r="E1" s="31">
        <v>41274</v>
      </c>
      <c r="F1" s="31">
        <v>41639</v>
      </c>
      <c r="G1" s="31">
        <v>42004</v>
      </c>
      <c r="H1" s="31">
        <v>42369</v>
      </c>
      <c r="I1" s="31">
        <v>42735</v>
      </c>
      <c r="J1" s="31">
        <v>43100</v>
      </c>
      <c r="K1" s="31">
        <v>43465</v>
      </c>
      <c r="L1" s="31">
        <v>43830</v>
      </c>
      <c r="M1" s="31">
        <v>44196</v>
      </c>
    </row>
    <row r="2" spans="1:13" hidden="1">
      <c r="A2" t="s">
        <v>560</v>
      </c>
      <c r="B2" t="s">
        <v>292</v>
      </c>
      <c r="C2" t="s">
        <v>293</v>
      </c>
      <c r="D2" s="26">
        <v>3711</v>
      </c>
      <c r="E2" s="26">
        <v>5089</v>
      </c>
      <c r="F2" s="26">
        <v>7872</v>
      </c>
      <c r="G2" s="26">
        <v>12466</v>
      </c>
      <c r="H2" s="26">
        <v>17928</v>
      </c>
      <c r="I2" s="26">
        <v>27638</v>
      </c>
      <c r="J2" s="26">
        <v>40653</v>
      </c>
      <c r="K2" s="26">
        <v>55838</v>
      </c>
      <c r="L2" s="26">
        <v>70697</v>
      </c>
      <c r="M2" s="26">
        <v>85965</v>
      </c>
    </row>
    <row r="3" spans="1:13" hidden="1">
      <c r="A3" t="s">
        <v>560</v>
      </c>
      <c r="B3" t="s">
        <v>292</v>
      </c>
      <c r="C3" t="s">
        <v>294</v>
      </c>
      <c r="D3" s="26">
        <v>3711</v>
      </c>
      <c r="E3" s="26">
        <v>5089</v>
      </c>
      <c r="F3" s="26">
        <v>7872</v>
      </c>
      <c r="G3" s="26">
        <v>12466</v>
      </c>
      <c r="H3" s="26">
        <v>17928</v>
      </c>
      <c r="I3" s="26">
        <v>27638</v>
      </c>
      <c r="J3" s="26">
        <v>40653</v>
      </c>
      <c r="K3" s="26">
        <v>55838</v>
      </c>
      <c r="L3" s="26">
        <v>70697</v>
      </c>
      <c r="M3" s="26">
        <v>85965</v>
      </c>
    </row>
    <row r="4" spans="1:13" hidden="1">
      <c r="A4" t="s">
        <v>560</v>
      </c>
      <c r="B4" t="s">
        <v>292</v>
      </c>
      <c r="C4" t="s">
        <v>295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</row>
    <row r="5" spans="1:13" s="18" customFormat="1">
      <c r="A5" s="18" t="s">
        <v>560</v>
      </c>
      <c r="B5" s="18" t="s">
        <v>292</v>
      </c>
      <c r="C5" s="18" t="s">
        <v>296</v>
      </c>
      <c r="D5" s="29">
        <v>3711</v>
      </c>
      <c r="E5" s="29">
        <v>5089</v>
      </c>
      <c r="F5" s="29">
        <v>7872</v>
      </c>
      <c r="G5" s="29">
        <v>12466</v>
      </c>
      <c r="H5" s="29">
        <v>17928</v>
      </c>
      <c r="I5" s="29">
        <v>27638</v>
      </c>
      <c r="J5" s="29">
        <v>40653</v>
      </c>
      <c r="K5" s="29">
        <v>55838</v>
      </c>
      <c r="L5" s="29">
        <v>70697</v>
      </c>
      <c r="M5" s="29">
        <v>85965</v>
      </c>
    </row>
    <row r="6" spans="1:13" hidden="1">
      <c r="A6" t="s">
        <v>560</v>
      </c>
      <c r="B6" t="s">
        <v>292</v>
      </c>
      <c r="C6" t="s">
        <v>297</v>
      </c>
      <c r="D6" s="26">
        <v>860</v>
      </c>
      <c r="E6" s="26">
        <v>1364</v>
      </c>
      <c r="F6" s="26">
        <v>1875</v>
      </c>
      <c r="G6" s="26">
        <v>2153</v>
      </c>
      <c r="H6" s="26">
        <v>2867</v>
      </c>
      <c r="I6" s="26">
        <v>3789</v>
      </c>
      <c r="J6" s="26">
        <v>5454</v>
      </c>
      <c r="K6" s="26">
        <v>9355</v>
      </c>
      <c r="L6" s="26">
        <v>12770</v>
      </c>
      <c r="M6" s="26">
        <v>16692</v>
      </c>
    </row>
    <row r="7" spans="1:13" s="18" customFormat="1">
      <c r="A7" s="18" t="s">
        <v>560</v>
      </c>
      <c r="B7" s="18" t="s">
        <v>292</v>
      </c>
      <c r="C7" s="18" t="s">
        <v>298</v>
      </c>
      <c r="D7" s="29">
        <v>860</v>
      </c>
      <c r="E7" s="29">
        <v>1364</v>
      </c>
      <c r="F7" s="29">
        <v>1875</v>
      </c>
      <c r="G7" s="29">
        <v>2153</v>
      </c>
      <c r="H7" s="29">
        <v>2867</v>
      </c>
      <c r="I7" s="29">
        <v>3789</v>
      </c>
      <c r="J7" s="29">
        <v>5454</v>
      </c>
      <c r="K7" s="29">
        <v>9355</v>
      </c>
      <c r="L7" s="29">
        <v>12770</v>
      </c>
      <c r="M7" s="29">
        <v>16692</v>
      </c>
    </row>
    <row r="8" spans="1:13" hidden="1">
      <c r="D8" s="26">
        <f>D9-(D5-D7)</f>
        <v>0</v>
      </c>
      <c r="E8" s="26">
        <f t="shared" ref="E8" si="0">E9-(E5-E7)</f>
        <v>0</v>
      </c>
      <c r="F8" s="26">
        <f t="shared" ref="F8:M8" si="1">F9-(F5-F7)</f>
        <v>0</v>
      </c>
      <c r="G8" s="26">
        <f t="shared" si="1"/>
        <v>0</v>
      </c>
      <c r="H8" s="26">
        <f t="shared" si="1"/>
        <v>0</v>
      </c>
      <c r="I8" s="26">
        <f t="shared" si="1"/>
        <v>0</v>
      </c>
      <c r="J8" s="26">
        <f t="shared" si="1"/>
        <v>0</v>
      </c>
      <c r="K8" s="26">
        <f t="shared" si="1"/>
        <v>0</v>
      </c>
      <c r="L8" s="26">
        <f t="shared" si="1"/>
        <v>0</v>
      </c>
      <c r="M8" s="26">
        <f t="shared" si="1"/>
        <v>0</v>
      </c>
    </row>
    <row r="9" spans="1:13" s="18" customFormat="1">
      <c r="A9" s="18" t="s">
        <v>560</v>
      </c>
      <c r="B9" s="18" t="s">
        <v>292</v>
      </c>
      <c r="C9" s="18" t="s">
        <v>299</v>
      </c>
      <c r="D9" s="29">
        <v>2851</v>
      </c>
      <c r="E9" s="29">
        <v>3725</v>
      </c>
      <c r="F9" s="29">
        <v>5997</v>
      </c>
      <c r="G9" s="29">
        <v>10313</v>
      </c>
      <c r="H9" s="29">
        <v>15061</v>
      </c>
      <c r="I9" s="29">
        <v>23849</v>
      </c>
      <c r="J9" s="29">
        <v>35199</v>
      </c>
      <c r="K9" s="29">
        <v>46483</v>
      </c>
      <c r="L9" s="29">
        <v>57927</v>
      </c>
      <c r="M9" s="29">
        <v>69273</v>
      </c>
    </row>
    <row r="10" spans="1:13" s="18" customFormat="1">
      <c r="A10" s="18" t="s">
        <v>560</v>
      </c>
      <c r="B10" s="18" t="s">
        <v>292</v>
      </c>
      <c r="C10" s="18" t="s">
        <v>300</v>
      </c>
      <c r="D10" s="29">
        <v>707</v>
      </c>
      <c r="E10" s="29">
        <v>1788</v>
      </c>
      <c r="F10" s="29">
        <v>1778</v>
      </c>
      <c r="G10" s="29">
        <v>2653</v>
      </c>
      <c r="H10" s="29">
        <v>4020</v>
      </c>
      <c r="I10" s="29">
        <v>5503</v>
      </c>
      <c r="J10" s="29">
        <v>7242</v>
      </c>
      <c r="K10" s="29">
        <v>11297</v>
      </c>
      <c r="L10" s="29">
        <v>15341</v>
      </c>
      <c r="M10" s="29">
        <v>18155</v>
      </c>
    </row>
    <row r="11" spans="1:13" hidden="1">
      <c r="A11" t="s">
        <v>560</v>
      </c>
      <c r="B11" t="s">
        <v>292</v>
      </c>
      <c r="C11" t="s">
        <v>301</v>
      </c>
      <c r="D11" s="26">
        <v>707</v>
      </c>
      <c r="E11" s="26">
        <v>1788</v>
      </c>
      <c r="F11" s="26">
        <v>1518</v>
      </c>
      <c r="G11" s="26">
        <v>2071</v>
      </c>
      <c r="H11" s="26">
        <v>3201</v>
      </c>
      <c r="I11" s="26">
        <v>4582</v>
      </c>
      <c r="J11" s="26">
        <v>6193</v>
      </c>
      <c r="K11" s="26">
        <v>9351</v>
      </c>
      <c r="L11" s="26">
        <v>12800</v>
      </c>
      <c r="M11" s="26">
        <v>14724</v>
      </c>
    </row>
    <row r="12" spans="1:13" hidden="1">
      <c r="A12" t="s">
        <v>560</v>
      </c>
      <c r="B12" t="s">
        <v>292</v>
      </c>
      <c r="C12" t="s">
        <v>476</v>
      </c>
      <c r="D12" s="26">
        <v>0</v>
      </c>
      <c r="E12" s="26">
        <v>0</v>
      </c>
      <c r="F12" s="26">
        <v>260</v>
      </c>
      <c r="G12" s="26">
        <v>447</v>
      </c>
      <c r="H12" s="26">
        <v>538</v>
      </c>
      <c r="I12" s="26">
        <v>611</v>
      </c>
      <c r="J12" s="26">
        <v>725</v>
      </c>
      <c r="K12" s="26">
        <v>846</v>
      </c>
      <c r="L12" s="26">
        <v>971</v>
      </c>
      <c r="M12" s="26">
        <v>1171</v>
      </c>
    </row>
    <row r="13" spans="1:13" hidden="1">
      <c r="A13" t="s">
        <v>560</v>
      </c>
      <c r="B13" t="s">
        <v>292</v>
      </c>
      <c r="C13" t="s">
        <v>302</v>
      </c>
      <c r="D13" s="26">
        <v>0</v>
      </c>
      <c r="E13" s="26">
        <v>0</v>
      </c>
      <c r="F13" s="26">
        <v>0</v>
      </c>
      <c r="G13" s="26">
        <v>135</v>
      </c>
      <c r="H13" s="26">
        <v>281</v>
      </c>
      <c r="I13" s="26">
        <v>310</v>
      </c>
      <c r="J13" s="26">
        <v>324</v>
      </c>
      <c r="K13" s="26">
        <v>1100</v>
      </c>
      <c r="L13" s="26">
        <v>1570</v>
      </c>
      <c r="M13" s="26">
        <v>2260</v>
      </c>
    </row>
    <row r="14" spans="1:13" s="18" customFormat="1">
      <c r="A14" s="18" t="s">
        <v>560</v>
      </c>
      <c r="B14" s="18" t="s">
        <v>292</v>
      </c>
      <c r="C14" s="18" t="s">
        <v>303</v>
      </c>
      <c r="D14" s="29">
        <v>388</v>
      </c>
      <c r="E14" s="29">
        <v>1399</v>
      </c>
      <c r="F14" s="29">
        <v>1415</v>
      </c>
      <c r="G14" s="29">
        <v>2666</v>
      </c>
      <c r="H14" s="29">
        <v>4816</v>
      </c>
      <c r="I14" s="29">
        <v>5919</v>
      </c>
      <c r="J14" s="29">
        <v>7754</v>
      </c>
      <c r="K14" s="29">
        <v>10273</v>
      </c>
      <c r="L14" s="29">
        <v>13600</v>
      </c>
      <c r="M14" s="29">
        <v>18447</v>
      </c>
    </row>
    <row r="15" spans="1:13" hidden="1">
      <c r="A15" t="s">
        <v>560</v>
      </c>
      <c r="B15" t="s">
        <v>292</v>
      </c>
      <c r="C15" t="s">
        <v>304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</row>
    <row r="16" spans="1:13" hidden="1">
      <c r="A16" t="s">
        <v>560</v>
      </c>
      <c r="B16" t="s">
        <v>292</v>
      </c>
      <c r="C16" t="s">
        <v>305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</row>
    <row r="17" spans="1:13" hidden="1">
      <c r="A17" t="s">
        <v>560</v>
      </c>
      <c r="B17" t="s">
        <v>292</v>
      </c>
      <c r="C17" t="s">
        <v>306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</row>
    <row r="18" spans="1:13" hidden="1">
      <c r="A18" t="s">
        <v>560</v>
      </c>
      <c r="B18" t="s">
        <v>292</v>
      </c>
      <c r="C18" t="s">
        <v>307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1:13" hidden="1">
      <c r="A19" t="s">
        <v>560</v>
      </c>
      <c r="B19" t="s">
        <v>292</v>
      </c>
      <c r="C19" t="s">
        <v>308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</row>
    <row r="20" spans="1:13" s="18" customFormat="1">
      <c r="A20" s="18" t="s">
        <v>560</v>
      </c>
      <c r="B20" s="18" t="s">
        <v>292</v>
      </c>
      <c r="C20" s="18" t="s">
        <v>309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5000</v>
      </c>
      <c r="M20" s="29">
        <v>0</v>
      </c>
    </row>
    <row r="21" spans="1:13" hidden="1">
      <c r="A21" t="s">
        <v>560</v>
      </c>
      <c r="B21" t="s">
        <v>292</v>
      </c>
      <c r="C21" t="s">
        <v>552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5000</v>
      </c>
      <c r="M21" s="26">
        <v>0</v>
      </c>
    </row>
    <row r="22" spans="1:13" hidden="1">
      <c r="A22" t="s">
        <v>560</v>
      </c>
      <c r="B22" t="s">
        <v>292</v>
      </c>
      <c r="C22" t="s">
        <v>314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</row>
    <row r="23" spans="1:13" hidden="1">
      <c r="A23" t="s">
        <v>560</v>
      </c>
      <c r="B23" t="s">
        <v>292</v>
      </c>
      <c r="C23" t="s">
        <v>317</v>
      </c>
      <c r="D23" s="26">
        <v>1955</v>
      </c>
      <c r="E23" s="26">
        <v>4551</v>
      </c>
      <c r="F23" s="26">
        <v>5068</v>
      </c>
      <c r="G23" s="26">
        <v>7472</v>
      </c>
      <c r="H23" s="26">
        <v>11703</v>
      </c>
      <c r="I23" s="26">
        <v>15211</v>
      </c>
      <c r="J23" s="26">
        <v>20450</v>
      </c>
      <c r="K23" s="26">
        <v>30925</v>
      </c>
      <c r="L23" s="26">
        <v>46711</v>
      </c>
      <c r="M23" s="26">
        <v>53294</v>
      </c>
    </row>
    <row r="24" spans="1:13" hidden="1">
      <c r="D24" s="26">
        <f>D25-(D9-D10-D14-D20)</f>
        <v>0</v>
      </c>
      <c r="E24" s="26">
        <f t="shared" ref="E24" si="2">E25-(E9-E10-E14-E20)</f>
        <v>0</v>
      </c>
      <c r="F24" s="26">
        <f t="shared" ref="F24:M24" si="3">F25-(F9-F10-F14-F20)</f>
        <v>0</v>
      </c>
      <c r="G24" s="26">
        <f t="shared" si="3"/>
        <v>0</v>
      </c>
      <c r="H24" s="26">
        <f t="shared" si="3"/>
        <v>0</v>
      </c>
      <c r="I24" s="26">
        <f t="shared" si="3"/>
        <v>0</v>
      </c>
      <c r="J24" s="26">
        <f t="shared" si="3"/>
        <v>0</v>
      </c>
      <c r="K24" s="26">
        <f t="shared" si="3"/>
        <v>0</v>
      </c>
      <c r="L24" s="26">
        <f t="shared" si="3"/>
        <v>0</v>
      </c>
      <c r="M24" s="26">
        <f t="shared" si="3"/>
        <v>0</v>
      </c>
    </row>
    <row r="25" spans="1:13" s="18" customFormat="1">
      <c r="A25" s="18" t="s">
        <v>560</v>
      </c>
      <c r="B25" s="18" t="s">
        <v>292</v>
      </c>
      <c r="C25" s="18" t="s">
        <v>318</v>
      </c>
      <c r="D25" s="29">
        <v>1756</v>
      </c>
      <c r="E25" s="29">
        <v>538</v>
      </c>
      <c r="F25" s="29">
        <v>2804</v>
      </c>
      <c r="G25" s="29">
        <v>4994</v>
      </c>
      <c r="H25" s="29">
        <v>6225</v>
      </c>
      <c r="I25" s="29">
        <v>12427</v>
      </c>
      <c r="J25" s="29">
        <v>20203</v>
      </c>
      <c r="K25" s="29">
        <v>24913</v>
      </c>
      <c r="L25" s="29">
        <v>23986</v>
      </c>
      <c r="M25" s="29">
        <v>32671</v>
      </c>
    </row>
    <row r="26" spans="1:13" hidden="1">
      <c r="A26" t="s">
        <v>560</v>
      </c>
      <c r="B26" t="s">
        <v>292</v>
      </c>
      <c r="C26" t="s">
        <v>319</v>
      </c>
      <c r="D26" s="26">
        <v>-42</v>
      </c>
      <c r="E26" s="26">
        <v>-51</v>
      </c>
      <c r="F26" s="26">
        <v>-56</v>
      </c>
      <c r="G26" s="26">
        <v>-23</v>
      </c>
      <c r="H26" s="26">
        <v>-23</v>
      </c>
      <c r="I26" s="26">
        <v>-10</v>
      </c>
      <c r="J26" s="26">
        <v>-6</v>
      </c>
      <c r="K26" s="26">
        <v>-9</v>
      </c>
      <c r="L26" s="26">
        <v>-20</v>
      </c>
      <c r="M26" s="26">
        <v>0</v>
      </c>
    </row>
    <row r="27" spans="1:13" hidden="1">
      <c r="A27" t="s">
        <v>560</v>
      </c>
      <c r="B27" t="s">
        <v>292</v>
      </c>
      <c r="C27" t="s">
        <v>320</v>
      </c>
      <c r="D27" s="26">
        <v>-42</v>
      </c>
      <c r="E27" s="26">
        <v>-51</v>
      </c>
      <c r="F27" s="26">
        <v>-56</v>
      </c>
      <c r="G27" s="26">
        <v>-23</v>
      </c>
      <c r="H27" s="26">
        <v>-23</v>
      </c>
      <c r="I27" s="26">
        <v>-10</v>
      </c>
      <c r="J27" s="26">
        <v>-6</v>
      </c>
      <c r="K27" s="26">
        <v>-9</v>
      </c>
      <c r="L27" s="26">
        <v>-20</v>
      </c>
      <c r="M27" s="26">
        <v>0</v>
      </c>
    </row>
    <row r="28" spans="1:13" hidden="1">
      <c r="A28" t="s">
        <v>560</v>
      </c>
      <c r="B28" t="s">
        <v>292</v>
      </c>
      <c r="C28" t="s">
        <v>321</v>
      </c>
      <c r="D28" s="26">
        <v>-29</v>
      </c>
      <c r="E28" s="26">
        <v>-9</v>
      </c>
      <c r="F28" s="26">
        <v>5</v>
      </c>
      <c r="G28" s="26">
        <v>-60</v>
      </c>
      <c r="H28" s="26">
        <v>-14</v>
      </c>
      <c r="I28" s="26">
        <v>100</v>
      </c>
      <c r="J28" s="26">
        <v>392</v>
      </c>
      <c r="K28" s="26">
        <v>448</v>
      </c>
      <c r="L28" s="26">
        <v>819</v>
      </c>
      <c r="M28" s="26">
        <v>543</v>
      </c>
    </row>
    <row r="29" spans="1:13" hidden="1">
      <c r="A29" t="s">
        <v>560</v>
      </c>
      <c r="B29" t="s">
        <v>292</v>
      </c>
      <c r="C29" t="s">
        <v>322</v>
      </c>
      <c r="D29" s="26">
        <v>0</v>
      </c>
      <c r="E29" s="26">
        <v>0</v>
      </c>
      <c r="F29" s="26">
        <v>19</v>
      </c>
      <c r="G29" s="26">
        <v>27</v>
      </c>
      <c r="H29" s="26">
        <v>52</v>
      </c>
      <c r="I29" s="26">
        <v>176</v>
      </c>
      <c r="J29" s="26">
        <v>398</v>
      </c>
      <c r="K29" s="26">
        <v>661</v>
      </c>
      <c r="L29" s="26">
        <v>924</v>
      </c>
      <c r="M29" s="26">
        <v>672</v>
      </c>
    </row>
    <row r="30" spans="1:13" hidden="1">
      <c r="A30" t="s">
        <v>560</v>
      </c>
      <c r="B30" t="s">
        <v>292</v>
      </c>
      <c r="C30" t="s">
        <v>323</v>
      </c>
      <c r="D30" s="26">
        <v>-29</v>
      </c>
      <c r="E30" s="26">
        <v>-9</v>
      </c>
      <c r="F30" s="26">
        <v>-14</v>
      </c>
      <c r="G30" s="26">
        <v>-87</v>
      </c>
      <c r="H30" s="26">
        <v>-66</v>
      </c>
      <c r="I30" s="26">
        <v>-76</v>
      </c>
      <c r="J30" s="26">
        <v>-6</v>
      </c>
      <c r="K30" s="26">
        <v>-213</v>
      </c>
      <c r="L30" s="26">
        <v>-105</v>
      </c>
      <c r="M30" s="26">
        <v>-129</v>
      </c>
    </row>
    <row r="31" spans="1:13" hidden="1">
      <c r="A31" t="s">
        <v>560</v>
      </c>
      <c r="B31" t="s">
        <v>292</v>
      </c>
      <c r="C31" t="s">
        <v>324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</row>
    <row r="32" spans="1:13" s="18" customFormat="1">
      <c r="A32" s="18" t="s">
        <v>560</v>
      </c>
      <c r="B32" s="18" t="s">
        <v>292</v>
      </c>
      <c r="C32" s="18" t="s">
        <v>325</v>
      </c>
      <c r="D32" s="29">
        <v>-71</v>
      </c>
      <c r="E32" s="29">
        <v>-60</v>
      </c>
      <c r="F32" s="29">
        <v>-51</v>
      </c>
      <c r="G32" s="29">
        <v>-83</v>
      </c>
      <c r="H32" s="29">
        <v>-37</v>
      </c>
      <c r="I32" s="29">
        <v>90</v>
      </c>
      <c r="J32" s="29">
        <v>386</v>
      </c>
      <c r="K32" s="29">
        <v>439</v>
      </c>
      <c r="L32" s="29">
        <v>799</v>
      </c>
      <c r="M32" s="29">
        <v>543</v>
      </c>
    </row>
    <row r="33" spans="1:13" hidden="1">
      <c r="A33" t="s">
        <v>560</v>
      </c>
      <c r="B33" t="s">
        <v>292</v>
      </c>
      <c r="C33" t="s">
        <v>326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</row>
    <row r="34" spans="1:13" s="18" customFormat="1">
      <c r="A34" s="18" t="s">
        <v>560</v>
      </c>
      <c r="B34" s="18" t="s">
        <v>292</v>
      </c>
      <c r="C34" s="18" t="s">
        <v>316</v>
      </c>
      <c r="D34" s="29">
        <v>10</v>
      </c>
      <c r="E34" s="29">
        <v>16</v>
      </c>
      <c r="F34" s="29">
        <v>1</v>
      </c>
      <c r="G34" s="29">
        <v>-1</v>
      </c>
      <c r="H34" s="29">
        <v>6</v>
      </c>
      <c r="I34" s="29">
        <v>1</v>
      </c>
      <c r="J34" s="29">
        <v>5</v>
      </c>
      <c r="K34" s="29">
        <v>9</v>
      </c>
      <c r="L34" s="29">
        <v>27</v>
      </c>
      <c r="M34" s="29">
        <v>-34</v>
      </c>
    </row>
    <row r="35" spans="1:13" hidden="1">
      <c r="A35" t="s">
        <v>560</v>
      </c>
      <c r="B35" t="s">
        <v>292</v>
      </c>
      <c r="C35" t="s">
        <v>327</v>
      </c>
      <c r="D35" s="26">
        <v>10</v>
      </c>
      <c r="E35" s="26">
        <v>16</v>
      </c>
      <c r="F35" s="26">
        <v>1</v>
      </c>
      <c r="G35" s="26">
        <v>-1</v>
      </c>
      <c r="H35" s="26">
        <v>6</v>
      </c>
      <c r="I35" s="26">
        <v>1</v>
      </c>
      <c r="J35" s="26">
        <v>5</v>
      </c>
      <c r="K35" s="26">
        <v>9</v>
      </c>
      <c r="L35" s="26">
        <v>27</v>
      </c>
      <c r="M35" s="26">
        <v>-34</v>
      </c>
    </row>
    <row r="36" spans="1:13" hidden="1">
      <c r="D36" s="26">
        <f>D37-(D25+D32+D34)</f>
        <v>0</v>
      </c>
      <c r="E36" s="26">
        <f t="shared" ref="E36" si="4">E37-(E25+E32+E34)</f>
        <v>0</v>
      </c>
      <c r="F36" s="26">
        <f t="shared" ref="F36:M36" si="5">F37-(F25+F32+F34)</f>
        <v>0</v>
      </c>
      <c r="G36" s="26">
        <f t="shared" si="5"/>
        <v>0</v>
      </c>
      <c r="H36" s="26">
        <f t="shared" si="5"/>
        <v>0</v>
      </c>
      <c r="I36" s="26">
        <f t="shared" si="5"/>
        <v>0</v>
      </c>
      <c r="J36" s="26">
        <f t="shared" si="5"/>
        <v>0</v>
      </c>
      <c r="K36" s="26">
        <f t="shared" si="5"/>
        <v>0</v>
      </c>
      <c r="L36" s="26">
        <f t="shared" si="5"/>
        <v>0</v>
      </c>
      <c r="M36" s="26">
        <f t="shared" si="5"/>
        <v>0</v>
      </c>
    </row>
    <row r="37" spans="1:13" s="18" customFormat="1">
      <c r="A37" s="18" t="s">
        <v>560</v>
      </c>
      <c r="B37" s="18" t="s">
        <v>292</v>
      </c>
      <c r="C37" s="18" t="s">
        <v>328</v>
      </c>
      <c r="D37" s="29">
        <v>1695</v>
      </c>
      <c r="E37" s="29">
        <v>494</v>
      </c>
      <c r="F37" s="29">
        <v>2754</v>
      </c>
      <c r="G37" s="29">
        <v>4910</v>
      </c>
      <c r="H37" s="29">
        <v>6194</v>
      </c>
      <c r="I37" s="29">
        <v>12518</v>
      </c>
      <c r="J37" s="29">
        <v>20594</v>
      </c>
      <c r="K37" s="29">
        <v>25361</v>
      </c>
      <c r="L37" s="29">
        <v>24812</v>
      </c>
      <c r="M37" s="29">
        <v>33180</v>
      </c>
    </row>
    <row r="38" spans="1:13" s="18" customFormat="1">
      <c r="A38" s="18" t="s">
        <v>560</v>
      </c>
      <c r="B38" s="18" t="s">
        <v>292</v>
      </c>
      <c r="C38" s="18" t="s">
        <v>329</v>
      </c>
      <c r="D38" s="29">
        <v>695</v>
      </c>
      <c r="E38" s="29">
        <v>441</v>
      </c>
      <c r="F38" s="29">
        <v>1254</v>
      </c>
      <c r="G38" s="29">
        <v>1970</v>
      </c>
      <c r="H38" s="29">
        <v>2506</v>
      </c>
      <c r="I38" s="29">
        <v>2301</v>
      </c>
      <c r="J38" s="29">
        <v>2387</v>
      </c>
      <c r="K38" s="29">
        <v>3249</v>
      </c>
      <c r="L38" s="29">
        <v>6327</v>
      </c>
      <c r="M38" s="29">
        <v>4034</v>
      </c>
    </row>
    <row r="39" spans="1:13" s="18" customFormat="1">
      <c r="A39" s="18" t="s">
        <v>560</v>
      </c>
      <c r="B39" s="18" t="s">
        <v>292</v>
      </c>
      <c r="C39" s="18" t="s">
        <v>330</v>
      </c>
      <c r="D39" s="29">
        <v>1000</v>
      </c>
      <c r="E39" s="29">
        <v>53</v>
      </c>
      <c r="F39" s="29">
        <v>1500</v>
      </c>
      <c r="G39" s="29">
        <v>2940</v>
      </c>
      <c r="H39" s="29">
        <v>3688</v>
      </c>
      <c r="I39" s="29">
        <v>10217</v>
      </c>
      <c r="J39" s="29">
        <v>18207</v>
      </c>
      <c r="K39" s="29">
        <v>22112</v>
      </c>
      <c r="L39" s="29">
        <v>18485</v>
      </c>
      <c r="M39" s="29">
        <v>29146</v>
      </c>
    </row>
    <row r="40" spans="1:13" hidden="1">
      <c r="A40" t="s">
        <v>560</v>
      </c>
      <c r="B40" t="s">
        <v>292</v>
      </c>
      <c r="C40" t="s">
        <v>74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</row>
    <row r="41" spans="1:13" hidden="1">
      <c r="A41" t="s">
        <v>560</v>
      </c>
      <c r="B41" t="s">
        <v>292</v>
      </c>
      <c r="C41" t="s">
        <v>331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</row>
    <row r="42" spans="1:13" hidden="1">
      <c r="A42" t="s">
        <v>560</v>
      </c>
      <c r="B42" t="s">
        <v>292</v>
      </c>
      <c r="C42" t="s">
        <v>332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</row>
    <row r="43" spans="1:13" hidden="1">
      <c r="A43" t="s">
        <v>560</v>
      </c>
      <c r="B43" t="s">
        <v>292</v>
      </c>
      <c r="C43" t="s">
        <v>333</v>
      </c>
      <c r="D43" s="26">
        <v>1000</v>
      </c>
      <c r="E43" s="26">
        <v>53</v>
      </c>
      <c r="F43" s="26">
        <v>1500</v>
      </c>
      <c r="G43" s="26">
        <v>2940</v>
      </c>
      <c r="H43" s="26">
        <v>3688</v>
      </c>
      <c r="I43" s="26">
        <v>10217</v>
      </c>
      <c r="J43" s="26">
        <v>18207</v>
      </c>
      <c r="K43" s="26">
        <v>22112</v>
      </c>
      <c r="L43" s="26">
        <v>18485</v>
      </c>
      <c r="M43" s="26">
        <v>29146</v>
      </c>
    </row>
    <row r="44" spans="1:13" hidden="1">
      <c r="A44" t="s">
        <v>560</v>
      </c>
      <c r="B44" t="s">
        <v>292</v>
      </c>
    </row>
    <row r="45" spans="1:13" hidden="1">
      <c r="A45" t="s">
        <v>560</v>
      </c>
      <c r="B45" t="s">
        <v>292</v>
      </c>
      <c r="C45" t="s">
        <v>334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</row>
    <row r="46" spans="1:13" hidden="1">
      <c r="A46" t="s">
        <v>560</v>
      </c>
      <c r="B46" t="s">
        <v>292</v>
      </c>
      <c r="C46" t="s">
        <v>245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</row>
    <row r="47" spans="1:13" s="18" customFormat="1">
      <c r="A47" s="18" t="s">
        <v>560</v>
      </c>
      <c r="B47" s="18" t="s">
        <v>292</v>
      </c>
      <c r="C47" s="18" t="s">
        <v>335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-2273</v>
      </c>
      <c r="K47" s="29">
        <v>0</v>
      </c>
      <c r="L47" s="29">
        <v>0</v>
      </c>
      <c r="M47" s="29">
        <v>0</v>
      </c>
    </row>
    <row r="48" spans="1:13" hidden="1">
      <c r="A48" t="s">
        <v>560</v>
      </c>
      <c r="B48" t="s">
        <v>292</v>
      </c>
      <c r="C48" t="s">
        <v>336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</row>
    <row r="49" spans="1:13" hidden="1">
      <c r="A49" t="s">
        <v>560</v>
      </c>
      <c r="B49" t="s">
        <v>292</v>
      </c>
      <c r="C49" t="s">
        <v>337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-2273</v>
      </c>
      <c r="K49" s="26">
        <v>0</v>
      </c>
      <c r="L49" s="26">
        <v>0</v>
      </c>
      <c r="M49" s="26">
        <v>0</v>
      </c>
    </row>
    <row r="50" spans="1:13" hidden="1">
      <c r="D50" s="26">
        <f>D51-(D39-D47)</f>
        <v>0</v>
      </c>
      <c r="E50" s="26">
        <f t="shared" ref="E50" si="6">E51-(E39-E47)</f>
        <v>0</v>
      </c>
      <c r="F50" s="26">
        <f>F51-(F39-F47)</f>
        <v>0</v>
      </c>
      <c r="G50" s="26">
        <f>G51-(G39-G47)</f>
        <v>0</v>
      </c>
      <c r="H50" s="26">
        <f>H51-(H39-H47)</f>
        <v>0</v>
      </c>
      <c r="I50" s="26">
        <f>I51-(I39-I47)</f>
        <v>0</v>
      </c>
      <c r="J50" s="26">
        <f>J51-(J39+J47)</f>
        <v>0</v>
      </c>
      <c r="K50" s="26">
        <f>K51-(K39-K47)</f>
        <v>0</v>
      </c>
      <c r="L50" s="26">
        <f>L51-(L39-L47)</f>
        <v>0</v>
      </c>
      <c r="M50" s="26">
        <f>M51-(M39-M47)</f>
        <v>0</v>
      </c>
    </row>
    <row r="51" spans="1:13" s="18" customFormat="1">
      <c r="A51" s="18" t="s">
        <v>560</v>
      </c>
      <c r="B51" s="18" t="s">
        <v>292</v>
      </c>
      <c r="C51" s="18" t="s">
        <v>338</v>
      </c>
      <c r="D51" s="29">
        <v>1000</v>
      </c>
      <c r="E51" s="29">
        <v>53</v>
      </c>
      <c r="F51" s="29">
        <v>1500</v>
      </c>
      <c r="G51" s="29">
        <v>2940</v>
      </c>
      <c r="H51" s="29">
        <v>3688</v>
      </c>
      <c r="I51" s="29">
        <v>10217</v>
      </c>
      <c r="J51" s="29">
        <v>15934</v>
      </c>
      <c r="K51" s="29">
        <v>22112</v>
      </c>
      <c r="L51" s="29">
        <v>18485</v>
      </c>
      <c r="M51" s="29">
        <v>29146</v>
      </c>
    </row>
    <row r="52" spans="1:13" hidden="1">
      <c r="A52" t="s">
        <v>560</v>
      </c>
      <c r="B52" t="s">
        <v>292</v>
      </c>
    </row>
    <row r="53" spans="1:13" hidden="1">
      <c r="A53" t="s">
        <v>560</v>
      </c>
      <c r="B53" t="s">
        <v>292</v>
      </c>
      <c r="C53" t="s">
        <v>339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</row>
    <row r="54" spans="1:13" hidden="1">
      <c r="A54" t="s">
        <v>560</v>
      </c>
      <c r="B54" t="s">
        <v>292</v>
      </c>
      <c r="C54" t="s">
        <v>340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</row>
    <row r="55" spans="1:13" hidden="1">
      <c r="A55" t="s">
        <v>560</v>
      </c>
      <c r="B55" t="s">
        <v>292</v>
      </c>
      <c r="C55" t="s">
        <v>341</v>
      </c>
      <c r="D55" s="26">
        <v>-332</v>
      </c>
      <c r="E55" s="26">
        <v>-21</v>
      </c>
      <c r="F55" s="26">
        <v>-9</v>
      </c>
      <c r="G55" s="26">
        <v>-15</v>
      </c>
      <c r="H55" s="26">
        <v>-19</v>
      </c>
      <c r="I55" s="26">
        <v>-29</v>
      </c>
      <c r="J55" s="26">
        <v>-14</v>
      </c>
      <c r="K55" s="26">
        <v>-1</v>
      </c>
      <c r="L55" s="26">
        <v>0</v>
      </c>
      <c r="M55" s="26">
        <v>0</v>
      </c>
    </row>
    <row r="56" spans="1:13" hidden="1">
      <c r="A56" t="s">
        <v>560</v>
      </c>
      <c r="B56" t="s">
        <v>292</v>
      </c>
      <c r="C56" t="s">
        <v>342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</row>
    <row r="57" spans="1:13" hidden="1">
      <c r="A57" t="s">
        <v>560</v>
      </c>
      <c r="B57" t="s">
        <v>292</v>
      </c>
      <c r="C57" t="s">
        <v>343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</row>
    <row r="58" spans="1:13" hidden="1">
      <c r="A58" t="s">
        <v>560</v>
      </c>
      <c r="B58" t="s">
        <v>292</v>
      </c>
      <c r="C58" t="s">
        <v>344</v>
      </c>
      <c r="D58" s="26">
        <v>-332</v>
      </c>
      <c r="E58" s="26">
        <v>-21</v>
      </c>
      <c r="F58" s="26">
        <v>-9</v>
      </c>
      <c r="G58" s="26">
        <v>-15</v>
      </c>
      <c r="H58" s="26">
        <v>-19</v>
      </c>
      <c r="I58" s="26">
        <v>-29</v>
      </c>
      <c r="J58" s="26">
        <v>-14</v>
      </c>
      <c r="K58" s="26">
        <v>-1</v>
      </c>
      <c r="L58" s="26">
        <v>0</v>
      </c>
      <c r="M58" s="26">
        <v>0</v>
      </c>
    </row>
    <row r="59" spans="1:13" hidden="1">
      <c r="A59" t="s">
        <v>560</v>
      </c>
      <c r="B59" t="s">
        <v>292</v>
      </c>
      <c r="C59" t="s">
        <v>345</v>
      </c>
      <c r="D59" s="26">
        <v>668</v>
      </c>
      <c r="E59" s="26">
        <v>32</v>
      </c>
      <c r="F59" s="26">
        <v>1491</v>
      </c>
      <c r="G59" s="26">
        <v>2925</v>
      </c>
      <c r="H59" s="26">
        <v>3669</v>
      </c>
      <c r="I59" s="26">
        <v>10188</v>
      </c>
      <c r="J59" s="26">
        <v>18193</v>
      </c>
      <c r="K59" s="26">
        <v>22111</v>
      </c>
      <c r="L59" s="26">
        <v>18485</v>
      </c>
      <c r="M59" s="26">
        <v>29146</v>
      </c>
    </row>
    <row r="60" spans="1:13" hidden="1">
      <c r="A60" t="s">
        <v>560</v>
      </c>
      <c r="B60" t="s">
        <v>292</v>
      </c>
      <c r="C60" t="s">
        <v>346</v>
      </c>
      <c r="D60" s="26">
        <v>668</v>
      </c>
      <c r="E60" s="26">
        <v>32</v>
      </c>
      <c r="F60" s="26">
        <v>1491</v>
      </c>
      <c r="G60" s="26">
        <v>2925</v>
      </c>
      <c r="H60" s="26">
        <v>3669</v>
      </c>
      <c r="I60" s="26">
        <v>10188</v>
      </c>
      <c r="J60" s="26">
        <v>15920</v>
      </c>
      <c r="K60" s="26">
        <v>22111</v>
      </c>
      <c r="L60" s="26">
        <v>18485</v>
      </c>
      <c r="M60" s="26">
        <v>29146</v>
      </c>
    </row>
    <row r="61" spans="1:13" hidden="1">
      <c r="A61" t="s">
        <v>560</v>
      </c>
      <c r="B61" t="s">
        <v>292</v>
      </c>
      <c r="C61" t="s">
        <v>347</v>
      </c>
      <c r="D61" s="26">
        <v>2138</v>
      </c>
      <c r="E61" s="26">
        <v>2006</v>
      </c>
      <c r="F61" s="26">
        <v>2420</v>
      </c>
      <c r="G61" s="26">
        <v>2614</v>
      </c>
      <c r="H61" s="26">
        <v>2803</v>
      </c>
      <c r="I61" s="26">
        <v>2863</v>
      </c>
      <c r="J61" s="26">
        <v>2901</v>
      </c>
      <c r="K61" s="26">
        <v>2890</v>
      </c>
      <c r="L61" s="26">
        <v>2854</v>
      </c>
      <c r="M61" s="26">
        <v>2851</v>
      </c>
    </row>
    <row r="62" spans="1:13" hidden="1">
      <c r="A62" t="s">
        <v>560</v>
      </c>
      <c r="B62" t="s">
        <v>292</v>
      </c>
      <c r="C62" t="s">
        <v>348</v>
      </c>
      <c r="D62" s="26">
        <v>0.31</v>
      </c>
      <c r="E62" s="26">
        <v>0.02</v>
      </c>
      <c r="F62" s="26">
        <v>0.62</v>
      </c>
      <c r="G62" s="26">
        <v>1.1200000000000001</v>
      </c>
      <c r="H62" s="26">
        <v>1.31</v>
      </c>
      <c r="I62" s="26">
        <v>3.56</v>
      </c>
      <c r="J62" s="26">
        <v>6.27</v>
      </c>
      <c r="K62" s="26">
        <v>7.65</v>
      </c>
      <c r="L62" s="26">
        <v>6.48</v>
      </c>
      <c r="M62" s="26">
        <v>10.220000000000001</v>
      </c>
    </row>
    <row r="63" spans="1:13" hidden="1">
      <c r="A63" t="s">
        <v>560</v>
      </c>
      <c r="B63" t="s">
        <v>292</v>
      </c>
      <c r="C63" t="s">
        <v>349</v>
      </c>
      <c r="D63" s="26">
        <v>0.31</v>
      </c>
      <c r="E63" s="26">
        <v>0.02</v>
      </c>
      <c r="F63" s="26">
        <v>0.62</v>
      </c>
      <c r="G63" s="26">
        <v>1.1200000000000001</v>
      </c>
      <c r="H63" s="26">
        <v>1.31</v>
      </c>
      <c r="I63" s="26">
        <v>3.56</v>
      </c>
      <c r="J63" s="26">
        <v>5.49</v>
      </c>
      <c r="K63" s="26">
        <v>7.65</v>
      </c>
      <c r="L63" s="26">
        <v>6.48</v>
      </c>
      <c r="M63" s="26">
        <v>10.220000000000001</v>
      </c>
    </row>
    <row r="64" spans="1:13" hidden="1">
      <c r="A64" t="s">
        <v>560</v>
      </c>
      <c r="B64" t="s">
        <v>292</v>
      </c>
      <c r="C64" t="s">
        <v>350</v>
      </c>
      <c r="D64" s="26">
        <v>0</v>
      </c>
      <c r="E64" s="26">
        <v>0</v>
      </c>
      <c r="F64" s="26">
        <v>9</v>
      </c>
      <c r="G64" s="26">
        <v>15</v>
      </c>
      <c r="H64" s="26">
        <v>19</v>
      </c>
      <c r="I64" s="26">
        <v>29</v>
      </c>
      <c r="J64" s="26">
        <v>14</v>
      </c>
      <c r="K64" s="26">
        <v>1</v>
      </c>
      <c r="L64" s="26">
        <v>0</v>
      </c>
      <c r="M64" s="26">
        <v>0</v>
      </c>
    </row>
    <row r="65" spans="1:13" hidden="1">
      <c r="A65" t="s">
        <v>560</v>
      </c>
      <c r="B65" t="s">
        <v>292</v>
      </c>
      <c r="C65" t="s">
        <v>351</v>
      </c>
      <c r="D65" s="26">
        <v>668</v>
      </c>
      <c r="E65" s="26">
        <v>32</v>
      </c>
      <c r="F65" s="26">
        <v>1500</v>
      </c>
      <c r="G65" s="26">
        <v>2940</v>
      </c>
      <c r="H65" s="26">
        <v>3688</v>
      </c>
      <c r="I65" s="26">
        <v>10217</v>
      </c>
      <c r="J65" s="26">
        <v>15934</v>
      </c>
      <c r="K65" s="26">
        <v>22112</v>
      </c>
      <c r="L65" s="26">
        <v>18485</v>
      </c>
      <c r="M65" s="26">
        <v>29146</v>
      </c>
    </row>
    <row r="66" spans="1:13" hidden="1">
      <c r="A66" t="s">
        <v>560</v>
      </c>
      <c r="B66" t="s">
        <v>292</v>
      </c>
      <c r="C66" t="s">
        <v>352</v>
      </c>
      <c r="D66" s="26">
        <v>2138</v>
      </c>
      <c r="E66" s="26">
        <v>2166</v>
      </c>
      <c r="F66" s="26">
        <v>2517</v>
      </c>
      <c r="G66" s="26">
        <v>2664</v>
      </c>
      <c r="H66" s="26">
        <v>2853</v>
      </c>
      <c r="I66" s="26">
        <v>2925</v>
      </c>
      <c r="J66" s="26">
        <v>2956</v>
      </c>
      <c r="K66" s="26">
        <v>2921</v>
      </c>
      <c r="L66" s="26">
        <v>2876</v>
      </c>
      <c r="M66" s="26">
        <v>2888</v>
      </c>
    </row>
    <row r="67" spans="1:13" hidden="1">
      <c r="A67" t="s">
        <v>560</v>
      </c>
      <c r="B67" t="s">
        <v>292</v>
      </c>
      <c r="C67" t="s">
        <v>353</v>
      </c>
      <c r="D67" s="26">
        <v>0.31</v>
      </c>
      <c r="E67" s="26">
        <v>0.01</v>
      </c>
      <c r="F67" s="26">
        <v>0.6</v>
      </c>
      <c r="G67" s="26">
        <v>1.1000000000000001</v>
      </c>
      <c r="H67" s="26">
        <v>1.29</v>
      </c>
      <c r="I67" s="26">
        <v>3.49</v>
      </c>
      <c r="J67" s="26">
        <v>6.16</v>
      </c>
      <c r="K67" s="26">
        <v>7.57</v>
      </c>
      <c r="L67" s="26">
        <v>6.43</v>
      </c>
      <c r="M67" s="26">
        <v>10.09</v>
      </c>
    </row>
    <row r="68" spans="1:13" hidden="1">
      <c r="A68" t="s">
        <v>560</v>
      </c>
      <c r="B68" t="s">
        <v>292</v>
      </c>
      <c r="C68" t="s">
        <v>354</v>
      </c>
      <c r="D68" s="26">
        <v>0.31</v>
      </c>
      <c r="E68" s="26">
        <v>0.01</v>
      </c>
      <c r="F68" s="26">
        <v>0.6</v>
      </c>
      <c r="G68" s="26">
        <v>1.1000000000000001</v>
      </c>
      <c r="H68" s="26">
        <v>1.29</v>
      </c>
      <c r="I68" s="26">
        <v>3.49</v>
      </c>
      <c r="J68" s="26">
        <v>5.39</v>
      </c>
      <c r="K68" s="26">
        <v>7.57</v>
      </c>
      <c r="L68" s="26">
        <v>6.43</v>
      </c>
      <c r="M68" s="26">
        <v>10.09</v>
      </c>
    </row>
    <row r="69" spans="1:13" hidden="1">
      <c r="A69" t="s">
        <v>560</v>
      </c>
      <c r="B69" t="s">
        <v>292</v>
      </c>
      <c r="C69" t="s">
        <v>479</v>
      </c>
    </row>
    <row r="70" spans="1:13" hidden="1">
      <c r="A70" t="s">
        <v>560</v>
      </c>
      <c r="B70" t="s">
        <v>292</v>
      </c>
      <c r="C70" t="s">
        <v>355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</row>
    <row r="71" spans="1:13" hidden="1">
      <c r="A71" t="s">
        <v>560</v>
      </c>
      <c r="B71" t="s">
        <v>292</v>
      </c>
      <c r="C71" t="s">
        <v>356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</row>
    <row r="72" spans="1:13" hidden="1">
      <c r="A72" t="s">
        <v>560</v>
      </c>
      <c r="B72" t="s">
        <v>292</v>
      </c>
      <c r="C72" t="s">
        <v>357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</row>
    <row r="73" spans="1:13" hidden="1">
      <c r="A73" t="s">
        <v>560</v>
      </c>
      <c r="B73" t="s">
        <v>292</v>
      </c>
      <c r="C73" t="s">
        <v>358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</row>
    <row r="74" spans="1:13" hidden="1">
      <c r="A74" t="s">
        <v>560</v>
      </c>
      <c r="B74" t="s">
        <v>292</v>
      </c>
      <c r="C74" t="s">
        <v>359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</row>
    <row r="75" spans="1:13" hidden="1">
      <c r="A75" t="s">
        <v>560</v>
      </c>
      <c r="B75" t="s">
        <v>292</v>
      </c>
      <c r="C75" t="s">
        <v>360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</row>
    <row r="76" spans="1:13" hidden="1">
      <c r="A76" t="s">
        <v>560</v>
      </c>
      <c r="B76" t="s">
        <v>292</v>
      </c>
      <c r="C76" t="s">
        <v>361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</row>
    <row r="77" spans="1:13" hidden="1">
      <c r="A77" t="s">
        <v>560</v>
      </c>
      <c r="B77" t="s">
        <v>292</v>
      </c>
      <c r="C77" t="s">
        <v>362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</row>
    <row r="78" spans="1:13" hidden="1">
      <c r="A78" t="s">
        <v>560</v>
      </c>
      <c r="B78" t="s">
        <v>292</v>
      </c>
      <c r="C78" t="s">
        <v>363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</row>
    <row r="79" spans="1:13" hidden="1">
      <c r="A79" t="s">
        <v>560</v>
      </c>
      <c r="B79" t="s">
        <v>292</v>
      </c>
      <c r="C79" t="s">
        <v>364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</row>
    <row r="80" spans="1:13" hidden="1">
      <c r="A80" t="s">
        <v>560</v>
      </c>
      <c r="B80" t="s">
        <v>292</v>
      </c>
      <c r="C80" t="s">
        <v>365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</row>
    <row r="81" spans="1:13" hidden="1">
      <c r="A81" t="s">
        <v>560</v>
      </c>
      <c r="B81" t="s">
        <v>292</v>
      </c>
      <c r="C81" t="s">
        <v>366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</row>
    <row r="82" spans="1:13" hidden="1">
      <c r="A82" t="s">
        <v>560</v>
      </c>
      <c r="B82" t="s">
        <v>292</v>
      </c>
      <c r="C82" t="s">
        <v>367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</row>
    <row r="83" spans="1:13" hidden="1">
      <c r="A83" t="s">
        <v>560</v>
      </c>
      <c r="B83" t="s">
        <v>292</v>
      </c>
      <c r="C83" t="s">
        <v>368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</row>
    <row r="84" spans="1:13" hidden="1">
      <c r="A84" t="s">
        <v>560</v>
      </c>
      <c r="B84" t="s">
        <v>292</v>
      </c>
      <c r="C84" t="s">
        <v>369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</row>
    <row r="85" spans="1:13" hidden="1">
      <c r="A85" t="s">
        <v>560</v>
      </c>
      <c r="B85" t="s">
        <v>292</v>
      </c>
      <c r="C85" t="s">
        <v>370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</row>
    <row r="86" spans="1:13" hidden="1">
      <c r="A86" t="s">
        <v>560</v>
      </c>
      <c r="B86" t="s">
        <v>292</v>
      </c>
      <c r="C86" t="s">
        <v>371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</row>
    <row r="87" spans="1:13" hidden="1">
      <c r="A87" t="s">
        <v>560</v>
      </c>
      <c r="B87" t="s">
        <v>292</v>
      </c>
      <c r="C87" t="s">
        <v>372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</row>
    <row r="88" spans="1:13" hidden="1">
      <c r="A88" t="s">
        <v>560</v>
      </c>
      <c r="B88" t="s">
        <v>292</v>
      </c>
      <c r="C88" t="s">
        <v>373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</row>
    <row r="89" spans="1:13" hidden="1">
      <c r="A89" t="s">
        <v>560</v>
      </c>
      <c r="B89" t="s">
        <v>292</v>
      </c>
      <c r="C89" t="s">
        <v>374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</row>
    <row r="90" spans="1:13" hidden="1">
      <c r="A90" t="s">
        <v>560</v>
      </c>
      <c r="B90" t="s">
        <v>292</v>
      </c>
      <c r="C90" t="s">
        <v>375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</row>
    <row r="91" spans="1:13" hidden="1">
      <c r="A91" t="s">
        <v>560</v>
      </c>
      <c r="B91" t="s">
        <v>292</v>
      </c>
      <c r="C91" t="s">
        <v>376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5000</v>
      </c>
      <c r="M91" s="26">
        <v>0</v>
      </c>
    </row>
    <row r="92" spans="1:13" hidden="1">
      <c r="A92" t="s">
        <v>560</v>
      </c>
      <c r="B92" t="s">
        <v>292</v>
      </c>
      <c r="C92" t="s">
        <v>377</v>
      </c>
      <c r="D92" s="26">
        <v>1695</v>
      </c>
      <c r="E92" s="26">
        <v>494</v>
      </c>
      <c r="F92" s="26">
        <v>2754</v>
      </c>
      <c r="G92" s="26">
        <v>4910</v>
      </c>
      <c r="H92" s="26">
        <v>6194</v>
      </c>
      <c r="I92" s="26">
        <v>12518</v>
      </c>
      <c r="J92" s="26">
        <v>20594</v>
      </c>
      <c r="K92" s="26">
        <v>25361</v>
      </c>
      <c r="L92" s="26">
        <v>29812</v>
      </c>
      <c r="M92" s="26">
        <v>33180</v>
      </c>
    </row>
    <row r="93" spans="1:13" hidden="1">
      <c r="A93" t="s">
        <v>560</v>
      </c>
      <c r="B93" t="s">
        <v>292</v>
      </c>
      <c r="C93" t="s">
        <v>378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1275</v>
      </c>
      <c r="M93" s="26">
        <v>0</v>
      </c>
    </row>
    <row r="94" spans="1:13" hidden="1">
      <c r="A94" t="s">
        <v>560</v>
      </c>
      <c r="B94" t="s">
        <v>292</v>
      </c>
      <c r="C94" t="s">
        <v>379</v>
      </c>
      <c r="D94" s="26">
        <v>695</v>
      </c>
      <c r="E94" s="26">
        <v>441</v>
      </c>
      <c r="F94" s="26">
        <v>1254</v>
      </c>
      <c r="G94" s="26">
        <v>1970</v>
      </c>
      <c r="H94" s="26">
        <v>2506</v>
      </c>
      <c r="I94" s="26">
        <v>2301</v>
      </c>
      <c r="J94" s="26">
        <v>2387</v>
      </c>
      <c r="K94" s="26">
        <v>3249</v>
      </c>
      <c r="L94" s="26">
        <v>7602</v>
      </c>
      <c r="M94" s="26">
        <v>4034</v>
      </c>
    </row>
    <row r="95" spans="1:13" hidden="1">
      <c r="A95" t="s">
        <v>560</v>
      </c>
      <c r="B95" t="s">
        <v>292</v>
      </c>
      <c r="C95" t="s">
        <v>380</v>
      </c>
      <c r="D95" s="26">
        <v>1000</v>
      </c>
      <c r="E95" s="26">
        <v>53</v>
      </c>
      <c r="F95" s="26">
        <v>1500</v>
      </c>
      <c r="G95" s="26">
        <v>2940</v>
      </c>
      <c r="H95" s="26">
        <v>3688</v>
      </c>
      <c r="I95" s="26">
        <v>10217</v>
      </c>
      <c r="J95" s="26">
        <v>18207</v>
      </c>
      <c r="K95" s="26">
        <v>22112</v>
      </c>
      <c r="L95" s="26">
        <v>22210</v>
      </c>
      <c r="M95" s="26">
        <v>29146</v>
      </c>
    </row>
    <row r="96" spans="1:13" hidden="1">
      <c r="A96" t="s">
        <v>560</v>
      </c>
      <c r="B96" t="s">
        <v>292</v>
      </c>
      <c r="C96" t="s">
        <v>381</v>
      </c>
      <c r="D96" s="26">
        <v>668</v>
      </c>
      <c r="E96" s="26">
        <v>32</v>
      </c>
      <c r="F96" s="26">
        <v>1491</v>
      </c>
      <c r="G96" s="26">
        <v>2925</v>
      </c>
      <c r="H96" s="26">
        <v>3669</v>
      </c>
      <c r="I96" s="26">
        <v>10188</v>
      </c>
      <c r="J96" s="26">
        <v>18193</v>
      </c>
      <c r="K96" s="26">
        <v>22111</v>
      </c>
      <c r="L96" s="26">
        <v>22210</v>
      </c>
      <c r="M96" s="26">
        <v>29146</v>
      </c>
    </row>
    <row r="97" spans="1:13" hidden="1">
      <c r="A97" t="s">
        <v>560</v>
      </c>
      <c r="B97" t="s">
        <v>292</v>
      </c>
      <c r="C97" t="s">
        <v>382</v>
      </c>
      <c r="D97" s="26">
        <v>0.31</v>
      </c>
      <c r="E97" s="26">
        <v>0.02</v>
      </c>
      <c r="F97" s="26">
        <v>0.62</v>
      </c>
      <c r="G97" s="26">
        <v>1.1200000000000001</v>
      </c>
      <c r="H97" s="26">
        <v>1.31</v>
      </c>
      <c r="I97" s="26">
        <v>3.56</v>
      </c>
      <c r="J97" s="26">
        <v>6.27</v>
      </c>
      <c r="K97" s="26">
        <v>7.65</v>
      </c>
      <c r="L97" s="26">
        <v>7.78</v>
      </c>
      <c r="M97" s="26">
        <v>10.220000000000001</v>
      </c>
    </row>
    <row r="98" spans="1:13" hidden="1">
      <c r="A98" t="s">
        <v>560</v>
      </c>
      <c r="B98" t="s">
        <v>292</v>
      </c>
      <c r="C98" t="s">
        <v>383</v>
      </c>
      <c r="D98" s="26">
        <v>0.31</v>
      </c>
      <c r="E98" s="26">
        <v>0.01</v>
      </c>
      <c r="F98" s="26">
        <v>0.6</v>
      </c>
      <c r="G98" s="26">
        <v>1.1000000000000001</v>
      </c>
      <c r="H98" s="26">
        <v>1.29</v>
      </c>
      <c r="I98" s="26">
        <v>3.49</v>
      </c>
      <c r="J98" s="26">
        <v>6.16</v>
      </c>
      <c r="K98" s="26">
        <v>7.57</v>
      </c>
      <c r="L98" s="26">
        <v>7.72</v>
      </c>
      <c r="M98" s="26">
        <v>10.09</v>
      </c>
    </row>
    <row r="99" spans="1:13" hidden="1">
      <c r="A99" t="s">
        <v>560</v>
      </c>
      <c r="B99" t="s">
        <v>292</v>
      </c>
      <c r="C99" t="s">
        <v>384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</row>
    <row r="100" spans="1:13" hidden="1">
      <c r="A100" t="s">
        <v>560</v>
      </c>
      <c r="B100" t="s">
        <v>292</v>
      </c>
      <c r="C100" t="s">
        <v>385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</row>
    <row r="101" spans="1:13" hidden="1">
      <c r="A101" t="s">
        <v>560</v>
      </c>
      <c r="B101" t="s">
        <v>292</v>
      </c>
      <c r="C101" t="s">
        <v>386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</row>
    <row r="102" spans="1:13" hidden="1">
      <c r="A102" t="s">
        <v>560</v>
      </c>
      <c r="B102" t="s">
        <v>292</v>
      </c>
      <c r="C102" t="s">
        <v>387</v>
      </c>
      <c r="D102" s="26">
        <v>20</v>
      </c>
      <c r="E102" s="26">
        <v>78</v>
      </c>
      <c r="F102" s="26">
        <v>145</v>
      </c>
      <c r="G102" s="26">
        <v>319</v>
      </c>
      <c r="H102" s="26">
        <v>730</v>
      </c>
      <c r="I102" s="26">
        <v>751</v>
      </c>
      <c r="J102" s="26">
        <v>692</v>
      </c>
      <c r="K102" s="26">
        <v>640</v>
      </c>
      <c r="L102" s="26">
        <v>562</v>
      </c>
      <c r="M102" s="26">
        <v>473</v>
      </c>
    </row>
    <row r="103" spans="1:13" hidden="1">
      <c r="A103" t="s">
        <v>560</v>
      </c>
      <c r="B103" t="s">
        <v>292</v>
      </c>
      <c r="C103" t="s">
        <v>388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</row>
    <row r="104" spans="1:13" hidden="1">
      <c r="A104" t="s">
        <v>560</v>
      </c>
      <c r="B104" t="s">
        <v>292</v>
      </c>
      <c r="C104" t="s">
        <v>389</v>
      </c>
      <c r="D104" s="26">
        <v>303</v>
      </c>
      <c r="E104" s="26">
        <v>571</v>
      </c>
      <c r="F104" s="26">
        <v>866</v>
      </c>
      <c r="G104" s="26">
        <v>924</v>
      </c>
      <c r="H104" s="26">
        <v>1220</v>
      </c>
      <c r="I104" s="26">
        <v>1591</v>
      </c>
      <c r="J104" s="26">
        <v>2333</v>
      </c>
      <c r="K104" s="26">
        <v>3680</v>
      </c>
      <c r="L104" s="26">
        <v>5180</v>
      </c>
      <c r="M104" s="26">
        <v>6390</v>
      </c>
    </row>
    <row r="105" spans="1:13" hidden="1">
      <c r="A105" t="s">
        <v>560</v>
      </c>
      <c r="B105" t="s">
        <v>292</v>
      </c>
      <c r="C105" t="s">
        <v>390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195</v>
      </c>
      <c r="M105" s="26">
        <v>259</v>
      </c>
    </row>
    <row r="106" spans="1:13" hidden="1">
      <c r="A106" t="s">
        <v>560</v>
      </c>
      <c r="B106" t="s">
        <v>292</v>
      </c>
      <c r="C106" t="s">
        <v>391</v>
      </c>
      <c r="D106" s="26">
        <v>42</v>
      </c>
      <c r="E106" s="26">
        <v>51</v>
      </c>
      <c r="F106" s="26">
        <v>56</v>
      </c>
      <c r="G106" s="26">
        <v>23</v>
      </c>
      <c r="H106" s="26">
        <v>23</v>
      </c>
      <c r="I106" s="26">
        <v>10</v>
      </c>
      <c r="J106" s="26">
        <v>6</v>
      </c>
      <c r="K106" s="26">
        <v>9</v>
      </c>
      <c r="L106" s="26">
        <v>20</v>
      </c>
      <c r="M106" s="26">
        <v>14</v>
      </c>
    </row>
    <row r="107" spans="1:13" hidden="1">
      <c r="A107" t="s">
        <v>560</v>
      </c>
      <c r="B107" t="s">
        <v>292</v>
      </c>
      <c r="C107" t="s">
        <v>392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</row>
    <row r="108" spans="1:13" hidden="1">
      <c r="A108" t="s">
        <v>560</v>
      </c>
      <c r="B108" t="s">
        <v>292</v>
      </c>
      <c r="C108" t="s">
        <v>393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12</v>
      </c>
      <c r="M108" s="26">
        <v>14</v>
      </c>
    </row>
    <row r="109" spans="1:13" hidden="1">
      <c r="A109" t="s">
        <v>560</v>
      </c>
      <c r="B109" t="s">
        <v>292</v>
      </c>
      <c r="C109" t="s">
        <v>394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</row>
    <row r="110" spans="1:13" hidden="1">
      <c r="A110" t="s">
        <v>560</v>
      </c>
      <c r="B110" t="s">
        <v>292</v>
      </c>
      <c r="C110" t="s">
        <v>395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</row>
    <row r="111" spans="1:13" hidden="1">
      <c r="A111" t="s">
        <v>560</v>
      </c>
      <c r="B111" t="s">
        <v>292</v>
      </c>
      <c r="C111" t="s">
        <v>396</v>
      </c>
      <c r="D111" s="26">
        <v>219</v>
      </c>
      <c r="E111" s="26">
        <v>196</v>
      </c>
      <c r="F111" s="26">
        <v>130</v>
      </c>
      <c r="G111" s="26">
        <v>125</v>
      </c>
      <c r="H111" s="26">
        <v>181</v>
      </c>
      <c r="I111" s="26">
        <v>269</v>
      </c>
      <c r="J111" s="26">
        <v>363</v>
      </c>
      <c r="K111" s="26">
        <v>629</v>
      </c>
      <c r="L111" s="26">
        <v>1299</v>
      </c>
      <c r="M111" s="26">
        <v>1391</v>
      </c>
    </row>
    <row r="112" spans="1:13" hidden="1">
      <c r="A112" t="s">
        <v>560</v>
      </c>
      <c r="B112" t="s">
        <v>292</v>
      </c>
      <c r="C112" t="s">
        <v>397</v>
      </c>
      <c r="D112" s="26">
        <v>0</v>
      </c>
      <c r="E112" s="26">
        <v>0</v>
      </c>
      <c r="F112" s="26">
        <v>906</v>
      </c>
      <c r="G112" s="26">
        <v>1837</v>
      </c>
      <c r="H112" s="26">
        <v>2969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</row>
    <row r="113" spans="1:13" hidden="1">
      <c r="A113" t="s">
        <v>560</v>
      </c>
      <c r="B113" t="s">
        <v>292</v>
      </c>
      <c r="C113" t="s">
        <v>398</v>
      </c>
      <c r="D113" s="26">
        <v>217</v>
      </c>
      <c r="E113" s="26">
        <v>1572</v>
      </c>
      <c r="F113" s="26">
        <v>906</v>
      </c>
      <c r="G113" s="26">
        <v>1837</v>
      </c>
      <c r="H113" s="26">
        <v>2969</v>
      </c>
      <c r="I113" s="26">
        <v>3218</v>
      </c>
      <c r="J113" s="26">
        <v>3723</v>
      </c>
      <c r="K113" s="26">
        <v>4152</v>
      </c>
      <c r="L113" s="26">
        <v>4836</v>
      </c>
      <c r="M113" s="26">
        <v>6536</v>
      </c>
    </row>
    <row r="114" spans="1:13" hidden="1">
      <c r="A114" t="s">
        <v>560</v>
      </c>
      <c r="B114" t="s">
        <v>292</v>
      </c>
      <c r="C114" t="s">
        <v>399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269</v>
      </c>
    </row>
    <row r="115" spans="1:13" hidden="1">
      <c r="A115" t="s">
        <v>560</v>
      </c>
      <c r="B115" t="s">
        <v>292</v>
      </c>
      <c r="C115" t="s">
        <v>400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</row>
    <row r="116" spans="1:13" hidden="1">
      <c r="A116" t="s">
        <v>560</v>
      </c>
      <c r="B116" t="s">
        <v>292</v>
      </c>
      <c r="C116" t="s">
        <v>401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</row>
    <row r="117" spans="1:13" hidden="1">
      <c r="A117" t="s">
        <v>560</v>
      </c>
      <c r="B117" t="s">
        <v>292</v>
      </c>
      <c r="C117" t="s">
        <v>402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</row>
    <row r="118" spans="1:13" hidden="1">
      <c r="A118" t="s">
        <v>560</v>
      </c>
      <c r="B118" t="s">
        <v>292</v>
      </c>
      <c r="C118" t="s">
        <v>403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</row>
    <row r="119" spans="1:13" hidden="1">
      <c r="A119" t="s">
        <v>560</v>
      </c>
      <c r="B119" t="s">
        <v>292</v>
      </c>
      <c r="C119" t="s">
        <v>404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1933</v>
      </c>
    </row>
    <row r="120" spans="1:13" hidden="1">
      <c r="A120" t="s">
        <v>560</v>
      </c>
      <c r="B120" t="s">
        <v>292</v>
      </c>
      <c r="C120" t="s">
        <v>405</v>
      </c>
      <c r="D120" s="26">
        <v>28</v>
      </c>
      <c r="E120" s="26">
        <v>67</v>
      </c>
      <c r="F120" s="26">
        <v>117</v>
      </c>
      <c r="G120" s="26">
        <v>135</v>
      </c>
      <c r="H120" s="26">
        <v>281</v>
      </c>
      <c r="I120" s="26">
        <v>310</v>
      </c>
      <c r="J120" s="26">
        <v>324</v>
      </c>
      <c r="K120" s="26">
        <v>1100</v>
      </c>
      <c r="L120" s="26">
        <v>1570</v>
      </c>
      <c r="M120" s="26">
        <v>2260</v>
      </c>
    </row>
    <row r="121" spans="1:13" hidden="1">
      <c r="A121" t="s">
        <v>560</v>
      </c>
      <c r="B121" t="s">
        <v>292</v>
      </c>
      <c r="C121" t="s">
        <v>406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</row>
    <row r="122" spans="1:13" hidden="1">
      <c r="A122" t="s">
        <v>560</v>
      </c>
      <c r="B122" t="s">
        <v>292</v>
      </c>
      <c r="C122" t="s">
        <v>407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</row>
    <row r="123" spans="1:13" hidden="1">
      <c r="A123" t="s">
        <v>560</v>
      </c>
      <c r="B123" t="s">
        <v>292</v>
      </c>
      <c r="C123" t="s">
        <v>408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2273</v>
      </c>
      <c r="K123" s="26">
        <v>0</v>
      </c>
      <c r="L123" s="26">
        <v>0</v>
      </c>
      <c r="M123" s="26">
        <v>0</v>
      </c>
    </row>
    <row r="124" spans="1:13" hidden="1">
      <c r="A124" t="s">
        <v>560</v>
      </c>
      <c r="B124" t="s">
        <v>292</v>
      </c>
      <c r="C124" t="s">
        <v>409</v>
      </c>
      <c r="D124" s="26">
        <v>388</v>
      </c>
      <c r="E124" s="26">
        <v>1399</v>
      </c>
      <c r="F124" s="26">
        <v>1415</v>
      </c>
      <c r="G124" s="26">
        <v>2666</v>
      </c>
      <c r="H124" s="26">
        <v>4816</v>
      </c>
      <c r="I124" s="26">
        <v>5919</v>
      </c>
      <c r="J124" s="26">
        <v>7754</v>
      </c>
      <c r="K124" s="26">
        <v>10273</v>
      </c>
      <c r="L124" s="26">
        <v>13600</v>
      </c>
      <c r="M124" s="26">
        <v>18447</v>
      </c>
    </row>
    <row r="125" spans="1:13" hidden="1">
      <c r="A125" t="s">
        <v>560</v>
      </c>
      <c r="B125" t="s">
        <v>292</v>
      </c>
      <c r="C125" t="s">
        <v>410</v>
      </c>
      <c r="D125" s="26">
        <v>1</v>
      </c>
      <c r="E125" s="26">
        <v>6</v>
      </c>
      <c r="F125" s="26">
        <v>4</v>
      </c>
      <c r="G125" s="26">
        <v>6</v>
      </c>
      <c r="H125" s="26">
        <v>7</v>
      </c>
      <c r="I125" s="26">
        <v>8</v>
      </c>
      <c r="J125" s="26">
        <v>8</v>
      </c>
      <c r="K125" s="26">
        <v>11</v>
      </c>
      <c r="L125" s="26">
        <v>13</v>
      </c>
      <c r="M125" s="26">
        <v>16</v>
      </c>
    </row>
    <row r="126" spans="1:13" hidden="1">
      <c r="A126" t="s">
        <v>560</v>
      </c>
      <c r="B126" t="s">
        <v>292</v>
      </c>
      <c r="C126" t="s">
        <v>411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1</v>
      </c>
      <c r="K126" s="26">
        <v>1</v>
      </c>
      <c r="L126" s="26">
        <v>1</v>
      </c>
      <c r="M126" s="26">
        <v>1</v>
      </c>
    </row>
    <row r="127" spans="1:13" hidden="1">
      <c r="A127" t="s">
        <v>560</v>
      </c>
      <c r="B127" t="s">
        <v>292</v>
      </c>
      <c r="C127" t="s">
        <v>412</v>
      </c>
      <c r="D127" s="26">
        <v>3</v>
      </c>
      <c r="E127" s="26">
        <v>3</v>
      </c>
      <c r="F127" s="26">
        <v>4</v>
      </c>
      <c r="G127" s="26">
        <v>5</v>
      </c>
      <c r="H127" s="26">
        <v>5</v>
      </c>
      <c r="I127" s="26">
        <v>6</v>
      </c>
      <c r="J127" s="26">
        <v>7</v>
      </c>
      <c r="K127" s="26">
        <v>7</v>
      </c>
      <c r="L127" s="26">
        <v>8</v>
      </c>
      <c r="M127" s="26">
        <v>10</v>
      </c>
    </row>
    <row r="128" spans="1:13" hidden="1">
      <c r="A128" t="s">
        <v>560</v>
      </c>
      <c r="B128" t="s">
        <v>292</v>
      </c>
      <c r="C128" t="s">
        <v>413</v>
      </c>
      <c r="D128" s="26">
        <v>1</v>
      </c>
      <c r="E128" s="26">
        <v>3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</row>
    <row r="129" spans="1:13" hidden="1">
      <c r="A129" t="s">
        <v>560</v>
      </c>
      <c r="B129" t="s">
        <v>292</v>
      </c>
      <c r="C129" t="s">
        <v>414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</row>
    <row r="130" spans="1:13" hidden="1">
      <c r="A130" t="s">
        <v>560</v>
      </c>
      <c r="B130" t="s">
        <v>292</v>
      </c>
      <c r="C130" t="s">
        <v>415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</row>
    <row r="131" spans="1:13" hidden="1">
      <c r="A131" t="s">
        <v>560</v>
      </c>
      <c r="B131" t="s">
        <v>292</v>
      </c>
      <c r="C131" t="s">
        <v>416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</row>
    <row r="132" spans="1:13" hidden="1">
      <c r="A132" t="s">
        <v>560</v>
      </c>
      <c r="B132" t="s">
        <v>292</v>
      </c>
      <c r="C132" t="s">
        <v>417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</row>
    <row r="133" spans="1:13" hidden="1">
      <c r="A133" t="s">
        <v>560</v>
      </c>
      <c r="B133" t="s">
        <v>292</v>
      </c>
      <c r="C133" t="s">
        <v>418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</row>
    <row r="134" spans="1:13" hidden="1">
      <c r="A134" t="s">
        <v>560</v>
      </c>
      <c r="B134" t="s">
        <v>292</v>
      </c>
      <c r="C134" t="s">
        <v>419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</row>
    <row r="135" spans="1:13" hidden="1">
      <c r="A135" t="s">
        <v>560</v>
      </c>
      <c r="B135" t="s">
        <v>292</v>
      </c>
      <c r="C135" t="s">
        <v>420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</row>
    <row r="136" spans="1:13" hidden="1">
      <c r="A136" t="s">
        <v>560</v>
      </c>
      <c r="B136" t="s">
        <v>292</v>
      </c>
      <c r="C136" t="s">
        <v>421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</row>
    <row r="137" spans="1:13" hidden="1">
      <c r="A137" t="s">
        <v>560</v>
      </c>
      <c r="B137" t="s">
        <v>292</v>
      </c>
      <c r="C137" t="s">
        <v>422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</row>
    <row r="138" spans="1:13" hidden="1">
      <c r="A138" t="s">
        <v>560</v>
      </c>
      <c r="B138" t="s">
        <v>292</v>
      </c>
      <c r="C138" t="s">
        <v>423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</row>
    <row r="139" spans="1:13" hidden="1">
      <c r="A139" t="s">
        <v>560</v>
      </c>
      <c r="B139" t="s">
        <v>292</v>
      </c>
      <c r="C139" t="s">
        <v>424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</row>
    <row r="140" spans="1:13" hidden="1">
      <c r="A140" t="s">
        <v>560</v>
      </c>
      <c r="B140" t="s">
        <v>292</v>
      </c>
      <c r="C140" t="s">
        <v>425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</row>
    <row r="141" spans="1:13" hidden="1">
      <c r="A141" t="s">
        <v>560</v>
      </c>
      <c r="B141" t="s">
        <v>292</v>
      </c>
      <c r="C141" t="s">
        <v>426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</row>
    <row r="142" spans="1:13" hidden="1">
      <c r="A142" t="s">
        <v>560</v>
      </c>
      <c r="B142" t="s">
        <v>292</v>
      </c>
      <c r="C142" t="s">
        <v>427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</row>
    <row r="143" spans="1:13" hidden="1">
      <c r="A143" t="s">
        <v>560</v>
      </c>
      <c r="B143" t="s">
        <v>292</v>
      </c>
      <c r="C143" t="s">
        <v>428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</row>
    <row r="144" spans="1:13" hidden="1">
      <c r="A144" t="s">
        <v>560</v>
      </c>
      <c r="B144" t="s">
        <v>292</v>
      </c>
      <c r="C144" t="s">
        <v>429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</row>
    <row r="145" spans="1:13" hidden="1">
      <c r="A145" t="s">
        <v>560</v>
      </c>
      <c r="B145" t="s">
        <v>292</v>
      </c>
      <c r="C145" t="s">
        <v>430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</row>
    <row r="146" spans="1:13" hidden="1">
      <c r="A146" t="s">
        <v>560</v>
      </c>
      <c r="B146" t="s">
        <v>292</v>
      </c>
      <c r="C146" t="s">
        <v>431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</row>
    <row r="147" spans="1:13" hidden="1">
      <c r="A147" t="s">
        <v>560</v>
      </c>
      <c r="B147" t="s">
        <v>292</v>
      </c>
      <c r="C147" t="s">
        <v>432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</row>
    <row r="148" spans="1:13" hidden="1">
      <c r="A148" t="s">
        <v>560</v>
      </c>
      <c r="B148" t="s">
        <v>292</v>
      </c>
      <c r="C148" t="s">
        <v>433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</row>
    <row r="149" spans="1:13" hidden="1">
      <c r="A149" t="s">
        <v>560</v>
      </c>
      <c r="B149" t="s">
        <v>292</v>
      </c>
      <c r="C149" t="s">
        <v>434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</row>
    <row r="150" spans="1:13" hidden="1">
      <c r="A150" t="s">
        <v>560</v>
      </c>
      <c r="B150" t="s">
        <v>292</v>
      </c>
      <c r="C150" t="s">
        <v>435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</row>
    <row r="151" spans="1:13" hidden="1">
      <c r="A151" t="s">
        <v>560</v>
      </c>
      <c r="B151" t="s">
        <v>292</v>
      </c>
      <c r="C151" t="s">
        <v>188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</row>
    <row r="152" spans="1:13" hidden="1">
      <c r="A152" t="s">
        <v>560</v>
      </c>
      <c r="B152" t="s">
        <v>292</v>
      </c>
      <c r="C152" t="s">
        <v>436</v>
      </c>
      <c r="D152" s="26">
        <v>1756</v>
      </c>
      <c r="E152" s="26">
        <v>538</v>
      </c>
      <c r="F152" s="26">
        <v>2804</v>
      </c>
      <c r="G152" s="26">
        <v>4994</v>
      </c>
      <c r="H152" s="26">
        <v>6225</v>
      </c>
      <c r="I152" s="26">
        <v>12427</v>
      </c>
      <c r="J152" s="26">
        <v>20203</v>
      </c>
      <c r="K152" s="26">
        <v>24913</v>
      </c>
      <c r="L152" s="26">
        <v>28986</v>
      </c>
      <c r="M152" s="26">
        <v>32671</v>
      </c>
    </row>
    <row r="153" spans="1:13" hidden="1">
      <c r="A153" t="s">
        <v>560</v>
      </c>
      <c r="B153" t="s">
        <v>292</v>
      </c>
      <c r="C153" t="s">
        <v>437</v>
      </c>
      <c r="D153" s="26">
        <v>2079</v>
      </c>
      <c r="E153" s="26">
        <v>1187</v>
      </c>
      <c r="F153" s="26">
        <v>3815</v>
      </c>
      <c r="G153" s="26">
        <v>6237</v>
      </c>
      <c r="H153" s="26">
        <v>8175</v>
      </c>
      <c r="I153" s="26">
        <v>14769</v>
      </c>
      <c r="J153" s="26">
        <v>23228</v>
      </c>
      <c r="K153" s="26">
        <v>29233</v>
      </c>
      <c r="L153" s="26">
        <v>34728</v>
      </c>
      <c r="M153" s="26">
        <v>39534</v>
      </c>
    </row>
    <row r="154" spans="1:13" hidden="1">
      <c r="A154" t="s">
        <v>560</v>
      </c>
      <c r="B154" t="s">
        <v>292</v>
      </c>
      <c r="C154" t="s">
        <v>480</v>
      </c>
    </row>
    <row r="155" spans="1:13" hidden="1">
      <c r="A155" t="s">
        <v>560</v>
      </c>
      <c r="B155" t="s">
        <v>292</v>
      </c>
      <c r="C155" t="s">
        <v>439</v>
      </c>
      <c r="D155" s="26">
        <v>732</v>
      </c>
      <c r="E155" s="26">
        <v>626</v>
      </c>
      <c r="F155" s="26">
        <v>1291</v>
      </c>
      <c r="G155" s="26">
        <v>2225</v>
      </c>
      <c r="H155" s="26">
        <v>3318</v>
      </c>
      <c r="I155" s="26">
        <v>2758</v>
      </c>
      <c r="J155" s="26">
        <v>2504</v>
      </c>
      <c r="K155" s="26">
        <v>2954</v>
      </c>
      <c r="L155" s="26">
        <v>6367</v>
      </c>
      <c r="M155" s="26">
        <v>5031</v>
      </c>
    </row>
    <row r="156" spans="1:13" hidden="1">
      <c r="A156" t="s">
        <v>560</v>
      </c>
      <c r="B156" t="s">
        <v>292</v>
      </c>
      <c r="C156" t="s">
        <v>481</v>
      </c>
      <c r="D156" s="26">
        <v>664</v>
      </c>
      <c r="E156" s="26">
        <v>559</v>
      </c>
      <c r="F156" s="26">
        <v>1154</v>
      </c>
      <c r="G156" s="26">
        <v>1999</v>
      </c>
      <c r="H156" s="26">
        <v>3012</v>
      </c>
      <c r="I156" s="26">
        <v>2384</v>
      </c>
      <c r="J156" s="26">
        <v>1925</v>
      </c>
      <c r="K156" s="26">
        <v>1747</v>
      </c>
      <c r="L156" s="26">
        <v>4321</v>
      </c>
      <c r="M156" s="26">
        <v>3297</v>
      </c>
    </row>
    <row r="157" spans="1:13" hidden="1">
      <c r="A157" t="s">
        <v>560</v>
      </c>
      <c r="B157" t="s">
        <v>292</v>
      </c>
      <c r="C157" t="s">
        <v>482</v>
      </c>
      <c r="D157" s="26">
        <v>8</v>
      </c>
      <c r="E157" s="26">
        <v>22</v>
      </c>
      <c r="F157" s="26">
        <v>68</v>
      </c>
      <c r="G157" s="26">
        <v>96</v>
      </c>
      <c r="H157" s="26">
        <v>123</v>
      </c>
      <c r="I157" s="26">
        <v>195</v>
      </c>
      <c r="J157" s="26">
        <v>389</v>
      </c>
      <c r="K157" s="26">
        <v>1031</v>
      </c>
      <c r="L157" s="26">
        <v>1481</v>
      </c>
      <c r="M157" s="26">
        <v>1211</v>
      </c>
    </row>
    <row r="158" spans="1:13" hidden="1">
      <c r="A158" t="s">
        <v>560</v>
      </c>
      <c r="B158" t="s">
        <v>292</v>
      </c>
      <c r="C158" t="s">
        <v>483</v>
      </c>
      <c r="D158" s="26">
        <v>60</v>
      </c>
      <c r="E158" s="26">
        <v>45</v>
      </c>
      <c r="F158" s="26">
        <v>69</v>
      </c>
      <c r="G158" s="26">
        <v>130</v>
      </c>
      <c r="H158" s="26">
        <v>183</v>
      </c>
      <c r="I158" s="26">
        <v>179</v>
      </c>
      <c r="J158" s="26">
        <v>190</v>
      </c>
      <c r="K158" s="26">
        <v>176</v>
      </c>
      <c r="L158" s="26">
        <v>565</v>
      </c>
      <c r="M158" s="26">
        <v>523</v>
      </c>
    </row>
    <row r="159" spans="1:13" hidden="1">
      <c r="A159" t="s">
        <v>560</v>
      </c>
      <c r="B159" t="s">
        <v>292</v>
      </c>
      <c r="C159" t="s">
        <v>440</v>
      </c>
      <c r="D159" s="26">
        <v>-37</v>
      </c>
      <c r="E159" s="26">
        <v>-185</v>
      </c>
      <c r="F159" s="26">
        <v>-37</v>
      </c>
      <c r="G159" s="26">
        <v>-255</v>
      </c>
      <c r="H159" s="26">
        <v>-812</v>
      </c>
      <c r="I159" s="26">
        <v>-457</v>
      </c>
      <c r="J159" s="26">
        <v>-117</v>
      </c>
      <c r="K159" s="26">
        <v>295</v>
      </c>
      <c r="L159" s="26">
        <v>-40</v>
      </c>
      <c r="M159" s="26">
        <v>-997</v>
      </c>
    </row>
    <row r="160" spans="1:13" hidden="1">
      <c r="A160" t="s">
        <v>560</v>
      </c>
      <c r="B160" t="s">
        <v>292</v>
      </c>
      <c r="C160" t="s">
        <v>441</v>
      </c>
      <c r="D160" s="26">
        <v>-34</v>
      </c>
      <c r="E160" s="26">
        <v>-172</v>
      </c>
      <c r="F160" s="26">
        <v>-28</v>
      </c>
      <c r="G160" s="26">
        <v>-240</v>
      </c>
      <c r="H160" s="26">
        <v>-800</v>
      </c>
      <c r="I160" s="26">
        <v>-414</v>
      </c>
      <c r="J160" s="26">
        <v>-39</v>
      </c>
      <c r="K160" s="26">
        <v>316</v>
      </c>
      <c r="L160" s="26">
        <v>-39</v>
      </c>
      <c r="M160" s="26">
        <v>-859</v>
      </c>
    </row>
    <row r="161" spans="1:13" hidden="1">
      <c r="A161" t="s">
        <v>560</v>
      </c>
      <c r="B161" t="s">
        <v>292</v>
      </c>
      <c r="C161" t="s">
        <v>484</v>
      </c>
      <c r="D161" s="26">
        <v>0</v>
      </c>
      <c r="E161" s="26">
        <v>-7</v>
      </c>
      <c r="F161" s="26">
        <v>-2</v>
      </c>
      <c r="G161" s="26">
        <v>-1</v>
      </c>
      <c r="H161" s="26">
        <v>5</v>
      </c>
      <c r="I161" s="26">
        <v>-25</v>
      </c>
      <c r="J161" s="26">
        <v>-45</v>
      </c>
      <c r="K161" s="26">
        <v>-55</v>
      </c>
      <c r="L161" s="26">
        <v>-20</v>
      </c>
      <c r="M161" s="26">
        <v>-16</v>
      </c>
    </row>
    <row r="162" spans="1:13" hidden="1">
      <c r="A162" t="s">
        <v>560</v>
      </c>
      <c r="B162" t="s">
        <v>292</v>
      </c>
      <c r="C162" t="s">
        <v>485</v>
      </c>
      <c r="D162" s="26">
        <v>-3</v>
      </c>
      <c r="E162" s="26">
        <v>-6</v>
      </c>
      <c r="F162" s="26">
        <v>-7</v>
      </c>
      <c r="G162" s="26">
        <v>-14</v>
      </c>
      <c r="H162" s="26">
        <v>-17</v>
      </c>
      <c r="I162" s="26">
        <v>-18</v>
      </c>
      <c r="J162" s="26">
        <v>-33</v>
      </c>
      <c r="K162" s="26">
        <v>34</v>
      </c>
      <c r="L162" s="26">
        <v>19</v>
      </c>
      <c r="M162" s="26">
        <v>-122</v>
      </c>
    </row>
    <row r="163" spans="1:13" hidden="1">
      <c r="A163" t="s">
        <v>560</v>
      </c>
      <c r="B163" t="s">
        <v>292</v>
      </c>
      <c r="C163" t="s">
        <v>442</v>
      </c>
      <c r="D163" s="26">
        <v>695</v>
      </c>
      <c r="E163" s="26">
        <v>441</v>
      </c>
      <c r="F163" s="26">
        <v>1254</v>
      </c>
      <c r="G163" s="26">
        <v>1970</v>
      </c>
      <c r="H163" s="26">
        <v>2506</v>
      </c>
      <c r="I163" s="26">
        <v>2301</v>
      </c>
      <c r="J163" s="26">
        <v>2387</v>
      </c>
      <c r="K163" s="26">
        <v>3249</v>
      </c>
      <c r="L163" s="26">
        <v>6327</v>
      </c>
      <c r="M163" s="26">
        <v>4034</v>
      </c>
    </row>
    <row r="164" spans="1:13" hidden="1">
      <c r="A164" t="s">
        <v>560</v>
      </c>
      <c r="B164" t="s">
        <v>292</v>
      </c>
      <c r="C164" t="s">
        <v>444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</row>
    <row r="165" spans="1:13" hidden="1">
      <c r="A165" t="s">
        <v>560</v>
      </c>
      <c r="B165" t="s">
        <v>292</v>
      </c>
      <c r="C165" t="s">
        <v>445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</row>
    <row r="166" spans="1:13" hidden="1">
      <c r="A166" t="s">
        <v>560</v>
      </c>
      <c r="B166" t="s">
        <v>292</v>
      </c>
      <c r="C166" t="s">
        <v>449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</row>
    <row r="167" spans="1:13" hidden="1">
      <c r="A167" t="s">
        <v>560</v>
      </c>
      <c r="B167" t="s">
        <v>292</v>
      </c>
      <c r="C167" t="s">
        <v>450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</row>
    <row r="168" spans="1:13" hidden="1">
      <c r="A168" t="s">
        <v>560</v>
      </c>
      <c r="B168" t="s">
        <v>292</v>
      </c>
      <c r="C168" t="s">
        <v>451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</row>
    <row r="169" spans="1:13" hidden="1">
      <c r="A169" t="s">
        <v>560</v>
      </c>
      <c r="B169" t="s">
        <v>292</v>
      </c>
      <c r="C169" t="s">
        <v>453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</row>
    <row r="170" spans="1:13" hidden="1">
      <c r="A170" t="s">
        <v>560</v>
      </c>
      <c r="B170" t="s">
        <v>292</v>
      </c>
      <c r="C170" t="s">
        <v>454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</row>
    <row r="171" spans="1:13" hidden="1">
      <c r="A171" t="s">
        <v>560</v>
      </c>
      <c r="B171" t="s">
        <v>292</v>
      </c>
      <c r="C171" t="s">
        <v>455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</row>
    <row r="172" spans="1:13" hidden="1">
      <c r="A172" t="s">
        <v>560</v>
      </c>
      <c r="B172" t="s">
        <v>292</v>
      </c>
      <c r="C172" t="s">
        <v>456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</row>
    <row r="173" spans="1:13" hidden="1">
      <c r="A173" t="s">
        <v>560</v>
      </c>
      <c r="B173" t="s">
        <v>292</v>
      </c>
      <c r="C173" t="s">
        <v>457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</row>
    <row r="174" spans="1:13" s="18" customFormat="1">
      <c r="A174" s="18" t="s">
        <v>560</v>
      </c>
      <c r="B174" s="18" t="s">
        <v>4</v>
      </c>
      <c r="C174" s="18" t="s">
        <v>16</v>
      </c>
      <c r="D174" s="29">
        <v>3908</v>
      </c>
      <c r="E174" s="29">
        <v>9626</v>
      </c>
      <c r="F174" s="29">
        <v>11449</v>
      </c>
      <c r="G174" s="29">
        <v>11199</v>
      </c>
      <c r="H174" s="29">
        <v>18434</v>
      </c>
      <c r="I174" s="29">
        <v>29449</v>
      </c>
      <c r="J174" s="29">
        <v>41711</v>
      </c>
      <c r="K174" s="29">
        <v>41114</v>
      </c>
      <c r="L174" s="29">
        <v>54855</v>
      </c>
      <c r="M174" s="29">
        <v>61954</v>
      </c>
    </row>
    <row r="175" spans="1:13" hidden="1">
      <c r="A175" t="s">
        <v>560</v>
      </c>
      <c r="B175" t="s">
        <v>4</v>
      </c>
      <c r="C175" t="s">
        <v>528</v>
      </c>
      <c r="D175" s="26">
        <v>0</v>
      </c>
      <c r="E175" s="26">
        <v>1513</v>
      </c>
      <c r="F175" s="26">
        <v>1044</v>
      </c>
      <c r="G175" s="26">
        <v>2162</v>
      </c>
      <c r="H175" s="26">
        <v>1703</v>
      </c>
      <c r="I175" s="26">
        <v>1364</v>
      </c>
      <c r="J175" s="26">
        <v>2212</v>
      </c>
      <c r="K175" s="26">
        <v>2713</v>
      </c>
      <c r="L175" s="26">
        <v>4735</v>
      </c>
      <c r="M175" s="26">
        <v>6488</v>
      </c>
    </row>
    <row r="176" spans="1:13" hidden="1">
      <c r="A176" t="s">
        <v>560</v>
      </c>
      <c r="B176" t="s">
        <v>4</v>
      </c>
      <c r="C176" t="s">
        <v>17</v>
      </c>
      <c r="D176" s="26">
        <v>1512</v>
      </c>
      <c r="E176" s="26">
        <v>871</v>
      </c>
      <c r="F176" s="26">
        <v>2279</v>
      </c>
      <c r="G176" s="26">
        <v>2153</v>
      </c>
      <c r="H176" s="26">
        <v>3204</v>
      </c>
      <c r="I176" s="26">
        <v>7539</v>
      </c>
      <c r="J176" s="26">
        <v>5867</v>
      </c>
      <c r="K176" s="26">
        <v>7306</v>
      </c>
      <c r="L176" s="26">
        <v>14344</v>
      </c>
      <c r="M176" s="26">
        <v>11088</v>
      </c>
    </row>
    <row r="177" spans="1:13" hidden="1">
      <c r="A177" t="s">
        <v>560</v>
      </c>
      <c r="B177" t="s">
        <v>4</v>
      </c>
      <c r="C177" t="s">
        <v>18</v>
      </c>
      <c r="D177" s="26">
        <v>2396</v>
      </c>
      <c r="E177" s="26">
        <v>7242</v>
      </c>
      <c r="F177" s="26">
        <v>8126</v>
      </c>
      <c r="G177" s="26">
        <v>6884</v>
      </c>
      <c r="H177" s="26">
        <v>13527</v>
      </c>
      <c r="I177" s="26">
        <v>20546</v>
      </c>
      <c r="J177" s="26">
        <v>33632</v>
      </c>
      <c r="K177" s="26">
        <v>31095</v>
      </c>
      <c r="L177" s="26">
        <v>35776</v>
      </c>
      <c r="M177" s="26">
        <v>44378</v>
      </c>
    </row>
    <row r="178" spans="1:13" hidden="1">
      <c r="A178" t="s">
        <v>560</v>
      </c>
      <c r="B178" t="s">
        <v>4</v>
      </c>
      <c r="C178" t="s">
        <v>19</v>
      </c>
      <c r="D178" s="26">
        <v>547</v>
      </c>
      <c r="E178" s="26">
        <v>719</v>
      </c>
      <c r="F178" s="26">
        <v>1109</v>
      </c>
      <c r="G178" s="26">
        <v>1678</v>
      </c>
      <c r="H178" s="26">
        <v>2559</v>
      </c>
      <c r="I178" s="26">
        <v>3993</v>
      </c>
      <c r="J178" s="26">
        <v>5832</v>
      </c>
      <c r="K178" s="26">
        <v>7587</v>
      </c>
      <c r="L178" s="26">
        <v>9518</v>
      </c>
      <c r="M178" s="26">
        <v>11335</v>
      </c>
    </row>
    <row r="179" spans="1:13" hidden="1">
      <c r="A179" t="s">
        <v>560</v>
      </c>
      <c r="B179" t="s">
        <v>4</v>
      </c>
      <c r="C179" t="s">
        <v>20</v>
      </c>
      <c r="D179" s="26">
        <v>564</v>
      </c>
      <c r="E179" s="26">
        <v>741</v>
      </c>
      <c r="F179" s="26">
        <v>1147</v>
      </c>
      <c r="G179" s="26">
        <v>1717</v>
      </c>
      <c r="H179" s="26">
        <v>2627</v>
      </c>
      <c r="I179" s="26">
        <v>4087</v>
      </c>
      <c r="J179" s="26">
        <v>6021</v>
      </c>
      <c r="K179" s="26">
        <v>7816</v>
      </c>
      <c r="L179" s="26">
        <v>9724</v>
      </c>
      <c r="M179" s="26">
        <v>11449</v>
      </c>
    </row>
    <row r="180" spans="1:13" hidden="1">
      <c r="A180" t="s">
        <v>560</v>
      </c>
      <c r="B180" t="s">
        <v>4</v>
      </c>
      <c r="C180" t="s">
        <v>21</v>
      </c>
      <c r="D180" s="26">
        <v>-17</v>
      </c>
      <c r="E180" s="26">
        <v>-22</v>
      </c>
      <c r="F180" s="26">
        <v>-38</v>
      </c>
      <c r="G180" s="26">
        <v>-39</v>
      </c>
      <c r="H180" s="26">
        <v>-68</v>
      </c>
      <c r="I180" s="26">
        <v>-94</v>
      </c>
      <c r="J180" s="26">
        <v>-189</v>
      </c>
      <c r="K180" s="26">
        <v>-229</v>
      </c>
      <c r="L180" s="26">
        <v>-206</v>
      </c>
      <c r="M180" s="26">
        <v>-114</v>
      </c>
    </row>
    <row r="181" spans="1:13" s="18" customFormat="1">
      <c r="A181" s="18" t="s">
        <v>560</v>
      </c>
      <c r="B181" s="18" t="s">
        <v>4</v>
      </c>
      <c r="C181" s="18" t="s">
        <v>22</v>
      </c>
      <c r="D181" s="29">
        <v>547</v>
      </c>
      <c r="E181" s="29">
        <v>1170</v>
      </c>
      <c r="F181" s="29">
        <v>1109</v>
      </c>
      <c r="G181" s="29">
        <v>1678</v>
      </c>
      <c r="H181" s="29">
        <v>2559</v>
      </c>
      <c r="I181" s="29">
        <v>3993</v>
      </c>
      <c r="J181" s="29">
        <v>5832</v>
      </c>
      <c r="K181" s="29">
        <v>7587</v>
      </c>
      <c r="L181" s="29">
        <v>9518</v>
      </c>
      <c r="M181" s="29">
        <v>11335</v>
      </c>
    </row>
    <row r="182" spans="1:13" hidden="1">
      <c r="A182" t="s">
        <v>560</v>
      </c>
      <c r="B182" t="s">
        <v>4</v>
      </c>
      <c r="C182" t="s">
        <v>25</v>
      </c>
      <c r="D182" s="26">
        <v>0</v>
      </c>
      <c r="E182" s="26">
        <v>451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</row>
    <row r="183" spans="1:13" s="18" customFormat="1">
      <c r="A183" s="18" t="s">
        <v>560</v>
      </c>
      <c r="B183" s="18" t="s">
        <v>4</v>
      </c>
      <c r="C183" s="18" t="s">
        <v>26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</row>
    <row r="184" spans="1:13" s="18" customFormat="1">
      <c r="A184" s="18" t="s">
        <v>560</v>
      </c>
      <c r="B184" s="18" t="s">
        <v>4</v>
      </c>
      <c r="C184" s="18" t="s">
        <v>31</v>
      </c>
      <c r="D184" s="29">
        <v>149</v>
      </c>
      <c r="E184" s="29">
        <v>471</v>
      </c>
      <c r="F184" s="29">
        <v>512</v>
      </c>
      <c r="G184" s="29">
        <v>513</v>
      </c>
      <c r="H184" s="29">
        <v>659</v>
      </c>
      <c r="I184" s="29">
        <v>959</v>
      </c>
      <c r="J184" s="29">
        <v>1020</v>
      </c>
      <c r="K184" s="29">
        <v>1779</v>
      </c>
      <c r="L184" s="29">
        <v>1844</v>
      </c>
      <c r="M184" s="29">
        <v>2140</v>
      </c>
    </row>
    <row r="185" spans="1:13" s="18" customFormat="1">
      <c r="A185" s="18" t="s">
        <v>560</v>
      </c>
      <c r="B185" s="18" t="s">
        <v>4</v>
      </c>
      <c r="C185" s="18" t="s">
        <v>32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8</v>
      </c>
      <c r="M185" s="29">
        <v>241</v>
      </c>
    </row>
    <row r="186" spans="1:13" hidden="1">
      <c r="A186" t="s">
        <v>560</v>
      </c>
      <c r="B186" t="s">
        <v>4</v>
      </c>
      <c r="C186" t="s">
        <v>511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8</v>
      </c>
      <c r="M186" s="26">
        <v>241</v>
      </c>
    </row>
    <row r="187" spans="1:13" hidden="1">
      <c r="D187" s="26">
        <f>D188-(D174+D181+D183+D184+D185)</f>
        <v>0</v>
      </c>
      <c r="E187" s="26">
        <f t="shared" ref="E187" si="7">E188-(E174+E181+E183+E184+E185)</f>
        <v>0</v>
      </c>
      <c r="F187" s="26">
        <f t="shared" ref="F187:M187" si="8">F188-(F174+F181+F183+F184+F185)</f>
        <v>0</v>
      </c>
      <c r="G187" s="26">
        <f t="shared" si="8"/>
        <v>0</v>
      </c>
      <c r="H187" s="26">
        <f t="shared" si="8"/>
        <v>0</v>
      </c>
      <c r="I187" s="26">
        <f t="shared" si="8"/>
        <v>0</v>
      </c>
      <c r="J187" s="26">
        <f t="shared" si="8"/>
        <v>0</v>
      </c>
      <c r="K187" s="26">
        <f t="shared" si="8"/>
        <v>0</v>
      </c>
      <c r="L187" s="26">
        <f t="shared" si="8"/>
        <v>0</v>
      </c>
      <c r="M187" s="26">
        <f t="shared" si="8"/>
        <v>0</v>
      </c>
    </row>
    <row r="188" spans="1:13" s="18" customFormat="1">
      <c r="A188" s="18" t="s">
        <v>560</v>
      </c>
      <c r="B188" s="18" t="s">
        <v>4</v>
      </c>
      <c r="C188" s="18" t="s">
        <v>35</v>
      </c>
      <c r="D188" s="29">
        <v>4604</v>
      </c>
      <c r="E188" s="29">
        <v>11267</v>
      </c>
      <c r="F188" s="29">
        <v>13070</v>
      </c>
      <c r="G188" s="29">
        <v>13390</v>
      </c>
      <c r="H188" s="29">
        <v>21652</v>
      </c>
      <c r="I188" s="29">
        <v>34401</v>
      </c>
      <c r="J188" s="29">
        <v>48563</v>
      </c>
      <c r="K188" s="29">
        <v>50480</v>
      </c>
      <c r="L188" s="29">
        <v>66225</v>
      </c>
      <c r="M188" s="29">
        <v>75670</v>
      </c>
    </row>
    <row r="189" spans="1:13" hidden="1">
      <c r="A189" t="s">
        <v>560</v>
      </c>
      <c r="B189" t="s">
        <v>4</v>
      </c>
      <c r="C189" t="s">
        <v>36</v>
      </c>
      <c r="D189" s="26">
        <v>1925</v>
      </c>
      <c r="E189" s="26">
        <v>3273</v>
      </c>
      <c r="F189" s="26">
        <v>4142</v>
      </c>
      <c r="G189" s="26">
        <v>5784</v>
      </c>
      <c r="H189" s="26">
        <v>7819</v>
      </c>
      <c r="I189" s="26">
        <v>11803</v>
      </c>
      <c r="J189" s="26">
        <v>18337</v>
      </c>
      <c r="K189" s="26">
        <v>31573</v>
      </c>
      <c r="L189" s="26">
        <v>55446</v>
      </c>
      <c r="M189" s="26">
        <v>70399</v>
      </c>
    </row>
    <row r="190" spans="1:13" hidden="1">
      <c r="A190" t="s">
        <v>560</v>
      </c>
      <c r="B190" t="s">
        <v>4</v>
      </c>
      <c r="C190" t="s">
        <v>469</v>
      </c>
      <c r="D190" s="26">
        <v>475</v>
      </c>
      <c r="E190" s="26">
        <v>788</v>
      </c>
      <c r="F190" s="26">
        <v>1274</v>
      </c>
      <c r="G190" s="26">
        <v>1724</v>
      </c>
      <c r="H190" s="26">
        <v>2720</v>
      </c>
      <c r="I190" s="26">
        <v>3640</v>
      </c>
      <c r="J190" s="26">
        <v>5868</v>
      </c>
      <c r="K190" s="26">
        <v>9242</v>
      </c>
      <c r="L190" s="26">
        <v>14338</v>
      </c>
      <c r="M190" s="26">
        <v>21681</v>
      </c>
    </row>
    <row r="191" spans="1:13" hidden="1">
      <c r="A191" t="s">
        <v>560</v>
      </c>
      <c r="B191" t="s">
        <v>4</v>
      </c>
      <c r="C191" t="s">
        <v>37</v>
      </c>
      <c r="D191" s="26">
        <v>34</v>
      </c>
      <c r="E191" s="26">
        <v>36</v>
      </c>
      <c r="F191" s="26">
        <v>45</v>
      </c>
      <c r="G191" s="26">
        <v>153</v>
      </c>
      <c r="H191" s="26">
        <v>596</v>
      </c>
      <c r="I191" s="26">
        <v>696</v>
      </c>
      <c r="J191" s="26">
        <v>798</v>
      </c>
      <c r="K191" s="26">
        <v>899</v>
      </c>
      <c r="L191" s="26">
        <v>1097</v>
      </c>
      <c r="M191" s="26">
        <v>1326</v>
      </c>
    </row>
    <row r="192" spans="1:13" hidden="1">
      <c r="A192" t="s">
        <v>560</v>
      </c>
      <c r="B192" t="s">
        <v>4</v>
      </c>
      <c r="C192" t="s">
        <v>38</v>
      </c>
      <c r="D192" s="26">
        <v>1089</v>
      </c>
      <c r="E192" s="26">
        <v>2005</v>
      </c>
      <c r="F192" s="26">
        <v>2446</v>
      </c>
      <c r="G192" s="26">
        <v>3169</v>
      </c>
      <c r="H192" s="26">
        <v>3881</v>
      </c>
      <c r="I192" s="26">
        <v>5577</v>
      </c>
      <c r="J192" s="26">
        <v>8679</v>
      </c>
      <c r="K192" s="26">
        <v>13144</v>
      </c>
      <c r="L192" s="26">
        <v>18817</v>
      </c>
      <c r="M192" s="26">
        <v>24461</v>
      </c>
    </row>
    <row r="193" spans="1:13" hidden="1">
      <c r="A193" t="s">
        <v>560</v>
      </c>
      <c r="B193" t="s">
        <v>4</v>
      </c>
      <c r="C193" t="s">
        <v>39</v>
      </c>
      <c r="D193" s="26">
        <v>327</v>
      </c>
      <c r="E193" s="26">
        <v>444</v>
      </c>
      <c r="F193" s="26">
        <v>377</v>
      </c>
      <c r="G193" s="26">
        <v>738</v>
      </c>
      <c r="H193" s="26">
        <v>622</v>
      </c>
      <c r="I193" s="26">
        <v>1890</v>
      </c>
      <c r="J193" s="26">
        <v>2992</v>
      </c>
      <c r="K193" s="26">
        <v>7228</v>
      </c>
      <c r="L193" s="26">
        <v>10099</v>
      </c>
      <c r="M193" s="26">
        <v>11288</v>
      </c>
    </row>
    <row r="194" spans="1:13" hidden="1">
      <c r="A194" t="s">
        <v>560</v>
      </c>
      <c r="B194" t="s">
        <v>4</v>
      </c>
      <c r="C194" t="s">
        <v>40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1060</v>
      </c>
      <c r="L194" s="26">
        <v>11095</v>
      </c>
      <c r="M194" s="26">
        <v>11643</v>
      </c>
    </row>
    <row r="195" spans="1:13" s="18" customFormat="1">
      <c r="A195" s="18" t="s">
        <v>560</v>
      </c>
      <c r="B195" s="18" t="s">
        <v>4</v>
      </c>
      <c r="C195" s="18" t="s">
        <v>41</v>
      </c>
      <c r="D195" s="29">
        <v>1475</v>
      </c>
      <c r="E195" s="29">
        <v>2391</v>
      </c>
      <c r="F195" s="29">
        <v>2882</v>
      </c>
      <c r="G195" s="29">
        <v>3967</v>
      </c>
      <c r="H195" s="29">
        <v>5687</v>
      </c>
      <c r="I195" s="29">
        <v>8591</v>
      </c>
      <c r="J195" s="29">
        <v>13721</v>
      </c>
      <c r="K195" s="29">
        <v>24683</v>
      </c>
      <c r="L195" s="29">
        <v>44783</v>
      </c>
      <c r="M195" s="29">
        <v>54981</v>
      </c>
    </row>
    <row r="196" spans="1:13" hidden="1">
      <c r="A196" t="s">
        <v>560</v>
      </c>
      <c r="B196" t="s">
        <v>4</v>
      </c>
      <c r="C196" t="s">
        <v>42</v>
      </c>
      <c r="D196" s="26">
        <v>-450</v>
      </c>
      <c r="E196" s="26">
        <v>-882</v>
      </c>
      <c r="F196" s="26">
        <v>-1260</v>
      </c>
      <c r="G196" s="26">
        <v>-1817</v>
      </c>
      <c r="H196" s="26">
        <v>-2132</v>
      </c>
      <c r="I196" s="26">
        <v>-3212</v>
      </c>
      <c r="J196" s="26">
        <v>-4616</v>
      </c>
      <c r="K196" s="26">
        <v>-6890</v>
      </c>
      <c r="L196" s="26">
        <v>-10663</v>
      </c>
      <c r="M196" s="26">
        <v>-15418</v>
      </c>
    </row>
    <row r="197" spans="1:13" s="18" customFormat="1">
      <c r="A197" s="18" t="s">
        <v>560</v>
      </c>
      <c r="B197" s="18" t="s">
        <v>4</v>
      </c>
      <c r="C197" s="18" t="s">
        <v>43</v>
      </c>
      <c r="D197" s="29">
        <v>82</v>
      </c>
      <c r="E197" s="29">
        <v>587</v>
      </c>
      <c r="F197" s="29">
        <v>839</v>
      </c>
      <c r="G197" s="29">
        <v>17981</v>
      </c>
      <c r="H197" s="29">
        <v>18026</v>
      </c>
      <c r="I197" s="29">
        <v>18122</v>
      </c>
      <c r="J197" s="29">
        <v>18221</v>
      </c>
      <c r="K197" s="29">
        <v>18301</v>
      </c>
      <c r="L197" s="29">
        <v>18715</v>
      </c>
      <c r="M197" s="29">
        <v>19050</v>
      </c>
    </row>
    <row r="198" spans="1:13" s="18" customFormat="1">
      <c r="A198" s="18" t="s">
        <v>560</v>
      </c>
      <c r="B198" s="18" t="s">
        <v>4</v>
      </c>
      <c r="C198" s="18" t="s">
        <v>46</v>
      </c>
      <c r="D198" s="29">
        <v>80</v>
      </c>
      <c r="E198" s="29">
        <v>801</v>
      </c>
      <c r="F198" s="29">
        <v>883</v>
      </c>
      <c r="G198" s="29">
        <v>3929</v>
      </c>
      <c r="H198" s="29">
        <v>3246</v>
      </c>
      <c r="I198" s="29">
        <v>2535</v>
      </c>
      <c r="J198" s="29">
        <v>1884</v>
      </c>
      <c r="K198" s="29">
        <v>1294</v>
      </c>
      <c r="L198" s="29">
        <v>894</v>
      </c>
      <c r="M198" s="29">
        <v>623</v>
      </c>
    </row>
    <row r="199" spans="1:13" hidden="1">
      <c r="A199" t="s">
        <v>560</v>
      </c>
      <c r="B199" t="s">
        <v>4</v>
      </c>
      <c r="C199" t="s">
        <v>47</v>
      </c>
      <c r="D199" s="26">
        <v>112</v>
      </c>
      <c r="E199" s="26">
        <v>911</v>
      </c>
      <c r="F199" s="26">
        <v>1138</v>
      </c>
      <c r="G199" s="26">
        <v>4498</v>
      </c>
      <c r="H199" s="26">
        <v>4523</v>
      </c>
      <c r="I199" s="26">
        <v>4563</v>
      </c>
      <c r="J199" s="26">
        <v>4604</v>
      </c>
      <c r="K199" s="26">
        <v>4654</v>
      </c>
      <c r="L199" s="26">
        <v>4816</v>
      </c>
      <c r="M199" s="26">
        <v>5018</v>
      </c>
    </row>
    <row r="200" spans="1:13" hidden="1">
      <c r="A200" t="s">
        <v>560</v>
      </c>
      <c r="B200" t="s">
        <v>4</v>
      </c>
      <c r="C200" t="s">
        <v>48</v>
      </c>
      <c r="D200" s="26">
        <v>-32</v>
      </c>
      <c r="E200" s="26">
        <v>-110</v>
      </c>
      <c r="F200" s="26">
        <v>-255</v>
      </c>
      <c r="G200" s="26">
        <v>-569</v>
      </c>
      <c r="H200" s="26">
        <v>-1277</v>
      </c>
      <c r="I200" s="26">
        <v>-2028</v>
      </c>
      <c r="J200" s="26">
        <v>-2720</v>
      </c>
      <c r="K200" s="26">
        <v>-3360</v>
      </c>
      <c r="L200" s="26">
        <v>-3922</v>
      </c>
      <c r="M200" s="26">
        <v>-4395</v>
      </c>
    </row>
    <row r="201" spans="1:13" s="18" customFormat="1">
      <c r="A201" s="18" t="s">
        <v>560</v>
      </c>
      <c r="B201" s="18" t="s">
        <v>4</v>
      </c>
      <c r="C201" s="18" t="s">
        <v>49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86</v>
      </c>
      <c r="M201" s="29">
        <v>6234</v>
      </c>
    </row>
    <row r="202" spans="1:13" hidden="1">
      <c r="A202" t="s">
        <v>560</v>
      </c>
      <c r="B202" t="s">
        <v>4</v>
      </c>
      <c r="C202" t="s">
        <v>487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86</v>
      </c>
      <c r="M202" s="26">
        <v>6234</v>
      </c>
    </row>
    <row r="203" spans="1:13" hidden="1">
      <c r="A203" t="s">
        <v>560</v>
      </c>
      <c r="B203" t="s">
        <v>4</v>
      </c>
      <c r="C203" t="s">
        <v>51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</row>
    <row r="204" spans="1:13" s="18" customFormat="1">
      <c r="A204" s="18" t="s">
        <v>560</v>
      </c>
      <c r="B204" s="18" t="s">
        <v>4</v>
      </c>
      <c r="C204" s="18" t="s">
        <v>52</v>
      </c>
      <c r="D204" s="29">
        <v>90</v>
      </c>
      <c r="E204" s="29">
        <v>57</v>
      </c>
      <c r="F204" s="29">
        <v>221</v>
      </c>
      <c r="G204" s="29">
        <v>699</v>
      </c>
      <c r="H204" s="29">
        <v>796</v>
      </c>
      <c r="I204" s="29">
        <v>1312</v>
      </c>
      <c r="J204" s="29">
        <v>2135</v>
      </c>
      <c r="K204" s="29">
        <v>2576</v>
      </c>
      <c r="L204" s="29">
        <v>2673</v>
      </c>
      <c r="M204" s="29">
        <v>2758</v>
      </c>
    </row>
    <row r="205" spans="1:13" hidden="1">
      <c r="A205" t="s">
        <v>560</v>
      </c>
      <c r="B205" t="s">
        <v>4</v>
      </c>
      <c r="C205" t="s">
        <v>513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192</v>
      </c>
      <c r="M205" s="26">
        <v>137</v>
      </c>
    </row>
    <row r="206" spans="1:13" hidden="1">
      <c r="A206" t="s">
        <v>560</v>
      </c>
      <c r="B206" t="s">
        <v>4</v>
      </c>
      <c r="C206" t="s">
        <v>55</v>
      </c>
      <c r="D206" s="26">
        <v>90</v>
      </c>
      <c r="E206" s="26">
        <v>57</v>
      </c>
      <c r="F206" s="26">
        <v>221</v>
      </c>
      <c r="G206" s="26">
        <v>699</v>
      </c>
      <c r="H206" s="26">
        <v>796</v>
      </c>
      <c r="I206" s="26">
        <v>1312</v>
      </c>
      <c r="J206" s="26">
        <v>2135</v>
      </c>
      <c r="K206" s="26">
        <v>2576</v>
      </c>
      <c r="L206" s="26">
        <v>2481</v>
      </c>
      <c r="M206" s="26">
        <v>2621</v>
      </c>
    </row>
    <row r="207" spans="1:13" hidden="1">
      <c r="D207" s="26">
        <f>D208-(D188+D195+D197+D198+D201+D204)</f>
        <v>0</v>
      </c>
      <c r="E207" s="26">
        <f t="shared" ref="E207" si="9">E208-(E188+E195+E197+E198+E201+E204)</f>
        <v>0</v>
      </c>
      <c r="F207" s="26">
        <f t="shared" ref="F207:M207" si="10">F208-(F188+F195+F197+F198+F201+F204)</f>
        <v>0</v>
      </c>
      <c r="G207" s="26">
        <f t="shared" si="10"/>
        <v>0</v>
      </c>
      <c r="H207" s="26">
        <f t="shared" si="10"/>
        <v>0</v>
      </c>
      <c r="I207" s="26">
        <f t="shared" si="10"/>
        <v>0</v>
      </c>
      <c r="J207" s="26">
        <f t="shared" si="10"/>
        <v>0</v>
      </c>
      <c r="K207" s="26">
        <f t="shared" si="10"/>
        <v>0</v>
      </c>
      <c r="L207" s="26">
        <f t="shared" si="10"/>
        <v>0</v>
      </c>
      <c r="M207" s="26">
        <f t="shared" si="10"/>
        <v>0</v>
      </c>
    </row>
    <row r="208" spans="1:13" s="18" customFormat="1">
      <c r="A208" s="18" t="s">
        <v>560</v>
      </c>
      <c r="B208" s="18" t="s">
        <v>4</v>
      </c>
      <c r="C208" s="18" t="s">
        <v>56</v>
      </c>
      <c r="D208" s="29">
        <v>6331</v>
      </c>
      <c r="E208" s="29">
        <v>15103</v>
      </c>
      <c r="F208" s="29">
        <v>17895</v>
      </c>
      <c r="G208" s="29">
        <v>39966</v>
      </c>
      <c r="H208" s="29">
        <v>49407</v>
      </c>
      <c r="I208" s="29">
        <v>64961</v>
      </c>
      <c r="J208" s="29">
        <v>84524</v>
      </c>
      <c r="K208" s="29">
        <v>97334</v>
      </c>
      <c r="L208" s="29">
        <v>133376</v>
      </c>
      <c r="M208" s="29">
        <v>159316</v>
      </c>
    </row>
    <row r="209" spans="1:13" s="18" customFormat="1">
      <c r="A209" s="18" t="s">
        <v>560</v>
      </c>
      <c r="B209" s="18" t="s">
        <v>4</v>
      </c>
      <c r="C209" s="18" t="s">
        <v>57</v>
      </c>
      <c r="D209" s="29">
        <v>234</v>
      </c>
      <c r="E209" s="29">
        <v>234</v>
      </c>
      <c r="F209" s="29">
        <v>268</v>
      </c>
      <c r="G209" s="29">
        <v>378</v>
      </c>
      <c r="H209" s="29">
        <v>413</v>
      </c>
      <c r="I209" s="29">
        <v>582</v>
      </c>
      <c r="J209" s="29">
        <v>770</v>
      </c>
      <c r="K209" s="29">
        <v>1361</v>
      </c>
      <c r="L209" s="29">
        <v>2249</v>
      </c>
      <c r="M209" s="29">
        <v>2424</v>
      </c>
    </row>
    <row r="210" spans="1:13" s="18" customFormat="1">
      <c r="A210" s="18" t="s">
        <v>560</v>
      </c>
      <c r="B210" s="18" t="s">
        <v>4</v>
      </c>
      <c r="C210" s="18" t="s">
        <v>58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</row>
    <row r="211" spans="1:13" s="18" customFormat="1">
      <c r="A211" s="18" t="s">
        <v>560</v>
      </c>
      <c r="B211" s="18" t="s">
        <v>4</v>
      </c>
      <c r="C211" s="18" t="s">
        <v>59</v>
      </c>
      <c r="D211" s="29">
        <v>296</v>
      </c>
      <c r="E211" s="29">
        <v>423</v>
      </c>
      <c r="F211" s="29">
        <v>555</v>
      </c>
      <c r="G211" s="29">
        <v>486</v>
      </c>
      <c r="H211" s="29">
        <v>665</v>
      </c>
      <c r="I211" s="29">
        <v>1209</v>
      </c>
      <c r="J211" s="29">
        <v>1461</v>
      </c>
      <c r="K211" s="29">
        <v>2734</v>
      </c>
      <c r="L211" s="29">
        <v>9136</v>
      </c>
      <c r="M211" s="29">
        <v>6668</v>
      </c>
    </row>
    <row r="212" spans="1:13" s="18" customFormat="1">
      <c r="A212" s="18" t="s">
        <v>560</v>
      </c>
      <c r="B212" s="18" t="s">
        <v>4</v>
      </c>
      <c r="C212" s="18" t="s">
        <v>60</v>
      </c>
      <c r="D212" s="29">
        <v>0</v>
      </c>
      <c r="E212" s="29">
        <v>0</v>
      </c>
      <c r="F212" s="29">
        <v>0</v>
      </c>
      <c r="G212" s="29">
        <v>0</v>
      </c>
      <c r="H212" s="29">
        <v>201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</row>
    <row r="213" spans="1:13" s="18" customFormat="1">
      <c r="A213" s="18" t="s">
        <v>560</v>
      </c>
      <c r="B213" s="18" t="s">
        <v>4</v>
      </c>
      <c r="C213" s="18" t="s">
        <v>61</v>
      </c>
      <c r="D213" s="29">
        <v>279</v>
      </c>
      <c r="E213" s="29">
        <v>365</v>
      </c>
      <c r="F213" s="29">
        <v>239</v>
      </c>
      <c r="G213" s="29">
        <v>114</v>
      </c>
      <c r="H213" s="29">
        <v>7</v>
      </c>
      <c r="I213" s="29">
        <v>0</v>
      </c>
      <c r="J213" s="29">
        <v>0</v>
      </c>
      <c r="K213" s="29">
        <v>0</v>
      </c>
      <c r="L213" s="29">
        <v>55</v>
      </c>
      <c r="M213" s="29">
        <v>54</v>
      </c>
    </row>
    <row r="214" spans="1:13" s="18" customFormat="1">
      <c r="A214" s="18" t="s">
        <v>560</v>
      </c>
      <c r="B214" s="18" t="s">
        <v>4</v>
      </c>
      <c r="C214" s="18" t="s">
        <v>62</v>
      </c>
      <c r="D214" s="29">
        <v>90</v>
      </c>
      <c r="E214" s="29">
        <v>30</v>
      </c>
      <c r="F214" s="29">
        <v>38</v>
      </c>
      <c r="G214" s="29">
        <v>446</v>
      </c>
      <c r="H214" s="29">
        <v>639</v>
      </c>
      <c r="I214" s="29">
        <v>1084</v>
      </c>
      <c r="J214" s="29">
        <v>1529</v>
      </c>
      <c r="K214" s="29">
        <v>2922</v>
      </c>
      <c r="L214" s="29">
        <v>3613</v>
      </c>
      <c r="M214" s="29">
        <v>5835</v>
      </c>
    </row>
    <row r="215" spans="1:13" hidden="1">
      <c r="A215" t="s">
        <v>560</v>
      </c>
      <c r="B215" t="s">
        <v>4</v>
      </c>
      <c r="C215" t="s">
        <v>63</v>
      </c>
      <c r="D215" s="26">
        <v>90</v>
      </c>
      <c r="E215" s="26">
        <v>30</v>
      </c>
      <c r="F215" s="26">
        <v>38</v>
      </c>
      <c r="G215" s="26">
        <v>66</v>
      </c>
      <c r="H215" s="26">
        <v>56</v>
      </c>
      <c r="I215" s="26">
        <v>90</v>
      </c>
      <c r="J215" s="26">
        <v>98</v>
      </c>
      <c r="K215" s="26">
        <v>147</v>
      </c>
      <c r="L215" s="26">
        <v>269</v>
      </c>
      <c r="M215" s="26">
        <v>382</v>
      </c>
    </row>
    <row r="216" spans="1:13" hidden="1">
      <c r="A216" t="s">
        <v>560</v>
      </c>
      <c r="B216" t="s">
        <v>4</v>
      </c>
      <c r="C216" t="s">
        <v>64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230</v>
      </c>
      <c r="K216" s="26">
        <v>491</v>
      </c>
      <c r="L216" s="26">
        <v>624</v>
      </c>
      <c r="M216" s="26">
        <v>2038</v>
      </c>
    </row>
    <row r="217" spans="1:13" hidden="1">
      <c r="A217" t="s">
        <v>560</v>
      </c>
      <c r="B217" t="s">
        <v>4</v>
      </c>
      <c r="C217" t="s">
        <v>66</v>
      </c>
      <c r="D217" s="26">
        <v>0</v>
      </c>
      <c r="E217" s="26">
        <v>0</v>
      </c>
      <c r="F217" s="26">
        <v>0</v>
      </c>
      <c r="G217" s="26">
        <v>380</v>
      </c>
      <c r="H217" s="26">
        <v>583</v>
      </c>
      <c r="I217" s="26">
        <v>994</v>
      </c>
      <c r="J217" s="26">
        <v>1201</v>
      </c>
      <c r="K217" s="26">
        <v>2284</v>
      </c>
      <c r="L217" s="26">
        <v>2720</v>
      </c>
      <c r="M217" s="26">
        <v>3415</v>
      </c>
    </row>
    <row r="218" spans="1:13" hidden="1">
      <c r="D218" s="26">
        <f>D219-(SUM(D209:D214))</f>
        <v>0</v>
      </c>
      <c r="E218" s="26">
        <f t="shared" ref="E218" si="11">E219-(SUM(E209:E214))</f>
        <v>0</v>
      </c>
      <c r="F218" s="26">
        <f t="shared" ref="F218:M218" si="12">F219-(SUM(F209:F214))</f>
        <v>0</v>
      </c>
      <c r="G218" s="26">
        <f t="shared" si="12"/>
        <v>0</v>
      </c>
      <c r="H218" s="26">
        <f t="shared" si="12"/>
        <v>0</v>
      </c>
      <c r="I218" s="26">
        <f t="shared" si="12"/>
        <v>0</v>
      </c>
      <c r="J218" s="26">
        <f t="shared" si="12"/>
        <v>0</v>
      </c>
      <c r="K218" s="26">
        <f t="shared" si="12"/>
        <v>0</v>
      </c>
      <c r="L218" s="26">
        <f t="shared" si="12"/>
        <v>0</v>
      </c>
      <c r="M218" s="26">
        <f t="shared" si="12"/>
        <v>0</v>
      </c>
    </row>
    <row r="219" spans="1:13" s="18" customFormat="1">
      <c r="A219" s="18" t="s">
        <v>560</v>
      </c>
      <c r="B219" s="18" t="s">
        <v>4</v>
      </c>
      <c r="C219" s="18" t="s">
        <v>67</v>
      </c>
      <c r="D219" s="29">
        <v>899</v>
      </c>
      <c r="E219" s="29">
        <v>1052</v>
      </c>
      <c r="F219" s="29">
        <v>1100</v>
      </c>
      <c r="G219" s="29">
        <v>1424</v>
      </c>
      <c r="H219" s="29">
        <v>1925</v>
      </c>
      <c r="I219" s="29">
        <v>2875</v>
      </c>
      <c r="J219" s="29">
        <v>3760</v>
      </c>
      <c r="K219" s="29">
        <v>7017</v>
      </c>
      <c r="L219" s="29">
        <v>15053</v>
      </c>
      <c r="M219" s="29">
        <v>14981</v>
      </c>
    </row>
    <row r="220" spans="1:13" s="18" customFormat="1">
      <c r="A220" s="18" t="s">
        <v>560</v>
      </c>
      <c r="B220" s="18" t="s">
        <v>4</v>
      </c>
      <c r="C220" s="18" t="s">
        <v>68</v>
      </c>
      <c r="D220" s="29">
        <v>398</v>
      </c>
      <c r="E220" s="29">
        <v>1991</v>
      </c>
      <c r="F220" s="29">
        <v>237</v>
      </c>
      <c r="G220" s="29">
        <v>119</v>
      </c>
      <c r="H220" s="29">
        <v>107</v>
      </c>
      <c r="I220" s="29">
        <v>0</v>
      </c>
      <c r="J220" s="29">
        <v>0</v>
      </c>
      <c r="K220" s="29">
        <v>0</v>
      </c>
      <c r="L220" s="29">
        <v>418</v>
      </c>
      <c r="M220" s="29">
        <v>469</v>
      </c>
    </row>
    <row r="221" spans="1:13" hidden="1">
      <c r="A221" t="s">
        <v>560</v>
      </c>
      <c r="B221" t="s">
        <v>4</v>
      </c>
      <c r="C221" t="s">
        <v>69</v>
      </c>
      <c r="D221" s="26">
        <v>0</v>
      </c>
      <c r="E221" s="26">
        <v>1500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</row>
    <row r="222" spans="1:13" hidden="1">
      <c r="A222" t="s">
        <v>560</v>
      </c>
      <c r="B222" t="s">
        <v>4</v>
      </c>
      <c r="C222" t="s">
        <v>70</v>
      </c>
      <c r="D222" s="26">
        <v>398</v>
      </c>
      <c r="E222" s="26">
        <v>491</v>
      </c>
      <c r="F222" s="26">
        <v>237</v>
      </c>
      <c r="G222" s="26">
        <v>119</v>
      </c>
      <c r="H222" s="26">
        <v>107</v>
      </c>
      <c r="I222" s="26">
        <v>0</v>
      </c>
      <c r="J222" s="26">
        <v>0</v>
      </c>
      <c r="K222" s="26">
        <v>0</v>
      </c>
      <c r="L222" s="26">
        <v>418</v>
      </c>
      <c r="M222" s="26">
        <v>469</v>
      </c>
    </row>
    <row r="223" spans="1:13" hidden="1">
      <c r="A223" t="s">
        <v>560</v>
      </c>
      <c r="B223" t="s">
        <v>4</v>
      </c>
      <c r="C223" t="s">
        <v>71</v>
      </c>
      <c r="D223" s="26">
        <v>677</v>
      </c>
      <c r="E223" s="26">
        <v>2356</v>
      </c>
      <c r="F223" s="26">
        <v>476</v>
      </c>
      <c r="G223" s="26">
        <v>233</v>
      </c>
      <c r="H223" s="26">
        <v>315</v>
      </c>
      <c r="I223" s="26">
        <v>0</v>
      </c>
      <c r="J223" s="26">
        <v>0</v>
      </c>
      <c r="K223" s="26">
        <v>0</v>
      </c>
      <c r="L223" s="26">
        <v>473</v>
      </c>
      <c r="M223" s="26">
        <v>523</v>
      </c>
    </row>
    <row r="224" spans="1:13" s="18" customFormat="1">
      <c r="A224" s="18" t="s">
        <v>560</v>
      </c>
      <c r="B224" s="18" t="s">
        <v>4</v>
      </c>
      <c r="C224" s="18" t="s">
        <v>72</v>
      </c>
      <c r="D224" s="29">
        <v>0</v>
      </c>
      <c r="E224" s="29">
        <v>0</v>
      </c>
      <c r="F224" s="29">
        <v>0</v>
      </c>
      <c r="G224" s="29">
        <v>769</v>
      </c>
      <c r="H224" s="29">
        <v>163</v>
      </c>
      <c r="I224" s="29">
        <v>0</v>
      </c>
      <c r="J224" s="29">
        <v>0</v>
      </c>
      <c r="K224" s="29">
        <v>673</v>
      </c>
      <c r="L224" s="29">
        <v>1039</v>
      </c>
      <c r="M224" s="29">
        <v>0</v>
      </c>
    </row>
    <row r="225" spans="1:13" hidden="1">
      <c r="A225" t="s">
        <v>560</v>
      </c>
      <c r="B225" t="s">
        <v>4</v>
      </c>
      <c r="C225" t="s">
        <v>73</v>
      </c>
      <c r="D225" s="26">
        <v>0</v>
      </c>
      <c r="E225" s="26">
        <v>0</v>
      </c>
      <c r="F225" s="26">
        <v>0</v>
      </c>
      <c r="G225" s="26">
        <v>769</v>
      </c>
      <c r="H225" s="26">
        <v>163</v>
      </c>
      <c r="I225" s="26">
        <v>0</v>
      </c>
      <c r="J225" s="26">
        <v>0</v>
      </c>
      <c r="K225" s="26">
        <v>673</v>
      </c>
      <c r="L225" s="26">
        <v>1039</v>
      </c>
      <c r="M225" s="26">
        <v>0</v>
      </c>
    </row>
    <row r="226" spans="1:13" hidden="1">
      <c r="A226" t="s">
        <v>560</v>
      </c>
      <c r="B226" t="s">
        <v>4</v>
      </c>
      <c r="C226" t="s">
        <v>74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</row>
    <row r="227" spans="1:13" s="18" customFormat="1">
      <c r="A227" s="18" t="s">
        <v>560</v>
      </c>
      <c r="B227" s="18" t="s">
        <v>4</v>
      </c>
      <c r="C227" s="18" t="s">
        <v>75</v>
      </c>
      <c r="D227" s="29">
        <v>135</v>
      </c>
      <c r="E227" s="29">
        <v>305</v>
      </c>
      <c r="F227" s="29">
        <v>1088</v>
      </c>
      <c r="G227" s="29">
        <v>1558</v>
      </c>
      <c r="H227" s="29">
        <v>2994</v>
      </c>
      <c r="I227" s="29">
        <v>2892</v>
      </c>
      <c r="J227" s="29">
        <v>6417</v>
      </c>
      <c r="K227" s="29">
        <v>5517</v>
      </c>
      <c r="L227" s="29">
        <v>15812</v>
      </c>
      <c r="M227" s="29">
        <v>15576</v>
      </c>
    </row>
    <row r="228" spans="1:13" hidden="1">
      <c r="A228" t="s">
        <v>560</v>
      </c>
      <c r="B228" t="s">
        <v>4</v>
      </c>
      <c r="C228" t="s">
        <v>78</v>
      </c>
      <c r="D228" s="26">
        <v>135</v>
      </c>
      <c r="E228" s="26">
        <v>305</v>
      </c>
      <c r="F228" s="26">
        <v>1088</v>
      </c>
      <c r="G228" s="26">
        <v>1558</v>
      </c>
      <c r="H228" s="26">
        <v>2994</v>
      </c>
      <c r="I228" s="26">
        <v>2892</v>
      </c>
      <c r="J228" s="26">
        <v>6417</v>
      </c>
      <c r="K228" s="26">
        <v>5517</v>
      </c>
      <c r="L228" s="26">
        <v>15812</v>
      </c>
      <c r="M228" s="26">
        <v>15576</v>
      </c>
    </row>
    <row r="229" spans="1:13" hidden="1">
      <c r="D229" s="26">
        <f>D230-(D220+D226+D227+D219+D225)</f>
        <v>0</v>
      </c>
      <c r="E229" s="26">
        <f t="shared" ref="E229" si="13">E230-(E220+E226+E227+E219+E225)</f>
        <v>0</v>
      </c>
      <c r="F229" s="26">
        <f t="shared" ref="F229:M229" si="14">F230-(F220+F226+F227+F219+F225)</f>
        <v>0</v>
      </c>
      <c r="G229" s="26">
        <f t="shared" si="14"/>
        <v>0</v>
      </c>
      <c r="H229" s="26">
        <f t="shared" si="14"/>
        <v>0</v>
      </c>
      <c r="I229" s="26">
        <f t="shared" si="14"/>
        <v>0</v>
      </c>
      <c r="J229" s="26">
        <f t="shared" si="14"/>
        <v>0</v>
      </c>
      <c r="K229" s="26">
        <f t="shared" si="14"/>
        <v>0</v>
      </c>
      <c r="L229" s="26">
        <f t="shared" si="14"/>
        <v>0</v>
      </c>
      <c r="M229" s="26">
        <f t="shared" si="14"/>
        <v>0</v>
      </c>
    </row>
    <row r="230" spans="1:13" s="18" customFormat="1">
      <c r="A230" s="18" t="s">
        <v>560</v>
      </c>
      <c r="B230" s="18" t="s">
        <v>4</v>
      </c>
      <c r="C230" s="18" t="s">
        <v>79</v>
      </c>
      <c r="D230" s="29">
        <v>1432</v>
      </c>
      <c r="E230" s="29">
        <v>3348</v>
      </c>
      <c r="F230" s="29">
        <v>2425</v>
      </c>
      <c r="G230" s="29">
        <v>3870</v>
      </c>
      <c r="H230" s="29">
        <v>5189</v>
      </c>
      <c r="I230" s="29">
        <v>5767</v>
      </c>
      <c r="J230" s="29">
        <v>10177</v>
      </c>
      <c r="K230" s="29">
        <v>13207</v>
      </c>
      <c r="L230" s="29">
        <v>32322</v>
      </c>
      <c r="M230" s="29">
        <v>31026</v>
      </c>
    </row>
    <row r="231" spans="1:13" hidden="1">
      <c r="A231" t="s">
        <v>560</v>
      </c>
      <c r="B231" t="s">
        <v>4</v>
      </c>
      <c r="C231" t="s">
        <v>471</v>
      </c>
    </row>
    <row r="232" spans="1:13" hidden="1">
      <c r="A232" t="s">
        <v>560</v>
      </c>
      <c r="B232" t="s">
        <v>4</v>
      </c>
      <c r="C232" t="s">
        <v>80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</row>
    <row r="233" spans="1:13" s="18" customFormat="1">
      <c r="A233" s="18" t="s">
        <v>560</v>
      </c>
      <c r="B233" s="18" t="s">
        <v>4</v>
      </c>
      <c r="C233" s="18" t="s">
        <v>81</v>
      </c>
      <c r="D233" s="29">
        <v>615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</row>
    <row r="234" spans="1:13" hidden="1">
      <c r="A234" t="s">
        <v>560</v>
      </c>
      <c r="B234" t="s">
        <v>4</v>
      </c>
      <c r="C234" t="s">
        <v>514</v>
      </c>
      <c r="D234" s="26">
        <v>615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</row>
    <row r="235" spans="1:13" hidden="1">
      <c r="A235" t="s">
        <v>560</v>
      </c>
      <c r="B235" t="s">
        <v>4</v>
      </c>
      <c r="C235" t="s">
        <v>82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</row>
    <row r="236" spans="1:13" hidden="1">
      <c r="A236" t="s">
        <v>560</v>
      </c>
      <c r="B236" t="s">
        <v>4</v>
      </c>
      <c r="C236" t="s">
        <v>83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</row>
    <row r="237" spans="1:13" s="18" customFormat="1">
      <c r="A237" s="18" t="s">
        <v>560</v>
      </c>
      <c r="B237" s="18" t="s">
        <v>4</v>
      </c>
      <c r="C237" s="18" t="s">
        <v>84</v>
      </c>
      <c r="D237" s="29">
        <v>2684</v>
      </c>
      <c r="E237" s="29">
        <v>10094</v>
      </c>
      <c r="F237" s="29">
        <v>12297</v>
      </c>
      <c r="G237" s="29">
        <v>30225</v>
      </c>
      <c r="H237" s="29">
        <v>34886</v>
      </c>
      <c r="I237" s="29">
        <v>38227</v>
      </c>
      <c r="J237" s="29">
        <v>40584</v>
      </c>
      <c r="K237" s="29">
        <v>42906</v>
      </c>
      <c r="L237" s="29">
        <v>45851</v>
      </c>
      <c r="M237" s="29">
        <v>50018</v>
      </c>
    </row>
    <row r="238" spans="1:13" s="18" customFormat="1">
      <c r="A238" s="18" t="s">
        <v>560</v>
      </c>
      <c r="B238" s="18" t="s">
        <v>4</v>
      </c>
      <c r="C238" s="18" t="s">
        <v>85</v>
      </c>
      <c r="D238" s="29">
        <v>1606</v>
      </c>
      <c r="E238" s="29">
        <v>1659</v>
      </c>
      <c r="F238" s="29">
        <v>3159</v>
      </c>
      <c r="G238" s="29">
        <v>6099</v>
      </c>
      <c r="H238" s="29">
        <v>9787</v>
      </c>
      <c r="I238" s="29">
        <v>21670</v>
      </c>
      <c r="J238" s="29">
        <v>33990</v>
      </c>
      <c r="K238" s="29">
        <v>41981</v>
      </c>
      <c r="L238" s="29">
        <v>55692</v>
      </c>
      <c r="M238" s="29">
        <v>77345</v>
      </c>
    </row>
    <row r="239" spans="1:13" s="18" customFormat="1">
      <c r="A239" s="18" t="s">
        <v>560</v>
      </c>
      <c r="B239" s="18" t="s">
        <v>4</v>
      </c>
      <c r="C239" s="18" t="s">
        <v>86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</row>
    <row r="240" spans="1:13" s="18" customFormat="1">
      <c r="A240" s="18" t="s">
        <v>560</v>
      </c>
      <c r="B240" s="18" t="s">
        <v>4</v>
      </c>
      <c r="C240" s="18" t="s">
        <v>87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</row>
    <row r="241" spans="1:13" s="18" customFormat="1">
      <c r="A241" s="18" t="s">
        <v>560</v>
      </c>
      <c r="B241" s="18" t="s">
        <v>4</v>
      </c>
      <c r="C241" s="18" t="s">
        <v>88</v>
      </c>
      <c r="D241" s="29">
        <v>0</v>
      </c>
      <c r="E241" s="29">
        <v>0</v>
      </c>
      <c r="F241" s="29">
        <v>2</v>
      </c>
      <c r="G241" s="29">
        <v>-1</v>
      </c>
      <c r="H241" s="29">
        <v>-25</v>
      </c>
      <c r="I241" s="29">
        <v>-121</v>
      </c>
      <c r="J241" s="29">
        <v>-211</v>
      </c>
      <c r="K241" s="29">
        <v>0</v>
      </c>
      <c r="L241" s="29">
        <v>0</v>
      </c>
      <c r="M241" s="29">
        <v>0</v>
      </c>
    </row>
    <row r="242" spans="1:13" s="18" customFormat="1">
      <c r="A242" s="18" t="s">
        <v>560</v>
      </c>
      <c r="B242" s="18" t="s">
        <v>4</v>
      </c>
      <c r="C242" s="18" t="s">
        <v>89</v>
      </c>
      <c r="D242" s="29">
        <v>-6</v>
      </c>
      <c r="E242" s="29">
        <v>2</v>
      </c>
      <c r="F242" s="29">
        <v>12</v>
      </c>
      <c r="G242" s="29">
        <v>-227</v>
      </c>
      <c r="H242" s="29">
        <v>-430</v>
      </c>
      <c r="I242" s="29">
        <v>-582</v>
      </c>
      <c r="J242" s="29">
        <v>-16</v>
      </c>
      <c r="K242" s="29">
        <v>-760</v>
      </c>
      <c r="L242" s="29">
        <v>-489</v>
      </c>
      <c r="M242" s="29">
        <v>927</v>
      </c>
    </row>
    <row r="243" spans="1:13" hidden="1">
      <c r="A243" t="s">
        <v>560</v>
      </c>
      <c r="B243" t="s">
        <v>4</v>
      </c>
      <c r="C243" t="s">
        <v>90</v>
      </c>
      <c r="D243" s="26">
        <v>0</v>
      </c>
      <c r="E243" s="26">
        <v>0</v>
      </c>
      <c r="F243" s="26">
        <v>12</v>
      </c>
      <c r="G243" s="26">
        <v>-227</v>
      </c>
      <c r="H243" s="26">
        <v>-430</v>
      </c>
      <c r="I243" s="26">
        <v>-582</v>
      </c>
      <c r="J243" s="26">
        <v>-16</v>
      </c>
      <c r="K243" s="26">
        <v>0</v>
      </c>
      <c r="L243" s="26">
        <v>0</v>
      </c>
      <c r="M243" s="26">
        <v>0</v>
      </c>
    </row>
    <row r="244" spans="1:13" hidden="1">
      <c r="A244" t="s">
        <v>560</v>
      </c>
      <c r="B244" t="s">
        <v>4</v>
      </c>
      <c r="C244" t="s">
        <v>91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K244" s="26">
        <v>0</v>
      </c>
      <c r="L244" s="26">
        <v>0</v>
      </c>
      <c r="M244" s="26">
        <v>0</v>
      </c>
    </row>
    <row r="245" spans="1:13" hidden="1">
      <c r="A245" t="s">
        <v>560</v>
      </c>
      <c r="B245" t="s">
        <v>4</v>
      </c>
      <c r="C245" t="s">
        <v>92</v>
      </c>
      <c r="D245" s="26">
        <v>-6</v>
      </c>
      <c r="E245" s="26">
        <v>2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-760</v>
      </c>
      <c r="L245" s="26">
        <v>-489</v>
      </c>
      <c r="M245" s="26">
        <v>927</v>
      </c>
    </row>
    <row r="246" spans="1:13" hidden="1">
      <c r="D246" s="26">
        <f>D247-(SUM(D237:D242)+D233)</f>
        <v>0</v>
      </c>
      <c r="E246" s="26">
        <f t="shared" ref="E246" si="15">E247-(SUM(E237:E242)+E233)</f>
        <v>0</v>
      </c>
      <c r="F246" s="26">
        <f t="shared" ref="F246:M246" si="16">F247-(SUM(F237:F242)+F233)</f>
        <v>0</v>
      </c>
      <c r="G246" s="26">
        <f t="shared" si="16"/>
        <v>0</v>
      </c>
      <c r="H246" s="26">
        <f t="shared" si="16"/>
        <v>0</v>
      </c>
      <c r="I246" s="26">
        <f t="shared" si="16"/>
        <v>0</v>
      </c>
      <c r="J246" s="26">
        <f t="shared" si="16"/>
        <v>0</v>
      </c>
      <c r="K246" s="26">
        <f t="shared" si="16"/>
        <v>0</v>
      </c>
      <c r="L246" s="26">
        <f t="shared" si="16"/>
        <v>0</v>
      </c>
      <c r="M246" s="26">
        <f t="shared" si="16"/>
        <v>0</v>
      </c>
    </row>
    <row r="247" spans="1:13" s="18" customFormat="1">
      <c r="A247" s="18" t="s">
        <v>560</v>
      </c>
      <c r="B247" s="18" t="s">
        <v>4</v>
      </c>
      <c r="C247" s="18" t="s">
        <v>93</v>
      </c>
      <c r="D247" s="29">
        <v>4899</v>
      </c>
      <c r="E247" s="29">
        <v>11755</v>
      </c>
      <c r="F247" s="29">
        <v>15470</v>
      </c>
      <c r="G247" s="29">
        <v>36096</v>
      </c>
      <c r="H247" s="29">
        <v>44218</v>
      </c>
      <c r="I247" s="29">
        <v>59194</v>
      </c>
      <c r="J247" s="29">
        <v>74347</v>
      </c>
      <c r="K247" s="29">
        <v>84127</v>
      </c>
      <c r="L247" s="29">
        <v>101054</v>
      </c>
      <c r="M247" s="29">
        <v>128290</v>
      </c>
    </row>
    <row r="248" spans="1:13" hidden="1">
      <c r="A248" t="s">
        <v>560</v>
      </c>
      <c r="B248" t="s">
        <v>4</v>
      </c>
    </row>
    <row r="249" spans="1:13" hidden="1">
      <c r="A249" t="s">
        <v>560</v>
      </c>
      <c r="B249" t="s">
        <v>4</v>
      </c>
      <c r="C249" t="s">
        <v>94</v>
      </c>
      <c r="D249" s="26">
        <v>6331</v>
      </c>
      <c r="E249" s="26">
        <v>15103</v>
      </c>
      <c r="F249" s="26">
        <v>17895</v>
      </c>
      <c r="G249" s="26">
        <v>39966</v>
      </c>
      <c r="H249" s="26">
        <v>49407</v>
      </c>
      <c r="I249" s="26">
        <v>64961</v>
      </c>
      <c r="J249" s="26">
        <v>84524</v>
      </c>
      <c r="K249" s="26">
        <v>97334</v>
      </c>
      <c r="L249" s="26">
        <v>133376</v>
      </c>
      <c r="M249" s="26">
        <v>159316</v>
      </c>
    </row>
    <row r="250" spans="1:13" hidden="1">
      <c r="A250" t="s">
        <v>560</v>
      </c>
      <c r="B250" t="s">
        <v>4</v>
      </c>
    </row>
    <row r="251" spans="1:13" hidden="1">
      <c r="A251" t="s">
        <v>560</v>
      </c>
      <c r="B251" t="s">
        <v>4</v>
      </c>
      <c r="C251" t="s">
        <v>479</v>
      </c>
    </row>
    <row r="252" spans="1:13" hidden="1">
      <c r="A252" t="s">
        <v>560</v>
      </c>
      <c r="B252" t="s">
        <v>4</v>
      </c>
      <c r="C252" t="s">
        <v>96</v>
      </c>
      <c r="D252" s="26">
        <v>1505</v>
      </c>
      <c r="E252" s="26">
        <v>701</v>
      </c>
      <c r="F252" s="26">
        <v>577</v>
      </c>
      <c r="G252" s="26">
        <v>563</v>
      </c>
      <c r="H252" s="26">
        <v>552</v>
      </c>
      <c r="I252" s="26">
        <v>538</v>
      </c>
      <c r="J252" s="26">
        <v>509</v>
      </c>
      <c r="K252" s="26">
        <v>469</v>
      </c>
      <c r="L252" s="26">
        <v>445</v>
      </c>
      <c r="M252" s="26">
        <v>443</v>
      </c>
    </row>
    <row r="253" spans="1:13" hidden="1">
      <c r="A253" t="s">
        <v>560</v>
      </c>
      <c r="B253" t="s">
        <v>4</v>
      </c>
      <c r="C253" t="s">
        <v>97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0</v>
      </c>
      <c r="M253" s="26">
        <v>0</v>
      </c>
    </row>
    <row r="254" spans="1:13" hidden="1">
      <c r="A254" t="s">
        <v>560</v>
      </c>
      <c r="B254" t="s">
        <v>4</v>
      </c>
      <c r="C254" t="s">
        <v>98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0</v>
      </c>
      <c r="M254" s="26">
        <v>0</v>
      </c>
    </row>
    <row r="255" spans="1:13" hidden="1">
      <c r="A255" t="s">
        <v>560</v>
      </c>
      <c r="B255" t="s">
        <v>4</v>
      </c>
      <c r="C255" t="s">
        <v>99</v>
      </c>
      <c r="D255" s="26">
        <v>2138</v>
      </c>
      <c r="E255" s="26">
        <v>2373</v>
      </c>
      <c r="F255" s="26">
        <v>2547</v>
      </c>
      <c r="G255" s="26">
        <v>2797</v>
      </c>
      <c r="H255" s="26">
        <v>2845</v>
      </c>
      <c r="I255" s="26">
        <v>2892</v>
      </c>
      <c r="J255" s="26">
        <v>2906</v>
      </c>
      <c r="K255" s="26">
        <v>2854</v>
      </c>
      <c r="L255" s="26">
        <v>2852</v>
      </c>
      <c r="M255" s="26">
        <v>2849</v>
      </c>
    </row>
    <row r="256" spans="1:13" hidden="1">
      <c r="A256" t="s">
        <v>560</v>
      </c>
      <c r="B256" t="s">
        <v>4</v>
      </c>
      <c r="C256" t="s">
        <v>100</v>
      </c>
      <c r="D256" s="26">
        <v>633</v>
      </c>
      <c r="E256" s="26">
        <v>1671</v>
      </c>
      <c r="F256" s="26">
        <v>1970</v>
      </c>
      <c r="G256" s="26">
        <v>2234</v>
      </c>
      <c r="H256" s="26">
        <v>2293</v>
      </c>
      <c r="I256" s="26">
        <v>2354</v>
      </c>
      <c r="J256" s="26">
        <v>2397</v>
      </c>
      <c r="K256" s="26">
        <v>2385</v>
      </c>
      <c r="L256" s="26">
        <v>2407</v>
      </c>
      <c r="M256" s="26">
        <v>2406</v>
      </c>
    </row>
    <row r="257" spans="1:13" hidden="1">
      <c r="A257" t="s">
        <v>560</v>
      </c>
      <c r="B257" t="s">
        <v>4</v>
      </c>
      <c r="C257" t="s">
        <v>101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</row>
    <row r="258" spans="1:13" hidden="1">
      <c r="A258" t="s">
        <v>560</v>
      </c>
      <c r="B258" t="s">
        <v>4</v>
      </c>
      <c r="C258" t="s">
        <v>102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</row>
    <row r="259" spans="1:13" hidden="1">
      <c r="A259" t="s">
        <v>560</v>
      </c>
      <c r="B259" t="s">
        <v>4</v>
      </c>
      <c r="C259" t="s">
        <v>103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</row>
    <row r="260" spans="1:13" hidden="1">
      <c r="A260" t="s">
        <v>560</v>
      </c>
      <c r="B260" t="s">
        <v>4</v>
      </c>
      <c r="C260" t="s">
        <v>104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0</v>
      </c>
      <c r="M260" s="26">
        <v>0</v>
      </c>
    </row>
    <row r="261" spans="1:13" hidden="1">
      <c r="A261" t="s">
        <v>560</v>
      </c>
      <c r="B261" t="s">
        <v>4</v>
      </c>
      <c r="C261" t="s">
        <v>105</v>
      </c>
      <c r="D261" s="26">
        <v>543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</row>
    <row r="262" spans="1:13" hidden="1">
      <c r="A262" t="s">
        <v>560</v>
      </c>
      <c r="B262" t="s">
        <v>4</v>
      </c>
      <c r="C262" t="s">
        <v>515</v>
      </c>
      <c r="D262" s="26">
        <v>543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26">
        <v>0</v>
      </c>
      <c r="M262" s="26">
        <v>0</v>
      </c>
    </row>
    <row r="263" spans="1:13" hidden="1">
      <c r="A263" t="s">
        <v>560</v>
      </c>
      <c r="B263" t="s">
        <v>4</v>
      </c>
      <c r="C263" t="s">
        <v>106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</row>
    <row r="264" spans="1:13" hidden="1">
      <c r="A264" t="s">
        <v>560</v>
      </c>
      <c r="B264" t="s">
        <v>4</v>
      </c>
      <c r="C264" t="s">
        <v>107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</row>
    <row r="265" spans="1:13" hidden="1">
      <c r="A265" t="s">
        <v>560</v>
      </c>
      <c r="B265" t="s">
        <v>4</v>
      </c>
      <c r="C265" t="s">
        <v>108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</row>
    <row r="266" spans="1:13" hidden="1">
      <c r="A266" t="s">
        <v>560</v>
      </c>
      <c r="B266" t="s">
        <v>4</v>
      </c>
      <c r="C266" t="s">
        <v>109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0</v>
      </c>
      <c r="M266" s="26">
        <v>0</v>
      </c>
    </row>
    <row r="267" spans="1:13" hidden="1">
      <c r="A267" t="s">
        <v>560</v>
      </c>
      <c r="B267" t="s">
        <v>4</v>
      </c>
      <c r="C267" t="s">
        <v>110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</row>
    <row r="268" spans="1:13" hidden="1">
      <c r="A268" t="s">
        <v>560</v>
      </c>
      <c r="B268" t="s">
        <v>4</v>
      </c>
      <c r="C268" t="s">
        <v>111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0</v>
      </c>
      <c r="L268" s="26">
        <v>0</v>
      </c>
      <c r="M268" s="26">
        <v>0</v>
      </c>
    </row>
    <row r="269" spans="1:13" hidden="1">
      <c r="A269" t="s">
        <v>560</v>
      </c>
      <c r="B269" t="s">
        <v>4</v>
      </c>
      <c r="C269" t="s">
        <v>112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</row>
    <row r="270" spans="1:13" hidden="1">
      <c r="A270" t="s">
        <v>560</v>
      </c>
      <c r="B270" t="s">
        <v>4</v>
      </c>
      <c r="C270" t="s">
        <v>113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</row>
    <row r="271" spans="1:13" hidden="1">
      <c r="A271" t="s">
        <v>560</v>
      </c>
      <c r="B271" t="s">
        <v>4</v>
      </c>
      <c r="C271" t="s">
        <v>114</v>
      </c>
      <c r="D271" s="26">
        <v>4899</v>
      </c>
      <c r="E271" s="26">
        <v>11755</v>
      </c>
      <c r="F271" s="26">
        <v>15470</v>
      </c>
      <c r="G271" s="26">
        <v>36096</v>
      </c>
      <c r="H271" s="26">
        <v>44218</v>
      </c>
      <c r="I271" s="26">
        <v>59194</v>
      </c>
      <c r="J271" s="26">
        <v>74347</v>
      </c>
      <c r="K271" s="26">
        <v>84127</v>
      </c>
      <c r="L271" s="26">
        <v>101054</v>
      </c>
      <c r="M271" s="26">
        <v>128290</v>
      </c>
    </row>
    <row r="272" spans="1:13" hidden="1">
      <c r="A272" t="s">
        <v>560</v>
      </c>
      <c r="B272" t="s">
        <v>4</v>
      </c>
      <c r="C272" t="s">
        <v>115</v>
      </c>
      <c r="D272" s="26">
        <v>3200</v>
      </c>
      <c r="E272" s="26">
        <v>4619</v>
      </c>
      <c r="F272" s="26">
        <v>6337</v>
      </c>
      <c r="G272" s="26">
        <v>9199</v>
      </c>
      <c r="H272" s="26">
        <v>12691</v>
      </c>
      <c r="I272" s="26">
        <v>17048</v>
      </c>
      <c r="J272" s="26">
        <v>25105</v>
      </c>
      <c r="K272" s="26">
        <v>35587</v>
      </c>
      <c r="L272" s="26">
        <v>44942</v>
      </c>
      <c r="M272" s="26">
        <v>58604</v>
      </c>
    </row>
    <row r="273" spans="1:13" hidden="1">
      <c r="A273" t="s">
        <v>560</v>
      </c>
      <c r="B273" t="s">
        <v>4</v>
      </c>
      <c r="C273" t="s">
        <v>116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</row>
    <row r="274" spans="1:13" hidden="1">
      <c r="A274" t="s">
        <v>560</v>
      </c>
      <c r="B274" t="s">
        <v>4</v>
      </c>
      <c r="C274" t="s">
        <v>117</v>
      </c>
      <c r="D274" s="26">
        <v>1180</v>
      </c>
      <c r="E274" s="26">
        <v>5005</v>
      </c>
      <c r="F274" s="26">
        <v>4921</v>
      </c>
      <c r="G274" s="26">
        <v>5243</v>
      </c>
      <c r="H274" s="26">
        <v>5132</v>
      </c>
      <c r="I274" s="26">
        <v>4767</v>
      </c>
      <c r="J274" s="26">
        <v>4019</v>
      </c>
      <c r="K274" s="26">
        <v>3821</v>
      </c>
      <c r="L274" s="26">
        <v>3663</v>
      </c>
      <c r="M274" s="26">
        <v>3503</v>
      </c>
    </row>
    <row r="275" spans="1:13" hidden="1">
      <c r="A275" t="s">
        <v>560</v>
      </c>
      <c r="B275" t="s">
        <v>4</v>
      </c>
      <c r="C275" t="s">
        <v>118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</row>
    <row r="276" spans="1:13" hidden="1">
      <c r="A276" t="s">
        <v>560</v>
      </c>
      <c r="B276" t="s">
        <v>4</v>
      </c>
      <c r="C276" t="s">
        <v>119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</row>
    <row r="277" spans="1:13" hidden="1">
      <c r="A277" t="s">
        <v>560</v>
      </c>
      <c r="B277" t="s">
        <v>4</v>
      </c>
      <c r="C277" t="s">
        <v>120</v>
      </c>
      <c r="D277" s="26">
        <v>82</v>
      </c>
      <c r="E277" s="26">
        <v>587</v>
      </c>
      <c r="F277" s="26">
        <v>839</v>
      </c>
      <c r="G277" s="26">
        <v>17981</v>
      </c>
      <c r="H277" s="26">
        <v>18026</v>
      </c>
      <c r="I277" s="26">
        <v>18122</v>
      </c>
      <c r="J277" s="26">
        <v>18221</v>
      </c>
      <c r="K277" s="26">
        <v>18301</v>
      </c>
      <c r="L277" s="26">
        <v>18715</v>
      </c>
      <c r="M277" s="26">
        <v>19050</v>
      </c>
    </row>
    <row r="278" spans="1:13" hidden="1">
      <c r="A278" t="s">
        <v>560</v>
      </c>
      <c r="B278" t="s">
        <v>4</v>
      </c>
      <c r="C278" t="s">
        <v>121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</row>
    <row r="279" spans="1:13" hidden="1">
      <c r="A279" t="s">
        <v>560</v>
      </c>
      <c r="B279" t="s">
        <v>4</v>
      </c>
      <c r="C279" t="s">
        <v>122</v>
      </c>
      <c r="D279" s="26">
        <v>32</v>
      </c>
      <c r="E279" s="26">
        <v>110</v>
      </c>
      <c r="F279" s="26">
        <v>255</v>
      </c>
      <c r="G279" s="26">
        <v>569</v>
      </c>
      <c r="H279" s="26">
        <v>1277</v>
      </c>
      <c r="I279" s="26">
        <v>2028</v>
      </c>
      <c r="J279" s="26">
        <v>2720</v>
      </c>
      <c r="K279" s="26">
        <v>3360</v>
      </c>
      <c r="L279" s="26">
        <v>3922</v>
      </c>
      <c r="M279" s="26">
        <v>4395</v>
      </c>
    </row>
    <row r="280" spans="1:13" hidden="1">
      <c r="A280" t="s">
        <v>560</v>
      </c>
      <c r="B280" t="s">
        <v>4</v>
      </c>
      <c r="C280" t="s">
        <v>123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12</v>
      </c>
    </row>
    <row r="281" spans="1:13" hidden="1">
      <c r="A281" t="s">
        <v>560</v>
      </c>
      <c r="B281" t="s">
        <v>4</v>
      </c>
      <c r="C281" t="s">
        <v>124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15</v>
      </c>
    </row>
    <row r="282" spans="1:13" hidden="1">
      <c r="A282" t="s">
        <v>560</v>
      </c>
      <c r="B282" t="s">
        <v>4</v>
      </c>
      <c r="C282" t="s">
        <v>125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3</v>
      </c>
    </row>
    <row r="283" spans="1:13" hidden="1">
      <c r="A283" t="s">
        <v>560</v>
      </c>
      <c r="B283" t="s">
        <v>4</v>
      </c>
      <c r="C283" t="s">
        <v>126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3</v>
      </c>
    </row>
    <row r="284" spans="1:13" hidden="1">
      <c r="A284" t="s">
        <v>560</v>
      </c>
      <c r="B284" t="s">
        <v>4</v>
      </c>
      <c r="C284" t="s">
        <v>127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K284" s="26">
        <v>0</v>
      </c>
      <c r="L284" s="26">
        <v>0</v>
      </c>
      <c r="M284" s="26">
        <v>0</v>
      </c>
    </row>
    <row r="285" spans="1:13" hidden="1">
      <c r="A285" t="s">
        <v>560</v>
      </c>
      <c r="B285" t="s">
        <v>4</v>
      </c>
      <c r="C285" t="s">
        <v>128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1635</v>
      </c>
      <c r="M285" s="26">
        <v>2295</v>
      </c>
    </row>
    <row r="286" spans="1:13" hidden="1">
      <c r="A286" t="s">
        <v>560</v>
      </c>
      <c r="B286" t="s">
        <v>4</v>
      </c>
      <c r="C286" t="s">
        <v>129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K286" s="26">
        <v>0</v>
      </c>
      <c r="L286" s="26">
        <v>0</v>
      </c>
      <c r="M286" s="26">
        <v>0</v>
      </c>
    </row>
    <row r="287" spans="1:13" hidden="1">
      <c r="A287" t="s">
        <v>560</v>
      </c>
      <c r="B287" t="s">
        <v>4</v>
      </c>
      <c r="C287" t="s">
        <v>130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</row>
    <row r="288" spans="1:13" hidden="1">
      <c r="A288" t="s">
        <v>560</v>
      </c>
      <c r="B288" t="s">
        <v>4</v>
      </c>
      <c r="C288" t="s">
        <v>131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9460</v>
      </c>
      <c r="M288" s="26">
        <v>9348</v>
      </c>
    </row>
    <row r="289" spans="1:13" hidden="1">
      <c r="A289" t="s">
        <v>560</v>
      </c>
      <c r="B289" t="s">
        <v>4</v>
      </c>
      <c r="C289" t="s">
        <v>132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K289" s="26">
        <v>0</v>
      </c>
      <c r="L289" s="26">
        <v>0</v>
      </c>
      <c r="M289" s="26">
        <v>0</v>
      </c>
    </row>
    <row r="290" spans="1:13" hidden="1">
      <c r="A290" t="s">
        <v>560</v>
      </c>
      <c r="B290" t="s">
        <v>4</v>
      </c>
      <c r="C290" t="s">
        <v>133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K290" s="26">
        <v>0</v>
      </c>
      <c r="L290" s="26">
        <v>0</v>
      </c>
      <c r="M290" s="26">
        <v>0</v>
      </c>
    </row>
    <row r="291" spans="1:13" hidden="1">
      <c r="A291" t="s">
        <v>560</v>
      </c>
      <c r="B291" t="s">
        <v>4</v>
      </c>
      <c r="C291" t="s">
        <v>134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K291" s="26">
        <v>0</v>
      </c>
      <c r="L291" s="26">
        <v>0</v>
      </c>
      <c r="M291" s="26">
        <v>0</v>
      </c>
    </row>
    <row r="292" spans="1:13" hidden="1">
      <c r="A292" t="s">
        <v>560</v>
      </c>
      <c r="B292" t="s">
        <v>4</v>
      </c>
      <c r="C292" t="s">
        <v>135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</row>
    <row r="293" spans="1:13" hidden="1">
      <c r="A293" t="s">
        <v>560</v>
      </c>
      <c r="B293" t="s">
        <v>4</v>
      </c>
      <c r="C293" t="s">
        <v>136</v>
      </c>
      <c r="D293" s="26">
        <v>90</v>
      </c>
      <c r="E293" s="26">
        <v>30</v>
      </c>
      <c r="F293" s="26">
        <v>38</v>
      </c>
      <c r="G293" s="26">
        <v>66</v>
      </c>
      <c r="H293" s="26">
        <v>56</v>
      </c>
      <c r="I293" s="26">
        <v>90</v>
      </c>
      <c r="J293" s="26">
        <v>98</v>
      </c>
      <c r="K293" s="26">
        <v>147</v>
      </c>
      <c r="L293" s="26">
        <v>269</v>
      </c>
      <c r="M293" s="26">
        <v>382</v>
      </c>
    </row>
    <row r="294" spans="1:13" hidden="1">
      <c r="A294" t="s">
        <v>560</v>
      </c>
      <c r="B294" t="s">
        <v>4</v>
      </c>
      <c r="C294" t="s">
        <v>137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K294" s="26">
        <v>0</v>
      </c>
      <c r="L294" s="26">
        <v>0</v>
      </c>
      <c r="M294" s="26">
        <v>0</v>
      </c>
    </row>
    <row r="295" spans="1:13" hidden="1">
      <c r="A295" t="s">
        <v>560</v>
      </c>
      <c r="B295" t="s">
        <v>4</v>
      </c>
      <c r="C295" t="s">
        <v>138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K295" s="26">
        <v>0</v>
      </c>
      <c r="L295" s="26">
        <v>0</v>
      </c>
      <c r="M295" s="26">
        <v>0</v>
      </c>
    </row>
    <row r="296" spans="1:13" hidden="1">
      <c r="A296" t="s">
        <v>560</v>
      </c>
      <c r="B296" t="s">
        <v>4</v>
      </c>
      <c r="C296" t="s">
        <v>139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0</v>
      </c>
      <c r="L296" s="26">
        <v>0</v>
      </c>
      <c r="M296" s="26">
        <v>0</v>
      </c>
    </row>
    <row r="297" spans="1:13" hidden="1">
      <c r="A297" t="s">
        <v>560</v>
      </c>
      <c r="B297" t="s">
        <v>4</v>
      </c>
      <c r="C297" t="s">
        <v>140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K297" s="26">
        <v>0</v>
      </c>
      <c r="L297" s="26">
        <v>0</v>
      </c>
      <c r="M297" s="26">
        <v>0</v>
      </c>
    </row>
    <row r="298" spans="1:13" hidden="1">
      <c r="A298" t="s">
        <v>560</v>
      </c>
      <c r="B298" t="s">
        <v>4</v>
      </c>
      <c r="C298" t="s">
        <v>141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K298" s="26">
        <v>0</v>
      </c>
      <c r="L298" s="26">
        <v>0</v>
      </c>
      <c r="M298" s="26">
        <v>0</v>
      </c>
    </row>
    <row r="299" spans="1:13" hidden="1">
      <c r="A299" t="s">
        <v>560</v>
      </c>
      <c r="B299" t="s">
        <v>4</v>
      </c>
      <c r="C299" t="s">
        <v>142</v>
      </c>
      <c r="D299" s="26">
        <v>279</v>
      </c>
      <c r="E299" s="26">
        <v>365</v>
      </c>
      <c r="F299" s="26">
        <v>239</v>
      </c>
      <c r="G299" s="26">
        <v>114</v>
      </c>
      <c r="H299" s="26">
        <v>7</v>
      </c>
      <c r="I299" s="26">
        <v>0</v>
      </c>
      <c r="J299" s="26">
        <v>0</v>
      </c>
      <c r="K299" s="26">
        <v>0</v>
      </c>
      <c r="L299" s="26">
        <v>55</v>
      </c>
      <c r="M299" s="26">
        <v>54</v>
      </c>
    </row>
    <row r="300" spans="1:13" hidden="1">
      <c r="A300" t="s">
        <v>560</v>
      </c>
      <c r="B300" t="s">
        <v>4</v>
      </c>
      <c r="C300" t="s">
        <v>143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6">
        <v>0</v>
      </c>
      <c r="K300" s="26">
        <v>0</v>
      </c>
      <c r="L300" s="26">
        <v>800</v>
      </c>
      <c r="M300" s="26">
        <v>1023</v>
      </c>
    </row>
    <row r="301" spans="1:13" hidden="1">
      <c r="A301" t="s">
        <v>560</v>
      </c>
      <c r="B301" t="s">
        <v>4</v>
      </c>
      <c r="C301" t="s">
        <v>144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9524</v>
      </c>
      <c r="M301" s="26">
        <v>9631</v>
      </c>
    </row>
    <row r="302" spans="1:13" hidden="1">
      <c r="A302" t="s">
        <v>560</v>
      </c>
      <c r="B302" t="s">
        <v>4</v>
      </c>
      <c r="C302" t="s">
        <v>145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</row>
    <row r="303" spans="1:13" hidden="1">
      <c r="A303" t="s">
        <v>560</v>
      </c>
      <c r="B303" t="s">
        <v>4</v>
      </c>
      <c r="C303" t="s">
        <v>146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</row>
    <row r="304" spans="1:13" hidden="1">
      <c r="A304" t="s">
        <v>560</v>
      </c>
      <c r="B304" t="s">
        <v>4</v>
      </c>
      <c r="C304" t="s">
        <v>147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</row>
    <row r="305" spans="1:13" hidden="1">
      <c r="A305" t="s">
        <v>560</v>
      </c>
      <c r="B305" t="s">
        <v>4</v>
      </c>
      <c r="C305" t="s">
        <v>148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K305" s="26">
        <v>0</v>
      </c>
      <c r="L305" s="26">
        <v>0</v>
      </c>
      <c r="M305" s="26">
        <v>0</v>
      </c>
    </row>
    <row r="306" spans="1:13" hidden="1">
      <c r="A306" t="s">
        <v>560</v>
      </c>
      <c r="B306" t="s">
        <v>4</v>
      </c>
      <c r="C306" t="s">
        <v>149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</row>
    <row r="307" spans="1:13" hidden="1">
      <c r="A307" t="s">
        <v>560</v>
      </c>
      <c r="B307" t="s">
        <v>4</v>
      </c>
      <c r="C307" t="s">
        <v>150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</row>
    <row r="308" spans="1:13" hidden="1">
      <c r="A308" t="s">
        <v>560</v>
      </c>
      <c r="B308" t="s">
        <v>4</v>
      </c>
      <c r="C308" t="s">
        <v>151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</row>
    <row r="309" spans="1:13" hidden="1">
      <c r="A309" t="s">
        <v>560</v>
      </c>
      <c r="B309" t="s">
        <v>4</v>
      </c>
      <c r="C309" t="s">
        <v>152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</row>
    <row r="310" spans="1:13" hidden="1">
      <c r="A310" t="s">
        <v>560</v>
      </c>
      <c r="B310" t="s">
        <v>4</v>
      </c>
      <c r="C310" t="s">
        <v>153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</row>
    <row r="311" spans="1:13" hidden="1">
      <c r="A311" t="s">
        <v>560</v>
      </c>
      <c r="B311" t="s">
        <v>4</v>
      </c>
      <c r="C311" t="s">
        <v>154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</row>
    <row r="312" spans="1:13" hidden="1">
      <c r="A312" t="s">
        <v>560</v>
      </c>
      <c r="B312" t="s">
        <v>4</v>
      </c>
      <c r="C312" t="s">
        <v>155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</row>
    <row r="313" spans="1:13" hidden="1">
      <c r="A313" t="s">
        <v>560</v>
      </c>
      <c r="B313" t="s">
        <v>4</v>
      </c>
      <c r="C313" t="s">
        <v>156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</row>
    <row r="314" spans="1:13" hidden="1">
      <c r="A314" t="s">
        <v>560</v>
      </c>
      <c r="B314" t="s">
        <v>4</v>
      </c>
      <c r="C314" t="s">
        <v>157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</row>
    <row r="315" spans="1:13" hidden="1">
      <c r="A315" t="s">
        <v>560</v>
      </c>
      <c r="B315" t="s">
        <v>4</v>
      </c>
      <c r="C315" t="s">
        <v>158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</row>
    <row r="316" spans="1:13" hidden="1">
      <c r="A316" t="s">
        <v>560</v>
      </c>
      <c r="B316" t="s">
        <v>4</v>
      </c>
      <c r="C316" t="s">
        <v>159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</row>
    <row r="317" spans="1:13" hidden="1">
      <c r="A317" t="s">
        <v>560</v>
      </c>
      <c r="B317" t="s">
        <v>4</v>
      </c>
      <c r="C317" t="s">
        <v>160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</row>
    <row r="318" spans="1:13" hidden="1">
      <c r="A318" t="s">
        <v>560</v>
      </c>
      <c r="B318" t="s">
        <v>4</v>
      </c>
      <c r="C318" t="s">
        <v>161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</row>
    <row r="319" spans="1:13" hidden="1">
      <c r="A319" t="s">
        <v>560</v>
      </c>
      <c r="B319" t="s">
        <v>4</v>
      </c>
      <c r="C319" t="s">
        <v>162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</row>
    <row r="320" spans="1:13" hidden="1">
      <c r="A320" t="s">
        <v>560</v>
      </c>
      <c r="B320" t="s">
        <v>4</v>
      </c>
      <c r="C320" t="s">
        <v>163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</row>
    <row r="321" spans="1:13" hidden="1">
      <c r="A321" t="s">
        <v>560</v>
      </c>
      <c r="B321" t="s">
        <v>4</v>
      </c>
      <c r="C321" t="s">
        <v>164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</row>
    <row r="322" spans="1:13" hidden="1">
      <c r="A322" t="s">
        <v>560</v>
      </c>
      <c r="B322" t="s">
        <v>4</v>
      </c>
      <c r="C322" t="s">
        <v>165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</row>
    <row r="323" spans="1:13" hidden="1">
      <c r="A323" t="s">
        <v>560</v>
      </c>
      <c r="B323" t="s">
        <v>4</v>
      </c>
      <c r="C323" t="s">
        <v>166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</row>
    <row r="324" spans="1:13" hidden="1">
      <c r="A324" t="s">
        <v>560</v>
      </c>
      <c r="B324" t="s">
        <v>4</v>
      </c>
      <c r="C324" t="s">
        <v>167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</row>
    <row r="325" spans="1:13" hidden="1">
      <c r="A325" t="s">
        <v>560</v>
      </c>
      <c r="B325" t="s">
        <v>4</v>
      </c>
      <c r="C325" t="s">
        <v>168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</row>
    <row r="326" spans="1:13" hidden="1">
      <c r="A326" t="s">
        <v>560</v>
      </c>
      <c r="B326" t="s">
        <v>4</v>
      </c>
      <c r="C326" t="s">
        <v>169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0</v>
      </c>
    </row>
    <row r="327" spans="1:13" hidden="1">
      <c r="A327" t="s">
        <v>560</v>
      </c>
      <c r="B327" t="s">
        <v>4</v>
      </c>
      <c r="C327" t="s">
        <v>170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</row>
    <row r="328" spans="1:13" hidden="1">
      <c r="A328" t="s">
        <v>560</v>
      </c>
      <c r="B328" t="s">
        <v>4</v>
      </c>
      <c r="C328" t="s">
        <v>171</v>
      </c>
      <c r="D328" s="26">
        <v>4604</v>
      </c>
      <c r="E328" s="26">
        <v>11267</v>
      </c>
      <c r="F328" s="26">
        <v>13070</v>
      </c>
      <c r="G328" s="26">
        <v>13390</v>
      </c>
      <c r="H328" s="26">
        <v>21652</v>
      </c>
      <c r="I328" s="26">
        <v>34401</v>
      </c>
      <c r="J328" s="26">
        <v>48563</v>
      </c>
      <c r="K328" s="26">
        <v>50480</v>
      </c>
      <c r="L328" s="26">
        <v>66225</v>
      </c>
      <c r="M328" s="26">
        <v>75670</v>
      </c>
    </row>
    <row r="329" spans="1:13" hidden="1">
      <c r="A329" t="s">
        <v>560</v>
      </c>
      <c r="B329" t="s">
        <v>4</v>
      </c>
      <c r="C329" t="s">
        <v>172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K329" s="26">
        <v>0</v>
      </c>
      <c r="L329" s="26">
        <v>0</v>
      </c>
      <c r="M329" s="26">
        <v>0</v>
      </c>
    </row>
    <row r="330" spans="1:13" hidden="1">
      <c r="A330" t="s">
        <v>560</v>
      </c>
      <c r="B330" t="s">
        <v>4</v>
      </c>
      <c r="C330" t="s">
        <v>173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2000</v>
      </c>
    </row>
    <row r="331" spans="1:13" hidden="1">
      <c r="A331" t="s">
        <v>560</v>
      </c>
      <c r="B331" t="s">
        <v>4</v>
      </c>
      <c r="C331" t="s">
        <v>174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0</v>
      </c>
    </row>
    <row r="332" spans="1:13" hidden="1">
      <c r="A332" t="s">
        <v>560</v>
      </c>
      <c r="B332" t="s">
        <v>4</v>
      </c>
      <c r="C332" t="s">
        <v>175</v>
      </c>
      <c r="D332" s="26">
        <v>-2616</v>
      </c>
      <c r="E332" s="26">
        <v>-7270</v>
      </c>
      <c r="F332" s="26">
        <v>-10973</v>
      </c>
      <c r="G332" s="26">
        <v>-10966</v>
      </c>
      <c r="H332" s="26">
        <v>-18119</v>
      </c>
      <c r="I332" s="26">
        <v>-29449</v>
      </c>
      <c r="J332" s="26">
        <v>-41711</v>
      </c>
      <c r="K332" s="26">
        <v>-41114</v>
      </c>
      <c r="L332" s="26">
        <v>-54382</v>
      </c>
      <c r="M332" s="26">
        <v>-61431</v>
      </c>
    </row>
    <row r="333" spans="1:13" hidden="1">
      <c r="A333" t="s">
        <v>560</v>
      </c>
      <c r="B333" t="s">
        <v>4</v>
      </c>
      <c r="C333" t="s">
        <v>176</v>
      </c>
      <c r="D333" s="26">
        <v>4122</v>
      </c>
      <c r="E333" s="26">
        <v>10367</v>
      </c>
      <c r="F333" s="26">
        <v>13748</v>
      </c>
      <c r="G333" s="26">
        <v>14186</v>
      </c>
      <c r="H333" s="26">
        <v>22946</v>
      </c>
      <c r="I333" s="26">
        <v>38537</v>
      </c>
      <c r="J333" s="26">
        <v>54242</v>
      </c>
      <c r="K333" s="26">
        <v>64532</v>
      </c>
      <c r="L333" s="26">
        <v>81445</v>
      </c>
      <c r="M333" s="26">
        <v>108617</v>
      </c>
    </row>
    <row r="334" spans="1:13" hidden="1">
      <c r="A334" t="s">
        <v>560</v>
      </c>
      <c r="B334" t="s">
        <v>4</v>
      </c>
      <c r="C334" t="s">
        <v>177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</row>
    <row r="335" spans="1:13" hidden="1">
      <c r="A335" t="s">
        <v>560</v>
      </c>
      <c r="B335" t="s">
        <v>4</v>
      </c>
      <c r="C335" t="s">
        <v>178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</row>
    <row r="336" spans="1:13" hidden="1">
      <c r="A336" t="s">
        <v>560</v>
      </c>
      <c r="B336" t="s">
        <v>4</v>
      </c>
      <c r="C336" t="s">
        <v>179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</row>
    <row r="337" spans="1:13" hidden="1">
      <c r="A337" t="s">
        <v>560</v>
      </c>
      <c r="B337" t="s">
        <v>4</v>
      </c>
      <c r="C337" t="s">
        <v>180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</row>
    <row r="338" spans="1:13" hidden="1">
      <c r="A338" t="s">
        <v>560</v>
      </c>
      <c r="B338" t="s">
        <v>4</v>
      </c>
      <c r="C338" t="s">
        <v>181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</row>
    <row r="339" spans="1:13" hidden="1">
      <c r="A339" t="s">
        <v>560</v>
      </c>
      <c r="B339" t="s">
        <v>4</v>
      </c>
      <c r="C339" t="s">
        <v>182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</row>
    <row r="340" spans="1:13" hidden="1">
      <c r="A340" t="s">
        <v>560</v>
      </c>
      <c r="B340" t="s">
        <v>4</v>
      </c>
      <c r="C340" t="s">
        <v>183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</row>
    <row r="341" spans="1:13" hidden="1">
      <c r="A341" t="s">
        <v>560</v>
      </c>
      <c r="B341" t="s">
        <v>4</v>
      </c>
      <c r="C341" t="s">
        <v>184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</row>
    <row r="342" spans="1:13" hidden="1">
      <c r="A342" t="s">
        <v>560</v>
      </c>
      <c r="B342" t="s">
        <v>4</v>
      </c>
      <c r="C342" t="s">
        <v>185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</row>
    <row r="343" spans="1:13" hidden="1">
      <c r="A343" t="s">
        <v>560</v>
      </c>
      <c r="B343" t="s">
        <v>4</v>
      </c>
      <c r="C343" t="s">
        <v>186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</row>
    <row r="344" spans="1:13" hidden="1">
      <c r="A344" t="s">
        <v>560</v>
      </c>
      <c r="B344" t="s">
        <v>4</v>
      </c>
      <c r="C344" t="s">
        <v>187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</row>
    <row r="345" spans="1:13" hidden="1">
      <c r="A345" t="s">
        <v>560</v>
      </c>
      <c r="B345" t="s">
        <v>4</v>
      </c>
      <c r="C345" t="s">
        <v>188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</row>
    <row r="346" spans="1:13" hidden="1">
      <c r="A346" t="s">
        <v>560</v>
      </c>
      <c r="B346" t="s">
        <v>4</v>
      </c>
      <c r="C346" t="s">
        <v>473</v>
      </c>
    </row>
    <row r="347" spans="1:13" hidden="1">
      <c r="A347" t="s">
        <v>560</v>
      </c>
      <c r="B347" t="s">
        <v>4</v>
      </c>
      <c r="C347" t="s">
        <v>189</v>
      </c>
      <c r="D347" s="26">
        <v>0</v>
      </c>
      <c r="E347" s="26">
        <v>1562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</row>
    <row r="348" spans="1:13" hidden="1">
      <c r="A348" t="s">
        <v>560</v>
      </c>
      <c r="B348" t="s">
        <v>4</v>
      </c>
      <c r="C348" t="s">
        <v>190</v>
      </c>
      <c r="D348" s="26">
        <v>0</v>
      </c>
      <c r="E348" s="26">
        <v>22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</row>
    <row r="349" spans="1:13" hidden="1">
      <c r="A349" t="s">
        <v>560</v>
      </c>
      <c r="B349" t="s">
        <v>4</v>
      </c>
      <c r="C349" t="s">
        <v>191</v>
      </c>
      <c r="D349" s="26">
        <v>0</v>
      </c>
      <c r="E349" s="26">
        <v>770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</row>
    <row r="350" spans="1:13" hidden="1">
      <c r="A350" t="s">
        <v>560</v>
      </c>
      <c r="B350" t="s">
        <v>4</v>
      </c>
      <c r="C350" t="s">
        <v>192</v>
      </c>
      <c r="D350" s="26">
        <v>0</v>
      </c>
      <c r="E350" s="26">
        <v>770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</row>
    <row r="351" spans="1:13" hidden="1">
      <c r="A351" t="s">
        <v>560</v>
      </c>
      <c r="B351" t="s">
        <v>4</v>
      </c>
      <c r="C351" t="s">
        <v>193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</row>
    <row r="352" spans="1:13" hidden="1">
      <c r="A352" t="s">
        <v>560</v>
      </c>
      <c r="B352" t="s">
        <v>4</v>
      </c>
      <c r="C352" t="s">
        <v>194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</row>
    <row r="353" spans="1:13" hidden="1">
      <c r="A353" t="s">
        <v>560</v>
      </c>
      <c r="B353" t="s">
        <v>4</v>
      </c>
      <c r="C353" t="s">
        <v>195</v>
      </c>
      <c r="D353" s="26">
        <v>0</v>
      </c>
      <c r="E353" s="26">
        <v>1540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K353" s="26">
        <v>0</v>
      </c>
      <c r="L353" s="26">
        <v>0</v>
      </c>
      <c r="M353" s="26">
        <v>0</v>
      </c>
    </row>
    <row r="354" spans="1:13" hidden="1">
      <c r="A354" t="s">
        <v>560</v>
      </c>
      <c r="B354" t="s">
        <v>4</v>
      </c>
      <c r="C354" t="s">
        <v>196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</row>
    <row r="355" spans="1:13" hidden="1">
      <c r="A355" t="s">
        <v>560</v>
      </c>
      <c r="B355" t="s">
        <v>4</v>
      </c>
      <c r="C355" t="s">
        <v>197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0</v>
      </c>
    </row>
    <row r="356" spans="1:13" hidden="1">
      <c r="A356" t="s">
        <v>560</v>
      </c>
      <c r="B356" t="s">
        <v>4</v>
      </c>
      <c r="C356" t="s">
        <v>198</v>
      </c>
      <c r="D356" s="26">
        <v>677</v>
      </c>
      <c r="E356" s="26">
        <v>856</v>
      </c>
      <c r="F356" s="26">
        <v>476</v>
      </c>
      <c r="G356" s="26">
        <v>0</v>
      </c>
      <c r="H356" s="26">
        <v>114</v>
      </c>
      <c r="I356" s="26">
        <v>0</v>
      </c>
      <c r="J356" s="26">
        <v>0</v>
      </c>
      <c r="K356" s="26">
        <v>0</v>
      </c>
      <c r="L356" s="26">
        <v>473</v>
      </c>
      <c r="M356" s="26">
        <v>523</v>
      </c>
    </row>
    <row r="357" spans="1:13" hidden="1">
      <c r="A357" t="s">
        <v>560</v>
      </c>
      <c r="B357" t="s">
        <v>4</v>
      </c>
      <c r="C357" t="s">
        <v>490</v>
      </c>
      <c r="D357" s="26">
        <v>-140</v>
      </c>
      <c r="E357" s="26">
        <v>-123</v>
      </c>
      <c r="F357" s="26">
        <v>-85</v>
      </c>
      <c r="G357" s="26">
        <v>0</v>
      </c>
      <c r="H357" s="26">
        <v>-60</v>
      </c>
      <c r="I357" s="26">
        <v>0</v>
      </c>
      <c r="J357" s="26">
        <v>0</v>
      </c>
      <c r="K357" s="26">
        <v>0</v>
      </c>
      <c r="L357" s="26">
        <v>-120</v>
      </c>
      <c r="M357" s="26">
        <v>-120</v>
      </c>
    </row>
    <row r="358" spans="1:13" hidden="1">
      <c r="A358" t="s">
        <v>560</v>
      </c>
      <c r="B358" t="s">
        <v>4</v>
      </c>
      <c r="C358" t="s">
        <v>199</v>
      </c>
      <c r="D358" s="26">
        <v>322</v>
      </c>
      <c r="E358" s="26">
        <v>398</v>
      </c>
      <c r="F358" s="26">
        <v>255</v>
      </c>
      <c r="G358" s="26">
        <v>0</v>
      </c>
      <c r="H358" s="26">
        <v>16</v>
      </c>
      <c r="I358" s="26">
        <v>0</v>
      </c>
      <c r="J358" s="26">
        <v>0</v>
      </c>
      <c r="K358" s="26">
        <v>0</v>
      </c>
      <c r="L358" s="26">
        <v>69</v>
      </c>
      <c r="M358" s="26">
        <v>68</v>
      </c>
    </row>
    <row r="359" spans="1:13" hidden="1">
      <c r="A359" t="s">
        <v>560</v>
      </c>
      <c r="B359" t="s">
        <v>4</v>
      </c>
      <c r="C359" t="s">
        <v>200</v>
      </c>
      <c r="D359" s="26">
        <v>228</v>
      </c>
      <c r="E359" s="26">
        <v>278</v>
      </c>
      <c r="F359" s="26">
        <v>127</v>
      </c>
      <c r="G359" s="26">
        <v>0</v>
      </c>
      <c r="H359" s="26">
        <v>15</v>
      </c>
      <c r="I359" s="26">
        <v>0</v>
      </c>
      <c r="J359" s="26">
        <v>0</v>
      </c>
      <c r="K359" s="26">
        <v>0</v>
      </c>
      <c r="L359" s="26">
        <v>48</v>
      </c>
      <c r="M359" s="26">
        <v>51</v>
      </c>
    </row>
    <row r="360" spans="1:13" hidden="1">
      <c r="A360" t="s">
        <v>560</v>
      </c>
      <c r="B360" t="s">
        <v>4</v>
      </c>
      <c r="C360" t="s">
        <v>201</v>
      </c>
      <c r="D360" s="26">
        <v>109</v>
      </c>
      <c r="E360" s="26">
        <v>125</v>
      </c>
      <c r="F360" s="26">
        <v>21</v>
      </c>
      <c r="G360" s="26">
        <v>0</v>
      </c>
      <c r="H360" s="26">
        <v>16</v>
      </c>
      <c r="I360" s="26">
        <v>0</v>
      </c>
      <c r="J360" s="26">
        <v>0</v>
      </c>
      <c r="K360" s="26">
        <v>0</v>
      </c>
      <c r="L360" s="26">
        <v>35</v>
      </c>
      <c r="M360" s="26">
        <v>41</v>
      </c>
    </row>
    <row r="361" spans="1:13" hidden="1">
      <c r="A361" t="s">
        <v>560</v>
      </c>
      <c r="B361" t="s">
        <v>4</v>
      </c>
      <c r="C361" t="s">
        <v>202</v>
      </c>
      <c r="D361" s="26">
        <v>17</v>
      </c>
      <c r="E361" s="26">
        <v>20</v>
      </c>
      <c r="F361" s="26">
        <v>15</v>
      </c>
      <c r="G361" s="26">
        <v>0</v>
      </c>
      <c r="H361" s="26">
        <v>16</v>
      </c>
      <c r="I361" s="26">
        <v>0</v>
      </c>
      <c r="J361" s="26">
        <v>0</v>
      </c>
      <c r="K361" s="26">
        <v>0</v>
      </c>
      <c r="L361" s="26">
        <v>35</v>
      </c>
      <c r="M361" s="26">
        <v>41</v>
      </c>
    </row>
    <row r="362" spans="1:13" hidden="1">
      <c r="A362" t="s">
        <v>560</v>
      </c>
      <c r="B362" t="s">
        <v>4</v>
      </c>
      <c r="C362" t="s">
        <v>203</v>
      </c>
      <c r="D362" s="26">
        <v>11</v>
      </c>
      <c r="E362" s="26">
        <v>15</v>
      </c>
      <c r="F362" s="26">
        <v>16</v>
      </c>
      <c r="G362" s="26">
        <v>0</v>
      </c>
      <c r="H362" s="26">
        <v>17</v>
      </c>
      <c r="I362" s="26">
        <v>0</v>
      </c>
      <c r="J362" s="26">
        <v>0</v>
      </c>
      <c r="K362" s="26">
        <v>0</v>
      </c>
      <c r="L362" s="26">
        <v>35</v>
      </c>
      <c r="M362" s="26">
        <v>41</v>
      </c>
    </row>
    <row r="363" spans="1:13" hidden="1">
      <c r="A363" t="s">
        <v>560</v>
      </c>
      <c r="B363" t="s">
        <v>4</v>
      </c>
      <c r="C363" t="s">
        <v>204</v>
      </c>
      <c r="D363" s="26">
        <v>337</v>
      </c>
      <c r="E363" s="26">
        <v>403</v>
      </c>
      <c r="F363" s="26">
        <v>148</v>
      </c>
      <c r="G363" s="26">
        <v>0</v>
      </c>
      <c r="H363" s="26">
        <v>31</v>
      </c>
      <c r="I363" s="26">
        <v>0</v>
      </c>
      <c r="J363" s="26">
        <v>0</v>
      </c>
      <c r="K363" s="26">
        <v>0</v>
      </c>
      <c r="L363" s="26">
        <v>83</v>
      </c>
      <c r="M363" s="26">
        <v>92</v>
      </c>
    </row>
    <row r="364" spans="1:13" hidden="1">
      <c r="A364" t="s">
        <v>560</v>
      </c>
      <c r="B364" t="s">
        <v>4</v>
      </c>
      <c r="C364" t="s">
        <v>205</v>
      </c>
      <c r="D364" s="26">
        <v>28</v>
      </c>
      <c r="E364" s="26">
        <v>35</v>
      </c>
      <c r="F364" s="26">
        <v>31</v>
      </c>
      <c r="G364" s="26">
        <v>0</v>
      </c>
      <c r="H364" s="26">
        <v>33</v>
      </c>
      <c r="I364" s="26">
        <v>0</v>
      </c>
      <c r="J364" s="26">
        <v>0</v>
      </c>
      <c r="K364" s="26">
        <v>0</v>
      </c>
      <c r="L364" s="26">
        <v>70</v>
      </c>
      <c r="M364" s="26">
        <v>82</v>
      </c>
    </row>
    <row r="365" spans="1:13" hidden="1">
      <c r="A365" t="s">
        <v>560</v>
      </c>
      <c r="B365" t="s">
        <v>4</v>
      </c>
      <c r="C365" t="s">
        <v>206</v>
      </c>
      <c r="D365" s="26">
        <v>130</v>
      </c>
      <c r="E365" s="26">
        <v>143</v>
      </c>
      <c r="F365" s="26">
        <v>127</v>
      </c>
      <c r="G365" s="26">
        <v>0</v>
      </c>
      <c r="H365" s="26">
        <v>94</v>
      </c>
      <c r="I365" s="26">
        <v>0</v>
      </c>
      <c r="J365" s="26">
        <v>0</v>
      </c>
      <c r="K365" s="26">
        <v>0</v>
      </c>
      <c r="L365" s="26">
        <v>371</v>
      </c>
      <c r="M365" s="26">
        <v>401</v>
      </c>
    </row>
    <row r="366" spans="1:13" hidden="1">
      <c r="A366" t="s">
        <v>560</v>
      </c>
      <c r="B366" t="s">
        <v>4</v>
      </c>
      <c r="C366" t="s">
        <v>207</v>
      </c>
      <c r="D366" s="26">
        <v>945</v>
      </c>
      <c r="E366" s="26">
        <v>851</v>
      </c>
      <c r="F366" s="26">
        <v>978</v>
      </c>
      <c r="G366" s="26">
        <v>0</v>
      </c>
      <c r="H366" s="26">
        <v>1452</v>
      </c>
      <c r="I366" s="26">
        <v>1964</v>
      </c>
      <c r="J366" s="26">
        <v>4644</v>
      </c>
      <c r="K366" s="26">
        <v>14651</v>
      </c>
      <c r="L366" s="26">
        <v>10324</v>
      </c>
      <c r="M366" s="26">
        <v>10654</v>
      </c>
    </row>
    <row r="367" spans="1:13" hidden="1">
      <c r="A367" t="s">
        <v>560</v>
      </c>
      <c r="B367" t="s">
        <v>4</v>
      </c>
      <c r="C367" t="s">
        <v>208</v>
      </c>
      <c r="D367" s="26">
        <v>180</v>
      </c>
      <c r="E367" s="26">
        <v>142</v>
      </c>
      <c r="F367" s="26">
        <v>142</v>
      </c>
      <c r="G367" s="26">
        <v>0</v>
      </c>
      <c r="H367" s="26">
        <v>209</v>
      </c>
      <c r="I367" s="26">
        <v>277</v>
      </c>
      <c r="J367" s="26">
        <v>409</v>
      </c>
      <c r="K367" s="26">
        <v>698</v>
      </c>
      <c r="L367" s="26">
        <v>1060</v>
      </c>
      <c r="M367" s="26">
        <v>1300</v>
      </c>
    </row>
    <row r="368" spans="1:13" hidden="1">
      <c r="A368" t="s">
        <v>560</v>
      </c>
      <c r="B368" t="s">
        <v>4</v>
      </c>
      <c r="C368" t="s">
        <v>209</v>
      </c>
      <c r="D368" s="26">
        <v>130</v>
      </c>
      <c r="E368" s="26">
        <v>128</v>
      </c>
      <c r="F368" s="26">
        <v>142</v>
      </c>
      <c r="G368" s="26">
        <v>0</v>
      </c>
      <c r="H368" s="26">
        <v>230</v>
      </c>
      <c r="I368" s="26">
        <v>284</v>
      </c>
      <c r="J368" s="26">
        <v>464</v>
      </c>
      <c r="K368" s="26">
        <v>946</v>
      </c>
      <c r="L368" s="26">
        <v>1244</v>
      </c>
      <c r="M368" s="26">
        <v>1394</v>
      </c>
    </row>
    <row r="369" spans="1:13" hidden="1">
      <c r="A369" t="s">
        <v>560</v>
      </c>
      <c r="B369" t="s">
        <v>4</v>
      </c>
      <c r="C369" t="s">
        <v>210</v>
      </c>
      <c r="D369" s="26">
        <v>113</v>
      </c>
      <c r="E369" s="26">
        <v>117</v>
      </c>
      <c r="F369" s="26">
        <v>139</v>
      </c>
      <c r="G369" s="26">
        <v>0</v>
      </c>
      <c r="H369" s="26">
        <v>216</v>
      </c>
      <c r="I369" s="26">
        <v>265</v>
      </c>
      <c r="J369" s="26">
        <v>470</v>
      </c>
      <c r="K369" s="26">
        <v>1055</v>
      </c>
      <c r="L369" s="26">
        <v>1141</v>
      </c>
      <c r="M369" s="26">
        <v>1266</v>
      </c>
    </row>
    <row r="370" spans="1:13" hidden="1">
      <c r="A370" t="s">
        <v>560</v>
      </c>
      <c r="B370" t="s">
        <v>4</v>
      </c>
      <c r="C370" t="s">
        <v>211</v>
      </c>
      <c r="D370" s="26">
        <v>102</v>
      </c>
      <c r="E370" s="26">
        <v>110</v>
      </c>
      <c r="F370" s="26">
        <v>131</v>
      </c>
      <c r="G370" s="26">
        <v>0</v>
      </c>
      <c r="H370" s="26">
        <v>200</v>
      </c>
      <c r="I370" s="26">
        <v>221</v>
      </c>
      <c r="J370" s="26">
        <v>448</v>
      </c>
      <c r="K370" s="26">
        <v>1048</v>
      </c>
      <c r="L370" s="26">
        <v>1116</v>
      </c>
      <c r="M370" s="26">
        <v>1163</v>
      </c>
    </row>
    <row r="371" spans="1:13" hidden="1">
      <c r="A371" t="s">
        <v>560</v>
      </c>
      <c r="B371" t="s">
        <v>4</v>
      </c>
      <c r="C371" t="s">
        <v>212</v>
      </c>
      <c r="D371" s="26">
        <v>95</v>
      </c>
      <c r="E371" s="26">
        <v>102</v>
      </c>
      <c r="F371" s="26">
        <v>112</v>
      </c>
      <c r="G371" s="26">
        <v>0</v>
      </c>
      <c r="H371" s="26">
        <v>159</v>
      </c>
      <c r="I371" s="26">
        <v>184</v>
      </c>
      <c r="J371" s="26">
        <v>430</v>
      </c>
      <c r="K371" s="26">
        <v>1054</v>
      </c>
      <c r="L371" s="26">
        <v>1039</v>
      </c>
      <c r="M371" s="26">
        <v>1001</v>
      </c>
    </row>
    <row r="372" spans="1:13" hidden="1">
      <c r="A372" t="s">
        <v>560</v>
      </c>
      <c r="B372" t="s">
        <v>4</v>
      </c>
      <c r="C372" t="s">
        <v>213</v>
      </c>
      <c r="D372" s="26">
        <v>243</v>
      </c>
      <c r="E372" s="26">
        <v>245</v>
      </c>
      <c r="F372" s="26">
        <v>281</v>
      </c>
      <c r="G372" s="26">
        <v>0</v>
      </c>
      <c r="H372" s="26">
        <v>446</v>
      </c>
      <c r="I372" s="26">
        <v>549</v>
      </c>
      <c r="J372" s="26">
        <v>934</v>
      </c>
      <c r="K372" s="26">
        <v>2001</v>
      </c>
      <c r="L372" s="26">
        <v>2385</v>
      </c>
      <c r="M372" s="26">
        <v>2660</v>
      </c>
    </row>
    <row r="373" spans="1:13" hidden="1">
      <c r="A373" t="s">
        <v>560</v>
      </c>
      <c r="B373" t="s">
        <v>4</v>
      </c>
      <c r="C373" t="s">
        <v>214</v>
      </c>
      <c r="D373" s="26">
        <v>197</v>
      </c>
      <c r="E373" s="26">
        <v>212</v>
      </c>
      <c r="F373" s="26">
        <v>243</v>
      </c>
      <c r="G373" s="26">
        <v>0</v>
      </c>
      <c r="H373" s="26">
        <v>359</v>
      </c>
      <c r="I373" s="26">
        <v>405</v>
      </c>
      <c r="J373" s="26">
        <v>878</v>
      </c>
      <c r="K373" s="26">
        <v>2102</v>
      </c>
      <c r="L373" s="26">
        <v>2155</v>
      </c>
      <c r="M373" s="26">
        <v>2164</v>
      </c>
    </row>
    <row r="374" spans="1:13" hidden="1">
      <c r="A374" t="s">
        <v>560</v>
      </c>
      <c r="B374" t="s">
        <v>4</v>
      </c>
      <c r="C374" t="s">
        <v>215</v>
      </c>
      <c r="D374" s="26">
        <v>325</v>
      </c>
      <c r="E374" s="26">
        <v>252</v>
      </c>
      <c r="F374" s="26">
        <v>312</v>
      </c>
      <c r="G374" s="26">
        <v>0</v>
      </c>
      <c r="H374" s="26">
        <v>438</v>
      </c>
      <c r="I374" s="26">
        <v>733</v>
      </c>
      <c r="J374" s="26">
        <v>2423</v>
      </c>
      <c r="K374" s="26">
        <v>9850</v>
      </c>
      <c r="L374" s="26">
        <v>4724</v>
      </c>
      <c r="M374" s="26">
        <v>4530</v>
      </c>
    </row>
    <row r="375" spans="1:13" hidden="1">
      <c r="A375" t="s">
        <v>560</v>
      </c>
      <c r="B375" t="s">
        <v>4</v>
      </c>
      <c r="C375" t="s">
        <v>216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-2848</v>
      </c>
      <c r="M375" s="26">
        <v>-2676</v>
      </c>
    </row>
    <row r="376" spans="1:13" hidden="1">
      <c r="A376" t="s">
        <v>560</v>
      </c>
      <c r="B376" t="s">
        <v>4</v>
      </c>
      <c r="C376" t="s">
        <v>217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</row>
    <row r="377" spans="1:13" hidden="1">
      <c r="A377" t="s">
        <v>560</v>
      </c>
      <c r="B377" t="s">
        <v>4</v>
      </c>
      <c r="C377" t="s">
        <v>222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0</v>
      </c>
    </row>
    <row r="378" spans="1:13" hidden="1">
      <c r="A378" t="s">
        <v>560</v>
      </c>
      <c r="B378" t="s">
        <v>4</v>
      </c>
      <c r="C378" t="s">
        <v>227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</row>
    <row r="379" spans="1:13" hidden="1">
      <c r="A379" t="s">
        <v>560</v>
      </c>
      <c r="B379" t="s">
        <v>4</v>
      </c>
      <c r="C379" t="s">
        <v>230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</row>
    <row r="380" spans="1:13" hidden="1">
      <c r="A380" t="s">
        <v>560</v>
      </c>
      <c r="B380" t="s">
        <v>4</v>
      </c>
      <c r="C380" t="s">
        <v>236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</row>
    <row r="381" spans="1:13" hidden="1">
      <c r="A381" t="s">
        <v>560</v>
      </c>
      <c r="B381" t="s">
        <v>4</v>
      </c>
      <c r="C381" t="s">
        <v>237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0</v>
      </c>
    </row>
    <row r="382" spans="1:13" s="18" customFormat="1">
      <c r="A382" s="18" t="s">
        <v>560</v>
      </c>
      <c r="B382" s="18" t="s">
        <v>238</v>
      </c>
      <c r="C382" s="18" t="s">
        <v>239</v>
      </c>
      <c r="D382" s="29">
        <v>1000</v>
      </c>
      <c r="E382" s="29">
        <v>53</v>
      </c>
      <c r="F382" s="29">
        <v>1500</v>
      </c>
      <c r="G382" s="29">
        <v>2940</v>
      </c>
      <c r="H382" s="29">
        <v>3688</v>
      </c>
      <c r="I382" s="29">
        <v>10217</v>
      </c>
      <c r="J382" s="29">
        <v>15934</v>
      </c>
      <c r="K382" s="29">
        <v>22112</v>
      </c>
      <c r="L382" s="29">
        <v>18485</v>
      </c>
      <c r="M382" s="29">
        <v>29146</v>
      </c>
    </row>
    <row r="383" spans="1:13" s="18" customFormat="1">
      <c r="A383" s="18" t="s">
        <v>560</v>
      </c>
      <c r="B383" s="18" t="s">
        <v>238</v>
      </c>
      <c r="C383" s="18" t="s">
        <v>240</v>
      </c>
      <c r="D383" s="29">
        <v>323</v>
      </c>
      <c r="E383" s="29">
        <v>649</v>
      </c>
      <c r="F383" s="29">
        <v>1011</v>
      </c>
      <c r="G383" s="29">
        <v>1243</v>
      </c>
      <c r="H383" s="29">
        <v>1945</v>
      </c>
      <c r="I383" s="29">
        <v>2342</v>
      </c>
      <c r="J383" s="29">
        <v>3025</v>
      </c>
      <c r="K383" s="29">
        <v>4315</v>
      </c>
      <c r="L383" s="29">
        <v>5741</v>
      </c>
      <c r="M383" s="29">
        <v>6862</v>
      </c>
    </row>
    <row r="384" spans="1:13" hidden="1">
      <c r="A384" t="s">
        <v>560</v>
      </c>
      <c r="B384" t="s">
        <v>238</v>
      </c>
      <c r="C384" t="s">
        <v>241</v>
      </c>
      <c r="D384" s="26">
        <v>323</v>
      </c>
      <c r="E384" s="26">
        <v>649</v>
      </c>
      <c r="F384" s="26">
        <v>1011</v>
      </c>
      <c r="G384" s="26">
        <v>1243</v>
      </c>
      <c r="H384" s="26">
        <v>1945</v>
      </c>
      <c r="I384" s="26">
        <v>2342</v>
      </c>
      <c r="J384" s="26">
        <v>3025</v>
      </c>
      <c r="K384" s="26">
        <v>4315</v>
      </c>
      <c r="L384" s="26">
        <v>5741</v>
      </c>
      <c r="M384" s="26">
        <v>6862</v>
      </c>
    </row>
    <row r="385" spans="1:13" hidden="1">
      <c r="A385" t="s">
        <v>560</v>
      </c>
      <c r="B385" t="s">
        <v>238</v>
      </c>
      <c r="C385" t="s">
        <v>242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</row>
    <row r="386" spans="1:13" s="18" customFormat="1">
      <c r="A386" s="18" t="s">
        <v>560</v>
      </c>
      <c r="B386" s="18" t="s">
        <v>238</v>
      </c>
      <c r="C386" s="18" t="s">
        <v>243</v>
      </c>
      <c r="D386" s="29">
        <v>0</v>
      </c>
      <c r="E386" s="29">
        <v>-186</v>
      </c>
      <c r="F386" s="29">
        <v>-37</v>
      </c>
      <c r="G386" s="29">
        <v>-210</v>
      </c>
      <c r="H386" s="29">
        <v>-795</v>
      </c>
      <c r="I386" s="29">
        <v>-457</v>
      </c>
      <c r="J386" s="29">
        <v>-377</v>
      </c>
      <c r="K386" s="29">
        <v>286</v>
      </c>
      <c r="L386" s="29">
        <v>-37</v>
      </c>
      <c r="M386" s="29">
        <v>-1192</v>
      </c>
    </row>
    <row r="387" spans="1:13" s="18" customFormat="1">
      <c r="A387" s="18" t="s">
        <v>560</v>
      </c>
      <c r="B387" s="18" t="s">
        <v>238</v>
      </c>
      <c r="C387" s="18" t="s">
        <v>244</v>
      </c>
      <c r="D387" s="29">
        <v>221</v>
      </c>
      <c r="E387" s="29">
        <v>1587</v>
      </c>
      <c r="F387" s="29">
        <v>1072</v>
      </c>
      <c r="G387" s="29">
        <v>3615</v>
      </c>
      <c r="H387" s="29">
        <v>4698</v>
      </c>
      <c r="I387" s="29">
        <v>3248</v>
      </c>
      <c r="J387" s="29">
        <v>3747</v>
      </c>
      <c r="K387" s="29">
        <v>4088</v>
      </c>
      <c r="L387" s="29">
        <v>4875</v>
      </c>
      <c r="M387" s="29">
        <v>6654</v>
      </c>
    </row>
    <row r="388" spans="1:13" hidden="1">
      <c r="A388" t="s">
        <v>560</v>
      </c>
      <c r="B388" t="s">
        <v>238</v>
      </c>
      <c r="C388" t="s">
        <v>246</v>
      </c>
      <c r="D388" s="26">
        <v>0</v>
      </c>
      <c r="E388" s="26">
        <v>0</v>
      </c>
      <c r="F388" s="26">
        <v>117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</row>
    <row r="389" spans="1:13" hidden="1">
      <c r="A389" t="s">
        <v>560</v>
      </c>
      <c r="B389" t="s">
        <v>238</v>
      </c>
      <c r="C389" t="s">
        <v>247</v>
      </c>
      <c r="D389" s="26">
        <v>221</v>
      </c>
      <c r="E389" s="26">
        <v>1587</v>
      </c>
      <c r="F389" s="26">
        <v>955</v>
      </c>
      <c r="G389" s="26">
        <v>3615</v>
      </c>
      <c r="H389" s="26">
        <v>4698</v>
      </c>
      <c r="I389" s="26">
        <v>3248</v>
      </c>
      <c r="J389" s="26">
        <v>3747</v>
      </c>
      <c r="K389" s="26">
        <v>4088</v>
      </c>
      <c r="L389" s="26">
        <v>4875</v>
      </c>
      <c r="M389" s="26">
        <v>6654</v>
      </c>
    </row>
    <row r="390" spans="1:13" s="18" customFormat="1">
      <c r="A390" s="18" t="s">
        <v>560</v>
      </c>
      <c r="B390" s="18" t="s">
        <v>238</v>
      </c>
      <c r="C390" s="18" t="s">
        <v>248</v>
      </c>
      <c r="D390" s="29">
        <v>5</v>
      </c>
      <c r="E390" s="29">
        <v>-491</v>
      </c>
      <c r="F390" s="29">
        <v>676</v>
      </c>
      <c r="G390" s="29">
        <v>-262</v>
      </c>
      <c r="H390" s="29">
        <v>784</v>
      </c>
      <c r="I390" s="29">
        <v>758</v>
      </c>
      <c r="J390" s="29">
        <v>1887</v>
      </c>
      <c r="K390" s="29">
        <v>-1527</v>
      </c>
      <c r="L390" s="29">
        <v>7250</v>
      </c>
      <c r="M390" s="29">
        <v>-2723</v>
      </c>
    </row>
    <row r="391" spans="1:13" hidden="1">
      <c r="A391" t="s">
        <v>560</v>
      </c>
      <c r="B391" t="s">
        <v>238</v>
      </c>
      <c r="C391" t="s">
        <v>249</v>
      </c>
      <c r="D391" s="26">
        <v>-174</v>
      </c>
      <c r="E391" s="26">
        <v>-621</v>
      </c>
      <c r="F391" s="26">
        <v>22</v>
      </c>
      <c r="G391" s="26">
        <v>-610</v>
      </c>
      <c r="H391" s="26">
        <v>-973</v>
      </c>
      <c r="I391" s="26">
        <v>-1489</v>
      </c>
      <c r="J391" s="26">
        <v>-1609</v>
      </c>
      <c r="K391" s="26">
        <v>-1892</v>
      </c>
      <c r="L391" s="26">
        <v>-1961</v>
      </c>
      <c r="M391" s="26">
        <v>-1512</v>
      </c>
    </row>
    <row r="392" spans="1:13" hidden="1">
      <c r="A392" t="s">
        <v>560</v>
      </c>
      <c r="B392" t="s">
        <v>238</v>
      </c>
      <c r="C392" t="s">
        <v>31</v>
      </c>
      <c r="D392" s="26">
        <v>-31</v>
      </c>
      <c r="E392" s="26">
        <v>-14</v>
      </c>
      <c r="F392" s="26">
        <v>-45</v>
      </c>
      <c r="G392" s="26">
        <v>-123</v>
      </c>
      <c r="H392" s="26">
        <v>-144</v>
      </c>
      <c r="I392" s="26">
        <v>-159</v>
      </c>
      <c r="J392" s="26">
        <v>-192</v>
      </c>
      <c r="K392" s="26">
        <v>-690</v>
      </c>
      <c r="L392" s="26">
        <v>47</v>
      </c>
      <c r="M392" s="26">
        <v>135</v>
      </c>
    </row>
    <row r="393" spans="1:13" hidden="1">
      <c r="A393" t="s">
        <v>560</v>
      </c>
      <c r="B393" t="s">
        <v>238</v>
      </c>
      <c r="C393" t="s">
        <v>492</v>
      </c>
      <c r="D393" s="26">
        <v>-32</v>
      </c>
      <c r="E393" s="26">
        <v>2</v>
      </c>
      <c r="F393" s="26">
        <v>-142</v>
      </c>
      <c r="G393" s="26">
        <v>-216</v>
      </c>
      <c r="H393" s="26">
        <v>-3</v>
      </c>
      <c r="I393" s="26">
        <v>14</v>
      </c>
      <c r="J393" s="26">
        <v>154</v>
      </c>
      <c r="K393" s="26">
        <v>-159</v>
      </c>
      <c r="L393" s="26">
        <v>41</v>
      </c>
      <c r="M393" s="26">
        <v>-34</v>
      </c>
    </row>
    <row r="394" spans="1:13" hidden="1">
      <c r="A394" t="s">
        <v>560</v>
      </c>
      <c r="B394" t="s">
        <v>238</v>
      </c>
      <c r="C394" t="s">
        <v>57</v>
      </c>
      <c r="D394" s="26">
        <v>102</v>
      </c>
      <c r="E394" s="26">
        <v>-1</v>
      </c>
      <c r="F394" s="26">
        <v>38</v>
      </c>
      <c r="G394" s="26">
        <v>3</v>
      </c>
      <c r="H394" s="26">
        <v>35</v>
      </c>
      <c r="I394" s="26">
        <v>81</v>
      </c>
      <c r="J394" s="26">
        <v>138</v>
      </c>
      <c r="K394" s="26">
        <v>378</v>
      </c>
      <c r="L394" s="26">
        <v>461</v>
      </c>
      <c r="M394" s="26">
        <v>161</v>
      </c>
    </row>
    <row r="395" spans="1:13" hidden="1">
      <c r="A395" t="s">
        <v>560</v>
      </c>
      <c r="B395" t="s">
        <v>238</v>
      </c>
      <c r="C395" t="s">
        <v>59</v>
      </c>
      <c r="D395" s="26">
        <v>38</v>
      </c>
      <c r="E395" s="26">
        <v>160</v>
      </c>
      <c r="F395" s="26">
        <v>-38</v>
      </c>
      <c r="G395" s="26">
        <v>328</v>
      </c>
      <c r="H395" s="26">
        <v>513</v>
      </c>
      <c r="I395" s="26">
        <v>1014</v>
      </c>
      <c r="J395" s="26">
        <v>309</v>
      </c>
      <c r="K395" s="26">
        <v>1417</v>
      </c>
      <c r="L395" s="26">
        <v>7300</v>
      </c>
      <c r="M395" s="26">
        <v>-1054</v>
      </c>
    </row>
    <row r="396" spans="1:13" hidden="1">
      <c r="A396" t="s">
        <v>560</v>
      </c>
      <c r="B396" t="s">
        <v>238</v>
      </c>
      <c r="C396" t="s">
        <v>493</v>
      </c>
      <c r="D396" s="26">
        <v>102</v>
      </c>
      <c r="E396" s="26">
        <v>-17</v>
      </c>
      <c r="F396" s="26">
        <v>841</v>
      </c>
      <c r="G396" s="26">
        <v>356</v>
      </c>
      <c r="H396" s="26">
        <v>1356</v>
      </c>
      <c r="I396" s="26">
        <v>1297</v>
      </c>
      <c r="J396" s="26">
        <v>3087</v>
      </c>
      <c r="K396" s="26">
        <v>-581</v>
      </c>
      <c r="L396" s="26">
        <v>1362</v>
      </c>
      <c r="M396" s="26">
        <v>-419</v>
      </c>
    </row>
    <row r="397" spans="1:13" hidden="1">
      <c r="D397" s="26">
        <f>D398-(D382+D383+D387+D390+D386)</f>
        <v>0</v>
      </c>
      <c r="E397" s="26">
        <f t="shared" ref="E397" si="17">E398-(E382+E383+E387+E390+E386)</f>
        <v>0</v>
      </c>
      <c r="F397" s="26">
        <f t="shared" ref="F397:M397" si="18">F398-(F382+F383+F387+F390+F386)</f>
        <v>0</v>
      </c>
      <c r="G397" s="26">
        <f t="shared" si="18"/>
        <v>0</v>
      </c>
      <c r="H397" s="26">
        <f t="shared" si="18"/>
        <v>0</v>
      </c>
      <c r="I397" s="26">
        <f t="shared" si="18"/>
        <v>0</v>
      </c>
      <c r="J397" s="26">
        <f t="shared" si="18"/>
        <v>0</v>
      </c>
      <c r="K397" s="26">
        <f t="shared" si="18"/>
        <v>0</v>
      </c>
      <c r="L397" s="26">
        <f t="shared" si="18"/>
        <v>0</v>
      </c>
      <c r="M397" s="26">
        <f t="shared" si="18"/>
        <v>0</v>
      </c>
    </row>
    <row r="398" spans="1:13" s="18" customFormat="1">
      <c r="A398" s="18" t="s">
        <v>560</v>
      </c>
      <c r="B398" s="18" t="s">
        <v>238</v>
      </c>
      <c r="C398" s="18" t="s">
        <v>252</v>
      </c>
      <c r="D398" s="29">
        <v>1549</v>
      </c>
      <c r="E398" s="29">
        <v>1612</v>
      </c>
      <c r="F398" s="29">
        <v>4222</v>
      </c>
      <c r="G398" s="29">
        <v>7326</v>
      </c>
      <c r="H398" s="29">
        <v>10320</v>
      </c>
      <c r="I398" s="29">
        <v>16108</v>
      </c>
      <c r="J398" s="29">
        <v>24216</v>
      </c>
      <c r="K398" s="29">
        <v>29274</v>
      </c>
      <c r="L398" s="29">
        <v>36314</v>
      </c>
      <c r="M398" s="29">
        <v>38747</v>
      </c>
    </row>
    <row r="399" spans="1:13" s="18" customFormat="1">
      <c r="A399" s="18" t="s">
        <v>560</v>
      </c>
      <c r="B399" s="18" t="s">
        <v>238</v>
      </c>
      <c r="C399" s="18" t="s">
        <v>253</v>
      </c>
      <c r="D399" s="29">
        <v>-606</v>
      </c>
      <c r="E399" s="29">
        <v>-1235</v>
      </c>
      <c r="F399" s="29">
        <v>-1362</v>
      </c>
      <c r="G399" s="29">
        <v>-1831</v>
      </c>
      <c r="H399" s="29">
        <v>-2523</v>
      </c>
      <c r="I399" s="29">
        <v>-4491</v>
      </c>
      <c r="J399" s="29">
        <v>-6733</v>
      </c>
      <c r="K399" s="29">
        <v>-13915</v>
      </c>
      <c r="L399" s="29">
        <v>-15102</v>
      </c>
      <c r="M399" s="29">
        <v>-15115</v>
      </c>
    </row>
    <row r="400" spans="1:13" hidden="1">
      <c r="A400" t="s">
        <v>560</v>
      </c>
      <c r="B400" t="s">
        <v>238</v>
      </c>
      <c r="C400" t="s">
        <v>254</v>
      </c>
      <c r="D400" s="26">
        <v>-606</v>
      </c>
      <c r="E400" s="26">
        <v>-1235</v>
      </c>
      <c r="F400" s="26">
        <v>-1362</v>
      </c>
      <c r="G400" s="26">
        <v>-1831</v>
      </c>
      <c r="H400" s="26">
        <v>-2523</v>
      </c>
      <c r="I400" s="26">
        <v>-4491</v>
      </c>
      <c r="J400" s="26">
        <v>-6733</v>
      </c>
      <c r="K400" s="26">
        <v>-13915</v>
      </c>
      <c r="L400" s="26">
        <v>-15102</v>
      </c>
      <c r="M400" s="26">
        <v>-15115</v>
      </c>
    </row>
    <row r="401" spans="1:13" s="18" customFormat="1">
      <c r="A401" s="18" t="s">
        <v>560</v>
      </c>
      <c r="B401" s="18" t="s">
        <v>238</v>
      </c>
      <c r="C401" s="18" t="s">
        <v>256</v>
      </c>
      <c r="D401" s="29">
        <v>-2417</v>
      </c>
      <c r="E401" s="29">
        <v>-5789</v>
      </c>
      <c r="F401" s="29">
        <v>-1262</v>
      </c>
      <c r="G401" s="29">
        <v>-4082</v>
      </c>
      <c r="H401" s="29">
        <v>-6911</v>
      </c>
      <c r="I401" s="29">
        <v>-7301</v>
      </c>
      <c r="J401" s="29">
        <v>-13385</v>
      </c>
      <c r="K401" s="29">
        <v>2312</v>
      </c>
      <c r="L401" s="29">
        <v>-4762</v>
      </c>
      <c r="M401" s="29">
        <v>-14944</v>
      </c>
    </row>
    <row r="402" spans="1:13" hidden="1">
      <c r="A402" t="s">
        <v>560</v>
      </c>
      <c r="B402" t="s">
        <v>238</v>
      </c>
      <c r="C402" t="s">
        <v>257</v>
      </c>
      <c r="D402" s="26">
        <v>-24</v>
      </c>
      <c r="E402" s="26">
        <v>-911</v>
      </c>
      <c r="F402" s="26">
        <v>-368</v>
      </c>
      <c r="G402" s="26">
        <v>-4975</v>
      </c>
      <c r="H402" s="26">
        <v>-313</v>
      </c>
      <c r="I402" s="26">
        <v>-123</v>
      </c>
      <c r="J402" s="26">
        <v>-122</v>
      </c>
      <c r="K402" s="26">
        <v>-137</v>
      </c>
      <c r="L402" s="26">
        <v>-508</v>
      </c>
      <c r="M402" s="26">
        <v>-388</v>
      </c>
    </row>
    <row r="403" spans="1:13" hidden="1">
      <c r="A403" t="s">
        <v>560</v>
      </c>
      <c r="B403" t="s">
        <v>238</v>
      </c>
      <c r="C403" t="s">
        <v>260</v>
      </c>
      <c r="D403" s="26">
        <v>629</v>
      </c>
      <c r="E403" s="26">
        <v>5433</v>
      </c>
      <c r="F403" s="26">
        <v>6551</v>
      </c>
      <c r="G403" s="26">
        <v>10347</v>
      </c>
      <c r="H403" s="26">
        <v>9238</v>
      </c>
      <c r="I403" s="26">
        <v>15155</v>
      </c>
      <c r="J403" s="26">
        <v>12432</v>
      </c>
      <c r="K403" s="26">
        <v>17130</v>
      </c>
      <c r="L403" s="26">
        <v>19717</v>
      </c>
      <c r="M403" s="26">
        <v>25771</v>
      </c>
    </row>
    <row r="404" spans="1:13" hidden="1">
      <c r="A404" t="s">
        <v>560</v>
      </c>
      <c r="B404" t="s">
        <v>238</v>
      </c>
      <c r="C404" t="s">
        <v>262</v>
      </c>
      <c r="D404" s="26">
        <v>-3028</v>
      </c>
      <c r="E404" s="26">
        <v>-10309</v>
      </c>
      <c r="F404" s="26">
        <v>-7434</v>
      </c>
      <c r="G404" s="26">
        <v>-9106</v>
      </c>
      <c r="H404" s="26">
        <v>-15938</v>
      </c>
      <c r="I404" s="26">
        <v>-22341</v>
      </c>
      <c r="J404" s="26">
        <v>-25682</v>
      </c>
      <c r="K404" s="26">
        <v>-14656</v>
      </c>
      <c r="L404" s="26">
        <v>-23910</v>
      </c>
      <c r="M404" s="26">
        <v>-40291</v>
      </c>
    </row>
    <row r="405" spans="1:13" hidden="1">
      <c r="A405" t="s">
        <v>560</v>
      </c>
      <c r="B405" t="s">
        <v>238</v>
      </c>
      <c r="C405" t="s">
        <v>264</v>
      </c>
      <c r="D405" s="26">
        <v>6</v>
      </c>
      <c r="E405" s="26">
        <v>-2</v>
      </c>
      <c r="F405" s="26">
        <v>-11</v>
      </c>
      <c r="G405" s="26">
        <v>-348</v>
      </c>
      <c r="H405" s="26">
        <v>102</v>
      </c>
      <c r="I405" s="26">
        <v>8</v>
      </c>
      <c r="J405" s="26">
        <v>-13</v>
      </c>
      <c r="K405" s="26">
        <v>-25</v>
      </c>
      <c r="L405" s="26">
        <v>-61</v>
      </c>
      <c r="M405" s="26">
        <v>-36</v>
      </c>
    </row>
    <row r="406" spans="1:13" hidden="1">
      <c r="D406" s="26">
        <f>D407-(D399+D401)</f>
        <v>0</v>
      </c>
      <c r="E406" s="26">
        <f t="shared" ref="E406" si="19">E407-(E399+E401)</f>
        <v>0</v>
      </c>
      <c r="F406" s="26">
        <f t="shared" ref="F406:M406" si="20">F407-(F399+F401)</f>
        <v>0</v>
      </c>
      <c r="G406" s="26">
        <f t="shared" si="20"/>
        <v>0</v>
      </c>
      <c r="H406" s="26">
        <f t="shared" si="20"/>
        <v>0</v>
      </c>
      <c r="I406" s="26">
        <f t="shared" si="20"/>
        <v>0</v>
      </c>
      <c r="J406" s="26">
        <f t="shared" si="20"/>
        <v>0</v>
      </c>
      <c r="K406" s="26">
        <f t="shared" si="20"/>
        <v>0</v>
      </c>
      <c r="L406" s="26">
        <f t="shared" si="20"/>
        <v>0</v>
      </c>
      <c r="M406" s="26">
        <f t="shared" si="20"/>
        <v>0</v>
      </c>
    </row>
    <row r="407" spans="1:13" s="18" customFormat="1">
      <c r="A407" s="18" t="s">
        <v>560</v>
      </c>
      <c r="B407" s="18" t="s">
        <v>238</v>
      </c>
      <c r="C407" s="18" t="s">
        <v>265</v>
      </c>
      <c r="D407" s="29">
        <v>-3023</v>
      </c>
      <c r="E407" s="29">
        <v>-7024</v>
      </c>
      <c r="F407" s="29">
        <v>-2624</v>
      </c>
      <c r="G407" s="29">
        <v>-5913</v>
      </c>
      <c r="H407" s="29">
        <v>-9434</v>
      </c>
      <c r="I407" s="29">
        <v>-11792</v>
      </c>
      <c r="J407" s="29">
        <v>-20118</v>
      </c>
      <c r="K407" s="29">
        <v>-11603</v>
      </c>
      <c r="L407" s="29">
        <v>-19864</v>
      </c>
      <c r="M407" s="29">
        <v>-30059</v>
      </c>
    </row>
    <row r="408" spans="1:13" s="18" customFormat="1">
      <c r="A408" s="18" t="s">
        <v>560</v>
      </c>
      <c r="B408" s="18" t="s">
        <v>238</v>
      </c>
      <c r="C408" s="18" t="s">
        <v>266</v>
      </c>
      <c r="D408" s="29">
        <v>603</v>
      </c>
      <c r="E408" s="29">
        <v>-1624</v>
      </c>
      <c r="F408" s="29">
        <v>-280</v>
      </c>
      <c r="G408" s="29">
        <v>-55</v>
      </c>
      <c r="H408" s="29">
        <v>-20</v>
      </c>
      <c r="I408" s="29">
        <v>2</v>
      </c>
      <c r="J408" s="29">
        <v>-3259</v>
      </c>
      <c r="K408" s="29">
        <v>-2693</v>
      </c>
      <c r="L408" s="29">
        <v>-2545</v>
      </c>
      <c r="M408" s="29">
        <v>-3416</v>
      </c>
    </row>
    <row r="409" spans="1:13" hidden="1">
      <c r="A409" t="s">
        <v>560</v>
      </c>
      <c r="B409" t="s">
        <v>238</v>
      </c>
      <c r="C409" t="s">
        <v>267</v>
      </c>
      <c r="D409" s="26">
        <v>603</v>
      </c>
      <c r="E409" s="26">
        <v>-1624</v>
      </c>
      <c r="F409" s="26">
        <v>-280</v>
      </c>
      <c r="G409" s="26">
        <v>-55</v>
      </c>
      <c r="H409" s="26">
        <v>-20</v>
      </c>
      <c r="I409" s="26">
        <v>2</v>
      </c>
      <c r="J409" s="26">
        <v>-3259</v>
      </c>
      <c r="K409" s="26">
        <v>-2693</v>
      </c>
      <c r="L409" s="26">
        <v>-2545</v>
      </c>
      <c r="M409" s="26">
        <v>-3416</v>
      </c>
    </row>
    <row r="410" spans="1:13" hidden="1">
      <c r="A410" t="s">
        <v>560</v>
      </c>
      <c r="B410" t="s">
        <v>238</v>
      </c>
      <c r="C410" t="s">
        <v>268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</row>
    <row r="411" spans="1:13" s="18" customFormat="1">
      <c r="A411" s="18" t="s">
        <v>560</v>
      </c>
      <c r="B411" s="18" t="s">
        <v>238</v>
      </c>
      <c r="C411" s="18" t="s">
        <v>270</v>
      </c>
      <c r="D411" s="29">
        <v>1026</v>
      </c>
      <c r="E411" s="29">
        <v>6777</v>
      </c>
      <c r="F411" s="29">
        <v>1504</v>
      </c>
      <c r="G411" s="29">
        <v>0</v>
      </c>
      <c r="H411" s="29">
        <v>0</v>
      </c>
      <c r="I411" s="29">
        <v>0</v>
      </c>
      <c r="J411" s="29">
        <v>-1976</v>
      </c>
      <c r="K411" s="29">
        <v>-12879</v>
      </c>
      <c r="L411" s="29">
        <v>-4202</v>
      </c>
      <c r="M411" s="29">
        <v>-6272</v>
      </c>
    </row>
    <row r="412" spans="1:13" hidden="1">
      <c r="A412" t="s">
        <v>560</v>
      </c>
      <c r="B412" t="s">
        <v>238</v>
      </c>
      <c r="C412" t="s">
        <v>272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-1976</v>
      </c>
      <c r="K412" s="26">
        <v>-12879</v>
      </c>
      <c r="L412" s="26">
        <v>-4202</v>
      </c>
      <c r="M412" s="26">
        <v>-6272</v>
      </c>
    </row>
    <row r="413" spans="1:13" hidden="1">
      <c r="A413" t="s">
        <v>560</v>
      </c>
      <c r="B413" t="s">
        <v>238</v>
      </c>
      <c r="C413" t="s">
        <v>273</v>
      </c>
      <c r="D413" s="26">
        <v>998</v>
      </c>
      <c r="E413" s="26">
        <v>6760</v>
      </c>
      <c r="F413" s="26">
        <v>1478</v>
      </c>
      <c r="G413" s="26">
        <v>0</v>
      </c>
      <c r="H413" s="26">
        <v>0</v>
      </c>
      <c r="I413" s="26">
        <v>0</v>
      </c>
      <c r="J413" s="26">
        <v>-1976</v>
      </c>
      <c r="K413" s="26">
        <v>-12879</v>
      </c>
      <c r="L413" s="26">
        <v>-4202</v>
      </c>
      <c r="M413" s="26">
        <v>-6272</v>
      </c>
    </row>
    <row r="414" spans="1:13" hidden="1">
      <c r="A414" t="s">
        <v>560</v>
      </c>
      <c r="B414" t="s">
        <v>238</v>
      </c>
      <c r="C414" t="s">
        <v>475</v>
      </c>
      <c r="D414" s="26">
        <v>28</v>
      </c>
      <c r="E414" s="26">
        <v>17</v>
      </c>
      <c r="F414" s="26">
        <v>26</v>
      </c>
      <c r="G414" s="26">
        <v>0</v>
      </c>
      <c r="H414" s="26">
        <v>0</v>
      </c>
      <c r="I414" s="26">
        <v>0</v>
      </c>
      <c r="J414" s="26">
        <v>0</v>
      </c>
      <c r="K414" s="26">
        <v>0</v>
      </c>
      <c r="L414" s="26">
        <v>0</v>
      </c>
      <c r="M414" s="26">
        <v>0</v>
      </c>
    </row>
    <row r="415" spans="1:13" s="18" customFormat="1">
      <c r="A415" s="18" t="s">
        <v>560</v>
      </c>
      <c r="B415" s="18" t="s">
        <v>238</v>
      </c>
      <c r="C415" s="18" t="s">
        <v>274</v>
      </c>
      <c r="D415" s="29">
        <v>-431</v>
      </c>
      <c r="E415" s="29">
        <v>1130</v>
      </c>
      <c r="F415" s="29">
        <v>-1891</v>
      </c>
      <c r="G415" s="29">
        <v>-243</v>
      </c>
      <c r="H415" s="29">
        <v>-119</v>
      </c>
      <c r="I415" s="29">
        <v>-312</v>
      </c>
      <c r="J415" s="29">
        <v>0</v>
      </c>
      <c r="K415" s="29">
        <v>0</v>
      </c>
      <c r="L415" s="29">
        <v>-552</v>
      </c>
      <c r="M415" s="29">
        <v>-604</v>
      </c>
    </row>
    <row r="416" spans="1:13" hidden="1">
      <c r="A416" t="s">
        <v>560</v>
      </c>
      <c r="B416" t="s">
        <v>238</v>
      </c>
      <c r="C416" t="s">
        <v>277</v>
      </c>
      <c r="D416" s="26">
        <v>0</v>
      </c>
      <c r="E416" s="26">
        <v>1496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K416" s="26">
        <v>0</v>
      </c>
      <c r="L416" s="26">
        <v>0</v>
      </c>
      <c r="M416" s="26">
        <v>0</v>
      </c>
    </row>
    <row r="417" spans="1:13" hidden="1">
      <c r="A417" t="s">
        <v>560</v>
      </c>
      <c r="B417" t="s">
        <v>238</v>
      </c>
      <c r="C417" t="s">
        <v>278</v>
      </c>
      <c r="D417" s="26">
        <v>-181</v>
      </c>
      <c r="E417" s="26">
        <v>-366</v>
      </c>
      <c r="F417" s="26">
        <v>-391</v>
      </c>
      <c r="G417" s="26">
        <v>-243</v>
      </c>
      <c r="H417" s="26">
        <v>-119</v>
      </c>
      <c r="I417" s="26">
        <v>-312</v>
      </c>
      <c r="J417" s="26">
        <v>0</v>
      </c>
      <c r="K417" s="26">
        <v>0</v>
      </c>
      <c r="L417" s="26">
        <v>-552</v>
      </c>
      <c r="M417" s="26">
        <v>-604</v>
      </c>
    </row>
    <row r="418" spans="1:13" hidden="1">
      <c r="A418" t="s">
        <v>560</v>
      </c>
      <c r="B418" t="s">
        <v>238</v>
      </c>
      <c r="C418" t="s">
        <v>279</v>
      </c>
      <c r="D418" s="26">
        <v>-431</v>
      </c>
      <c r="E418" s="26">
        <v>1130</v>
      </c>
      <c r="F418" s="26">
        <v>-1891</v>
      </c>
      <c r="G418" s="26">
        <v>-243</v>
      </c>
      <c r="H418" s="26">
        <v>-119</v>
      </c>
      <c r="I418" s="26">
        <v>-312</v>
      </c>
      <c r="J418" s="26">
        <v>0</v>
      </c>
      <c r="K418" s="26">
        <v>0</v>
      </c>
      <c r="L418" s="26">
        <v>-552</v>
      </c>
      <c r="M418" s="26">
        <v>-604</v>
      </c>
    </row>
    <row r="419" spans="1:13" hidden="1">
      <c r="D419" s="26">
        <f>D420-(D408+D411+D415)</f>
        <v>0</v>
      </c>
      <c r="E419" s="26">
        <f t="shared" ref="E419" si="21">E420-(E408+E411+E415)</f>
        <v>0</v>
      </c>
      <c r="F419" s="26">
        <f t="shared" ref="F419:M419" si="22">F420-(F408+F411+F415)</f>
        <v>0</v>
      </c>
      <c r="G419" s="26">
        <f t="shared" si="22"/>
        <v>0</v>
      </c>
      <c r="H419" s="26">
        <f t="shared" si="22"/>
        <v>0</v>
      </c>
      <c r="I419" s="26">
        <f t="shared" si="22"/>
        <v>0</v>
      </c>
      <c r="J419" s="26">
        <f t="shared" si="22"/>
        <v>0</v>
      </c>
      <c r="K419" s="26">
        <f t="shared" si="22"/>
        <v>0</v>
      </c>
      <c r="L419" s="26">
        <f t="shared" si="22"/>
        <v>0</v>
      </c>
      <c r="M419" s="26">
        <f t="shared" si="22"/>
        <v>0</v>
      </c>
    </row>
    <row r="420" spans="1:13" s="18" customFormat="1">
      <c r="A420" s="18" t="s">
        <v>560</v>
      </c>
      <c r="B420" s="18" t="s">
        <v>238</v>
      </c>
      <c r="C420" s="18" t="s">
        <v>280</v>
      </c>
      <c r="D420" s="29">
        <v>1198</v>
      </c>
      <c r="E420" s="29">
        <v>6283</v>
      </c>
      <c r="F420" s="29">
        <v>-667</v>
      </c>
      <c r="G420" s="29">
        <v>-298</v>
      </c>
      <c r="H420" s="29">
        <v>-139</v>
      </c>
      <c r="I420" s="29">
        <v>-310</v>
      </c>
      <c r="J420" s="29">
        <v>-5235</v>
      </c>
      <c r="K420" s="29">
        <v>-15572</v>
      </c>
      <c r="L420" s="29">
        <v>-7299</v>
      </c>
      <c r="M420" s="29">
        <v>-10292</v>
      </c>
    </row>
    <row r="421" spans="1:13" hidden="1">
      <c r="A421" t="s">
        <v>560</v>
      </c>
      <c r="B421" t="s">
        <v>238</v>
      </c>
    </row>
    <row r="422" spans="1:13" hidden="1">
      <c r="A422" t="s">
        <v>560</v>
      </c>
      <c r="B422" t="s">
        <v>238</v>
      </c>
      <c r="C422" t="s">
        <v>281</v>
      </c>
      <c r="D422" s="26">
        <v>3</v>
      </c>
      <c r="E422" s="26">
        <v>1</v>
      </c>
      <c r="F422" s="26">
        <v>8</v>
      </c>
      <c r="G422" s="26">
        <v>-123</v>
      </c>
      <c r="H422" s="26">
        <v>-155</v>
      </c>
      <c r="I422" s="26">
        <v>-63</v>
      </c>
      <c r="J422" s="26">
        <v>232</v>
      </c>
      <c r="K422" s="26">
        <v>-179</v>
      </c>
      <c r="L422" s="26">
        <v>4</v>
      </c>
      <c r="M422" s="26">
        <v>279</v>
      </c>
    </row>
    <row r="423" spans="1:13" s="18" customFormat="1">
      <c r="A423" s="18" t="s">
        <v>560</v>
      </c>
      <c r="B423" s="18" t="s">
        <v>238</v>
      </c>
      <c r="C423" s="18" t="s">
        <v>282</v>
      </c>
      <c r="D423" s="29">
        <v>-273</v>
      </c>
      <c r="E423" s="29">
        <v>872</v>
      </c>
      <c r="F423" s="29">
        <v>939</v>
      </c>
      <c r="G423" s="29">
        <v>992</v>
      </c>
      <c r="H423" s="29">
        <v>592</v>
      </c>
      <c r="I423" s="29">
        <v>3943</v>
      </c>
      <c r="J423" s="29">
        <v>-905</v>
      </c>
      <c r="K423" s="29">
        <v>1920</v>
      </c>
      <c r="L423" s="29">
        <v>9155</v>
      </c>
      <c r="M423" s="29">
        <v>-1325</v>
      </c>
    </row>
    <row r="424" spans="1:13" s="18" customFormat="1">
      <c r="A424" s="18" t="s">
        <v>560</v>
      </c>
      <c r="B424" s="18" t="s">
        <v>238</v>
      </c>
      <c r="C424" s="18" t="s">
        <v>283</v>
      </c>
      <c r="D424" s="29">
        <v>1785</v>
      </c>
      <c r="E424" s="29">
        <v>1512</v>
      </c>
      <c r="F424" s="29">
        <v>2384</v>
      </c>
      <c r="G424" s="29">
        <v>3323</v>
      </c>
      <c r="H424" s="29">
        <v>4315</v>
      </c>
      <c r="I424" s="29">
        <v>5166</v>
      </c>
      <c r="J424" s="29">
        <v>9109</v>
      </c>
      <c r="K424" s="29">
        <v>8204</v>
      </c>
      <c r="L424" s="29">
        <v>10124</v>
      </c>
      <c r="M424" s="29">
        <v>19279</v>
      </c>
    </row>
    <row r="425" spans="1:13" s="18" customFormat="1">
      <c r="A425" s="18" t="s">
        <v>560</v>
      </c>
      <c r="B425" s="18" t="s">
        <v>238</v>
      </c>
      <c r="C425" s="18" t="s">
        <v>284</v>
      </c>
      <c r="D425" s="29">
        <v>1512</v>
      </c>
      <c r="E425" s="29">
        <v>2384</v>
      </c>
      <c r="F425" s="29">
        <v>3323</v>
      </c>
      <c r="G425" s="29">
        <v>4315</v>
      </c>
      <c r="H425" s="29">
        <v>4907</v>
      </c>
      <c r="I425" s="29">
        <v>9109</v>
      </c>
      <c r="J425" s="29">
        <v>8204</v>
      </c>
      <c r="K425" s="29">
        <v>10124</v>
      </c>
      <c r="L425" s="29">
        <v>19279</v>
      </c>
      <c r="M425" s="29">
        <v>17954</v>
      </c>
    </row>
    <row r="426" spans="1:13" hidden="1">
      <c r="A426" t="s">
        <v>560</v>
      </c>
      <c r="B426" t="s">
        <v>238</v>
      </c>
      <c r="C426" t="s">
        <v>285</v>
      </c>
      <c r="D426" s="26">
        <v>28</v>
      </c>
      <c r="E426" s="26">
        <v>38</v>
      </c>
      <c r="F426" s="26">
        <v>38</v>
      </c>
      <c r="G426" s="26">
        <v>14</v>
      </c>
      <c r="H426" s="26">
        <v>10</v>
      </c>
      <c r="I426" s="26">
        <v>11</v>
      </c>
      <c r="J426" s="26">
        <v>0</v>
      </c>
      <c r="K426" s="26">
        <v>1</v>
      </c>
      <c r="L426" s="26">
        <v>0</v>
      </c>
      <c r="M426" s="26">
        <v>0</v>
      </c>
    </row>
    <row r="427" spans="1:13" hidden="1">
      <c r="A427" t="s">
        <v>560</v>
      </c>
      <c r="B427" t="s">
        <v>238</v>
      </c>
      <c r="C427" t="s">
        <v>286</v>
      </c>
      <c r="D427" s="26">
        <v>197</v>
      </c>
      <c r="E427" s="26">
        <v>53</v>
      </c>
      <c r="F427" s="26">
        <v>82</v>
      </c>
      <c r="G427" s="26">
        <v>178</v>
      </c>
      <c r="H427" s="26">
        <v>270</v>
      </c>
      <c r="I427" s="26">
        <v>1210</v>
      </c>
      <c r="J427" s="26">
        <v>2117</v>
      </c>
      <c r="K427" s="26">
        <v>3762</v>
      </c>
      <c r="L427" s="26">
        <v>5182</v>
      </c>
      <c r="M427" s="26">
        <v>4229</v>
      </c>
    </row>
    <row r="428" spans="1:13" hidden="1">
      <c r="A428" t="s">
        <v>560</v>
      </c>
      <c r="B428" t="s">
        <v>238</v>
      </c>
      <c r="C428" t="s">
        <v>287</v>
      </c>
      <c r="D428" s="26">
        <v>5</v>
      </c>
      <c r="E428" s="26">
        <v>-491</v>
      </c>
      <c r="F428" s="26">
        <v>676</v>
      </c>
      <c r="G428" s="26">
        <v>-262</v>
      </c>
      <c r="H428" s="26">
        <v>784</v>
      </c>
      <c r="I428" s="26">
        <v>758</v>
      </c>
      <c r="J428" s="26">
        <v>1887</v>
      </c>
      <c r="K428" s="26">
        <v>-1527</v>
      </c>
      <c r="L428" s="26">
        <v>7250</v>
      </c>
      <c r="M428" s="26">
        <v>-2723</v>
      </c>
    </row>
    <row r="429" spans="1:13" hidden="1">
      <c r="A429" t="s">
        <v>560</v>
      </c>
      <c r="B429" t="s">
        <v>238</v>
      </c>
      <c r="C429" t="s">
        <v>288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</row>
    <row r="430" spans="1:13" hidden="1">
      <c r="A430" t="s">
        <v>560</v>
      </c>
      <c r="B430" t="s">
        <v>238</v>
      </c>
      <c r="C430" t="s">
        <v>289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</row>
    <row r="431" spans="1:13" hidden="1">
      <c r="A431" t="s">
        <v>560</v>
      </c>
      <c r="B431" t="s">
        <v>238</v>
      </c>
      <c r="C431" t="s">
        <v>290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K431" s="26">
        <v>0</v>
      </c>
      <c r="L431" s="26">
        <v>0</v>
      </c>
      <c r="M431" s="26">
        <v>0</v>
      </c>
    </row>
    <row r="432" spans="1:13" s="18" customFormat="1">
      <c r="A432" s="18" t="s">
        <v>560</v>
      </c>
      <c r="B432" s="18" t="s">
        <v>238</v>
      </c>
      <c r="C432" s="18" t="s">
        <v>291</v>
      </c>
      <c r="D432" s="29">
        <v>943</v>
      </c>
      <c r="E432" s="29">
        <v>377</v>
      </c>
      <c r="F432" s="29">
        <v>2860</v>
      </c>
      <c r="G432" s="29">
        <v>5495</v>
      </c>
      <c r="H432" s="29">
        <v>7797</v>
      </c>
      <c r="I432" s="29">
        <v>11617</v>
      </c>
      <c r="J432" s="29">
        <v>17483</v>
      </c>
      <c r="K432" s="29">
        <v>15359</v>
      </c>
      <c r="L432" s="29">
        <v>21212</v>
      </c>
      <c r="M432" s="29">
        <v>23632</v>
      </c>
    </row>
  </sheetData>
  <autoFilter ref="A1:M432" xr:uid="{00000000-0009-0000-0000-000007000000}">
    <filterColumn colId="0">
      <colorFilter dxfId="3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M436"/>
  <sheetViews>
    <sheetView workbookViewId="0">
      <selection activeCell="C1" sqref="A1:C1"/>
    </sheetView>
  </sheetViews>
  <sheetFormatPr defaultRowHeight="15"/>
  <cols>
    <col min="3" max="3" width="41.42578125" bestFit="1" customWidth="1"/>
    <col min="4" max="5" width="11.28515625" style="26" bestFit="1" customWidth="1"/>
    <col min="6" max="10" width="11.5703125" style="26" bestFit="1" customWidth="1"/>
    <col min="11" max="13" width="12.28515625" style="26" bestFit="1" customWidth="1"/>
  </cols>
  <sheetData>
    <row r="1" spans="1:13">
      <c r="A1" t="s">
        <v>507</v>
      </c>
      <c r="B1" t="s">
        <v>508</v>
      </c>
      <c r="C1" t="s">
        <v>509</v>
      </c>
      <c r="D1" s="31">
        <v>40908</v>
      </c>
      <c r="E1" s="31">
        <v>41274</v>
      </c>
      <c r="F1" s="31">
        <v>41639</v>
      </c>
      <c r="G1" s="31">
        <v>42004</v>
      </c>
      <c r="H1" s="31">
        <v>42369</v>
      </c>
      <c r="I1" s="31">
        <v>42735</v>
      </c>
      <c r="J1" s="31">
        <v>43100</v>
      </c>
      <c r="K1" s="31">
        <v>43465</v>
      </c>
      <c r="L1" s="31">
        <v>43830</v>
      </c>
      <c r="M1" s="31">
        <v>44196</v>
      </c>
    </row>
    <row r="2" spans="1:13" s="18" customFormat="1">
      <c r="A2" s="18" t="s">
        <v>561</v>
      </c>
      <c r="B2" s="18" t="s">
        <v>4</v>
      </c>
      <c r="C2" s="18" t="s">
        <v>16</v>
      </c>
      <c r="D2" s="29">
        <v>44626</v>
      </c>
      <c r="E2" s="29">
        <v>48088</v>
      </c>
      <c r="F2" s="29">
        <v>58717</v>
      </c>
      <c r="G2" s="29">
        <v>64395</v>
      </c>
      <c r="H2" s="29">
        <v>73066</v>
      </c>
      <c r="I2" s="29">
        <v>86333</v>
      </c>
      <c r="J2" s="29">
        <v>101871</v>
      </c>
      <c r="K2" s="29">
        <v>109140</v>
      </c>
      <c r="L2" s="29">
        <v>119675</v>
      </c>
      <c r="M2" s="29">
        <v>136694</v>
      </c>
    </row>
    <row r="3" spans="1:13" hidden="1">
      <c r="A3" t="s">
        <v>561</v>
      </c>
      <c r="B3" t="s">
        <v>4</v>
      </c>
      <c r="C3" t="s">
        <v>528</v>
      </c>
      <c r="D3" s="26">
        <v>5271</v>
      </c>
      <c r="E3" s="26">
        <v>8066</v>
      </c>
      <c r="F3" s="26">
        <v>9909</v>
      </c>
      <c r="G3" s="26">
        <v>9863</v>
      </c>
      <c r="H3" s="26">
        <v>7380</v>
      </c>
      <c r="I3" s="26">
        <v>7078</v>
      </c>
      <c r="J3" s="26">
        <v>7158</v>
      </c>
      <c r="K3" s="26">
        <v>0</v>
      </c>
      <c r="L3" s="26">
        <v>0</v>
      </c>
      <c r="M3" s="26">
        <v>0</v>
      </c>
    </row>
    <row r="4" spans="1:13" hidden="1">
      <c r="A4" t="s">
        <v>561</v>
      </c>
      <c r="B4" t="s">
        <v>4</v>
      </c>
      <c r="C4" t="s">
        <v>17</v>
      </c>
      <c r="D4" s="26">
        <v>4712</v>
      </c>
      <c r="E4" s="26">
        <v>6712</v>
      </c>
      <c r="F4" s="26">
        <v>8989</v>
      </c>
      <c r="G4" s="26">
        <v>8484</v>
      </c>
      <c r="H4" s="26">
        <v>9169</v>
      </c>
      <c r="I4" s="26">
        <v>5840</v>
      </c>
      <c r="J4" s="26">
        <v>3557</v>
      </c>
      <c r="K4" s="26">
        <v>16701</v>
      </c>
      <c r="L4" s="26">
        <v>18498</v>
      </c>
      <c r="M4" s="26">
        <v>26465</v>
      </c>
    </row>
    <row r="5" spans="1:13" hidden="1">
      <c r="A5" t="s">
        <v>561</v>
      </c>
      <c r="B5" t="s">
        <v>4</v>
      </c>
      <c r="C5" t="s">
        <v>18</v>
      </c>
      <c r="D5" s="26">
        <v>34643</v>
      </c>
      <c r="E5" s="26">
        <v>33310</v>
      </c>
      <c r="F5" s="26">
        <v>39819</v>
      </c>
      <c r="G5" s="26">
        <v>46048</v>
      </c>
      <c r="H5" s="26">
        <v>56517</v>
      </c>
      <c r="I5" s="26">
        <v>73415</v>
      </c>
      <c r="J5" s="26">
        <v>91156</v>
      </c>
      <c r="K5" s="26">
        <v>92439</v>
      </c>
      <c r="L5" s="26">
        <v>101177</v>
      </c>
      <c r="M5" s="26">
        <v>110229</v>
      </c>
    </row>
    <row r="6" spans="1:13" hidden="1">
      <c r="A6" t="s">
        <v>561</v>
      </c>
      <c r="B6" t="s">
        <v>4</v>
      </c>
      <c r="C6" t="s">
        <v>19</v>
      </c>
      <c r="D6" s="26">
        <v>5427</v>
      </c>
      <c r="E6" s="26">
        <v>7885</v>
      </c>
      <c r="F6" s="26">
        <v>8882</v>
      </c>
      <c r="G6" s="26">
        <v>9383</v>
      </c>
      <c r="H6" s="26">
        <v>11556</v>
      </c>
      <c r="I6" s="26">
        <v>14137</v>
      </c>
      <c r="J6" s="26">
        <v>18336</v>
      </c>
      <c r="K6" s="26">
        <v>20838</v>
      </c>
      <c r="L6" s="26">
        <v>25326</v>
      </c>
      <c r="M6" s="26">
        <v>30930</v>
      </c>
    </row>
    <row r="7" spans="1:13" hidden="1">
      <c r="A7" t="s">
        <v>561</v>
      </c>
      <c r="B7" t="s">
        <v>4</v>
      </c>
      <c r="C7" t="s">
        <v>20</v>
      </c>
      <c r="D7" s="26">
        <v>5560</v>
      </c>
      <c r="E7" s="26">
        <v>8466</v>
      </c>
      <c r="F7" s="26">
        <v>9513</v>
      </c>
      <c r="G7" s="26">
        <v>9608</v>
      </c>
      <c r="H7" s="26">
        <v>11852</v>
      </c>
      <c r="I7" s="26">
        <v>14604</v>
      </c>
      <c r="J7" s="26">
        <v>19010</v>
      </c>
      <c r="K7" s="26">
        <v>21567</v>
      </c>
      <c r="L7" s="26">
        <v>26079</v>
      </c>
      <c r="M7" s="26">
        <v>32274</v>
      </c>
    </row>
    <row r="8" spans="1:13" hidden="1">
      <c r="A8" t="s">
        <v>561</v>
      </c>
      <c r="B8" t="s">
        <v>4</v>
      </c>
      <c r="C8" t="s">
        <v>21</v>
      </c>
      <c r="D8" s="26">
        <v>-133</v>
      </c>
      <c r="E8" s="26">
        <v>-581</v>
      </c>
      <c r="F8" s="26">
        <v>-631</v>
      </c>
      <c r="G8" s="26">
        <v>-225</v>
      </c>
      <c r="H8" s="26">
        <v>-296</v>
      </c>
      <c r="I8" s="26">
        <v>-467</v>
      </c>
      <c r="J8" s="26">
        <v>-674</v>
      </c>
      <c r="K8" s="26">
        <v>-729</v>
      </c>
      <c r="L8" s="26">
        <v>-753</v>
      </c>
      <c r="M8" s="26">
        <v>-1344</v>
      </c>
    </row>
    <row r="9" spans="1:13" s="18" customFormat="1">
      <c r="A9" s="18" t="s">
        <v>561</v>
      </c>
      <c r="B9" s="18" t="s">
        <v>4</v>
      </c>
      <c r="C9" s="18" t="s">
        <v>22</v>
      </c>
      <c r="D9" s="29">
        <v>6172</v>
      </c>
      <c r="E9" s="29">
        <v>8585</v>
      </c>
      <c r="F9" s="29">
        <v>9390</v>
      </c>
      <c r="G9" s="29">
        <v>10849</v>
      </c>
      <c r="H9" s="29">
        <v>13909</v>
      </c>
      <c r="I9" s="29">
        <v>14232</v>
      </c>
      <c r="J9" s="29">
        <v>18705</v>
      </c>
      <c r="K9" s="29">
        <v>21193</v>
      </c>
      <c r="L9" s="29">
        <v>27492</v>
      </c>
      <c r="M9" s="29">
        <v>31384</v>
      </c>
    </row>
    <row r="10" spans="1:13" hidden="1">
      <c r="A10" t="s">
        <v>561</v>
      </c>
      <c r="B10" t="s">
        <v>4</v>
      </c>
      <c r="C10" t="s">
        <v>25</v>
      </c>
      <c r="D10" s="26">
        <v>745</v>
      </c>
      <c r="E10" s="26">
        <v>700</v>
      </c>
      <c r="F10" s="26">
        <v>508</v>
      </c>
      <c r="G10" s="26">
        <v>1466</v>
      </c>
      <c r="H10" s="26">
        <v>2353</v>
      </c>
      <c r="I10" s="26">
        <v>95</v>
      </c>
      <c r="J10" s="26">
        <v>369</v>
      </c>
      <c r="K10" s="26">
        <v>355</v>
      </c>
      <c r="L10" s="26">
        <v>2166</v>
      </c>
      <c r="M10" s="26">
        <v>454</v>
      </c>
    </row>
    <row r="11" spans="1:13" s="18" customFormat="1">
      <c r="A11" s="18" t="s">
        <v>561</v>
      </c>
      <c r="B11" s="18" t="s">
        <v>4</v>
      </c>
      <c r="C11" s="18" t="s">
        <v>26</v>
      </c>
      <c r="D11" s="29">
        <v>35</v>
      </c>
      <c r="E11" s="29">
        <v>505</v>
      </c>
      <c r="F11" s="29">
        <v>0</v>
      </c>
      <c r="G11" s="29">
        <v>0</v>
      </c>
      <c r="H11" s="29">
        <v>0</v>
      </c>
      <c r="I11" s="29">
        <v>268</v>
      </c>
      <c r="J11" s="29">
        <v>749</v>
      </c>
      <c r="K11" s="29">
        <v>1107</v>
      </c>
      <c r="L11" s="29">
        <v>999</v>
      </c>
      <c r="M11" s="29">
        <v>728</v>
      </c>
    </row>
    <row r="12" spans="1:13" hidden="1">
      <c r="A12" t="s">
        <v>561</v>
      </c>
      <c r="B12" t="s">
        <v>4</v>
      </c>
      <c r="C12" t="s">
        <v>27</v>
      </c>
      <c r="D12" s="26">
        <v>35</v>
      </c>
      <c r="E12" s="26">
        <v>428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</row>
    <row r="13" spans="1:13" hidden="1">
      <c r="A13" t="s">
        <v>561</v>
      </c>
      <c r="B13" t="s">
        <v>4</v>
      </c>
      <c r="C13" t="s">
        <v>29</v>
      </c>
      <c r="D13" s="26">
        <v>0</v>
      </c>
      <c r="E13" s="26">
        <v>77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</row>
    <row r="14" spans="1:13" s="18" customFormat="1">
      <c r="A14" s="18" t="s">
        <v>561</v>
      </c>
      <c r="B14" s="18" t="s">
        <v>4</v>
      </c>
      <c r="C14" s="18" t="s">
        <v>31</v>
      </c>
      <c r="D14" s="29">
        <v>1710</v>
      </c>
      <c r="E14" s="29">
        <v>2132</v>
      </c>
      <c r="F14" s="29">
        <v>3021</v>
      </c>
      <c r="G14" s="29">
        <v>2560</v>
      </c>
      <c r="H14" s="29">
        <v>2511</v>
      </c>
      <c r="I14" s="29">
        <v>3979</v>
      </c>
      <c r="J14" s="29">
        <v>2903</v>
      </c>
      <c r="K14" s="29">
        <v>0</v>
      </c>
      <c r="L14" s="29">
        <v>0</v>
      </c>
      <c r="M14" s="29">
        <v>0</v>
      </c>
    </row>
    <row r="15" spans="1:13" s="18" customFormat="1">
      <c r="A15" s="18" t="s">
        <v>561</v>
      </c>
      <c r="B15" s="18" t="s">
        <v>4</v>
      </c>
      <c r="C15" s="18" t="s">
        <v>32</v>
      </c>
      <c r="D15" s="29">
        <v>215</v>
      </c>
      <c r="E15" s="29">
        <v>1144</v>
      </c>
      <c r="F15" s="29">
        <v>1758</v>
      </c>
      <c r="G15" s="29">
        <v>852</v>
      </c>
      <c r="H15" s="29">
        <v>628</v>
      </c>
      <c r="I15" s="29">
        <v>596</v>
      </c>
      <c r="J15" s="29">
        <v>80</v>
      </c>
      <c r="K15" s="29">
        <v>4236</v>
      </c>
      <c r="L15" s="29">
        <v>4412</v>
      </c>
      <c r="M15" s="29">
        <v>5490</v>
      </c>
    </row>
    <row r="16" spans="1:13" hidden="1">
      <c r="A16" t="s">
        <v>561</v>
      </c>
      <c r="B16" t="s">
        <v>4</v>
      </c>
      <c r="C16" t="s">
        <v>468</v>
      </c>
      <c r="D16" s="26">
        <v>215</v>
      </c>
      <c r="E16" s="26">
        <v>1144</v>
      </c>
      <c r="F16" s="26">
        <v>1526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</row>
    <row r="17" spans="1:13" hidden="1">
      <c r="A17" t="s">
        <v>561</v>
      </c>
      <c r="B17" t="s">
        <v>4</v>
      </c>
      <c r="C17" t="s">
        <v>34</v>
      </c>
      <c r="D17" s="26">
        <v>0</v>
      </c>
      <c r="E17" s="26">
        <v>0</v>
      </c>
      <c r="F17" s="26">
        <v>232</v>
      </c>
      <c r="G17" s="26">
        <v>852</v>
      </c>
      <c r="H17" s="26">
        <v>628</v>
      </c>
      <c r="I17" s="26">
        <v>596</v>
      </c>
      <c r="J17" s="26">
        <v>80</v>
      </c>
      <c r="K17" s="26">
        <v>4236</v>
      </c>
      <c r="L17" s="26">
        <v>4412</v>
      </c>
      <c r="M17" s="26">
        <v>5490</v>
      </c>
    </row>
    <row r="18" spans="1:13" hidden="1">
      <c r="M18" s="26">
        <f>M19-(M2+M9+M11+M14+M15)</f>
        <v>0</v>
      </c>
    </row>
    <row r="19" spans="1:13" s="18" customFormat="1">
      <c r="A19" s="18" t="s">
        <v>561</v>
      </c>
      <c r="B19" s="18" t="s">
        <v>4</v>
      </c>
      <c r="C19" s="18" t="s">
        <v>35</v>
      </c>
      <c r="D19" s="29">
        <v>52758</v>
      </c>
      <c r="E19" s="29">
        <v>60454</v>
      </c>
      <c r="F19" s="29">
        <v>72886</v>
      </c>
      <c r="G19" s="29">
        <v>78656</v>
      </c>
      <c r="H19" s="29">
        <v>90114</v>
      </c>
      <c r="I19" s="29">
        <v>105408</v>
      </c>
      <c r="J19" s="29">
        <v>124308</v>
      </c>
      <c r="K19" s="29">
        <v>135676</v>
      </c>
      <c r="L19" s="29">
        <v>152578</v>
      </c>
      <c r="M19" s="29">
        <v>174296</v>
      </c>
    </row>
    <row r="20" spans="1:13" hidden="1">
      <c r="A20" t="s">
        <v>561</v>
      </c>
      <c r="B20" t="s">
        <v>4</v>
      </c>
      <c r="C20" t="s">
        <v>36</v>
      </c>
      <c r="D20" s="26">
        <v>14400</v>
      </c>
      <c r="E20" s="26">
        <v>17697</v>
      </c>
      <c r="F20" s="26">
        <v>23837</v>
      </c>
      <c r="G20" s="26">
        <v>32746</v>
      </c>
      <c r="H20" s="26">
        <v>40146</v>
      </c>
      <c r="I20" s="26">
        <v>47527</v>
      </c>
      <c r="J20" s="26">
        <v>59647</v>
      </c>
      <c r="K20" s="26">
        <v>82507</v>
      </c>
      <c r="L20" s="26">
        <v>115148</v>
      </c>
      <c r="M20" s="26">
        <v>138673</v>
      </c>
    </row>
    <row r="21" spans="1:13" hidden="1">
      <c r="A21" t="s">
        <v>561</v>
      </c>
      <c r="B21" t="s">
        <v>4</v>
      </c>
      <c r="C21" t="s">
        <v>469</v>
      </c>
      <c r="D21" s="26">
        <v>919</v>
      </c>
      <c r="E21" s="26">
        <v>1409</v>
      </c>
      <c r="F21" s="26">
        <v>1576</v>
      </c>
      <c r="G21" s="26">
        <v>1868</v>
      </c>
      <c r="H21" s="26">
        <v>2576</v>
      </c>
      <c r="I21" s="26">
        <v>3415</v>
      </c>
      <c r="J21" s="26">
        <v>4496</v>
      </c>
      <c r="K21" s="26">
        <v>5310</v>
      </c>
      <c r="L21" s="26">
        <v>6310</v>
      </c>
      <c r="M21" s="26">
        <v>7516</v>
      </c>
    </row>
    <row r="22" spans="1:13" hidden="1">
      <c r="A22" t="s">
        <v>561</v>
      </c>
      <c r="B22" t="s">
        <v>4</v>
      </c>
      <c r="C22" t="s">
        <v>37</v>
      </c>
      <c r="D22" s="26">
        <v>5228</v>
      </c>
      <c r="E22" s="26">
        <v>6257</v>
      </c>
      <c r="F22" s="26">
        <v>7488</v>
      </c>
      <c r="G22" s="26">
        <v>13326</v>
      </c>
      <c r="H22" s="26">
        <v>16518</v>
      </c>
      <c r="I22" s="26">
        <v>19804</v>
      </c>
      <c r="J22" s="26">
        <v>23183</v>
      </c>
      <c r="K22" s="26">
        <v>30179</v>
      </c>
      <c r="L22" s="26">
        <v>39865</v>
      </c>
      <c r="M22" s="26">
        <v>49732</v>
      </c>
    </row>
    <row r="23" spans="1:13" hidden="1">
      <c r="A23" t="s">
        <v>561</v>
      </c>
      <c r="B23" t="s">
        <v>4</v>
      </c>
      <c r="C23" t="s">
        <v>38</v>
      </c>
      <c r="D23" s="26">
        <v>6060</v>
      </c>
      <c r="E23" s="26">
        <v>7717</v>
      </c>
      <c r="F23" s="26">
        <v>9094</v>
      </c>
      <c r="G23" s="26">
        <v>10918</v>
      </c>
      <c r="H23" s="26">
        <v>13645</v>
      </c>
      <c r="I23" s="26">
        <v>16084</v>
      </c>
      <c r="J23" s="26">
        <v>21429</v>
      </c>
      <c r="K23" s="26">
        <v>30119</v>
      </c>
      <c r="L23" s="26">
        <v>36840</v>
      </c>
      <c r="M23" s="26">
        <v>45906</v>
      </c>
    </row>
    <row r="24" spans="1:13" hidden="1">
      <c r="A24" t="s">
        <v>561</v>
      </c>
      <c r="B24" t="s">
        <v>4</v>
      </c>
      <c r="C24" t="s">
        <v>39</v>
      </c>
      <c r="D24" s="26">
        <v>2128</v>
      </c>
      <c r="E24" s="26">
        <v>2240</v>
      </c>
      <c r="F24" s="26">
        <v>5602</v>
      </c>
      <c r="G24" s="26">
        <v>6555</v>
      </c>
      <c r="H24" s="26">
        <v>7324</v>
      </c>
      <c r="I24" s="26">
        <v>8166</v>
      </c>
      <c r="J24" s="26">
        <v>10491</v>
      </c>
      <c r="K24" s="26">
        <v>16838</v>
      </c>
      <c r="L24" s="26">
        <v>21036</v>
      </c>
      <c r="M24" s="26">
        <v>23111</v>
      </c>
    </row>
    <row r="25" spans="1:13" hidden="1">
      <c r="A25" t="s">
        <v>561</v>
      </c>
      <c r="B25" t="s">
        <v>4</v>
      </c>
      <c r="C25" t="s">
        <v>40</v>
      </c>
      <c r="D25" s="26">
        <v>65</v>
      </c>
      <c r="E25" s="26">
        <v>74</v>
      </c>
      <c r="F25" s="26">
        <v>77</v>
      </c>
      <c r="G25" s="26">
        <v>79</v>
      </c>
      <c r="H25" s="26">
        <v>83</v>
      </c>
      <c r="I25" s="26">
        <v>58</v>
      </c>
      <c r="J25" s="26">
        <v>48</v>
      </c>
      <c r="K25" s="26">
        <v>61</v>
      </c>
      <c r="L25" s="26">
        <v>11097</v>
      </c>
      <c r="M25" s="26">
        <v>12408</v>
      </c>
    </row>
    <row r="26" spans="1:13" s="18" customFormat="1">
      <c r="A26" s="18" t="s">
        <v>561</v>
      </c>
      <c r="B26" s="18" t="s">
        <v>4</v>
      </c>
      <c r="C26" s="18" t="s">
        <v>41</v>
      </c>
      <c r="D26" s="29">
        <v>9603</v>
      </c>
      <c r="E26" s="29">
        <v>11854</v>
      </c>
      <c r="F26" s="29">
        <v>16524</v>
      </c>
      <c r="G26" s="29">
        <v>23883</v>
      </c>
      <c r="H26" s="29">
        <v>29016</v>
      </c>
      <c r="I26" s="29">
        <v>34234</v>
      </c>
      <c r="J26" s="29">
        <v>42383</v>
      </c>
      <c r="K26" s="29">
        <v>59719</v>
      </c>
      <c r="L26" s="29">
        <v>84587</v>
      </c>
      <c r="M26" s="29">
        <v>96960</v>
      </c>
    </row>
    <row r="27" spans="1:13" hidden="1">
      <c r="A27" t="s">
        <v>561</v>
      </c>
      <c r="B27" t="s">
        <v>4</v>
      </c>
      <c r="C27" t="s">
        <v>42</v>
      </c>
      <c r="D27" s="26">
        <v>-4797</v>
      </c>
      <c r="E27" s="26">
        <v>-5843</v>
      </c>
      <c r="F27" s="26">
        <v>-7313</v>
      </c>
      <c r="G27" s="26">
        <v>-8863</v>
      </c>
      <c r="H27" s="26">
        <v>-11130</v>
      </c>
      <c r="I27" s="26">
        <v>-13293</v>
      </c>
      <c r="J27" s="26">
        <v>-17264</v>
      </c>
      <c r="K27" s="26">
        <v>-22788</v>
      </c>
      <c r="L27" s="26">
        <v>-30561</v>
      </c>
      <c r="M27" s="26">
        <v>-41713</v>
      </c>
    </row>
    <row r="28" spans="1:13" s="18" customFormat="1">
      <c r="A28" s="18" t="s">
        <v>561</v>
      </c>
      <c r="B28" s="18" t="s">
        <v>4</v>
      </c>
      <c r="C28" s="18" t="s">
        <v>43</v>
      </c>
      <c r="D28" s="29">
        <v>7346</v>
      </c>
      <c r="E28" s="29">
        <v>10537</v>
      </c>
      <c r="F28" s="29">
        <v>11492</v>
      </c>
      <c r="G28" s="29">
        <v>15599</v>
      </c>
      <c r="H28" s="29">
        <v>15869</v>
      </c>
      <c r="I28" s="29">
        <v>16468</v>
      </c>
      <c r="J28" s="29">
        <v>16747</v>
      </c>
      <c r="K28" s="29">
        <v>17888</v>
      </c>
      <c r="L28" s="29">
        <v>20624</v>
      </c>
      <c r="M28" s="29">
        <v>21175</v>
      </c>
    </row>
    <row r="29" spans="1:13" s="18" customFormat="1">
      <c r="A29" s="18" t="s">
        <v>561</v>
      </c>
      <c r="B29" s="18" t="s">
        <v>4</v>
      </c>
      <c r="C29" s="18" t="s">
        <v>46</v>
      </c>
      <c r="D29" s="29">
        <v>1578</v>
      </c>
      <c r="E29" s="29">
        <v>7473</v>
      </c>
      <c r="F29" s="29">
        <v>6066</v>
      </c>
      <c r="G29" s="29">
        <v>4607</v>
      </c>
      <c r="H29" s="29">
        <v>3847</v>
      </c>
      <c r="I29" s="29">
        <v>3307</v>
      </c>
      <c r="J29" s="29">
        <v>2692</v>
      </c>
      <c r="K29" s="29">
        <v>2220</v>
      </c>
      <c r="L29" s="29">
        <v>1979</v>
      </c>
      <c r="M29" s="29">
        <v>1445</v>
      </c>
    </row>
    <row r="30" spans="1:13" hidden="1">
      <c r="A30" t="s">
        <v>561</v>
      </c>
      <c r="B30" t="s">
        <v>4</v>
      </c>
      <c r="C30" t="s">
        <v>47</v>
      </c>
      <c r="D30" s="26">
        <v>3098</v>
      </c>
      <c r="E30" s="26">
        <v>9947</v>
      </c>
      <c r="F30" s="26">
        <v>9586</v>
      </c>
      <c r="G30" s="26">
        <v>8653</v>
      </c>
      <c r="H30" s="26">
        <v>8730</v>
      </c>
      <c r="I30" s="26">
        <v>6357</v>
      </c>
      <c r="J30" s="26">
        <v>6163</v>
      </c>
      <c r="K30" s="26">
        <v>6177</v>
      </c>
      <c r="L30" s="26">
        <v>5929</v>
      </c>
      <c r="M30" s="26">
        <v>5604</v>
      </c>
    </row>
    <row r="31" spans="1:13" hidden="1">
      <c r="A31" t="s">
        <v>561</v>
      </c>
      <c r="B31" t="s">
        <v>4</v>
      </c>
      <c r="C31" t="s">
        <v>48</v>
      </c>
      <c r="D31" s="26">
        <v>-1520</v>
      </c>
      <c r="E31" s="26">
        <v>-2474</v>
      </c>
      <c r="F31" s="26">
        <v>-3520</v>
      </c>
      <c r="G31" s="26">
        <v>-4046</v>
      </c>
      <c r="H31" s="26">
        <v>-4883</v>
      </c>
      <c r="I31" s="26">
        <v>-3050</v>
      </c>
      <c r="J31" s="26">
        <v>-3471</v>
      </c>
      <c r="K31" s="26">
        <v>-3957</v>
      </c>
      <c r="L31" s="26">
        <v>-3950</v>
      </c>
      <c r="M31" s="26">
        <v>-4159</v>
      </c>
    </row>
    <row r="32" spans="1:13" s="18" customFormat="1">
      <c r="A32" s="18" t="s">
        <v>561</v>
      </c>
      <c r="B32" s="18" t="s">
        <v>4</v>
      </c>
      <c r="C32" s="18" t="s">
        <v>49</v>
      </c>
      <c r="D32" s="29">
        <v>790</v>
      </c>
      <c r="E32" s="29">
        <v>1469</v>
      </c>
      <c r="F32" s="29">
        <v>1976</v>
      </c>
      <c r="G32" s="29">
        <v>3079</v>
      </c>
      <c r="H32" s="29">
        <v>5183</v>
      </c>
      <c r="I32" s="29">
        <v>5878</v>
      </c>
      <c r="J32" s="29">
        <v>7813</v>
      </c>
      <c r="K32" s="29">
        <v>13859</v>
      </c>
      <c r="L32" s="29">
        <v>13078</v>
      </c>
      <c r="M32" s="29">
        <v>20703</v>
      </c>
    </row>
    <row r="33" spans="1:13" hidden="1">
      <c r="A33" t="s">
        <v>561</v>
      </c>
      <c r="B33" t="s">
        <v>4</v>
      </c>
      <c r="C33" t="s">
        <v>50</v>
      </c>
      <c r="D33" s="26">
        <v>790</v>
      </c>
      <c r="E33" s="26">
        <v>1469</v>
      </c>
      <c r="F33" s="26">
        <v>1976</v>
      </c>
      <c r="G33" s="26">
        <v>3079</v>
      </c>
      <c r="H33" s="26">
        <v>5183</v>
      </c>
      <c r="I33" s="26">
        <v>5878</v>
      </c>
      <c r="J33" s="26">
        <v>7813</v>
      </c>
      <c r="K33" s="26">
        <v>13859</v>
      </c>
      <c r="L33" s="26">
        <v>13078</v>
      </c>
      <c r="M33" s="26">
        <v>20703</v>
      </c>
    </row>
    <row r="34" spans="1:13" s="18" customFormat="1">
      <c r="A34" s="18" t="s">
        <v>561</v>
      </c>
      <c r="B34" s="18" t="s">
        <v>4</v>
      </c>
      <c r="C34" s="18" t="s">
        <v>51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</row>
    <row r="35" spans="1:13" s="18" customFormat="1">
      <c r="A35" s="18" t="s">
        <v>561</v>
      </c>
      <c r="B35" s="18" t="s">
        <v>4</v>
      </c>
      <c r="C35" s="18" t="s">
        <v>52</v>
      </c>
      <c r="D35" s="29">
        <v>499</v>
      </c>
      <c r="E35" s="29">
        <v>2011</v>
      </c>
      <c r="F35" s="29">
        <v>1976</v>
      </c>
      <c r="G35" s="29">
        <v>3363</v>
      </c>
      <c r="H35" s="29">
        <v>3432</v>
      </c>
      <c r="I35" s="29">
        <v>2202</v>
      </c>
      <c r="J35" s="29">
        <v>3352</v>
      </c>
      <c r="K35" s="29">
        <v>3430</v>
      </c>
      <c r="L35" s="29">
        <v>3063</v>
      </c>
      <c r="M35" s="29">
        <v>5037</v>
      </c>
    </row>
    <row r="36" spans="1:13" hidden="1">
      <c r="A36" t="s">
        <v>561</v>
      </c>
      <c r="B36" t="s">
        <v>4</v>
      </c>
      <c r="C36" t="s">
        <v>53</v>
      </c>
      <c r="D36" s="26">
        <v>499</v>
      </c>
      <c r="E36" s="26">
        <v>2011</v>
      </c>
      <c r="F36" s="26">
        <v>1976</v>
      </c>
      <c r="G36" s="26">
        <v>3187</v>
      </c>
      <c r="H36" s="26">
        <v>3181</v>
      </c>
      <c r="I36" s="26">
        <v>1819</v>
      </c>
      <c r="J36" s="26">
        <v>2672</v>
      </c>
      <c r="K36" s="26">
        <v>0</v>
      </c>
      <c r="L36" s="26">
        <v>0</v>
      </c>
      <c r="M36" s="26">
        <v>0</v>
      </c>
    </row>
    <row r="37" spans="1:13" hidden="1">
      <c r="A37" t="s">
        <v>561</v>
      </c>
      <c r="B37" t="s">
        <v>4</v>
      </c>
      <c r="C37" t="s">
        <v>54</v>
      </c>
      <c r="D37" s="26">
        <v>0</v>
      </c>
      <c r="E37" s="26">
        <v>0</v>
      </c>
      <c r="F37" s="26">
        <v>0</v>
      </c>
      <c r="G37" s="26">
        <v>176</v>
      </c>
      <c r="H37" s="26">
        <v>251</v>
      </c>
      <c r="I37" s="26">
        <v>383</v>
      </c>
      <c r="J37" s="26">
        <v>680</v>
      </c>
      <c r="K37" s="26">
        <v>737</v>
      </c>
      <c r="L37" s="26">
        <v>721</v>
      </c>
      <c r="M37" s="26">
        <v>1084</v>
      </c>
    </row>
    <row r="38" spans="1:13" hidden="1">
      <c r="A38" t="s">
        <v>561</v>
      </c>
      <c r="B38" t="s">
        <v>4</v>
      </c>
      <c r="C38" t="s">
        <v>55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2693</v>
      </c>
      <c r="L38" s="26">
        <v>2342</v>
      </c>
      <c r="M38" s="26">
        <v>3953</v>
      </c>
    </row>
    <row r="39" spans="1:13" hidden="1">
      <c r="D39" s="30">
        <f>D40-(D19+D26+D28+D29+D32+D35)</f>
        <v>0</v>
      </c>
      <c r="E39" s="30">
        <f>E40-(E19+E26+E28+E29+E32+E35)</f>
        <v>0</v>
      </c>
      <c r="F39" s="30">
        <f>F40-(F19+F26+F28+F29+F32+F35)</f>
        <v>0</v>
      </c>
      <c r="G39" s="30">
        <f>G40-(G19+G26+G28+G29+G32+G35)</f>
        <v>0</v>
      </c>
      <c r="H39" s="30">
        <f t="shared" ref="H39" si="0">H40-(H19+H26+H28+H29+H32+H35)</f>
        <v>0</v>
      </c>
      <c r="I39" s="30">
        <f>I40-(I19+I26+I28+I29+I32+I35)</f>
        <v>0</v>
      </c>
      <c r="J39" s="30">
        <f>J40-(J19+J26+J28+J29+J32+J35)</f>
        <v>0</v>
      </c>
      <c r="K39" s="30">
        <f>K40-(K19+K26+K28+K29+K32+K35)</f>
        <v>0</v>
      </c>
      <c r="L39" s="30">
        <f>L40-(L19+L26+L28+L29+L32+L35)</f>
        <v>0</v>
      </c>
      <c r="M39" s="30">
        <f>M40-(M19+M26+M28+M29+M32+M35)</f>
        <v>0</v>
      </c>
    </row>
    <row r="40" spans="1:13" s="18" customFormat="1">
      <c r="A40" s="18" t="s">
        <v>561</v>
      </c>
      <c r="B40" s="18" t="s">
        <v>4</v>
      </c>
      <c r="C40" s="18" t="s">
        <v>56</v>
      </c>
      <c r="D40" s="29">
        <v>72574</v>
      </c>
      <c r="E40" s="29">
        <v>93798</v>
      </c>
      <c r="F40" s="29">
        <v>110920</v>
      </c>
      <c r="G40" s="29">
        <v>129187</v>
      </c>
      <c r="H40" s="29">
        <v>147461</v>
      </c>
      <c r="I40" s="29">
        <v>167497</v>
      </c>
      <c r="J40" s="29">
        <v>197295</v>
      </c>
      <c r="K40" s="29">
        <v>232792</v>
      </c>
      <c r="L40" s="29">
        <v>275909</v>
      </c>
      <c r="M40" s="29">
        <v>319616</v>
      </c>
    </row>
    <row r="41" spans="1:13" s="18" customFormat="1">
      <c r="A41" s="18" t="s">
        <v>561</v>
      </c>
      <c r="B41" s="18" t="s">
        <v>4</v>
      </c>
      <c r="C41" s="18" t="s">
        <v>57</v>
      </c>
      <c r="D41" s="29">
        <v>588</v>
      </c>
      <c r="E41" s="29">
        <v>2012</v>
      </c>
      <c r="F41" s="29">
        <v>2453</v>
      </c>
      <c r="G41" s="29">
        <v>1715</v>
      </c>
      <c r="H41" s="29">
        <v>1931</v>
      </c>
      <c r="I41" s="29">
        <v>2041</v>
      </c>
      <c r="J41" s="29">
        <v>3137</v>
      </c>
      <c r="K41" s="29">
        <v>4378</v>
      </c>
      <c r="L41" s="29">
        <v>5561</v>
      </c>
      <c r="M41" s="29">
        <v>5589</v>
      </c>
    </row>
    <row r="42" spans="1:13" s="18" customFormat="1">
      <c r="A42" s="18" t="s">
        <v>561</v>
      </c>
      <c r="B42" s="18" t="s">
        <v>4</v>
      </c>
      <c r="C42" s="18" t="s">
        <v>58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</row>
    <row r="43" spans="1:13" s="18" customFormat="1">
      <c r="A43" s="18" t="s">
        <v>561</v>
      </c>
      <c r="B43" s="18" t="s">
        <v>4</v>
      </c>
      <c r="C43" s="18" t="s">
        <v>59</v>
      </c>
      <c r="D43" s="29">
        <v>3188</v>
      </c>
      <c r="E43" s="29">
        <v>5497</v>
      </c>
      <c r="F43" s="29">
        <v>6253</v>
      </c>
      <c r="G43" s="29">
        <v>7473</v>
      </c>
      <c r="H43" s="29">
        <v>8293</v>
      </c>
      <c r="I43" s="29">
        <v>10107</v>
      </c>
      <c r="J43" s="29">
        <v>14406</v>
      </c>
      <c r="K43" s="29">
        <v>14000</v>
      </c>
      <c r="L43" s="29">
        <v>19543</v>
      </c>
      <c r="M43" s="29">
        <v>28208</v>
      </c>
    </row>
    <row r="44" spans="1:13" s="18" customFormat="1">
      <c r="A44" s="18" t="s">
        <v>561</v>
      </c>
      <c r="B44" s="18" t="s">
        <v>4</v>
      </c>
      <c r="C44" s="18" t="s">
        <v>60</v>
      </c>
      <c r="D44" s="29">
        <v>0</v>
      </c>
      <c r="E44" s="29">
        <v>0</v>
      </c>
      <c r="F44" s="29">
        <v>0</v>
      </c>
      <c r="G44" s="29">
        <v>2000</v>
      </c>
      <c r="H44" s="29">
        <v>2000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</row>
    <row r="45" spans="1:13" s="18" customFormat="1">
      <c r="A45" s="18" t="s">
        <v>561</v>
      </c>
      <c r="B45" s="18" t="s">
        <v>4</v>
      </c>
      <c r="C45" s="18" t="s">
        <v>61</v>
      </c>
      <c r="D45" s="29">
        <v>1218</v>
      </c>
      <c r="E45" s="29">
        <v>2549</v>
      </c>
      <c r="F45" s="29">
        <v>3009</v>
      </c>
      <c r="G45" s="29">
        <v>9</v>
      </c>
      <c r="H45" s="29">
        <v>1225</v>
      </c>
      <c r="I45" s="29">
        <v>0</v>
      </c>
      <c r="J45" s="29">
        <v>0</v>
      </c>
      <c r="K45" s="29">
        <v>0</v>
      </c>
      <c r="L45" s="29">
        <v>0</v>
      </c>
      <c r="M45" s="29">
        <v>1100</v>
      </c>
    </row>
    <row r="46" spans="1:13" s="18" customFormat="1">
      <c r="A46" s="18" t="s">
        <v>561</v>
      </c>
      <c r="B46" s="18" t="s">
        <v>4</v>
      </c>
      <c r="C46" s="18" t="s">
        <v>62</v>
      </c>
      <c r="D46" s="29">
        <v>3919</v>
      </c>
      <c r="E46" s="29">
        <v>4279</v>
      </c>
      <c r="F46" s="29">
        <v>4193</v>
      </c>
      <c r="G46" s="29">
        <v>5582</v>
      </c>
      <c r="H46" s="29">
        <v>5861</v>
      </c>
      <c r="I46" s="29">
        <v>4608</v>
      </c>
      <c r="J46" s="29">
        <v>6640</v>
      </c>
      <c r="K46" s="29">
        <v>16242</v>
      </c>
      <c r="L46" s="29">
        <v>20117</v>
      </c>
      <c r="M46" s="29">
        <v>21937</v>
      </c>
    </row>
    <row r="47" spans="1:13" hidden="1">
      <c r="A47" t="s">
        <v>561</v>
      </c>
      <c r="B47" t="s">
        <v>4</v>
      </c>
      <c r="C47" t="s">
        <v>63</v>
      </c>
      <c r="D47" s="26">
        <v>1715</v>
      </c>
      <c r="E47" s="26">
        <v>2366</v>
      </c>
      <c r="F47" s="26">
        <v>2791</v>
      </c>
      <c r="G47" s="26">
        <v>2704</v>
      </c>
      <c r="H47" s="26">
        <v>3117</v>
      </c>
      <c r="I47" s="26">
        <v>4041</v>
      </c>
      <c r="J47" s="26">
        <v>5407</v>
      </c>
      <c r="K47" s="26">
        <v>8186</v>
      </c>
      <c r="L47" s="26">
        <v>10069</v>
      </c>
      <c r="M47" s="26">
        <v>10043</v>
      </c>
    </row>
    <row r="48" spans="1:13" hidden="1">
      <c r="A48" t="s">
        <v>561</v>
      </c>
      <c r="B48" t="s">
        <v>4</v>
      </c>
      <c r="C48" t="s">
        <v>64</v>
      </c>
      <c r="D48" s="26">
        <v>197</v>
      </c>
      <c r="E48" s="26">
        <v>240</v>
      </c>
      <c r="F48" s="26">
        <v>24</v>
      </c>
      <c r="G48" s="26">
        <v>96</v>
      </c>
      <c r="H48" s="26">
        <v>302</v>
      </c>
      <c r="I48" s="26">
        <v>554</v>
      </c>
      <c r="J48" s="26">
        <v>881</v>
      </c>
      <c r="K48" s="26">
        <v>69</v>
      </c>
      <c r="L48" s="26">
        <v>274</v>
      </c>
      <c r="M48" s="26">
        <v>1485</v>
      </c>
    </row>
    <row r="49" spans="1:13" hidden="1">
      <c r="A49" t="s">
        <v>561</v>
      </c>
      <c r="B49" t="s">
        <v>4</v>
      </c>
      <c r="C49" t="s">
        <v>488</v>
      </c>
      <c r="D49" s="26">
        <v>2007</v>
      </c>
      <c r="E49" s="26">
        <v>1673</v>
      </c>
      <c r="F49" s="26">
        <v>1374</v>
      </c>
      <c r="G49" s="26">
        <v>2778</v>
      </c>
      <c r="H49" s="26">
        <v>2428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</row>
    <row r="50" spans="1:13" hidden="1">
      <c r="A50" t="s">
        <v>561</v>
      </c>
      <c r="B50" t="s">
        <v>4</v>
      </c>
      <c r="C50" t="s">
        <v>66</v>
      </c>
      <c r="D50" s="26">
        <v>0</v>
      </c>
      <c r="E50" s="26">
        <v>0</v>
      </c>
      <c r="F50" s="26">
        <v>4</v>
      </c>
      <c r="G50" s="26">
        <v>4</v>
      </c>
      <c r="H50" s="26">
        <v>14</v>
      </c>
      <c r="I50" s="26">
        <v>13</v>
      </c>
      <c r="J50" s="26">
        <v>352</v>
      </c>
      <c r="K50" s="26">
        <v>7987</v>
      </c>
      <c r="L50" s="26">
        <v>9774</v>
      </c>
      <c r="M50" s="26">
        <v>10409</v>
      </c>
    </row>
    <row r="51" spans="1:13" hidden="1">
      <c r="D51" s="26">
        <f>D52-(D41+D42+D43+D44+D45+D46)</f>
        <v>0</v>
      </c>
      <c r="E51" s="26">
        <f>E52-(E41+E42+E43+E44+E45+E46)</f>
        <v>0</v>
      </c>
      <c r="F51" s="26">
        <f>F52-(F41+F42+F43+F44+F45+F46)</f>
        <v>0</v>
      </c>
      <c r="G51" s="26">
        <f>G52-(G41+G42+G43+G44+G45+G46)</f>
        <v>0</v>
      </c>
      <c r="H51" s="26">
        <f t="shared" ref="H51" si="1">H52-(H41+H42+H43+H44+H45+H46)</f>
        <v>0</v>
      </c>
      <c r="I51" s="26">
        <f>I52-(I41+I42+I43+I44+I45+I46)</f>
        <v>0</v>
      </c>
      <c r="J51" s="26">
        <f>J52-(J41+J42+J43+J44+J45+J46)</f>
        <v>0</v>
      </c>
      <c r="K51" s="26">
        <f>K52-(K41+K42+K43+K44+K45+K46)</f>
        <v>0</v>
      </c>
      <c r="L51" s="26">
        <f>L52-(L41+L42+L43+L44+L45+L46)</f>
        <v>0</v>
      </c>
      <c r="M51" s="26">
        <f>M52-(M41+M42+M43+M44+M45+M46)</f>
        <v>0</v>
      </c>
    </row>
    <row r="52" spans="1:13" s="18" customFormat="1">
      <c r="A52" s="18" t="s">
        <v>561</v>
      </c>
      <c r="B52" s="18" t="s">
        <v>4</v>
      </c>
      <c r="C52" s="18" t="s">
        <v>67</v>
      </c>
      <c r="D52" s="29">
        <v>8913</v>
      </c>
      <c r="E52" s="29">
        <v>14337</v>
      </c>
      <c r="F52" s="29">
        <v>15908</v>
      </c>
      <c r="G52" s="29">
        <v>16779</v>
      </c>
      <c r="H52" s="29">
        <v>19310</v>
      </c>
      <c r="I52" s="29">
        <v>16756</v>
      </c>
      <c r="J52" s="29">
        <v>24183</v>
      </c>
      <c r="K52" s="29">
        <v>34620</v>
      </c>
      <c r="L52" s="29">
        <v>45221</v>
      </c>
      <c r="M52" s="29">
        <v>56834</v>
      </c>
    </row>
    <row r="53" spans="1:13" s="18" customFormat="1">
      <c r="A53" s="18" t="s">
        <v>561</v>
      </c>
      <c r="B53" s="18" t="s">
        <v>4</v>
      </c>
      <c r="C53" s="18" t="s">
        <v>68</v>
      </c>
      <c r="D53" s="29">
        <v>2986</v>
      </c>
      <c r="E53" s="29">
        <v>2988</v>
      </c>
      <c r="F53" s="29">
        <v>2236</v>
      </c>
      <c r="G53" s="29">
        <v>3228</v>
      </c>
      <c r="H53" s="29">
        <v>1995</v>
      </c>
      <c r="I53" s="29">
        <v>3935</v>
      </c>
      <c r="J53" s="29">
        <v>3969</v>
      </c>
      <c r="K53" s="29">
        <v>4012</v>
      </c>
      <c r="L53" s="29">
        <v>4554</v>
      </c>
      <c r="M53" s="29">
        <v>13932</v>
      </c>
    </row>
    <row r="54" spans="1:13" hidden="1">
      <c r="A54" t="s">
        <v>561</v>
      </c>
      <c r="B54" t="s">
        <v>4</v>
      </c>
      <c r="C54" t="s">
        <v>69</v>
      </c>
      <c r="D54" s="26">
        <v>2986</v>
      </c>
      <c r="E54" s="26">
        <v>2988</v>
      </c>
      <c r="F54" s="26">
        <v>1990</v>
      </c>
      <c r="G54" s="26">
        <v>2992</v>
      </c>
      <c r="H54" s="26">
        <v>1995</v>
      </c>
      <c r="I54" s="26">
        <v>3935</v>
      </c>
      <c r="J54" s="26">
        <v>3943</v>
      </c>
      <c r="K54" s="26">
        <v>3950</v>
      </c>
      <c r="L54" s="26">
        <v>3869</v>
      </c>
      <c r="M54" s="26">
        <v>12832</v>
      </c>
    </row>
    <row r="55" spans="1:13" hidden="1">
      <c r="A55" t="s">
        <v>561</v>
      </c>
      <c r="B55" t="s">
        <v>4</v>
      </c>
      <c r="C55" t="s">
        <v>70</v>
      </c>
      <c r="D55" s="26">
        <v>0</v>
      </c>
      <c r="E55" s="26">
        <v>0</v>
      </c>
      <c r="F55" s="26">
        <v>246</v>
      </c>
      <c r="G55" s="26">
        <v>236</v>
      </c>
      <c r="H55" s="26">
        <v>0</v>
      </c>
      <c r="I55" s="26">
        <v>0</v>
      </c>
      <c r="J55" s="26">
        <v>26</v>
      </c>
      <c r="K55" s="26">
        <v>62</v>
      </c>
      <c r="L55" s="26">
        <v>685</v>
      </c>
      <c r="M55" s="26">
        <v>1100</v>
      </c>
    </row>
    <row r="56" spans="1:13" hidden="1">
      <c r="A56" t="s">
        <v>561</v>
      </c>
      <c r="B56" t="s">
        <v>4</v>
      </c>
      <c r="C56" t="s">
        <v>71</v>
      </c>
      <c r="D56" s="26">
        <v>4204</v>
      </c>
      <c r="E56" s="26">
        <v>5537</v>
      </c>
      <c r="F56" s="26">
        <v>5245</v>
      </c>
      <c r="G56" s="26">
        <v>5237</v>
      </c>
      <c r="H56" s="26">
        <v>5220</v>
      </c>
      <c r="I56" s="26">
        <v>3935</v>
      </c>
      <c r="J56" s="26">
        <v>3969</v>
      </c>
      <c r="K56" s="26">
        <v>4012</v>
      </c>
      <c r="L56" s="26">
        <v>4554</v>
      </c>
      <c r="M56" s="26">
        <v>15032</v>
      </c>
    </row>
    <row r="57" spans="1:13" s="18" customFormat="1">
      <c r="A57" s="18" t="s">
        <v>561</v>
      </c>
      <c r="B57" s="18" t="s">
        <v>4</v>
      </c>
      <c r="C57" s="18" t="s">
        <v>72</v>
      </c>
      <c r="D57" s="29">
        <v>287</v>
      </c>
      <c r="E57" s="29">
        <v>1872</v>
      </c>
      <c r="F57" s="29">
        <v>1947</v>
      </c>
      <c r="G57" s="29">
        <v>758</v>
      </c>
      <c r="H57" s="29">
        <v>189</v>
      </c>
      <c r="I57" s="29">
        <v>226</v>
      </c>
      <c r="J57" s="29">
        <v>430</v>
      </c>
      <c r="K57" s="29">
        <v>1264</v>
      </c>
      <c r="L57" s="29">
        <v>1701</v>
      </c>
      <c r="M57" s="29">
        <v>3561</v>
      </c>
    </row>
    <row r="58" spans="1:13" hidden="1">
      <c r="A58" t="s">
        <v>561</v>
      </c>
      <c r="B58" t="s">
        <v>4</v>
      </c>
      <c r="C58" t="s">
        <v>73</v>
      </c>
      <c r="D58" s="26">
        <v>287</v>
      </c>
      <c r="E58" s="26">
        <v>1872</v>
      </c>
      <c r="F58" s="26">
        <v>1947</v>
      </c>
      <c r="G58" s="26">
        <v>758</v>
      </c>
      <c r="H58" s="26">
        <v>189</v>
      </c>
      <c r="I58" s="26">
        <v>226</v>
      </c>
      <c r="J58" s="26">
        <v>430</v>
      </c>
      <c r="K58" s="26">
        <v>1264</v>
      </c>
      <c r="L58" s="26">
        <v>1701</v>
      </c>
      <c r="M58" s="26">
        <v>3561</v>
      </c>
    </row>
    <row r="59" spans="1:13" hidden="1">
      <c r="A59" t="s">
        <v>561</v>
      </c>
      <c r="B59" t="s">
        <v>4</v>
      </c>
      <c r="C59" t="s">
        <v>74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</row>
    <row r="60" spans="1:13" s="18" customFormat="1">
      <c r="A60" s="18" t="s">
        <v>561</v>
      </c>
      <c r="B60" s="18" t="s">
        <v>4</v>
      </c>
      <c r="C60" s="18" t="s">
        <v>75</v>
      </c>
      <c r="D60" s="29">
        <v>2243</v>
      </c>
      <c r="E60" s="29">
        <v>2886</v>
      </c>
      <c r="F60" s="29">
        <v>3520</v>
      </c>
      <c r="G60" s="29">
        <v>4562</v>
      </c>
      <c r="H60" s="29">
        <v>5636</v>
      </c>
      <c r="I60" s="29">
        <v>7544</v>
      </c>
      <c r="J60" s="29">
        <v>16211</v>
      </c>
      <c r="K60" s="29">
        <v>15268</v>
      </c>
      <c r="L60" s="29">
        <v>22991</v>
      </c>
      <c r="M60" s="29">
        <v>22745</v>
      </c>
    </row>
    <row r="61" spans="1:13" hidden="1">
      <c r="A61" t="s">
        <v>561</v>
      </c>
      <c r="B61" t="s">
        <v>4</v>
      </c>
      <c r="C61" t="s">
        <v>78</v>
      </c>
      <c r="D61" s="26">
        <v>2243</v>
      </c>
      <c r="E61" s="26">
        <v>2886</v>
      </c>
      <c r="F61" s="26">
        <v>3520</v>
      </c>
      <c r="G61" s="26">
        <v>4562</v>
      </c>
      <c r="H61" s="26">
        <v>5636</v>
      </c>
      <c r="I61" s="26">
        <v>7544</v>
      </c>
      <c r="J61" s="26">
        <v>16211</v>
      </c>
      <c r="K61" s="26">
        <v>15268</v>
      </c>
      <c r="L61" s="26">
        <v>22991</v>
      </c>
      <c r="M61" s="26">
        <v>22745</v>
      </c>
    </row>
    <row r="62" spans="1:13" hidden="1">
      <c r="D62" s="26">
        <f>D63-(D52+D53+D57+D60)</f>
        <v>0</v>
      </c>
      <c r="E62" s="26">
        <f>E63-(E52+E53+E57+E60)</f>
        <v>0</v>
      </c>
      <c r="F62" s="26">
        <f>F63-(F52+F53+F57+F60)</f>
        <v>0</v>
      </c>
      <c r="G62" s="26">
        <f>G63-(G52+G53+G57+G60)</f>
        <v>0</v>
      </c>
      <c r="H62" s="26">
        <f t="shared" ref="H62" si="2">H63-(H52+H53+H57+H60)</f>
        <v>0</v>
      </c>
      <c r="I62" s="26">
        <f>I63-(I52+I53+I57+I60)</f>
        <v>0</v>
      </c>
      <c r="J62" s="26">
        <f>J63-(J52+J53+J57+J60)</f>
        <v>0</v>
      </c>
      <c r="K62" s="26">
        <f>K63-(K52+K53+K57+K60)</f>
        <v>0</v>
      </c>
      <c r="L62" s="26">
        <f>L63-(L52+L53+L57+L60)</f>
        <v>0</v>
      </c>
      <c r="M62" s="26">
        <f>M63-(M52+M53+M57+M60)</f>
        <v>0</v>
      </c>
    </row>
    <row r="63" spans="1:13" s="18" customFormat="1">
      <c r="A63" s="18" t="s">
        <v>561</v>
      </c>
      <c r="B63" s="18" t="s">
        <v>4</v>
      </c>
      <c r="C63" s="18" t="s">
        <v>79</v>
      </c>
      <c r="D63" s="29">
        <v>14429</v>
      </c>
      <c r="E63" s="29">
        <v>22083</v>
      </c>
      <c r="F63" s="29">
        <v>23611</v>
      </c>
      <c r="G63" s="29">
        <v>25327</v>
      </c>
      <c r="H63" s="29">
        <v>27130</v>
      </c>
      <c r="I63" s="29">
        <v>28461</v>
      </c>
      <c r="J63" s="29">
        <v>44793</v>
      </c>
      <c r="K63" s="29">
        <v>55164</v>
      </c>
      <c r="L63" s="29">
        <v>74467</v>
      </c>
      <c r="M63" s="29">
        <v>97072</v>
      </c>
    </row>
    <row r="64" spans="1:13" hidden="1">
      <c r="A64" t="s">
        <v>561</v>
      </c>
      <c r="B64" t="s">
        <v>4</v>
      </c>
      <c r="C64" t="s">
        <v>471</v>
      </c>
    </row>
    <row r="65" spans="1:13" s="18" customFormat="1">
      <c r="A65" s="18" t="s">
        <v>561</v>
      </c>
      <c r="B65" s="18" t="s">
        <v>4</v>
      </c>
      <c r="C65" s="18" t="s">
        <v>80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</row>
    <row r="66" spans="1:13" hidden="1">
      <c r="A66" t="s">
        <v>561</v>
      </c>
      <c r="B66" t="s">
        <v>4</v>
      </c>
      <c r="C66" t="s">
        <v>81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</row>
    <row r="67" spans="1:13" hidden="1">
      <c r="A67" t="s">
        <v>561</v>
      </c>
      <c r="B67" t="s">
        <v>4</v>
      </c>
      <c r="C67" t="s">
        <v>514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</row>
    <row r="68" spans="1:13" s="18" customFormat="1">
      <c r="A68" s="18" t="s">
        <v>561</v>
      </c>
      <c r="B68" s="18" t="s">
        <v>4</v>
      </c>
      <c r="C68" s="18" t="s">
        <v>82</v>
      </c>
      <c r="D68" s="29">
        <v>0</v>
      </c>
      <c r="E68" s="29">
        <v>0</v>
      </c>
      <c r="F68" s="29">
        <v>1</v>
      </c>
      <c r="G68" s="29">
        <v>1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M68" s="29">
        <v>1</v>
      </c>
    </row>
    <row r="69" spans="1:13" hidden="1">
      <c r="A69" t="s">
        <v>561</v>
      </c>
      <c r="B69" t="s">
        <v>4</v>
      </c>
      <c r="C69" t="s">
        <v>83</v>
      </c>
      <c r="D69" s="26">
        <v>0</v>
      </c>
      <c r="E69" s="26">
        <v>0</v>
      </c>
      <c r="F69" s="26">
        <v>1</v>
      </c>
      <c r="G69" s="26">
        <v>1</v>
      </c>
      <c r="H69" s="26">
        <v>1</v>
      </c>
      <c r="I69" s="26">
        <v>1</v>
      </c>
      <c r="J69" s="26">
        <v>1</v>
      </c>
      <c r="K69" s="26">
        <v>1</v>
      </c>
      <c r="L69" s="26">
        <v>1</v>
      </c>
      <c r="M69" s="26">
        <v>1</v>
      </c>
    </row>
    <row r="70" spans="1:13" s="18" customFormat="1">
      <c r="A70" s="18" t="s">
        <v>561</v>
      </c>
      <c r="B70" s="18" t="s">
        <v>4</v>
      </c>
      <c r="C70" s="18" t="s">
        <v>84</v>
      </c>
      <c r="D70" s="29">
        <v>20264</v>
      </c>
      <c r="E70" s="29">
        <v>22835</v>
      </c>
      <c r="F70" s="29">
        <v>25921</v>
      </c>
      <c r="G70" s="29">
        <v>28766</v>
      </c>
      <c r="H70" s="29">
        <v>32981</v>
      </c>
      <c r="I70" s="29">
        <v>36306</v>
      </c>
      <c r="J70" s="29">
        <v>40246</v>
      </c>
      <c r="K70" s="29">
        <v>45048</v>
      </c>
      <c r="L70" s="29">
        <v>50551</v>
      </c>
      <c r="M70" s="29">
        <v>58509</v>
      </c>
    </row>
    <row r="71" spans="1:13" s="18" customFormat="1">
      <c r="A71" s="18" t="s">
        <v>561</v>
      </c>
      <c r="B71" s="18" t="s">
        <v>4</v>
      </c>
      <c r="C71" s="18" t="s">
        <v>85</v>
      </c>
      <c r="D71" s="29">
        <v>37605</v>
      </c>
      <c r="E71" s="29">
        <v>48342</v>
      </c>
      <c r="F71" s="29">
        <v>61262</v>
      </c>
      <c r="G71" s="29">
        <v>75066</v>
      </c>
      <c r="H71" s="29">
        <v>89223</v>
      </c>
      <c r="I71" s="29">
        <v>105131</v>
      </c>
      <c r="J71" s="29">
        <v>113247</v>
      </c>
      <c r="K71" s="29">
        <v>134885</v>
      </c>
      <c r="L71" s="29">
        <v>152122</v>
      </c>
      <c r="M71" s="29">
        <v>163401</v>
      </c>
    </row>
    <row r="72" spans="1:13" hidden="1">
      <c r="A72" t="s">
        <v>561</v>
      </c>
      <c r="B72" t="s">
        <v>4</v>
      </c>
      <c r="C72" t="s">
        <v>86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</row>
    <row r="73" spans="1:13" hidden="1">
      <c r="A73" t="s">
        <v>561</v>
      </c>
      <c r="B73" t="s">
        <v>4</v>
      </c>
      <c r="C73" t="s">
        <v>87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</row>
    <row r="74" spans="1:13" s="18" customFormat="1">
      <c r="A74" s="18" t="s">
        <v>561</v>
      </c>
      <c r="B74" s="18" t="s">
        <v>4</v>
      </c>
      <c r="C74" s="18" t="s">
        <v>88</v>
      </c>
      <c r="D74" s="29">
        <v>327</v>
      </c>
      <c r="E74" s="29">
        <v>604</v>
      </c>
      <c r="F74" s="29">
        <v>50</v>
      </c>
      <c r="G74" s="29">
        <v>421</v>
      </c>
      <c r="H74" s="29">
        <v>-86</v>
      </c>
      <c r="I74" s="29">
        <v>-179</v>
      </c>
      <c r="J74" s="29">
        <v>233</v>
      </c>
      <c r="K74" s="29">
        <v>-688</v>
      </c>
      <c r="L74" s="29">
        <v>812</v>
      </c>
      <c r="M74" s="29">
        <v>1612</v>
      </c>
    </row>
    <row r="75" spans="1:13" s="18" customFormat="1">
      <c r="A75" s="18" t="s">
        <v>561</v>
      </c>
      <c r="B75" s="18" t="s">
        <v>4</v>
      </c>
      <c r="C75" s="18" t="s">
        <v>89</v>
      </c>
      <c r="D75" s="29">
        <v>-51</v>
      </c>
      <c r="E75" s="29">
        <v>-66</v>
      </c>
      <c r="F75" s="29">
        <v>75</v>
      </c>
      <c r="G75" s="29">
        <v>-394</v>
      </c>
      <c r="H75" s="29">
        <v>-1788</v>
      </c>
      <c r="I75" s="29">
        <v>-2223</v>
      </c>
      <c r="J75" s="29">
        <v>-1225</v>
      </c>
      <c r="K75" s="29">
        <v>-1618</v>
      </c>
      <c r="L75" s="29">
        <v>-2044</v>
      </c>
      <c r="M75" s="29">
        <v>-979</v>
      </c>
    </row>
    <row r="76" spans="1:13" hidden="1">
      <c r="A76" t="s">
        <v>561</v>
      </c>
      <c r="B76" t="s">
        <v>4</v>
      </c>
      <c r="C76" t="s">
        <v>90</v>
      </c>
      <c r="D76" s="26">
        <v>-148</v>
      </c>
      <c r="E76" s="26">
        <v>-73</v>
      </c>
      <c r="F76" s="26">
        <v>16</v>
      </c>
      <c r="G76" s="26">
        <v>-980</v>
      </c>
      <c r="H76" s="26">
        <v>-2047</v>
      </c>
      <c r="I76" s="26">
        <v>-2646</v>
      </c>
      <c r="J76" s="26">
        <v>-1103</v>
      </c>
      <c r="K76" s="26">
        <v>-1884</v>
      </c>
      <c r="L76" s="26">
        <v>-2003</v>
      </c>
      <c r="M76" s="26">
        <v>-864</v>
      </c>
    </row>
    <row r="77" spans="1:13" hidden="1">
      <c r="A77" t="s">
        <v>561</v>
      </c>
      <c r="B77" t="s">
        <v>4</v>
      </c>
      <c r="C77" t="s">
        <v>92</v>
      </c>
      <c r="D77" s="26">
        <v>97</v>
      </c>
      <c r="E77" s="26">
        <v>7</v>
      </c>
      <c r="F77" s="26">
        <v>59</v>
      </c>
      <c r="G77" s="26">
        <v>586</v>
      </c>
      <c r="H77" s="26">
        <v>259</v>
      </c>
      <c r="I77" s="26">
        <v>423</v>
      </c>
      <c r="J77" s="26">
        <v>-122</v>
      </c>
      <c r="K77" s="26">
        <v>266</v>
      </c>
      <c r="L77" s="26">
        <v>-41</v>
      </c>
      <c r="M77" s="26">
        <v>-115</v>
      </c>
    </row>
    <row r="78" spans="1:13" hidden="1">
      <c r="D78" s="26">
        <f>D79-(D65+D68+D70+D71+D74+D75)</f>
        <v>0</v>
      </c>
      <c r="E78" s="26">
        <f>E79-(E65+E68+E70+E71+E74+E75)</f>
        <v>0</v>
      </c>
      <c r="F78" s="26">
        <f>F79-(F65+F68+F70+F71+F74+F75)</f>
        <v>0</v>
      </c>
      <c r="G78" s="26">
        <f>G79-(G65+G68+G70+G71+G74+G75)</f>
        <v>0</v>
      </c>
      <c r="H78" s="26">
        <f t="shared" ref="H78" si="3">H79-(H65+H68+H70+H71+H74+H75)</f>
        <v>0</v>
      </c>
      <c r="I78" s="26">
        <f>I79-(I65+I68+I70+I71+I74+I75)</f>
        <v>0</v>
      </c>
      <c r="J78" s="26">
        <f>J79-(J65+J68+J70+J71+J74+J75)</f>
        <v>0</v>
      </c>
      <c r="K78" s="26">
        <f>K79-(K65+K68+K70+K71+K74+K75)</f>
        <v>0</v>
      </c>
      <c r="L78" s="26">
        <f>L79-(L65+L68+L70+L71+L74+L75)</f>
        <v>0</v>
      </c>
      <c r="M78" s="26">
        <f>M79-(M65+M68+M70+M71+M74+M75)</f>
        <v>0</v>
      </c>
    </row>
    <row r="79" spans="1:13" s="18" customFormat="1">
      <c r="A79" s="18" t="s">
        <v>561</v>
      </c>
      <c r="B79" s="18" t="s">
        <v>4</v>
      </c>
      <c r="C79" s="18" t="s">
        <v>93</v>
      </c>
      <c r="D79" s="29">
        <v>58145</v>
      </c>
      <c r="E79" s="29">
        <v>71715</v>
      </c>
      <c r="F79" s="29">
        <v>87309</v>
      </c>
      <c r="G79" s="29">
        <v>103860</v>
      </c>
      <c r="H79" s="29">
        <v>120331</v>
      </c>
      <c r="I79" s="29">
        <v>139036</v>
      </c>
      <c r="J79" s="29">
        <v>152502</v>
      </c>
      <c r="K79" s="29">
        <v>177628</v>
      </c>
      <c r="L79" s="29">
        <v>201442</v>
      </c>
      <c r="M79" s="29">
        <v>222544</v>
      </c>
    </row>
    <row r="80" spans="1:13" s="18" customFormat="1">
      <c r="A80" s="18" t="s">
        <v>561</v>
      </c>
      <c r="B80" s="18" t="s">
        <v>4</v>
      </c>
      <c r="C80" s="18" t="s">
        <v>94</v>
      </c>
      <c r="D80" s="29">
        <v>72574</v>
      </c>
      <c r="E80" s="29">
        <v>93798</v>
      </c>
      <c r="F80" s="29">
        <v>110920</v>
      </c>
      <c r="G80" s="29">
        <v>129187</v>
      </c>
      <c r="H80" s="29">
        <v>147461</v>
      </c>
      <c r="I80" s="29">
        <v>167497</v>
      </c>
      <c r="J80" s="29">
        <v>197295</v>
      </c>
      <c r="K80" s="29">
        <v>232792</v>
      </c>
      <c r="L80" s="29">
        <v>275909</v>
      </c>
      <c r="M80" s="29">
        <v>319616</v>
      </c>
    </row>
    <row r="81" spans="1:13" hidden="1">
      <c r="A81" t="s">
        <v>561</v>
      </c>
      <c r="B81" t="s">
        <v>4</v>
      </c>
    </row>
    <row r="82" spans="1:13" hidden="1">
      <c r="A82" t="s">
        <v>561</v>
      </c>
      <c r="B82" t="s">
        <v>4</v>
      </c>
      <c r="C82" t="s">
        <v>479</v>
      </c>
    </row>
    <row r="83" spans="1:13" hidden="1">
      <c r="A83" t="s">
        <v>561</v>
      </c>
      <c r="B83" t="s">
        <v>4</v>
      </c>
      <c r="C83" t="s">
        <v>96</v>
      </c>
      <c r="D83" s="26">
        <v>135</v>
      </c>
      <c r="E83" s="26">
        <v>125</v>
      </c>
      <c r="F83" s="26">
        <v>57</v>
      </c>
      <c r="G83" s="26">
        <v>53</v>
      </c>
      <c r="H83" s="26">
        <v>50</v>
      </c>
      <c r="I83" s="26">
        <v>47</v>
      </c>
      <c r="J83" s="26">
        <v>47</v>
      </c>
      <c r="K83" s="26">
        <v>47</v>
      </c>
      <c r="L83" s="26">
        <v>46</v>
      </c>
      <c r="M83" s="26">
        <v>46</v>
      </c>
    </row>
    <row r="84" spans="1:13" hidden="1">
      <c r="A84" t="s">
        <v>561</v>
      </c>
      <c r="B84" t="s">
        <v>4</v>
      </c>
      <c r="C84" t="s">
        <v>97</v>
      </c>
      <c r="D84" s="26">
        <v>0</v>
      </c>
      <c r="E84" s="26">
        <v>0</v>
      </c>
      <c r="F84" s="26">
        <v>337</v>
      </c>
      <c r="G84" s="26">
        <v>340</v>
      </c>
      <c r="H84" s="26">
        <v>345</v>
      </c>
      <c r="I84" s="26">
        <v>347</v>
      </c>
      <c r="J84" s="26">
        <v>349</v>
      </c>
      <c r="K84" s="26">
        <v>350</v>
      </c>
      <c r="L84" s="26">
        <v>342</v>
      </c>
      <c r="M84" s="26">
        <v>329</v>
      </c>
    </row>
    <row r="85" spans="1:13" hidden="1">
      <c r="A85" t="s">
        <v>561</v>
      </c>
      <c r="B85" t="s">
        <v>4</v>
      </c>
      <c r="C85" t="s">
        <v>98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</row>
    <row r="86" spans="1:13" hidden="1">
      <c r="A86" t="s">
        <v>561</v>
      </c>
      <c r="B86" t="s">
        <v>4</v>
      </c>
      <c r="C86" t="s">
        <v>99</v>
      </c>
      <c r="D86" s="26">
        <v>650</v>
      </c>
      <c r="E86" s="26">
        <v>660</v>
      </c>
      <c r="F86" s="26">
        <v>673</v>
      </c>
      <c r="G86" s="26">
        <v>680</v>
      </c>
      <c r="H86" s="26">
        <v>687</v>
      </c>
      <c r="I86" s="26">
        <v>691</v>
      </c>
      <c r="J86" s="26">
        <v>695</v>
      </c>
      <c r="K86" s="26">
        <v>696</v>
      </c>
      <c r="L86" s="26">
        <v>688</v>
      </c>
      <c r="M86" s="26">
        <v>675</v>
      </c>
    </row>
    <row r="87" spans="1:13" hidden="1">
      <c r="A87" t="s">
        <v>561</v>
      </c>
      <c r="B87" t="s">
        <v>4</v>
      </c>
      <c r="C87" t="s">
        <v>100</v>
      </c>
      <c r="D87" s="26">
        <v>515</v>
      </c>
      <c r="E87" s="26">
        <v>535</v>
      </c>
      <c r="F87" s="26">
        <v>279</v>
      </c>
      <c r="G87" s="26">
        <v>287</v>
      </c>
      <c r="H87" s="26">
        <v>292</v>
      </c>
      <c r="I87" s="26">
        <v>297</v>
      </c>
      <c r="J87" s="26">
        <v>298</v>
      </c>
      <c r="K87" s="26">
        <v>299</v>
      </c>
      <c r="L87" s="26">
        <v>300</v>
      </c>
      <c r="M87" s="26">
        <v>301</v>
      </c>
    </row>
    <row r="88" spans="1:13" hidden="1">
      <c r="A88" t="s">
        <v>561</v>
      </c>
      <c r="B88" t="s">
        <v>4</v>
      </c>
      <c r="C88" t="s">
        <v>101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</row>
    <row r="89" spans="1:13" hidden="1">
      <c r="A89" t="s">
        <v>561</v>
      </c>
      <c r="B89" t="s">
        <v>4</v>
      </c>
      <c r="C89" t="s">
        <v>102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</row>
    <row r="90" spans="1:13" hidden="1">
      <c r="A90" t="s">
        <v>561</v>
      </c>
      <c r="B90" t="s">
        <v>4</v>
      </c>
      <c r="C90" t="s">
        <v>103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</row>
    <row r="91" spans="1:13" hidden="1">
      <c r="A91" t="s">
        <v>561</v>
      </c>
      <c r="B91" t="s">
        <v>4</v>
      </c>
      <c r="C91" t="s">
        <v>104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</row>
    <row r="92" spans="1:13" hidden="1">
      <c r="A92" t="s">
        <v>561</v>
      </c>
      <c r="B92" t="s">
        <v>4</v>
      </c>
      <c r="C92" t="s">
        <v>105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</row>
    <row r="93" spans="1:13" hidden="1">
      <c r="A93" t="s">
        <v>561</v>
      </c>
      <c r="B93" t="s">
        <v>4</v>
      </c>
      <c r="C93" t="s">
        <v>106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</row>
    <row r="94" spans="1:13" hidden="1">
      <c r="A94" t="s">
        <v>561</v>
      </c>
      <c r="B94" t="s">
        <v>4</v>
      </c>
      <c r="C94" t="s">
        <v>107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</row>
    <row r="95" spans="1:13" hidden="1">
      <c r="A95" t="s">
        <v>561</v>
      </c>
      <c r="B95" t="s">
        <v>4</v>
      </c>
      <c r="C95" t="s">
        <v>108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</row>
    <row r="96" spans="1:13" hidden="1">
      <c r="A96" t="s">
        <v>561</v>
      </c>
      <c r="B96" t="s">
        <v>4</v>
      </c>
      <c r="C96" t="s">
        <v>109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</row>
    <row r="97" spans="1:13" hidden="1">
      <c r="A97" t="s">
        <v>561</v>
      </c>
      <c r="B97" t="s">
        <v>4</v>
      </c>
      <c r="C97" t="s">
        <v>110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</row>
    <row r="98" spans="1:13" hidden="1">
      <c r="A98" t="s">
        <v>561</v>
      </c>
      <c r="B98" t="s">
        <v>4</v>
      </c>
      <c r="C98" t="s">
        <v>111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</row>
    <row r="99" spans="1:13" hidden="1">
      <c r="A99" t="s">
        <v>561</v>
      </c>
      <c r="B99" t="s">
        <v>4</v>
      </c>
      <c r="C99" t="s">
        <v>112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</row>
    <row r="100" spans="1:13" hidden="1">
      <c r="A100" t="s">
        <v>561</v>
      </c>
      <c r="B100" t="s">
        <v>4</v>
      </c>
      <c r="C100" t="s">
        <v>113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</row>
    <row r="101" spans="1:13" hidden="1">
      <c r="A101" t="s">
        <v>561</v>
      </c>
      <c r="B101" t="s">
        <v>4</v>
      </c>
      <c r="C101" t="s">
        <v>114</v>
      </c>
      <c r="D101" s="26">
        <v>58145</v>
      </c>
      <c r="E101" s="26">
        <v>71715</v>
      </c>
      <c r="F101" s="26">
        <v>87309</v>
      </c>
      <c r="G101" s="26">
        <v>103860</v>
      </c>
      <c r="H101" s="26">
        <v>120331</v>
      </c>
      <c r="I101" s="26">
        <v>139036</v>
      </c>
      <c r="J101" s="26">
        <v>152502</v>
      </c>
      <c r="K101" s="26">
        <v>177628</v>
      </c>
      <c r="L101" s="26">
        <v>201442</v>
      </c>
      <c r="M101" s="26">
        <v>222544</v>
      </c>
    </row>
    <row r="102" spans="1:13" hidden="1">
      <c r="A102" t="s">
        <v>561</v>
      </c>
      <c r="B102" t="s">
        <v>4</v>
      </c>
      <c r="C102" t="s">
        <v>115</v>
      </c>
      <c r="D102" s="26">
        <v>32467</v>
      </c>
      <c r="E102" s="26">
        <v>53861</v>
      </c>
      <c r="F102" s="26">
        <v>47756</v>
      </c>
      <c r="G102" s="26">
        <v>53600</v>
      </c>
      <c r="H102" s="26">
        <v>61814</v>
      </c>
      <c r="I102" s="26">
        <v>72053</v>
      </c>
      <c r="J102" s="26">
        <v>80110</v>
      </c>
      <c r="K102" s="26">
        <v>98771</v>
      </c>
      <c r="L102" s="26">
        <v>118899</v>
      </c>
      <c r="M102" s="26">
        <v>135301</v>
      </c>
    </row>
    <row r="103" spans="1:13" hidden="1">
      <c r="A103" t="s">
        <v>561</v>
      </c>
      <c r="B103" t="s">
        <v>4</v>
      </c>
      <c r="C103" t="s">
        <v>116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</row>
    <row r="104" spans="1:13" hidden="1">
      <c r="A104" t="s">
        <v>561</v>
      </c>
      <c r="B104" t="s">
        <v>4</v>
      </c>
      <c r="C104" t="s">
        <v>117</v>
      </c>
      <c r="D104" s="26">
        <v>2874</v>
      </c>
      <c r="E104" s="26">
        <v>2768</v>
      </c>
      <c r="F104" s="26">
        <v>2610</v>
      </c>
      <c r="G104" s="26">
        <v>5028</v>
      </c>
      <c r="H104" s="26">
        <v>4520</v>
      </c>
      <c r="I104" s="26">
        <v>4428</v>
      </c>
      <c r="J104" s="26">
        <v>4263</v>
      </c>
      <c r="K104" s="26">
        <v>4286</v>
      </c>
      <c r="L104" s="26">
        <v>4485</v>
      </c>
      <c r="M104" s="26">
        <v>6343</v>
      </c>
    </row>
    <row r="105" spans="1:13" hidden="1">
      <c r="A105" t="s">
        <v>561</v>
      </c>
      <c r="B105" t="s">
        <v>4</v>
      </c>
      <c r="C105" t="s">
        <v>118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</row>
    <row r="106" spans="1:13" hidden="1">
      <c r="A106" t="s">
        <v>561</v>
      </c>
      <c r="B106" t="s">
        <v>4</v>
      </c>
      <c r="C106" t="s">
        <v>119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</row>
    <row r="107" spans="1:13" hidden="1">
      <c r="A107" t="s">
        <v>561</v>
      </c>
      <c r="B107" t="s">
        <v>4</v>
      </c>
      <c r="C107" t="s">
        <v>120</v>
      </c>
      <c r="D107" s="26">
        <v>7346</v>
      </c>
      <c r="E107" s="26">
        <v>10537</v>
      </c>
      <c r="F107" s="26">
        <v>11492</v>
      </c>
      <c r="G107" s="26">
        <v>15599</v>
      </c>
      <c r="H107" s="26">
        <v>15869</v>
      </c>
      <c r="I107" s="26">
        <v>16468</v>
      </c>
      <c r="J107" s="26">
        <v>16747</v>
      </c>
      <c r="K107" s="26">
        <v>17888</v>
      </c>
      <c r="L107" s="26">
        <v>20624</v>
      </c>
      <c r="M107" s="26">
        <v>21175</v>
      </c>
    </row>
    <row r="108" spans="1:13" hidden="1">
      <c r="A108" t="s">
        <v>561</v>
      </c>
      <c r="B108" t="s">
        <v>4</v>
      </c>
      <c r="C108" t="s">
        <v>121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</row>
    <row r="109" spans="1:13" hidden="1">
      <c r="A109" t="s">
        <v>561</v>
      </c>
      <c r="B109" t="s">
        <v>4</v>
      </c>
      <c r="C109" t="s">
        <v>122</v>
      </c>
      <c r="D109" s="26">
        <v>1520</v>
      </c>
      <c r="E109" s="26">
        <v>2474</v>
      </c>
      <c r="F109" s="26">
        <v>3520</v>
      </c>
      <c r="G109" s="26">
        <v>4046</v>
      </c>
      <c r="H109" s="26">
        <v>4883</v>
      </c>
      <c r="I109" s="26">
        <v>3050</v>
      </c>
      <c r="J109" s="26">
        <v>3471</v>
      </c>
      <c r="K109" s="26">
        <v>3957</v>
      </c>
      <c r="L109" s="26">
        <v>3950</v>
      </c>
      <c r="M109" s="26">
        <v>4159</v>
      </c>
    </row>
    <row r="110" spans="1:13" hidden="1">
      <c r="A110" t="s">
        <v>561</v>
      </c>
      <c r="B110" t="s">
        <v>4</v>
      </c>
      <c r="C110" t="s">
        <v>123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9</v>
      </c>
    </row>
    <row r="111" spans="1:13" hidden="1">
      <c r="A111" t="s">
        <v>561</v>
      </c>
      <c r="B111" t="s">
        <v>4</v>
      </c>
      <c r="C111" t="s">
        <v>124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</row>
    <row r="112" spans="1:13" hidden="1">
      <c r="A112" t="s">
        <v>561</v>
      </c>
      <c r="B112" t="s">
        <v>4</v>
      </c>
      <c r="C112" t="s">
        <v>125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3</v>
      </c>
    </row>
    <row r="113" spans="1:13" hidden="1">
      <c r="A113" t="s">
        <v>561</v>
      </c>
      <c r="B113" t="s">
        <v>4</v>
      </c>
      <c r="C113" t="s">
        <v>126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</row>
    <row r="114" spans="1:13" hidden="1">
      <c r="A114" t="s">
        <v>561</v>
      </c>
      <c r="B114" t="s">
        <v>4</v>
      </c>
      <c r="C114" t="s">
        <v>127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1600</v>
      </c>
      <c r="M114" s="26">
        <v>0</v>
      </c>
    </row>
    <row r="115" spans="1:13" hidden="1">
      <c r="A115" t="s">
        <v>561</v>
      </c>
      <c r="B115" t="s">
        <v>4</v>
      </c>
      <c r="C115" t="s">
        <v>128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1600</v>
      </c>
      <c r="M115" s="26">
        <v>0</v>
      </c>
    </row>
    <row r="116" spans="1:13" hidden="1">
      <c r="A116" t="s">
        <v>561</v>
      </c>
      <c r="B116" t="s">
        <v>4</v>
      </c>
      <c r="C116" t="s">
        <v>129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</row>
    <row r="117" spans="1:13" hidden="1">
      <c r="A117" t="s">
        <v>561</v>
      </c>
      <c r="B117" t="s">
        <v>4</v>
      </c>
      <c r="C117" t="s">
        <v>130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</row>
    <row r="118" spans="1:13" hidden="1">
      <c r="A118" t="s">
        <v>561</v>
      </c>
      <c r="B118" t="s">
        <v>4</v>
      </c>
      <c r="C118" t="s">
        <v>131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10941</v>
      </c>
      <c r="M118" s="26">
        <v>12211</v>
      </c>
    </row>
    <row r="119" spans="1:13" hidden="1">
      <c r="A119" t="s">
        <v>561</v>
      </c>
      <c r="B119" t="s">
        <v>4</v>
      </c>
      <c r="C119" t="s">
        <v>132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</row>
    <row r="120" spans="1:13" hidden="1">
      <c r="A120" t="s">
        <v>561</v>
      </c>
      <c r="B120" t="s">
        <v>4</v>
      </c>
      <c r="C120" t="s">
        <v>133</v>
      </c>
      <c r="D120" s="26">
        <v>0</v>
      </c>
      <c r="E120" s="26">
        <v>0</v>
      </c>
      <c r="F120" s="26">
        <v>0</v>
      </c>
      <c r="G120" s="26">
        <v>3079</v>
      </c>
      <c r="H120" s="26">
        <v>5183</v>
      </c>
      <c r="I120" s="26">
        <v>5878</v>
      </c>
      <c r="J120" s="26">
        <v>7813</v>
      </c>
      <c r="K120" s="26">
        <v>13859</v>
      </c>
      <c r="L120" s="26">
        <v>13078</v>
      </c>
      <c r="M120" s="26">
        <v>20703</v>
      </c>
    </row>
    <row r="121" spans="1:13" hidden="1">
      <c r="A121" t="s">
        <v>561</v>
      </c>
      <c r="B121" t="s">
        <v>4</v>
      </c>
      <c r="C121" t="s">
        <v>134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</row>
    <row r="122" spans="1:13" hidden="1">
      <c r="A122" t="s">
        <v>561</v>
      </c>
      <c r="B122" t="s">
        <v>4</v>
      </c>
      <c r="C122" t="s">
        <v>135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</row>
    <row r="123" spans="1:13" hidden="1">
      <c r="A123" t="s">
        <v>561</v>
      </c>
      <c r="B123" t="s">
        <v>4</v>
      </c>
      <c r="C123" t="s">
        <v>136</v>
      </c>
      <c r="D123" s="26">
        <v>547</v>
      </c>
      <c r="E123" s="26">
        <v>895</v>
      </c>
      <c r="F123" s="26">
        <v>2791</v>
      </c>
      <c r="G123" s="26">
        <v>2704</v>
      </c>
      <c r="H123" s="26">
        <v>3117</v>
      </c>
      <c r="I123" s="26">
        <v>4041</v>
      </c>
      <c r="J123" s="26">
        <v>5407</v>
      </c>
      <c r="K123" s="26">
        <v>8186</v>
      </c>
      <c r="L123" s="26">
        <v>10069</v>
      </c>
      <c r="M123" s="26">
        <v>10043</v>
      </c>
    </row>
    <row r="124" spans="1:13" hidden="1">
      <c r="A124" t="s">
        <v>561</v>
      </c>
      <c r="B124" t="s">
        <v>4</v>
      </c>
      <c r="C124" t="s">
        <v>137</v>
      </c>
      <c r="D124" s="26">
        <v>44</v>
      </c>
      <c r="E124" s="26">
        <v>100</v>
      </c>
      <c r="F124" s="26">
        <v>139</v>
      </c>
      <c r="G124" s="26">
        <v>104</v>
      </c>
      <c r="H124" s="26">
        <v>151</v>
      </c>
      <c r="I124" s="26">
        <v>202</v>
      </c>
      <c r="J124" s="26">
        <v>340</v>
      </c>
      <c r="K124" s="26">
        <v>396</v>
      </c>
      <c r="L124" s="26">
        <v>358</v>
      </c>
      <c r="M124" s="26">
        <v>481</v>
      </c>
    </row>
    <row r="125" spans="1:13" hidden="1">
      <c r="A125" t="s">
        <v>561</v>
      </c>
      <c r="B125" t="s">
        <v>4</v>
      </c>
      <c r="C125" t="s">
        <v>138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</row>
    <row r="126" spans="1:13" hidden="1">
      <c r="A126" t="s">
        <v>561</v>
      </c>
      <c r="B126" t="s">
        <v>4</v>
      </c>
      <c r="C126" t="s">
        <v>139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</row>
    <row r="127" spans="1:13" hidden="1">
      <c r="A127" t="s">
        <v>561</v>
      </c>
      <c r="B127" t="s">
        <v>4</v>
      </c>
      <c r="C127" t="s">
        <v>140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</row>
    <row r="128" spans="1:13" hidden="1">
      <c r="A128" t="s">
        <v>561</v>
      </c>
      <c r="B128" t="s">
        <v>4</v>
      </c>
      <c r="C128" t="s">
        <v>141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</row>
    <row r="129" spans="1:13" hidden="1">
      <c r="A129" t="s">
        <v>561</v>
      </c>
      <c r="B129" t="s">
        <v>4</v>
      </c>
      <c r="C129" t="s">
        <v>142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101</v>
      </c>
    </row>
    <row r="130" spans="1:13" hidden="1">
      <c r="A130" t="s">
        <v>561</v>
      </c>
      <c r="B130" t="s">
        <v>4</v>
      </c>
      <c r="C130" t="s">
        <v>143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1199</v>
      </c>
      <c r="M130" s="26">
        <v>1694</v>
      </c>
    </row>
    <row r="131" spans="1:13" hidden="1">
      <c r="A131" t="s">
        <v>561</v>
      </c>
      <c r="B131" t="s">
        <v>4</v>
      </c>
      <c r="C131" t="s">
        <v>144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10214</v>
      </c>
      <c r="M131" s="26">
        <v>11146</v>
      </c>
    </row>
    <row r="132" spans="1:13" hidden="1">
      <c r="A132" t="s">
        <v>561</v>
      </c>
      <c r="B132" t="s">
        <v>4</v>
      </c>
      <c r="C132" t="s">
        <v>145</v>
      </c>
      <c r="D132" s="26">
        <v>0</v>
      </c>
      <c r="E132" s="26">
        <v>0</v>
      </c>
      <c r="F132" s="26">
        <v>4</v>
      </c>
      <c r="G132" s="26">
        <v>4</v>
      </c>
      <c r="H132" s="26">
        <v>14</v>
      </c>
      <c r="I132" s="26">
        <v>13</v>
      </c>
      <c r="J132" s="26">
        <v>352</v>
      </c>
      <c r="K132" s="26">
        <v>233</v>
      </c>
      <c r="L132" s="26">
        <v>369</v>
      </c>
      <c r="M132" s="26">
        <v>0</v>
      </c>
    </row>
    <row r="133" spans="1:13" hidden="1">
      <c r="A133" t="s">
        <v>561</v>
      </c>
      <c r="B133" t="s">
        <v>4</v>
      </c>
      <c r="C133" t="s">
        <v>146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</row>
    <row r="134" spans="1:13" hidden="1">
      <c r="A134" t="s">
        <v>561</v>
      </c>
      <c r="B134" t="s">
        <v>4</v>
      </c>
      <c r="C134" t="s">
        <v>147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</row>
    <row r="135" spans="1:13" hidden="1">
      <c r="A135" t="s">
        <v>561</v>
      </c>
      <c r="B135" t="s">
        <v>4</v>
      </c>
      <c r="C135" t="s">
        <v>148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</row>
    <row r="136" spans="1:13" hidden="1">
      <c r="A136" t="s">
        <v>561</v>
      </c>
      <c r="B136" t="s">
        <v>4</v>
      </c>
      <c r="C136" t="s">
        <v>149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</row>
    <row r="137" spans="1:13" hidden="1">
      <c r="A137" t="s">
        <v>561</v>
      </c>
      <c r="B137" t="s">
        <v>4</v>
      </c>
      <c r="C137" t="s">
        <v>150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</row>
    <row r="138" spans="1:13" hidden="1">
      <c r="A138" t="s">
        <v>561</v>
      </c>
      <c r="B138" t="s">
        <v>4</v>
      </c>
      <c r="C138" t="s">
        <v>151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</row>
    <row r="139" spans="1:13" hidden="1">
      <c r="A139" t="s">
        <v>561</v>
      </c>
      <c r="B139" t="s">
        <v>4</v>
      </c>
      <c r="C139" t="s">
        <v>152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</row>
    <row r="140" spans="1:13" hidden="1">
      <c r="A140" t="s">
        <v>561</v>
      </c>
      <c r="B140" t="s">
        <v>4</v>
      </c>
      <c r="C140" t="s">
        <v>153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</row>
    <row r="141" spans="1:13" hidden="1">
      <c r="A141" t="s">
        <v>561</v>
      </c>
      <c r="B141" t="s">
        <v>4</v>
      </c>
      <c r="C141" t="s">
        <v>154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</row>
    <row r="142" spans="1:13" hidden="1">
      <c r="A142" t="s">
        <v>561</v>
      </c>
      <c r="B142" t="s">
        <v>4</v>
      </c>
      <c r="C142" t="s">
        <v>155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</row>
    <row r="143" spans="1:13" hidden="1">
      <c r="A143" t="s">
        <v>561</v>
      </c>
      <c r="B143" t="s">
        <v>4</v>
      </c>
      <c r="C143" t="s">
        <v>156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</row>
    <row r="144" spans="1:13" hidden="1">
      <c r="A144" t="s">
        <v>561</v>
      </c>
      <c r="B144" t="s">
        <v>4</v>
      </c>
      <c r="C144" t="s">
        <v>157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</row>
    <row r="145" spans="1:13" hidden="1">
      <c r="A145" t="s">
        <v>561</v>
      </c>
      <c r="B145" t="s">
        <v>4</v>
      </c>
      <c r="C145" t="s">
        <v>158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</row>
    <row r="146" spans="1:13" hidden="1">
      <c r="A146" t="s">
        <v>561</v>
      </c>
      <c r="B146" t="s">
        <v>4</v>
      </c>
      <c r="C146" t="s">
        <v>159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</row>
    <row r="147" spans="1:13" hidden="1">
      <c r="A147" t="s">
        <v>561</v>
      </c>
      <c r="B147" t="s">
        <v>4</v>
      </c>
      <c r="C147" t="s">
        <v>160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</row>
    <row r="148" spans="1:13" hidden="1">
      <c r="A148" t="s">
        <v>561</v>
      </c>
      <c r="B148" t="s">
        <v>4</v>
      </c>
      <c r="C148" t="s">
        <v>161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</row>
    <row r="149" spans="1:13" hidden="1">
      <c r="A149" t="s">
        <v>561</v>
      </c>
      <c r="B149" t="s">
        <v>4</v>
      </c>
      <c r="C149" t="s">
        <v>162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</row>
    <row r="150" spans="1:13" hidden="1">
      <c r="A150" t="s">
        <v>561</v>
      </c>
      <c r="B150" t="s">
        <v>4</v>
      </c>
      <c r="C150" t="s">
        <v>163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</row>
    <row r="151" spans="1:13" hidden="1">
      <c r="A151" t="s">
        <v>561</v>
      </c>
      <c r="B151" t="s">
        <v>4</v>
      </c>
      <c r="C151" t="s">
        <v>164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</row>
    <row r="152" spans="1:13" hidden="1">
      <c r="A152" t="s">
        <v>561</v>
      </c>
      <c r="B152" t="s">
        <v>4</v>
      </c>
      <c r="C152" t="s">
        <v>165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</row>
    <row r="153" spans="1:13" hidden="1">
      <c r="A153" t="s">
        <v>561</v>
      </c>
      <c r="B153" t="s">
        <v>4</v>
      </c>
      <c r="C153" t="s">
        <v>166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</row>
    <row r="154" spans="1:13" hidden="1">
      <c r="A154" t="s">
        <v>561</v>
      </c>
      <c r="B154" t="s">
        <v>4</v>
      </c>
      <c r="C154" t="s">
        <v>167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</row>
    <row r="155" spans="1:13" hidden="1">
      <c r="A155" t="s">
        <v>561</v>
      </c>
      <c r="B155" t="s">
        <v>4</v>
      </c>
      <c r="C155" t="s">
        <v>168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</row>
    <row r="156" spans="1:13" hidden="1">
      <c r="A156" t="s">
        <v>561</v>
      </c>
      <c r="B156" t="s">
        <v>4</v>
      </c>
      <c r="C156" t="s">
        <v>169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</row>
    <row r="157" spans="1:13" hidden="1">
      <c r="A157" t="s">
        <v>561</v>
      </c>
      <c r="B157" t="s">
        <v>4</v>
      </c>
      <c r="C157" t="s">
        <v>170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</row>
    <row r="158" spans="1:13" hidden="1">
      <c r="A158" t="s">
        <v>561</v>
      </c>
      <c r="B158" t="s">
        <v>4</v>
      </c>
      <c r="C158" t="s">
        <v>171</v>
      </c>
      <c r="D158" s="26">
        <v>52723</v>
      </c>
      <c r="E158" s="26">
        <v>59949</v>
      </c>
      <c r="F158" s="26">
        <v>72886</v>
      </c>
      <c r="G158" s="26">
        <v>78656</v>
      </c>
      <c r="H158" s="26">
        <v>90114</v>
      </c>
      <c r="I158" s="26">
        <v>105140</v>
      </c>
      <c r="J158" s="26">
        <v>123559</v>
      </c>
      <c r="K158" s="26">
        <v>134569</v>
      </c>
      <c r="L158" s="26">
        <v>151579</v>
      </c>
      <c r="M158" s="26">
        <v>173568</v>
      </c>
    </row>
    <row r="159" spans="1:13" hidden="1">
      <c r="A159" t="s">
        <v>561</v>
      </c>
      <c r="B159" t="s">
        <v>4</v>
      </c>
      <c r="C159" t="s">
        <v>172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</row>
    <row r="160" spans="1:13" hidden="1">
      <c r="A160" t="s">
        <v>561</v>
      </c>
      <c r="B160" t="s">
        <v>4</v>
      </c>
      <c r="C160" t="s">
        <v>173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4000</v>
      </c>
    </row>
    <row r="161" spans="1:13" hidden="1">
      <c r="A161" t="s">
        <v>561</v>
      </c>
      <c r="B161" t="s">
        <v>4</v>
      </c>
      <c r="C161" t="s">
        <v>174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</row>
    <row r="162" spans="1:13" hidden="1">
      <c r="A162" t="s">
        <v>561</v>
      </c>
      <c r="B162" t="s">
        <v>4</v>
      </c>
      <c r="C162" t="s">
        <v>175</v>
      </c>
      <c r="D162" s="26">
        <v>-40422</v>
      </c>
      <c r="E162" s="26">
        <v>-42551</v>
      </c>
      <c r="F162" s="26">
        <v>-53472</v>
      </c>
      <c r="G162" s="26">
        <v>-59158</v>
      </c>
      <c r="H162" s="26">
        <v>-67846</v>
      </c>
      <c r="I162" s="26">
        <v>-82398</v>
      </c>
      <c r="J162" s="26">
        <v>-97902</v>
      </c>
      <c r="K162" s="26">
        <v>-105128</v>
      </c>
      <c r="L162" s="26">
        <v>-115121</v>
      </c>
      <c r="M162" s="26">
        <v>-121662</v>
      </c>
    </row>
    <row r="163" spans="1:13" hidden="1">
      <c r="A163" t="s">
        <v>561</v>
      </c>
      <c r="B163" t="s">
        <v>4</v>
      </c>
      <c r="C163" t="s">
        <v>176</v>
      </c>
      <c r="D163" s="26">
        <v>49221</v>
      </c>
      <c r="E163" s="26">
        <v>53705</v>
      </c>
      <c r="F163" s="26">
        <v>69751</v>
      </c>
      <c r="G163" s="26">
        <v>83654</v>
      </c>
      <c r="H163" s="26">
        <v>100615</v>
      </c>
      <c r="I163" s="26">
        <v>119261</v>
      </c>
      <c r="J163" s="26">
        <v>133063</v>
      </c>
      <c r="K163" s="26">
        <v>157520</v>
      </c>
      <c r="L163" s="26">
        <v>178839</v>
      </c>
      <c r="M163" s="26">
        <v>199924</v>
      </c>
    </row>
    <row r="164" spans="1:13" hidden="1">
      <c r="A164" t="s">
        <v>561</v>
      </c>
      <c r="B164" t="s">
        <v>4</v>
      </c>
      <c r="C164" t="s">
        <v>177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</row>
    <row r="165" spans="1:13" hidden="1">
      <c r="A165" t="s">
        <v>561</v>
      </c>
      <c r="B165" t="s">
        <v>4</v>
      </c>
      <c r="C165" t="s">
        <v>178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</row>
    <row r="166" spans="1:13" hidden="1">
      <c r="A166" t="s">
        <v>561</v>
      </c>
      <c r="B166" t="s">
        <v>4</v>
      </c>
      <c r="C166" t="s">
        <v>179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</row>
    <row r="167" spans="1:13" hidden="1">
      <c r="A167" t="s">
        <v>561</v>
      </c>
      <c r="B167" t="s">
        <v>4</v>
      </c>
      <c r="C167" t="s">
        <v>180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</row>
    <row r="168" spans="1:13" hidden="1">
      <c r="A168" t="s">
        <v>561</v>
      </c>
      <c r="B168" t="s">
        <v>4</v>
      </c>
      <c r="C168" t="s">
        <v>181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</row>
    <row r="169" spans="1:13" hidden="1">
      <c r="A169" t="s">
        <v>561</v>
      </c>
      <c r="B169" t="s">
        <v>4</v>
      </c>
      <c r="C169" t="s">
        <v>182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</row>
    <row r="170" spans="1:13" hidden="1">
      <c r="A170" t="s">
        <v>561</v>
      </c>
      <c r="B170" t="s">
        <v>4</v>
      </c>
      <c r="C170" t="s">
        <v>183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</row>
    <row r="171" spans="1:13" hidden="1">
      <c r="A171" t="s">
        <v>561</v>
      </c>
      <c r="B171" t="s">
        <v>4</v>
      </c>
      <c r="C171" t="s">
        <v>184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</row>
    <row r="172" spans="1:13" hidden="1">
      <c r="A172" t="s">
        <v>561</v>
      </c>
      <c r="B172" t="s">
        <v>4</v>
      </c>
      <c r="C172" t="s">
        <v>185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</row>
    <row r="173" spans="1:13" hidden="1">
      <c r="A173" t="s">
        <v>561</v>
      </c>
      <c r="B173" t="s">
        <v>4</v>
      </c>
      <c r="C173" t="s">
        <v>186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</row>
    <row r="174" spans="1:13" hidden="1">
      <c r="A174" t="s">
        <v>561</v>
      </c>
      <c r="B174" t="s">
        <v>4</v>
      </c>
      <c r="C174" t="s">
        <v>187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</row>
    <row r="175" spans="1:13" hidden="1">
      <c r="A175" t="s">
        <v>561</v>
      </c>
      <c r="B175" t="s">
        <v>4</v>
      </c>
      <c r="C175" t="s">
        <v>188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</row>
    <row r="176" spans="1:13" hidden="1">
      <c r="A176" t="s">
        <v>561</v>
      </c>
      <c r="B176" t="s">
        <v>4</v>
      </c>
      <c r="C176" t="s">
        <v>473</v>
      </c>
    </row>
    <row r="177" spans="1:13" hidden="1">
      <c r="A177" t="s">
        <v>561</v>
      </c>
      <c r="B177" t="s">
        <v>4</v>
      </c>
      <c r="C177" t="s">
        <v>189</v>
      </c>
      <c r="D177" s="26">
        <v>0</v>
      </c>
      <c r="E177" s="26">
        <v>3000</v>
      </c>
      <c r="F177" s="26">
        <v>3255</v>
      </c>
      <c r="G177" s="26">
        <v>0</v>
      </c>
      <c r="H177" s="26">
        <v>3225</v>
      </c>
      <c r="I177" s="26">
        <v>4000</v>
      </c>
      <c r="J177" s="26">
        <v>4026</v>
      </c>
      <c r="K177" s="26">
        <v>4062</v>
      </c>
      <c r="L177" s="26">
        <v>4685</v>
      </c>
      <c r="M177" s="26">
        <v>15319</v>
      </c>
    </row>
    <row r="178" spans="1:13" hidden="1">
      <c r="A178" t="s">
        <v>561</v>
      </c>
      <c r="B178" t="s">
        <v>4</v>
      </c>
      <c r="C178" t="s">
        <v>190</v>
      </c>
      <c r="D178" s="26">
        <v>0</v>
      </c>
      <c r="E178" s="26">
        <v>0</v>
      </c>
      <c r="F178" s="26">
        <v>1009</v>
      </c>
      <c r="G178" s="26">
        <v>0</v>
      </c>
      <c r="H178" s="26">
        <v>1225</v>
      </c>
      <c r="I178" s="26">
        <v>0</v>
      </c>
      <c r="J178" s="26">
        <v>0</v>
      </c>
      <c r="K178" s="26">
        <v>0</v>
      </c>
      <c r="L178" s="26">
        <v>0</v>
      </c>
      <c r="M178" s="26">
        <v>1104</v>
      </c>
    </row>
    <row r="179" spans="1:13" hidden="1">
      <c r="A179" t="s">
        <v>561</v>
      </c>
      <c r="B179" t="s">
        <v>4</v>
      </c>
      <c r="C179" t="s">
        <v>191</v>
      </c>
      <c r="D179" s="26">
        <v>0</v>
      </c>
      <c r="E179" s="26">
        <v>1000</v>
      </c>
      <c r="F179" s="26">
        <v>10</v>
      </c>
      <c r="G179" s="26">
        <v>0</v>
      </c>
      <c r="H179" s="26">
        <v>0</v>
      </c>
      <c r="I179" s="26">
        <v>0</v>
      </c>
      <c r="J179" s="26">
        <v>1</v>
      </c>
      <c r="K179" s="26">
        <v>14</v>
      </c>
      <c r="L179" s="26">
        <v>1046</v>
      </c>
      <c r="M179" s="26">
        <v>86</v>
      </c>
    </row>
    <row r="180" spans="1:13" hidden="1">
      <c r="A180" t="s">
        <v>561</v>
      </c>
      <c r="B180" t="s">
        <v>4</v>
      </c>
      <c r="C180" t="s">
        <v>192</v>
      </c>
      <c r="D180" s="26">
        <v>0</v>
      </c>
      <c r="E180" s="26">
        <v>0</v>
      </c>
      <c r="F180" s="26">
        <v>1236</v>
      </c>
      <c r="G180" s="26">
        <v>0</v>
      </c>
      <c r="H180" s="26">
        <v>0</v>
      </c>
      <c r="I180" s="26">
        <v>0</v>
      </c>
      <c r="J180" s="26">
        <v>1</v>
      </c>
      <c r="K180" s="26">
        <v>1003</v>
      </c>
      <c r="L180" s="26">
        <v>46</v>
      </c>
      <c r="M180" s="26">
        <v>86</v>
      </c>
    </row>
    <row r="181" spans="1:13" hidden="1">
      <c r="A181" t="s">
        <v>561</v>
      </c>
      <c r="B181" t="s">
        <v>4</v>
      </c>
      <c r="C181" t="s">
        <v>193</v>
      </c>
      <c r="D181" s="26">
        <v>0</v>
      </c>
      <c r="E181" s="26">
        <v>1000</v>
      </c>
      <c r="F181" s="26">
        <v>0</v>
      </c>
      <c r="G181" s="26">
        <v>0</v>
      </c>
      <c r="H181" s="26">
        <v>0</v>
      </c>
      <c r="I181" s="26">
        <v>0</v>
      </c>
      <c r="J181" s="26">
        <v>1001</v>
      </c>
      <c r="K181" s="26">
        <v>3</v>
      </c>
      <c r="L181" s="26">
        <v>46</v>
      </c>
      <c r="M181" s="26">
        <v>1087</v>
      </c>
    </row>
    <row r="182" spans="1:13" hidden="1">
      <c r="A182" t="s">
        <v>561</v>
      </c>
      <c r="B182" t="s">
        <v>4</v>
      </c>
      <c r="C182" t="s">
        <v>194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1</v>
      </c>
      <c r="K182" s="26">
        <v>3</v>
      </c>
      <c r="L182" s="26">
        <v>1047</v>
      </c>
      <c r="M182" s="26">
        <v>1088</v>
      </c>
    </row>
    <row r="183" spans="1:13" hidden="1">
      <c r="A183" t="s">
        <v>561</v>
      </c>
      <c r="B183" t="s">
        <v>4</v>
      </c>
      <c r="C183" t="s">
        <v>195</v>
      </c>
      <c r="D183" s="26">
        <v>0</v>
      </c>
      <c r="E183" s="26">
        <v>1000</v>
      </c>
      <c r="F183" s="26">
        <v>1246</v>
      </c>
      <c r="G183" s="26">
        <v>0</v>
      </c>
      <c r="H183" s="26">
        <v>0</v>
      </c>
      <c r="I183" s="26">
        <v>0</v>
      </c>
      <c r="J183" s="26">
        <v>2</v>
      </c>
      <c r="K183" s="26">
        <v>1017</v>
      </c>
      <c r="L183" s="26">
        <v>1092</v>
      </c>
      <c r="M183" s="26">
        <v>172</v>
      </c>
    </row>
    <row r="184" spans="1:13" hidden="1">
      <c r="A184" t="s">
        <v>561</v>
      </c>
      <c r="B184" t="s">
        <v>4</v>
      </c>
      <c r="C184" t="s">
        <v>196</v>
      </c>
      <c r="D184" s="26">
        <v>0</v>
      </c>
      <c r="E184" s="26">
        <v>1000</v>
      </c>
      <c r="F184" s="26">
        <v>0</v>
      </c>
      <c r="G184" s="26">
        <v>0</v>
      </c>
      <c r="H184" s="26">
        <v>0</v>
      </c>
      <c r="I184" s="26">
        <v>0</v>
      </c>
      <c r="J184" s="26">
        <v>1002</v>
      </c>
      <c r="K184" s="26">
        <v>6</v>
      </c>
      <c r="L184" s="26">
        <v>1093</v>
      </c>
      <c r="M184" s="26">
        <v>2175</v>
      </c>
    </row>
    <row r="185" spans="1:13" hidden="1">
      <c r="A185" t="s">
        <v>561</v>
      </c>
      <c r="B185" t="s">
        <v>4</v>
      </c>
      <c r="C185" t="s">
        <v>197</v>
      </c>
      <c r="D185" s="26">
        <v>0</v>
      </c>
      <c r="E185" s="26">
        <v>1000</v>
      </c>
      <c r="F185" s="26">
        <v>1000</v>
      </c>
      <c r="G185" s="26">
        <v>0</v>
      </c>
      <c r="H185" s="26">
        <v>2000</v>
      </c>
      <c r="I185" s="26">
        <v>4000</v>
      </c>
      <c r="J185" s="26">
        <v>3022</v>
      </c>
      <c r="K185" s="26">
        <v>3039</v>
      </c>
      <c r="L185" s="26">
        <v>2500</v>
      </c>
      <c r="M185" s="26">
        <v>11868</v>
      </c>
    </row>
    <row r="186" spans="1:13" hidden="1">
      <c r="A186" t="s">
        <v>561</v>
      </c>
      <c r="B186" t="s">
        <v>4</v>
      </c>
      <c r="C186" t="s">
        <v>198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</row>
    <row r="187" spans="1:13" hidden="1">
      <c r="A187" t="s">
        <v>561</v>
      </c>
      <c r="B187" t="s">
        <v>4</v>
      </c>
      <c r="C187" t="s">
        <v>207</v>
      </c>
      <c r="D187" s="26">
        <v>2954</v>
      </c>
      <c r="E187" s="26">
        <v>3704</v>
      </c>
      <c r="F187" s="26">
        <v>4127</v>
      </c>
      <c r="G187" s="26">
        <v>0</v>
      </c>
      <c r="H187" s="26">
        <v>7456</v>
      </c>
      <c r="I187" s="26">
        <v>7970</v>
      </c>
      <c r="J187" s="26">
        <v>8803</v>
      </c>
      <c r="K187" s="26">
        <v>10102</v>
      </c>
      <c r="L187" s="26">
        <v>11413</v>
      </c>
      <c r="M187" s="26">
        <v>12840</v>
      </c>
    </row>
    <row r="188" spans="1:13" hidden="1">
      <c r="A188" t="s">
        <v>561</v>
      </c>
      <c r="B188" t="s">
        <v>4</v>
      </c>
      <c r="C188" t="s">
        <v>208</v>
      </c>
      <c r="D188" s="26">
        <v>389</v>
      </c>
      <c r="E188" s="26">
        <v>492</v>
      </c>
      <c r="F188" s="26">
        <v>527</v>
      </c>
      <c r="G188" s="26">
        <v>0</v>
      </c>
      <c r="H188" s="26">
        <v>672</v>
      </c>
      <c r="I188" s="26">
        <v>843</v>
      </c>
      <c r="J188" s="26">
        <v>1175</v>
      </c>
      <c r="K188" s="26">
        <v>1319</v>
      </c>
      <c r="L188" s="26">
        <v>1757</v>
      </c>
      <c r="M188" s="26">
        <v>2198</v>
      </c>
    </row>
    <row r="189" spans="1:13" hidden="1">
      <c r="A189" t="s">
        <v>561</v>
      </c>
      <c r="B189" t="s">
        <v>4</v>
      </c>
      <c r="C189" t="s">
        <v>209</v>
      </c>
      <c r="D189" s="26">
        <v>377</v>
      </c>
      <c r="E189" s="26">
        <v>475</v>
      </c>
      <c r="F189" s="26">
        <v>501</v>
      </c>
      <c r="G189" s="26">
        <v>0</v>
      </c>
      <c r="H189" s="26">
        <v>794</v>
      </c>
      <c r="I189" s="26">
        <v>902</v>
      </c>
      <c r="J189" s="26">
        <v>1133</v>
      </c>
      <c r="K189" s="26">
        <v>1397</v>
      </c>
      <c r="L189" s="26">
        <v>1845</v>
      </c>
      <c r="M189" s="26">
        <v>2170</v>
      </c>
    </row>
    <row r="190" spans="1:13" hidden="1">
      <c r="A190" t="s">
        <v>561</v>
      </c>
      <c r="B190" t="s">
        <v>4</v>
      </c>
      <c r="C190" t="s">
        <v>210</v>
      </c>
      <c r="D190" s="26">
        <v>357</v>
      </c>
      <c r="E190" s="26">
        <v>434</v>
      </c>
      <c r="F190" s="26">
        <v>454</v>
      </c>
      <c r="G190" s="26">
        <v>0</v>
      </c>
      <c r="H190" s="26">
        <v>796</v>
      </c>
      <c r="I190" s="26">
        <v>910</v>
      </c>
      <c r="J190" s="26">
        <v>1073</v>
      </c>
      <c r="K190" s="26">
        <v>1337</v>
      </c>
      <c r="L190" s="26">
        <v>1680</v>
      </c>
      <c r="M190" s="26">
        <v>1995</v>
      </c>
    </row>
    <row r="191" spans="1:13" hidden="1">
      <c r="A191" t="s">
        <v>561</v>
      </c>
      <c r="B191" t="s">
        <v>4</v>
      </c>
      <c r="C191" t="s">
        <v>211</v>
      </c>
      <c r="D191" s="26">
        <v>311</v>
      </c>
      <c r="E191" s="26">
        <v>374</v>
      </c>
      <c r="F191" s="26">
        <v>427</v>
      </c>
      <c r="G191" s="26">
        <v>0</v>
      </c>
      <c r="H191" s="26">
        <v>769</v>
      </c>
      <c r="I191" s="26">
        <v>854</v>
      </c>
      <c r="J191" s="26">
        <v>975</v>
      </c>
      <c r="K191" s="26">
        <v>1153</v>
      </c>
      <c r="L191" s="26">
        <v>1508</v>
      </c>
      <c r="M191" s="26">
        <v>1738</v>
      </c>
    </row>
    <row r="192" spans="1:13" hidden="1">
      <c r="A192" t="s">
        <v>561</v>
      </c>
      <c r="B192" t="s">
        <v>4</v>
      </c>
      <c r="C192" t="s">
        <v>212</v>
      </c>
      <c r="D192" s="26">
        <v>256</v>
      </c>
      <c r="E192" s="26">
        <v>333</v>
      </c>
      <c r="F192" s="26">
        <v>373</v>
      </c>
      <c r="G192" s="26">
        <v>0</v>
      </c>
      <c r="H192" s="26">
        <v>719</v>
      </c>
      <c r="I192" s="26">
        <v>767</v>
      </c>
      <c r="J192" s="26">
        <v>831</v>
      </c>
      <c r="K192" s="26">
        <v>980</v>
      </c>
      <c r="L192" s="26">
        <v>1301</v>
      </c>
      <c r="M192" s="26">
        <v>1389</v>
      </c>
    </row>
    <row r="193" spans="1:13" hidden="1">
      <c r="A193" t="s">
        <v>561</v>
      </c>
      <c r="B193" t="s">
        <v>4</v>
      </c>
      <c r="C193" t="s">
        <v>213</v>
      </c>
      <c r="D193" s="26">
        <v>734</v>
      </c>
      <c r="E193" s="26">
        <v>909</v>
      </c>
      <c r="F193" s="26">
        <v>955</v>
      </c>
      <c r="G193" s="26">
        <v>0</v>
      </c>
      <c r="H193" s="26">
        <v>1590</v>
      </c>
      <c r="I193" s="26">
        <v>1812</v>
      </c>
      <c r="J193" s="26">
        <v>2206</v>
      </c>
      <c r="K193" s="26">
        <v>2734</v>
      </c>
      <c r="L193" s="26">
        <v>3525</v>
      </c>
      <c r="M193" s="26">
        <v>4165</v>
      </c>
    </row>
    <row r="194" spans="1:13" hidden="1">
      <c r="A194" t="s">
        <v>561</v>
      </c>
      <c r="B194" t="s">
        <v>4</v>
      </c>
      <c r="C194" t="s">
        <v>214</v>
      </c>
      <c r="D194" s="26">
        <v>567</v>
      </c>
      <c r="E194" s="26">
        <v>707</v>
      </c>
      <c r="F194" s="26">
        <v>800</v>
      </c>
      <c r="G194" s="26">
        <v>0</v>
      </c>
      <c r="H194" s="26">
        <v>1488</v>
      </c>
      <c r="I194" s="26">
        <v>1621</v>
      </c>
      <c r="J194" s="26">
        <v>1806</v>
      </c>
      <c r="K194" s="26">
        <v>2133</v>
      </c>
      <c r="L194" s="26">
        <v>2809</v>
      </c>
      <c r="M194" s="26">
        <v>3127</v>
      </c>
    </row>
    <row r="195" spans="1:13" hidden="1">
      <c r="A195" t="s">
        <v>561</v>
      </c>
      <c r="B195" t="s">
        <v>4</v>
      </c>
      <c r="C195" t="s">
        <v>215</v>
      </c>
      <c r="D195" s="26">
        <v>1264</v>
      </c>
      <c r="E195" s="26">
        <v>1596</v>
      </c>
      <c r="F195" s="26">
        <v>1845</v>
      </c>
      <c r="G195" s="26">
        <v>0</v>
      </c>
      <c r="H195" s="26">
        <v>3706</v>
      </c>
      <c r="I195" s="26">
        <v>3694</v>
      </c>
      <c r="J195" s="26">
        <v>3616</v>
      </c>
      <c r="K195" s="26">
        <v>3916</v>
      </c>
      <c r="L195" s="26">
        <v>3322</v>
      </c>
      <c r="M195" s="26">
        <v>3350</v>
      </c>
    </row>
    <row r="196" spans="1:13" hidden="1">
      <c r="A196" t="s">
        <v>561</v>
      </c>
      <c r="B196" t="s">
        <v>4</v>
      </c>
      <c r="C196" t="s">
        <v>216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-2441</v>
      </c>
      <c r="M196" s="26">
        <v>-2251</v>
      </c>
    </row>
    <row r="197" spans="1:13" hidden="1">
      <c r="A197" t="s">
        <v>561</v>
      </c>
      <c r="B197" t="s">
        <v>4</v>
      </c>
      <c r="C197" t="s">
        <v>217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</row>
    <row r="198" spans="1:13" hidden="1">
      <c r="A198" t="s">
        <v>561</v>
      </c>
      <c r="B198" t="s">
        <v>4</v>
      </c>
      <c r="C198" t="s">
        <v>222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0</v>
      </c>
      <c r="M198" s="26">
        <v>0</v>
      </c>
    </row>
    <row r="199" spans="1:13" hidden="1">
      <c r="A199" t="s">
        <v>561</v>
      </c>
      <c r="B199" t="s">
        <v>4</v>
      </c>
      <c r="C199" t="s">
        <v>227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</row>
    <row r="200" spans="1:13" hidden="1">
      <c r="A200" t="s">
        <v>561</v>
      </c>
      <c r="B200" t="s">
        <v>4</v>
      </c>
      <c r="C200" t="s">
        <v>230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</row>
    <row r="201" spans="1:13" hidden="1">
      <c r="A201" t="s">
        <v>561</v>
      </c>
      <c r="B201" t="s">
        <v>4</v>
      </c>
      <c r="C201" t="s">
        <v>236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</row>
    <row r="202" spans="1:13" hidden="1">
      <c r="A202" t="s">
        <v>561</v>
      </c>
      <c r="B202" t="s">
        <v>4</v>
      </c>
      <c r="C202" t="s">
        <v>237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</row>
    <row r="203" spans="1:13" s="18" customFormat="1">
      <c r="A203" s="18" t="s">
        <v>561</v>
      </c>
      <c r="B203" s="18" t="s">
        <v>238</v>
      </c>
      <c r="C203" s="18" t="s">
        <v>239</v>
      </c>
      <c r="D203" s="29">
        <v>9737</v>
      </c>
      <c r="E203" s="29">
        <v>10737</v>
      </c>
      <c r="F203" s="29">
        <v>12733</v>
      </c>
      <c r="G203" s="29">
        <v>14136</v>
      </c>
      <c r="H203" s="29">
        <v>16348</v>
      </c>
      <c r="I203" s="29">
        <v>19478</v>
      </c>
      <c r="J203" s="29">
        <v>12662</v>
      </c>
      <c r="K203" s="29">
        <v>30736</v>
      </c>
      <c r="L203" s="29">
        <v>34343</v>
      </c>
      <c r="M203" s="29">
        <v>40269</v>
      </c>
    </row>
    <row r="204" spans="1:13" s="18" customFormat="1">
      <c r="A204" s="18" t="s">
        <v>561</v>
      </c>
      <c r="B204" s="18" t="s">
        <v>238</v>
      </c>
      <c r="C204" s="18" t="s">
        <v>240</v>
      </c>
      <c r="D204" s="29">
        <v>1396</v>
      </c>
      <c r="E204" s="29">
        <v>1988</v>
      </c>
      <c r="F204" s="29">
        <v>2781</v>
      </c>
      <c r="G204" s="29">
        <v>3523</v>
      </c>
      <c r="H204" s="29">
        <v>4132</v>
      </c>
      <c r="I204" s="29">
        <v>5267</v>
      </c>
      <c r="J204" s="29">
        <v>6103</v>
      </c>
      <c r="K204" s="29">
        <v>8164</v>
      </c>
      <c r="L204" s="29">
        <v>10856</v>
      </c>
      <c r="M204" s="29">
        <v>12905</v>
      </c>
    </row>
    <row r="205" spans="1:13" hidden="1">
      <c r="A205" t="s">
        <v>561</v>
      </c>
      <c r="B205" t="s">
        <v>238</v>
      </c>
      <c r="C205" t="s">
        <v>241</v>
      </c>
      <c r="D205" s="26">
        <v>1396</v>
      </c>
      <c r="E205" s="26">
        <v>1988</v>
      </c>
      <c r="F205" s="26">
        <v>2781</v>
      </c>
      <c r="G205" s="26">
        <v>3523</v>
      </c>
      <c r="H205" s="26">
        <v>4132</v>
      </c>
      <c r="I205" s="26">
        <v>5267</v>
      </c>
      <c r="J205" s="26">
        <v>6103</v>
      </c>
      <c r="K205" s="26">
        <v>8164</v>
      </c>
      <c r="L205" s="26">
        <v>10856</v>
      </c>
      <c r="M205" s="26">
        <v>12905</v>
      </c>
    </row>
    <row r="206" spans="1:13" s="18" customFormat="1">
      <c r="A206" s="18" t="s">
        <v>561</v>
      </c>
      <c r="B206" s="18" t="s">
        <v>238</v>
      </c>
      <c r="C206" s="18" t="s">
        <v>242</v>
      </c>
      <c r="D206" s="29">
        <v>455</v>
      </c>
      <c r="E206" s="29">
        <v>974</v>
      </c>
      <c r="F206" s="29">
        <v>1158</v>
      </c>
      <c r="G206" s="29">
        <v>1456</v>
      </c>
      <c r="H206" s="29">
        <v>931</v>
      </c>
      <c r="I206" s="29">
        <v>877</v>
      </c>
      <c r="J206" s="29">
        <v>812</v>
      </c>
      <c r="K206" s="29">
        <v>871</v>
      </c>
      <c r="L206" s="29">
        <v>925</v>
      </c>
      <c r="M206" s="29">
        <v>792</v>
      </c>
    </row>
    <row r="207" spans="1:13" hidden="1">
      <c r="A207" t="s">
        <v>561</v>
      </c>
      <c r="B207" t="s">
        <v>238</v>
      </c>
      <c r="C207" t="s">
        <v>474</v>
      </c>
      <c r="D207" s="26">
        <v>455</v>
      </c>
      <c r="E207" s="26">
        <v>974</v>
      </c>
      <c r="F207" s="26">
        <v>1158</v>
      </c>
      <c r="G207" s="26">
        <v>1456</v>
      </c>
      <c r="H207" s="26">
        <v>931</v>
      </c>
      <c r="I207" s="26">
        <v>877</v>
      </c>
      <c r="J207" s="26">
        <v>812</v>
      </c>
      <c r="K207" s="26">
        <v>871</v>
      </c>
      <c r="L207" s="26">
        <v>925</v>
      </c>
      <c r="M207" s="26">
        <v>792</v>
      </c>
    </row>
    <row r="208" spans="1:13" s="18" customFormat="1">
      <c r="A208" s="18" t="s">
        <v>561</v>
      </c>
      <c r="B208" s="18" t="s">
        <v>238</v>
      </c>
      <c r="C208" s="18" t="s">
        <v>243</v>
      </c>
      <c r="D208" s="29">
        <v>343</v>
      </c>
      <c r="E208" s="29">
        <v>-266</v>
      </c>
      <c r="F208" s="29">
        <v>-437</v>
      </c>
      <c r="G208" s="29">
        <v>-104</v>
      </c>
      <c r="H208" s="29">
        <v>-179</v>
      </c>
      <c r="I208" s="29">
        <v>-38</v>
      </c>
      <c r="J208" s="29">
        <v>258</v>
      </c>
      <c r="K208" s="29">
        <v>778</v>
      </c>
      <c r="L208" s="29">
        <v>173</v>
      </c>
      <c r="M208" s="29">
        <v>1390</v>
      </c>
    </row>
    <row r="209" spans="1:13" s="18" customFormat="1">
      <c r="A209" s="18" t="s">
        <v>561</v>
      </c>
      <c r="B209" s="18" t="s">
        <v>238</v>
      </c>
      <c r="C209" s="18" t="s">
        <v>244</v>
      </c>
      <c r="D209" s="29">
        <v>2004</v>
      </c>
      <c r="E209" s="29">
        <v>2288</v>
      </c>
      <c r="F209" s="29">
        <v>2268</v>
      </c>
      <c r="G209" s="29">
        <v>3341</v>
      </c>
      <c r="H209" s="29">
        <v>5749</v>
      </c>
      <c r="I209" s="29">
        <v>7152</v>
      </c>
      <c r="J209" s="29">
        <v>8010</v>
      </c>
      <c r="K209" s="29">
        <v>2514</v>
      </c>
      <c r="L209" s="29">
        <v>7404</v>
      </c>
      <c r="M209" s="29">
        <v>7941</v>
      </c>
    </row>
    <row r="210" spans="1:13" hidden="1">
      <c r="A210" t="s">
        <v>561</v>
      </c>
      <c r="B210" t="s">
        <v>238</v>
      </c>
      <c r="C210" t="s">
        <v>246</v>
      </c>
      <c r="D210" s="26">
        <v>110</v>
      </c>
      <c r="E210" s="26">
        <v>-188</v>
      </c>
      <c r="F210" s="26">
        <v>-866</v>
      </c>
      <c r="G210" s="26">
        <v>-1130</v>
      </c>
      <c r="H210" s="26">
        <v>334</v>
      </c>
      <c r="I210" s="26">
        <v>275</v>
      </c>
      <c r="J210" s="26">
        <v>194</v>
      </c>
      <c r="K210" s="26">
        <v>-6650</v>
      </c>
      <c r="L210" s="26">
        <v>-2798</v>
      </c>
      <c r="M210" s="26">
        <v>-6317</v>
      </c>
    </row>
    <row r="211" spans="1:13" hidden="1">
      <c r="A211" t="s">
        <v>561</v>
      </c>
      <c r="B211" t="s">
        <v>238</v>
      </c>
      <c r="C211" t="s">
        <v>247</v>
      </c>
      <c r="D211" s="26">
        <v>1894</v>
      </c>
      <c r="E211" s="26">
        <v>2476</v>
      </c>
      <c r="F211" s="26">
        <v>3134</v>
      </c>
      <c r="G211" s="26">
        <v>4471</v>
      </c>
      <c r="H211" s="26">
        <v>5415</v>
      </c>
      <c r="I211" s="26">
        <v>6877</v>
      </c>
      <c r="J211" s="26">
        <v>7816</v>
      </c>
      <c r="K211" s="26">
        <v>9164</v>
      </c>
      <c r="L211" s="26">
        <v>10202</v>
      </c>
      <c r="M211" s="26">
        <v>14258</v>
      </c>
    </row>
    <row r="212" spans="1:13" s="18" customFormat="1">
      <c r="A212" s="18" t="s">
        <v>561</v>
      </c>
      <c r="B212" s="18" t="s">
        <v>238</v>
      </c>
      <c r="C212" s="18" t="s">
        <v>248</v>
      </c>
      <c r="D212" s="29">
        <v>630</v>
      </c>
      <c r="E212" s="29">
        <v>898</v>
      </c>
      <c r="F212" s="29">
        <v>156</v>
      </c>
      <c r="G212" s="29">
        <v>672</v>
      </c>
      <c r="H212" s="29">
        <v>-409</v>
      </c>
      <c r="I212" s="29">
        <v>3300</v>
      </c>
      <c r="J212" s="29">
        <v>9246</v>
      </c>
      <c r="K212" s="29">
        <v>4908</v>
      </c>
      <c r="L212" s="29">
        <v>819</v>
      </c>
      <c r="M212" s="29">
        <v>1827</v>
      </c>
    </row>
    <row r="213" spans="1:13" hidden="1">
      <c r="A213" t="s">
        <v>561</v>
      </c>
      <c r="B213" t="s">
        <v>238</v>
      </c>
      <c r="C213" t="s">
        <v>249</v>
      </c>
      <c r="D213" s="26">
        <v>-1156</v>
      </c>
      <c r="E213" s="26">
        <v>-787</v>
      </c>
      <c r="F213" s="26">
        <v>-1307</v>
      </c>
      <c r="G213" s="26">
        <v>-1641</v>
      </c>
      <c r="H213" s="26">
        <v>-2094</v>
      </c>
      <c r="I213" s="26">
        <v>-2578</v>
      </c>
      <c r="J213" s="26">
        <v>-3768</v>
      </c>
      <c r="K213" s="26">
        <v>-2169</v>
      </c>
      <c r="L213" s="26">
        <v>-4340</v>
      </c>
      <c r="M213" s="26">
        <v>-6524</v>
      </c>
    </row>
    <row r="214" spans="1:13" hidden="1">
      <c r="A214" t="s">
        <v>561</v>
      </c>
      <c r="B214" t="s">
        <v>238</v>
      </c>
      <c r="C214" t="s">
        <v>250</v>
      </c>
      <c r="D214" s="26">
        <v>0</v>
      </c>
      <c r="E214" s="26">
        <v>301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</row>
    <row r="215" spans="1:13" hidden="1">
      <c r="A215" t="s">
        <v>561</v>
      </c>
      <c r="B215" t="s">
        <v>238</v>
      </c>
      <c r="C215" t="s">
        <v>31</v>
      </c>
      <c r="D215" s="26">
        <v>-262</v>
      </c>
      <c r="E215" s="26">
        <v>-833</v>
      </c>
      <c r="F215" s="26">
        <v>-930</v>
      </c>
      <c r="G215" s="26">
        <v>459</v>
      </c>
      <c r="H215" s="26">
        <v>-318</v>
      </c>
      <c r="I215" s="26">
        <v>312</v>
      </c>
      <c r="J215" s="26">
        <v>-2164</v>
      </c>
      <c r="K215" s="26">
        <v>0</v>
      </c>
      <c r="L215" s="26">
        <v>0</v>
      </c>
      <c r="M215" s="26">
        <v>0</v>
      </c>
    </row>
    <row r="216" spans="1:13" hidden="1">
      <c r="A216" t="s">
        <v>561</v>
      </c>
      <c r="B216" t="s">
        <v>238</v>
      </c>
      <c r="C216" t="s">
        <v>492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-1207</v>
      </c>
      <c r="L216" s="26">
        <v>-621</v>
      </c>
      <c r="M216" s="26">
        <v>-1330</v>
      </c>
    </row>
    <row r="217" spans="1:13" hidden="1">
      <c r="A217" t="s">
        <v>561</v>
      </c>
      <c r="B217" t="s">
        <v>238</v>
      </c>
      <c r="C217" t="s">
        <v>57</v>
      </c>
      <c r="D217" s="26">
        <v>101</v>
      </c>
      <c r="E217" s="26">
        <v>-499</v>
      </c>
      <c r="F217" s="26">
        <v>605</v>
      </c>
      <c r="G217" s="26">
        <v>436</v>
      </c>
      <c r="H217" s="26">
        <v>203</v>
      </c>
      <c r="I217" s="26">
        <v>110</v>
      </c>
      <c r="J217" s="26">
        <v>731</v>
      </c>
      <c r="K217" s="26">
        <v>1067</v>
      </c>
      <c r="L217" s="26">
        <v>428</v>
      </c>
      <c r="M217" s="26">
        <v>694</v>
      </c>
    </row>
    <row r="218" spans="1:13" hidden="1">
      <c r="A218" t="s">
        <v>561</v>
      </c>
      <c r="B218" t="s">
        <v>238</v>
      </c>
      <c r="C218" t="s">
        <v>59</v>
      </c>
      <c r="D218" s="26">
        <v>1054</v>
      </c>
      <c r="E218" s="26">
        <v>1061</v>
      </c>
      <c r="F218" s="26">
        <v>967</v>
      </c>
      <c r="G218" s="26">
        <v>1002</v>
      </c>
      <c r="H218" s="26">
        <v>1936</v>
      </c>
      <c r="I218" s="26">
        <v>2108</v>
      </c>
      <c r="J218" s="26">
        <v>5846</v>
      </c>
      <c r="K218" s="26">
        <v>9097</v>
      </c>
      <c r="L218" s="26">
        <v>8443</v>
      </c>
      <c r="M218" s="26">
        <v>7143</v>
      </c>
    </row>
    <row r="219" spans="1:13" hidden="1">
      <c r="A219" t="s">
        <v>561</v>
      </c>
      <c r="B219" t="s">
        <v>238</v>
      </c>
      <c r="C219" t="s">
        <v>503</v>
      </c>
      <c r="D219" s="26">
        <v>731</v>
      </c>
      <c r="E219" s="26">
        <v>1492</v>
      </c>
      <c r="F219" s="26">
        <v>588</v>
      </c>
      <c r="G219" s="26">
        <v>591</v>
      </c>
      <c r="H219" s="26">
        <v>-179</v>
      </c>
      <c r="I219" s="26">
        <v>3125</v>
      </c>
      <c r="J219" s="26">
        <v>8211</v>
      </c>
      <c r="K219" s="26">
        <v>-2251</v>
      </c>
      <c r="L219" s="26">
        <v>-3128</v>
      </c>
      <c r="M219" s="26">
        <v>1209</v>
      </c>
    </row>
    <row r="220" spans="1:13" hidden="1">
      <c r="A220" t="s">
        <v>561</v>
      </c>
      <c r="B220" t="s">
        <v>238</v>
      </c>
      <c r="C220" t="s">
        <v>493</v>
      </c>
      <c r="D220" s="26">
        <v>162</v>
      </c>
      <c r="E220" s="26">
        <v>163</v>
      </c>
      <c r="F220" s="26">
        <v>233</v>
      </c>
      <c r="G220" s="26">
        <v>-175</v>
      </c>
      <c r="H220" s="26">
        <v>43</v>
      </c>
      <c r="I220" s="26">
        <v>223</v>
      </c>
      <c r="J220" s="26">
        <v>390</v>
      </c>
      <c r="K220" s="26">
        <v>371</v>
      </c>
      <c r="L220" s="26">
        <v>37</v>
      </c>
      <c r="M220" s="26">
        <v>635</v>
      </c>
    </row>
    <row r="221" spans="1:13" hidden="1">
      <c r="D221" s="26">
        <f>D222-(D203+D204+D206+D208+D209+D212)</f>
        <v>0</v>
      </c>
      <c r="E221" s="26">
        <f>E222-(E203+E204+E206+E208+E209+E212)</f>
        <v>0</v>
      </c>
      <c r="F221" s="26">
        <f>F222-(F203+F204+F206+F208+F209+F212)</f>
        <v>0</v>
      </c>
      <c r="G221" s="26">
        <f>G222-(G203+G204+G206+G208+G209+G212)</f>
        <v>0</v>
      </c>
      <c r="H221" s="26">
        <f t="shared" ref="H221" si="4">H222-(H203+H204+H206+H208+H209+H212)</f>
        <v>0</v>
      </c>
      <c r="I221" s="26">
        <f>I222-(I203+I204+I206+I208+I209+I212)</f>
        <v>0</v>
      </c>
      <c r="J221" s="26">
        <f>J222-(J203+J204+J206+J208+J209+J212)</f>
        <v>0</v>
      </c>
      <c r="K221" s="26">
        <f>K222-(K203+K204+K206+K208+K209+K212)</f>
        <v>0</v>
      </c>
      <c r="L221" s="26">
        <f>L222-(L203+L204+L206+L208+L209+L212)</f>
        <v>0</v>
      </c>
      <c r="M221" s="26">
        <f>M222-(M203+M204+M206+M208+M209+M212)</f>
        <v>0</v>
      </c>
    </row>
    <row r="222" spans="1:13" s="18" customFormat="1">
      <c r="A222" s="18" t="s">
        <v>561</v>
      </c>
      <c r="B222" s="18" t="s">
        <v>238</v>
      </c>
      <c r="C222" s="18" t="s">
        <v>252</v>
      </c>
      <c r="D222" s="29">
        <v>14565</v>
      </c>
      <c r="E222" s="29">
        <v>16619</v>
      </c>
      <c r="F222" s="29">
        <v>18659</v>
      </c>
      <c r="G222" s="29">
        <v>23024</v>
      </c>
      <c r="H222" s="29">
        <v>26572</v>
      </c>
      <c r="I222" s="29">
        <v>36036</v>
      </c>
      <c r="J222" s="29">
        <v>37091</v>
      </c>
      <c r="K222" s="29">
        <v>47971</v>
      </c>
      <c r="L222" s="29">
        <v>54520</v>
      </c>
      <c r="M222" s="29">
        <v>65124</v>
      </c>
    </row>
    <row r="223" spans="1:13" s="18" customFormat="1">
      <c r="A223" s="18" t="s">
        <v>561</v>
      </c>
      <c r="B223" s="18" t="s">
        <v>238</v>
      </c>
      <c r="C223" s="18" t="s">
        <v>253</v>
      </c>
      <c r="D223" s="29">
        <v>-3438</v>
      </c>
      <c r="E223" s="29">
        <v>-3273</v>
      </c>
      <c r="F223" s="29">
        <v>-7358</v>
      </c>
      <c r="G223" s="29">
        <v>-11014</v>
      </c>
      <c r="H223" s="29">
        <v>-9950</v>
      </c>
      <c r="I223" s="29">
        <v>-10212</v>
      </c>
      <c r="J223" s="29">
        <v>-13184</v>
      </c>
      <c r="K223" s="29">
        <v>-25139</v>
      </c>
      <c r="L223" s="29">
        <v>-23548</v>
      </c>
      <c r="M223" s="29">
        <v>-22281</v>
      </c>
    </row>
    <row r="224" spans="1:13" hidden="1">
      <c r="A224" t="s">
        <v>561</v>
      </c>
      <c r="B224" t="s">
        <v>238</v>
      </c>
      <c r="C224" t="s">
        <v>254</v>
      </c>
      <c r="D224" s="26">
        <v>-3438</v>
      </c>
      <c r="E224" s="26">
        <v>-3273</v>
      </c>
      <c r="F224" s="26">
        <v>-7358</v>
      </c>
      <c r="G224" s="26">
        <v>-11014</v>
      </c>
      <c r="H224" s="26">
        <v>-9950</v>
      </c>
      <c r="I224" s="26">
        <v>-10212</v>
      </c>
      <c r="J224" s="26">
        <v>-13184</v>
      </c>
      <c r="K224" s="26">
        <v>-25139</v>
      </c>
      <c r="L224" s="26">
        <v>-23548</v>
      </c>
      <c r="M224" s="26">
        <v>-22281</v>
      </c>
    </row>
    <row r="225" spans="1:13" s="18" customFormat="1">
      <c r="A225" s="18" t="s">
        <v>561</v>
      </c>
      <c r="B225" s="18" t="s">
        <v>238</v>
      </c>
      <c r="C225" s="18" t="s">
        <v>256</v>
      </c>
      <c r="D225" s="29">
        <v>-15603</v>
      </c>
      <c r="E225" s="29">
        <v>-9783</v>
      </c>
      <c r="F225" s="29">
        <v>-6321</v>
      </c>
      <c r="G225" s="29">
        <v>-10041</v>
      </c>
      <c r="H225" s="29">
        <v>-13761</v>
      </c>
      <c r="I225" s="29">
        <v>-20953</v>
      </c>
      <c r="J225" s="29">
        <v>-18217</v>
      </c>
      <c r="K225" s="29">
        <v>-3365</v>
      </c>
      <c r="L225" s="29">
        <v>-5943</v>
      </c>
      <c r="M225" s="29">
        <v>-10492</v>
      </c>
    </row>
    <row r="226" spans="1:13" hidden="1">
      <c r="A226" t="s">
        <v>561</v>
      </c>
      <c r="B226" t="s">
        <v>238</v>
      </c>
      <c r="C226" t="s">
        <v>257</v>
      </c>
      <c r="D226" s="26">
        <v>-1900</v>
      </c>
      <c r="E226" s="26">
        <v>-10568</v>
      </c>
      <c r="F226" s="26">
        <v>-1448</v>
      </c>
      <c r="G226" s="26">
        <v>-4888</v>
      </c>
      <c r="H226" s="26">
        <v>-236</v>
      </c>
      <c r="I226" s="26">
        <v>-986</v>
      </c>
      <c r="J226" s="26">
        <v>-287</v>
      </c>
      <c r="K226" s="26">
        <v>-1491</v>
      </c>
      <c r="L226" s="26">
        <v>-2515</v>
      </c>
      <c r="M226" s="26">
        <v>-738</v>
      </c>
    </row>
    <row r="227" spans="1:13" hidden="1">
      <c r="A227" t="s">
        <v>561</v>
      </c>
      <c r="B227" t="s">
        <v>238</v>
      </c>
      <c r="C227" t="s">
        <v>258</v>
      </c>
      <c r="D227" s="26">
        <v>0</v>
      </c>
      <c r="E227" s="26">
        <v>0</v>
      </c>
      <c r="F227" s="26">
        <v>2525</v>
      </c>
      <c r="G227" s="26">
        <v>386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</row>
    <row r="228" spans="1:13" hidden="1">
      <c r="A228" t="s">
        <v>561</v>
      </c>
      <c r="B228" t="s">
        <v>238</v>
      </c>
      <c r="C228" t="s">
        <v>259</v>
      </c>
      <c r="D228" s="26">
        <v>0</v>
      </c>
      <c r="E228" s="26">
        <v>0</v>
      </c>
      <c r="F228" s="26">
        <v>0</v>
      </c>
      <c r="G228" s="26">
        <v>55</v>
      </c>
      <c r="H228" s="26">
        <v>35</v>
      </c>
      <c r="I228" s="26">
        <v>240</v>
      </c>
      <c r="J228" s="26">
        <v>99</v>
      </c>
      <c r="K228" s="26">
        <v>98</v>
      </c>
      <c r="L228" s="26">
        <v>589</v>
      </c>
      <c r="M228" s="26">
        <v>0</v>
      </c>
    </row>
    <row r="229" spans="1:13" hidden="1">
      <c r="A229" t="s">
        <v>561</v>
      </c>
      <c r="B229" t="s">
        <v>238</v>
      </c>
      <c r="C229" t="s">
        <v>260</v>
      </c>
      <c r="D229" s="26">
        <v>48746</v>
      </c>
      <c r="E229" s="26">
        <v>35180</v>
      </c>
      <c r="F229" s="26">
        <v>38314</v>
      </c>
      <c r="G229" s="26">
        <v>51528</v>
      </c>
      <c r="H229" s="26">
        <v>63059</v>
      </c>
      <c r="I229" s="26">
        <v>67389</v>
      </c>
      <c r="J229" s="26">
        <v>74492</v>
      </c>
      <c r="K229" s="26">
        <v>50259</v>
      </c>
      <c r="L229" s="26">
        <v>98230</v>
      </c>
      <c r="M229" s="26">
        <v>133929</v>
      </c>
    </row>
    <row r="230" spans="1:13" hidden="1">
      <c r="A230" t="s">
        <v>561</v>
      </c>
      <c r="B230" t="s">
        <v>238</v>
      </c>
      <c r="C230" t="s">
        <v>262</v>
      </c>
      <c r="D230" s="26">
        <v>-62100</v>
      </c>
      <c r="E230" s="26">
        <v>-34106</v>
      </c>
      <c r="F230" s="26">
        <v>-46013</v>
      </c>
      <c r="G230" s="26">
        <v>-57750</v>
      </c>
      <c r="H230" s="26">
        <v>-76694</v>
      </c>
      <c r="I230" s="26">
        <v>-85618</v>
      </c>
      <c r="J230" s="26">
        <v>-93940</v>
      </c>
      <c r="K230" s="26">
        <v>-52231</v>
      </c>
      <c r="L230" s="26">
        <v>-102247</v>
      </c>
      <c r="M230" s="26">
        <v>-143751</v>
      </c>
    </row>
    <row r="231" spans="1:13" hidden="1">
      <c r="A231" t="s">
        <v>561</v>
      </c>
      <c r="B231" t="s">
        <v>238</v>
      </c>
      <c r="C231" t="s">
        <v>264</v>
      </c>
      <c r="D231" s="26">
        <v>-349</v>
      </c>
      <c r="E231" s="26">
        <v>-289</v>
      </c>
      <c r="F231" s="26">
        <v>301</v>
      </c>
      <c r="G231" s="26">
        <v>628</v>
      </c>
      <c r="H231" s="26">
        <v>75</v>
      </c>
      <c r="I231" s="26">
        <v>-1978</v>
      </c>
      <c r="J231" s="26">
        <v>1419</v>
      </c>
      <c r="K231" s="26">
        <v>0</v>
      </c>
      <c r="L231" s="26">
        <v>0</v>
      </c>
      <c r="M231" s="26">
        <v>68</v>
      </c>
    </row>
    <row r="232" spans="1:13" hidden="1">
      <c r="D232" s="26">
        <f>D233-(D223+D225)</f>
        <v>0</v>
      </c>
      <c r="E232" s="26">
        <f>E233-(E223+E225)</f>
        <v>0</v>
      </c>
      <c r="F232" s="26">
        <f>F233-(F223+F225)</f>
        <v>0</v>
      </c>
      <c r="G232" s="26">
        <f>G233-(G223+G225)</f>
        <v>0</v>
      </c>
      <c r="H232" s="26">
        <f t="shared" ref="H232" si="5">H233-(H223+H225)</f>
        <v>0</v>
      </c>
      <c r="I232" s="26">
        <f>I233-(I223+I225)</f>
        <v>0</v>
      </c>
      <c r="J232" s="26">
        <f>J233-(J223+J225)</f>
        <v>0</v>
      </c>
      <c r="K232" s="26">
        <f>K233-(K223+K225)</f>
        <v>0</v>
      </c>
      <c r="L232" s="26">
        <f>L233-(L223+L225)</f>
        <v>0</v>
      </c>
      <c r="M232" s="26">
        <f>M233-(M223+M225)</f>
        <v>0</v>
      </c>
    </row>
    <row r="233" spans="1:13" s="18" customFormat="1">
      <c r="A233" s="18" t="s">
        <v>561</v>
      </c>
      <c r="B233" s="18" t="s">
        <v>238</v>
      </c>
      <c r="C233" s="18" t="s">
        <v>265</v>
      </c>
      <c r="D233" s="29">
        <v>-19041</v>
      </c>
      <c r="E233" s="29">
        <v>-13056</v>
      </c>
      <c r="F233" s="29">
        <v>-13679</v>
      </c>
      <c r="G233" s="29">
        <v>-21055</v>
      </c>
      <c r="H233" s="29">
        <v>-23711</v>
      </c>
      <c r="I233" s="29">
        <v>-31165</v>
      </c>
      <c r="J233" s="29">
        <v>-31401</v>
      </c>
      <c r="K233" s="29">
        <v>-28504</v>
      </c>
      <c r="L233" s="29">
        <v>-29491</v>
      </c>
      <c r="M233" s="29">
        <v>-32773</v>
      </c>
    </row>
    <row r="234" spans="1:13" s="18" customFormat="1">
      <c r="A234" s="18" t="s">
        <v>561</v>
      </c>
      <c r="B234" s="18" t="s">
        <v>238</v>
      </c>
      <c r="C234" s="18" t="s">
        <v>266</v>
      </c>
      <c r="D234" s="29">
        <v>81</v>
      </c>
      <c r="E234" s="29">
        <v>-99</v>
      </c>
      <c r="F234" s="29">
        <v>-300</v>
      </c>
      <c r="G234" s="29">
        <v>-2069</v>
      </c>
      <c r="H234" s="29">
        <v>-2422</v>
      </c>
      <c r="I234" s="29">
        <v>-3304</v>
      </c>
      <c r="J234" s="29">
        <v>-4166</v>
      </c>
      <c r="K234" s="29">
        <v>-4993</v>
      </c>
      <c r="L234" s="29">
        <v>-4545</v>
      </c>
      <c r="M234" s="29">
        <v>-2920</v>
      </c>
    </row>
    <row r="235" spans="1:13" hidden="1">
      <c r="A235" t="s">
        <v>561</v>
      </c>
      <c r="B235" t="s">
        <v>238</v>
      </c>
      <c r="C235" t="s">
        <v>267</v>
      </c>
      <c r="D235" s="26">
        <v>81</v>
      </c>
      <c r="E235" s="26">
        <v>-99</v>
      </c>
      <c r="F235" s="26">
        <v>-300</v>
      </c>
      <c r="G235" s="26">
        <v>-2069</v>
      </c>
      <c r="H235" s="26">
        <v>-2422</v>
      </c>
      <c r="I235" s="26">
        <v>-3304</v>
      </c>
      <c r="J235" s="26">
        <v>-4166</v>
      </c>
      <c r="K235" s="26">
        <v>-4993</v>
      </c>
      <c r="L235" s="26">
        <v>-4545</v>
      </c>
      <c r="M235" s="26">
        <v>-2920</v>
      </c>
    </row>
    <row r="236" spans="1:13" hidden="1">
      <c r="A236" t="s">
        <v>561</v>
      </c>
      <c r="B236" t="s">
        <v>238</v>
      </c>
      <c r="C236" t="s">
        <v>268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</row>
    <row r="237" spans="1:13" s="18" customFormat="1">
      <c r="A237" s="18" t="s">
        <v>561</v>
      </c>
      <c r="B237" s="18" t="s">
        <v>238</v>
      </c>
      <c r="C237" s="18" t="s">
        <v>270</v>
      </c>
      <c r="D237" s="29">
        <v>0</v>
      </c>
      <c r="E237" s="29">
        <v>0</v>
      </c>
      <c r="F237" s="29">
        <v>0</v>
      </c>
      <c r="G237" s="29">
        <v>0</v>
      </c>
      <c r="H237" s="29">
        <v>-1780</v>
      </c>
      <c r="I237" s="29">
        <v>-3693</v>
      </c>
      <c r="J237" s="29">
        <v>-4046</v>
      </c>
      <c r="K237" s="29">
        <v>-8125</v>
      </c>
      <c r="L237" s="29">
        <v>-18396</v>
      </c>
      <c r="M237" s="29">
        <v>-31149</v>
      </c>
    </row>
    <row r="238" spans="1:13" hidden="1">
      <c r="A238" t="s">
        <v>561</v>
      </c>
      <c r="B238" t="s">
        <v>238</v>
      </c>
      <c r="C238" t="s">
        <v>271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800</v>
      </c>
      <c r="K238" s="26">
        <v>950</v>
      </c>
      <c r="L238" s="26">
        <v>0</v>
      </c>
      <c r="M238" s="26">
        <v>0</v>
      </c>
    </row>
    <row r="239" spans="1:13" hidden="1">
      <c r="A239" t="s">
        <v>561</v>
      </c>
      <c r="B239" t="s">
        <v>238</v>
      </c>
      <c r="C239" t="s">
        <v>272</v>
      </c>
      <c r="D239" s="26">
        <v>0</v>
      </c>
      <c r="E239" s="26">
        <v>0</v>
      </c>
      <c r="F239" s="26">
        <v>0</v>
      </c>
      <c r="G239" s="26">
        <v>0</v>
      </c>
      <c r="H239" s="26">
        <v>-1780</v>
      </c>
      <c r="I239" s="26">
        <v>-3693</v>
      </c>
      <c r="J239" s="26">
        <v>-4846</v>
      </c>
      <c r="K239" s="26">
        <v>-9075</v>
      </c>
      <c r="L239" s="26">
        <v>-18396</v>
      </c>
      <c r="M239" s="26">
        <v>-31149</v>
      </c>
    </row>
    <row r="240" spans="1:13" s="18" customFormat="1">
      <c r="A240" s="18" t="s">
        <v>561</v>
      </c>
      <c r="B240" s="18" t="s">
        <v>238</v>
      </c>
      <c r="C240" s="18" t="s">
        <v>273</v>
      </c>
      <c r="D240" s="29">
        <v>0</v>
      </c>
      <c r="E240" s="29">
        <v>0</v>
      </c>
      <c r="F240" s="29">
        <v>0</v>
      </c>
      <c r="G240" s="29">
        <v>0</v>
      </c>
      <c r="H240" s="29">
        <v>-1780</v>
      </c>
      <c r="I240" s="29">
        <v>-3693</v>
      </c>
      <c r="J240" s="29">
        <v>-4046</v>
      </c>
      <c r="K240" s="29">
        <v>-8125</v>
      </c>
      <c r="L240" s="29">
        <v>-18396</v>
      </c>
      <c r="M240" s="29">
        <v>-31149</v>
      </c>
    </row>
    <row r="241" spans="1:13" hidden="1">
      <c r="A241" t="s">
        <v>561</v>
      </c>
      <c r="B241" t="s">
        <v>238</v>
      </c>
      <c r="C241" t="s">
        <v>274</v>
      </c>
      <c r="D241" s="26">
        <v>726</v>
      </c>
      <c r="E241" s="26">
        <v>1328</v>
      </c>
      <c r="F241" s="26">
        <v>-557</v>
      </c>
      <c r="G241" s="26">
        <v>-18</v>
      </c>
      <c r="H241" s="26">
        <v>-23</v>
      </c>
      <c r="I241" s="26">
        <v>-1335</v>
      </c>
      <c r="J241" s="26">
        <v>-86</v>
      </c>
      <c r="K241" s="26">
        <v>-61</v>
      </c>
      <c r="L241" s="26">
        <v>-268</v>
      </c>
      <c r="M241" s="26">
        <v>9661</v>
      </c>
    </row>
    <row r="242" spans="1:13" hidden="1">
      <c r="A242" t="s">
        <v>561</v>
      </c>
      <c r="B242" t="s">
        <v>238</v>
      </c>
      <c r="C242" t="s">
        <v>277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6766</v>
      </c>
      <c r="L242" s="26">
        <v>317</v>
      </c>
      <c r="M242" s="26">
        <v>11761</v>
      </c>
    </row>
    <row r="243" spans="1:13" hidden="1">
      <c r="A243" t="s">
        <v>561</v>
      </c>
      <c r="B243" t="s">
        <v>238</v>
      </c>
      <c r="C243" t="s">
        <v>278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-6827</v>
      </c>
      <c r="L243" s="26">
        <v>-585</v>
      </c>
      <c r="M243" s="26">
        <v>-2100</v>
      </c>
    </row>
    <row r="244" spans="1:13" hidden="1">
      <c r="A244" t="s">
        <v>561</v>
      </c>
      <c r="B244" t="s">
        <v>238</v>
      </c>
      <c r="C244" t="s">
        <v>279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K244" s="26">
        <v>-61</v>
      </c>
      <c r="L244" s="26">
        <v>-268</v>
      </c>
      <c r="M244" s="26">
        <v>9661</v>
      </c>
    </row>
    <row r="245" spans="1:13" hidden="1">
      <c r="A245" t="s">
        <v>561</v>
      </c>
      <c r="B245" t="s">
        <v>238</v>
      </c>
      <c r="C245" t="s">
        <v>505</v>
      </c>
      <c r="D245" s="26">
        <v>10905</v>
      </c>
      <c r="E245" s="26">
        <v>16109</v>
      </c>
      <c r="F245" s="26">
        <v>10768</v>
      </c>
      <c r="G245" s="26">
        <v>11625</v>
      </c>
      <c r="H245" s="26">
        <v>13705</v>
      </c>
      <c r="I245" s="26">
        <v>8729</v>
      </c>
      <c r="J245" s="26">
        <v>4291</v>
      </c>
      <c r="K245" s="26">
        <v>0</v>
      </c>
      <c r="L245" s="26">
        <v>0</v>
      </c>
      <c r="M245" s="26">
        <v>0</v>
      </c>
    </row>
    <row r="246" spans="1:13" hidden="1">
      <c r="A246" t="s">
        <v>561</v>
      </c>
      <c r="B246" t="s">
        <v>238</v>
      </c>
      <c r="C246" t="s">
        <v>506</v>
      </c>
      <c r="D246" s="26">
        <v>-10179</v>
      </c>
      <c r="E246" s="26">
        <v>-14781</v>
      </c>
      <c r="F246" s="26">
        <v>-11325</v>
      </c>
      <c r="G246" s="26">
        <v>-11643</v>
      </c>
      <c r="H246" s="26">
        <v>-13728</v>
      </c>
      <c r="I246" s="26">
        <v>-10064</v>
      </c>
      <c r="J246" s="26">
        <v>-4377</v>
      </c>
      <c r="K246" s="26">
        <v>0</v>
      </c>
      <c r="L246" s="26">
        <v>0</v>
      </c>
      <c r="M246" s="26">
        <v>0</v>
      </c>
    </row>
    <row r="247" spans="1:13" hidden="1">
      <c r="D247" s="26">
        <f>D248-(D234+D237+D241)</f>
        <v>0</v>
      </c>
      <c r="E247" s="26">
        <f>E248-(E234+E237+E241)</f>
        <v>0</v>
      </c>
      <c r="F247" s="26">
        <f>F248-(F234+F237+F241)</f>
        <v>0</v>
      </c>
      <c r="G247" s="26">
        <f>G248-(G234+G237+G241)</f>
        <v>0</v>
      </c>
      <c r="H247" s="26">
        <f t="shared" ref="H247" si="6">H248-(H234+H237+H241)</f>
        <v>0</v>
      </c>
      <c r="I247" s="26">
        <f>I248-(I234+I237+I241)</f>
        <v>0</v>
      </c>
      <c r="J247" s="26">
        <f>J248-(J234+J237+J241)</f>
        <v>0</v>
      </c>
      <c r="K247" s="26">
        <f>K248-(K234+K237+K241)</f>
        <v>0</v>
      </c>
      <c r="L247" s="26">
        <f>L248-(L234+L237+L241)</f>
        <v>0</v>
      </c>
      <c r="M247" s="26">
        <f>M248-(M234+M237+M241)</f>
        <v>0</v>
      </c>
    </row>
    <row r="248" spans="1:13" s="18" customFormat="1">
      <c r="A248" s="18" t="s">
        <v>561</v>
      </c>
      <c r="B248" s="18" t="s">
        <v>238</v>
      </c>
      <c r="C248" s="18" t="s">
        <v>280</v>
      </c>
      <c r="D248" s="29">
        <v>807</v>
      </c>
      <c r="E248" s="29">
        <v>1229</v>
      </c>
      <c r="F248" s="29">
        <v>-857</v>
      </c>
      <c r="G248" s="29">
        <v>-2087</v>
      </c>
      <c r="H248" s="29">
        <v>-4225</v>
      </c>
      <c r="I248" s="29">
        <v>-8332</v>
      </c>
      <c r="J248" s="29">
        <v>-8298</v>
      </c>
      <c r="K248" s="29">
        <v>-13179</v>
      </c>
      <c r="L248" s="29">
        <v>-23209</v>
      </c>
      <c r="M248" s="29">
        <v>-24408</v>
      </c>
    </row>
    <row r="249" spans="1:13" hidden="1">
      <c r="A249" t="s">
        <v>561</v>
      </c>
      <c r="B249" t="s">
        <v>238</v>
      </c>
    </row>
    <row r="250" spans="1:13" hidden="1">
      <c r="A250" t="s">
        <v>561</v>
      </c>
      <c r="B250" t="s">
        <v>238</v>
      </c>
      <c r="C250" t="s">
        <v>281</v>
      </c>
      <c r="D250" s="26">
        <v>22</v>
      </c>
      <c r="E250" s="26">
        <v>3</v>
      </c>
      <c r="F250" s="26">
        <v>-3</v>
      </c>
      <c r="G250" s="26">
        <v>-433</v>
      </c>
      <c r="H250" s="26">
        <v>-434</v>
      </c>
      <c r="I250" s="26">
        <v>-170</v>
      </c>
      <c r="J250" s="26">
        <v>405</v>
      </c>
      <c r="K250" s="26">
        <v>-302</v>
      </c>
      <c r="L250" s="26">
        <v>-23</v>
      </c>
      <c r="M250" s="26">
        <v>24</v>
      </c>
    </row>
    <row r="251" spans="1:13" s="18" customFormat="1">
      <c r="A251" s="18" t="s">
        <v>561</v>
      </c>
      <c r="B251" s="18" t="s">
        <v>238</v>
      </c>
      <c r="C251" s="18" t="s">
        <v>282</v>
      </c>
      <c r="D251" s="29">
        <v>-3647</v>
      </c>
      <c r="E251" s="29">
        <v>4795</v>
      </c>
      <c r="F251" s="29">
        <v>4120</v>
      </c>
      <c r="G251" s="29">
        <v>-551</v>
      </c>
      <c r="H251" s="29">
        <v>-1798</v>
      </c>
      <c r="I251" s="29">
        <v>-3631</v>
      </c>
      <c r="J251" s="29">
        <v>-2203</v>
      </c>
      <c r="K251" s="29">
        <v>5986</v>
      </c>
      <c r="L251" s="29">
        <v>1797</v>
      </c>
      <c r="M251" s="29">
        <v>7967</v>
      </c>
    </row>
    <row r="252" spans="1:13" s="18" customFormat="1">
      <c r="A252" s="18" t="s">
        <v>561</v>
      </c>
      <c r="B252" s="18" t="s">
        <v>238</v>
      </c>
      <c r="C252" s="18" t="s">
        <v>283</v>
      </c>
      <c r="D252" s="29">
        <v>13630</v>
      </c>
      <c r="E252" s="29">
        <v>9983</v>
      </c>
      <c r="F252" s="29">
        <v>14778</v>
      </c>
      <c r="G252" s="29">
        <v>18898</v>
      </c>
      <c r="H252" s="29">
        <v>18347</v>
      </c>
      <c r="I252" s="29">
        <v>16549</v>
      </c>
      <c r="J252" s="29">
        <v>12918</v>
      </c>
      <c r="K252" s="29">
        <v>10715</v>
      </c>
      <c r="L252" s="29">
        <v>16701</v>
      </c>
      <c r="M252" s="29">
        <v>18498</v>
      </c>
    </row>
    <row r="253" spans="1:13" s="18" customFormat="1">
      <c r="A253" s="18" t="s">
        <v>561</v>
      </c>
      <c r="B253" s="18" t="s">
        <v>238</v>
      </c>
      <c r="C253" s="18" t="s">
        <v>284</v>
      </c>
      <c r="D253" s="29">
        <v>9983</v>
      </c>
      <c r="E253" s="29">
        <v>14778</v>
      </c>
      <c r="F253" s="29">
        <v>18898</v>
      </c>
      <c r="G253" s="29">
        <v>18347</v>
      </c>
      <c r="H253" s="29">
        <v>16549</v>
      </c>
      <c r="I253" s="29">
        <v>12918</v>
      </c>
      <c r="J253" s="29">
        <v>10715</v>
      </c>
      <c r="K253" s="29">
        <v>16701</v>
      </c>
      <c r="L253" s="29">
        <v>18498</v>
      </c>
      <c r="M253" s="29">
        <v>26465</v>
      </c>
    </row>
    <row r="254" spans="1:13" hidden="1">
      <c r="A254" t="s">
        <v>561</v>
      </c>
      <c r="B254" t="s">
        <v>238</v>
      </c>
      <c r="C254" t="s">
        <v>285</v>
      </c>
      <c r="D254" s="26">
        <v>40</v>
      </c>
      <c r="E254" s="26">
        <v>74</v>
      </c>
      <c r="F254" s="26">
        <v>72</v>
      </c>
      <c r="G254" s="26">
        <v>86</v>
      </c>
      <c r="H254" s="26">
        <v>96</v>
      </c>
      <c r="I254" s="26">
        <v>84</v>
      </c>
      <c r="J254" s="26">
        <v>84</v>
      </c>
      <c r="K254" s="26">
        <v>69</v>
      </c>
      <c r="L254" s="26">
        <v>0</v>
      </c>
      <c r="M254" s="26">
        <v>0</v>
      </c>
    </row>
    <row r="255" spans="1:13" hidden="1">
      <c r="A255" t="s">
        <v>561</v>
      </c>
      <c r="B255" t="s">
        <v>238</v>
      </c>
      <c r="C255" t="s">
        <v>286</v>
      </c>
      <c r="D255" s="26">
        <v>1471</v>
      </c>
      <c r="E255" s="26">
        <v>2034</v>
      </c>
      <c r="F255" s="26">
        <v>1932</v>
      </c>
      <c r="G255" s="26">
        <v>3138</v>
      </c>
      <c r="H255" s="26">
        <v>3651</v>
      </c>
      <c r="I255" s="26">
        <v>1643</v>
      </c>
      <c r="J255" s="26">
        <v>6191</v>
      </c>
      <c r="K255" s="26">
        <v>5671</v>
      </c>
      <c r="L255" s="26">
        <v>8203</v>
      </c>
      <c r="M255" s="26">
        <v>4990</v>
      </c>
    </row>
    <row r="256" spans="1:13" hidden="1">
      <c r="A256" t="s">
        <v>561</v>
      </c>
      <c r="B256" t="s">
        <v>238</v>
      </c>
      <c r="C256" t="s">
        <v>287</v>
      </c>
      <c r="D256" s="26">
        <v>630</v>
      </c>
      <c r="E256" s="26">
        <v>898</v>
      </c>
      <c r="F256" s="26">
        <v>156</v>
      </c>
      <c r="G256" s="26">
        <v>672</v>
      </c>
      <c r="H256" s="26">
        <v>-409</v>
      </c>
      <c r="I256" s="26">
        <v>3300</v>
      </c>
      <c r="J256" s="26">
        <v>9246</v>
      </c>
      <c r="K256" s="26">
        <v>4908</v>
      </c>
      <c r="L256" s="26">
        <v>819</v>
      </c>
      <c r="M256" s="26">
        <v>1827</v>
      </c>
    </row>
    <row r="257" spans="1:13" hidden="1">
      <c r="A257" t="s">
        <v>561</v>
      </c>
      <c r="B257" t="s">
        <v>238</v>
      </c>
      <c r="C257" t="s">
        <v>288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</row>
    <row r="258" spans="1:13" hidden="1">
      <c r="A258" t="s">
        <v>561</v>
      </c>
      <c r="B258" t="s">
        <v>238</v>
      </c>
      <c r="C258" t="s">
        <v>289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</row>
    <row r="259" spans="1:13" hidden="1">
      <c r="A259" t="s">
        <v>561</v>
      </c>
      <c r="B259" t="s">
        <v>238</v>
      </c>
      <c r="C259" t="s">
        <v>290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K259" s="26">
        <v>0</v>
      </c>
      <c r="L259" s="26">
        <v>0</v>
      </c>
      <c r="M259" s="26">
        <v>0</v>
      </c>
    </row>
    <row r="260" spans="1:13" s="18" customFormat="1">
      <c r="A260" s="18" t="s">
        <v>561</v>
      </c>
      <c r="B260" s="18" t="s">
        <v>238</v>
      </c>
      <c r="C260" s="18" t="s">
        <v>291</v>
      </c>
      <c r="D260" s="29">
        <v>11127</v>
      </c>
      <c r="E260" s="29">
        <v>13346</v>
      </c>
      <c r="F260" s="29">
        <v>11301</v>
      </c>
      <c r="G260" s="29">
        <v>12010</v>
      </c>
      <c r="H260" s="29">
        <v>16622</v>
      </c>
      <c r="I260" s="29">
        <v>25824</v>
      </c>
      <c r="J260" s="29">
        <v>23907</v>
      </c>
      <c r="K260" s="29">
        <v>22832</v>
      </c>
      <c r="L260" s="29">
        <v>30972</v>
      </c>
      <c r="M260" s="29">
        <v>42843</v>
      </c>
    </row>
    <row r="261" spans="1:13" hidden="1">
      <c r="A261" t="s">
        <v>561</v>
      </c>
      <c r="B261" t="s">
        <v>292</v>
      </c>
      <c r="C261" t="s">
        <v>293</v>
      </c>
      <c r="D261" s="26">
        <v>37905</v>
      </c>
      <c r="E261" s="26">
        <v>46039</v>
      </c>
      <c r="F261" s="26">
        <v>55519</v>
      </c>
      <c r="G261" s="26">
        <v>66001</v>
      </c>
      <c r="H261" s="26">
        <v>74989</v>
      </c>
      <c r="I261" s="26">
        <v>90272</v>
      </c>
      <c r="J261" s="26">
        <v>110855</v>
      </c>
      <c r="K261" s="26">
        <v>136819</v>
      </c>
      <c r="L261" s="26">
        <v>161857</v>
      </c>
      <c r="M261" s="26">
        <v>182527</v>
      </c>
    </row>
    <row r="262" spans="1:13" hidden="1">
      <c r="A262" t="s">
        <v>561</v>
      </c>
      <c r="B262" t="s">
        <v>292</v>
      </c>
      <c r="C262" t="s">
        <v>294</v>
      </c>
      <c r="D262" s="26">
        <v>37905</v>
      </c>
      <c r="E262" s="26">
        <v>46039</v>
      </c>
      <c r="F262" s="26">
        <v>55519</v>
      </c>
      <c r="G262" s="26">
        <v>66001</v>
      </c>
      <c r="H262" s="26">
        <v>74989</v>
      </c>
      <c r="I262" s="26">
        <v>90272</v>
      </c>
      <c r="J262" s="26">
        <v>110855</v>
      </c>
      <c r="K262" s="26">
        <v>136819</v>
      </c>
      <c r="L262" s="26">
        <v>161857</v>
      </c>
      <c r="M262" s="26">
        <v>182527</v>
      </c>
    </row>
    <row r="263" spans="1:13" hidden="1">
      <c r="A263" t="s">
        <v>561</v>
      </c>
      <c r="B263" t="s">
        <v>292</v>
      </c>
      <c r="C263" t="s">
        <v>295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K263" s="26">
        <v>0</v>
      </c>
      <c r="L263" s="26">
        <v>0</v>
      </c>
      <c r="M263" s="26">
        <v>0</v>
      </c>
    </row>
    <row r="264" spans="1:13" s="18" customFormat="1">
      <c r="A264" s="18" t="s">
        <v>561</v>
      </c>
      <c r="B264" s="18" t="s">
        <v>292</v>
      </c>
      <c r="C264" s="18" t="s">
        <v>296</v>
      </c>
      <c r="D264" s="29">
        <v>37905</v>
      </c>
      <c r="E264" s="29">
        <v>46039</v>
      </c>
      <c r="F264" s="29">
        <v>55519</v>
      </c>
      <c r="G264" s="29">
        <v>66001</v>
      </c>
      <c r="H264" s="29">
        <v>74989</v>
      </c>
      <c r="I264" s="29">
        <v>90272</v>
      </c>
      <c r="J264" s="29">
        <v>110855</v>
      </c>
      <c r="K264" s="29">
        <v>136819</v>
      </c>
      <c r="L264" s="29">
        <v>161857</v>
      </c>
      <c r="M264" s="29">
        <v>182527</v>
      </c>
    </row>
    <row r="265" spans="1:13" hidden="1">
      <c r="A265" t="s">
        <v>561</v>
      </c>
      <c r="B265" t="s">
        <v>292</v>
      </c>
      <c r="C265" t="s">
        <v>297</v>
      </c>
      <c r="D265" s="26">
        <v>13188</v>
      </c>
      <c r="E265" s="26">
        <v>17176</v>
      </c>
      <c r="F265" s="26">
        <v>21993</v>
      </c>
      <c r="G265" s="26">
        <v>25313</v>
      </c>
      <c r="H265" s="26">
        <v>28164</v>
      </c>
      <c r="I265" s="26">
        <v>35138</v>
      </c>
      <c r="J265" s="26">
        <v>45583</v>
      </c>
      <c r="K265" s="26">
        <v>59549</v>
      </c>
      <c r="L265" s="26">
        <v>71896</v>
      </c>
      <c r="M265" s="26">
        <v>84732</v>
      </c>
    </row>
    <row r="266" spans="1:13" s="18" customFormat="1">
      <c r="A266" s="18" t="s">
        <v>561</v>
      </c>
      <c r="B266" s="18" t="s">
        <v>292</v>
      </c>
      <c r="C266" s="18" t="s">
        <v>298</v>
      </c>
      <c r="D266" s="29">
        <v>13188</v>
      </c>
      <c r="E266" s="29">
        <v>17176</v>
      </c>
      <c r="F266" s="29">
        <v>21993</v>
      </c>
      <c r="G266" s="29">
        <v>25313</v>
      </c>
      <c r="H266" s="29">
        <v>28164</v>
      </c>
      <c r="I266" s="29">
        <v>35138</v>
      </c>
      <c r="J266" s="29">
        <v>45583</v>
      </c>
      <c r="K266" s="29">
        <v>59549</v>
      </c>
      <c r="L266" s="29">
        <v>71896</v>
      </c>
      <c r="M266" s="29">
        <v>84732</v>
      </c>
    </row>
    <row r="267" spans="1:13" s="20" customFormat="1" hidden="1">
      <c r="D267" s="27">
        <f>D268-(D264-D266)</f>
        <v>0</v>
      </c>
      <c r="E267" s="27">
        <f>E268-(E264-E266)</f>
        <v>0</v>
      </c>
      <c r="F267" s="27">
        <f>F268-(F264-F266)</f>
        <v>0</v>
      </c>
      <c r="G267" s="27">
        <f>G268-(G264-G266)</f>
        <v>0</v>
      </c>
      <c r="H267" s="27">
        <f t="shared" ref="H267" si="7">H268-(H264-H266)</f>
        <v>0</v>
      </c>
      <c r="I267" s="27">
        <f>I268-(I264-I266)</f>
        <v>0</v>
      </c>
      <c r="J267" s="27">
        <f>J268-(J264-J266)</f>
        <v>0</v>
      </c>
      <c r="K267" s="27">
        <f>K268-(K264-K266)</f>
        <v>0</v>
      </c>
      <c r="L267" s="27">
        <f>L268-(L264-L266)</f>
        <v>0</v>
      </c>
      <c r="M267" s="27">
        <f>M268-(M264-M266)</f>
        <v>0</v>
      </c>
    </row>
    <row r="268" spans="1:13" s="18" customFormat="1">
      <c r="A268" s="18" t="s">
        <v>561</v>
      </c>
      <c r="B268" s="18" t="s">
        <v>292</v>
      </c>
      <c r="C268" s="18" t="s">
        <v>299</v>
      </c>
      <c r="D268" s="29">
        <v>24717</v>
      </c>
      <c r="E268" s="29">
        <v>28863</v>
      </c>
      <c r="F268" s="29">
        <v>33526</v>
      </c>
      <c r="G268" s="29">
        <v>40688</v>
      </c>
      <c r="H268" s="29">
        <v>46825</v>
      </c>
      <c r="I268" s="29">
        <v>55134</v>
      </c>
      <c r="J268" s="29">
        <v>65272</v>
      </c>
      <c r="K268" s="29">
        <v>77270</v>
      </c>
      <c r="L268" s="29">
        <v>89961</v>
      </c>
      <c r="M268" s="29">
        <v>97795</v>
      </c>
    </row>
    <row r="269" spans="1:13" hidden="1">
      <c r="A269" t="s">
        <v>561</v>
      </c>
      <c r="B269" t="s">
        <v>292</v>
      </c>
    </row>
    <row r="270" spans="1:13" s="18" customFormat="1">
      <c r="A270" s="18" t="s">
        <v>561</v>
      </c>
      <c r="B270" s="18" t="s">
        <v>292</v>
      </c>
      <c r="C270" s="18" t="s">
        <v>300</v>
      </c>
      <c r="D270" s="29">
        <v>7313</v>
      </c>
      <c r="E270" s="29">
        <v>8946</v>
      </c>
      <c r="F270" s="29">
        <v>10986</v>
      </c>
      <c r="G270" s="29">
        <v>13982</v>
      </c>
      <c r="H270" s="29">
        <v>15183</v>
      </c>
      <c r="I270" s="29">
        <v>17470</v>
      </c>
      <c r="J270" s="29">
        <v>19733</v>
      </c>
      <c r="K270" s="29">
        <v>23256</v>
      </c>
      <c r="L270" s="29">
        <v>28015</v>
      </c>
      <c r="M270" s="29">
        <v>28998</v>
      </c>
    </row>
    <row r="271" spans="1:13" hidden="1">
      <c r="A271" t="s">
        <v>561</v>
      </c>
      <c r="B271" t="s">
        <v>292</v>
      </c>
      <c r="C271" t="s">
        <v>301</v>
      </c>
      <c r="D271" s="26">
        <v>7313</v>
      </c>
      <c r="E271" s="26">
        <v>8106</v>
      </c>
      <c r="F271" s="26">
        <v>9969</v>
      </c>
      <c r="G271" s="26">
        <v>12542</v>
      </c>
      <c r="H271" s="26">
        <v>13423</v>
      </c>
      <c r="I271" s="26">
        <v>15110</v>
      </c>
      <c r="J271" s="26">
        <v>19733</v>
      </c>
      <c r="K271" s="26">
        <v>23256</v>
      </c>
      <c r="L271" s="26">
        <v>28015</v>
      </c>
      <c r="M271" s="26">
        <v>28998</v>
      </c>
    </row>
    <row r="272" spans="1:13" hidden="1">
      <c r="A272" t="s">
        <v>561</v>
      </c>
      <c r="B272" t="s">
        <v>292</v>
      </c>
      <c r="C272" t="s">
        <v>476</v>
      </c>
      <c r="D272" s="26">
        <v>0</v>
      </c>
      <c r="E272" s="26">
        <v>840</v>
      </c>
      <c r="F272" s="26">
        <v>1017</v>
      </c>
      <c r="G272" s="26">
        <v>1440</v>
      </c>
      <c r="H272" s="26">
        <v>1760</v>
      </c>
      <c r="I272" s="26">
        <v>2360</v>
      </c>
      <c r="J272" s="26">
        <v>0</v>
      </c>
      <c r="K272" s="26">
        <v>0</v>
      </c>
      <c r="L272" s="26">
        <v>0</v>
      </c>
      <c r="M272" s="26">
        <v>0</v>
      </c>
    </row>
    <row r="273" spans="1:13" s="18" customFormat="1">
      <c r="A273" s="18" t="s">
        <v>561</v>
      </c>
      <c r="B273" s="18" t="s">
        <v>292</v>
      </c>
      <c r="C273" s="18" t="s">
        <v>303</v>
      </c>
      <c r="D273" s="29">
        <v>5162</v>
      </c>
      <c r="E273" s="29">
        <v>6083</v>
      </c>
      <c r="F273" s="29">
        <v>7137</v>
      </c>
      <c r="G273" s="29">
        <v>9832</v>
      </c>
      <c r="H273" s="29">
        <v>12282</v>
      </c>
      <c r="I273" s="29">
        <v>13948</v>
      </c>
      <c r="J273" s="29">
        <v>16625</v>
      </c>
      <c r="K273" s="29">
        <v>21419</v>
      </c>
      <c r="L273" s="29">
        <v>26018</v>
      </c>
      <c r="M273" s="29">
        <v>27573</v>
      </c>
    </row>
    <row r="274" spans="1:13" hidden="1">
      <c r="A274" t="s">
        <v>561</v>
      </c>
      <c r="B274" t="s">
        <v>292</v>
      </c>
      <c r="C274" t="s">
        <v>304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K274" s="26">
        <v>0</v>
      </c>
      <c r="L274" s="26">
        <v>0</v>
      </c>
      <c r="M274" s="26">
        <v>0</v>
      </c>
    </row>
    <row r="275" spans="1:13" hidden="1">
      <c r="A275" t="s">
        <v>561</v>
      </c>
      <c r="B275" t="s">
        <v>292</v>
      </c>
      <c r="C275" t="s">
        <v>305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</row>
    <row r="276" spans="1:13" hidden="1">
      <c r="A276" t="s">
        <v>561</v>
      </c>
      <c r="B276" t="s">
        <v>292</v>
      </c>
      <c r="C276" t="s">
        <v>306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0</v>
      </c>
      <c r="L276" s="26">
        <v>0</v>
      </c>
      <c r="M276" s="26">
        <v>0</v>
      </c>
    </row>
    <row r="277" spans="1:13" hidden="1">
      <c r="A277" t="s">
        <v>561</v>
      </c>
      <c r="B277" t="s">
        <v>292</v>
      </c>
      <c r="C277" t="s">
        <v>307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</row>
    <row r="278" spans="1:13" hidden="1">
      <c r="A278" t="s">
        <v>561</v>
      </c>
      <c r="B278" t="s">
        <v>292</v>
      </c>
      <c r="C278" t="s">
        <v>308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</row>
    <row r="279" spans="1:13" s="18" customFormat="1">
      <c r="A279" s="18" t="s">
        <v>561</v>
      </c>
      <c r="B279" s="18" t="s">
        <v>292</v>
      </c>
      <c r="C279" s="18" t="s">
        <v>309</v>
      </c>
      <c r="D279" s="29">
        <v>610</v>
      </c>
      <c r="E279" s="29">
        <v>0</v>
      </c>
      <c r="F279" s="29">
        <v>0</v>
      </c>
      <c r="G279" s="29">
        <v>378</v>
      </c>
      <c r="H279" s="29">
        <v>0</v>
      </c>
      <c r="I279" s="29">
        <v>0</v>
      </c>
      <c r="J279" s="29">
        <v>2736</v>
      </c>
      <c r="K279" s="29">
        <v>5071</v>
      </c>
      <c r="L279" s="29">
        <v>1697</v>
      </c>
      <c r="M279" s="29">
        <v>0</v>
      </c>
    </row>
    <row r="280" spans="1:13" hidden="1">
      <c r="A280" t="s">
        <v>561</v>
      </c>
      <c r="B280" t="s">
        <v>292</v>
      </c>
      <c r="C280" t="s">
        <v>310</v>
      </c>
      <c r="D280" s="26">
        <v>0</v>
      </c>
      <c r="E280" s="26">
        <v>0</v>
      </c>
      <c r="F280" s="26">
        <v>0</v>
      </c>
      <c r="G280" s="26">
        <v>378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</row>
    <row r="281" spans="1:13" hidden="1">
      <c r="A281" t="s">
        <v>561</v>
      </c>
      <c r="B281" t="s">
        <v>292</v>
      </c>
      <c r="C281" t="s">
        <v>311</v>
      </c>
      <c r="D281" s="26">
        <v>110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</row>
    <row r="282" spans="1:13" hidden="1">
      <c r="A282" t="s">
        <v>561</v>
      </c>
      <c r="B282" t="s">
        <v>292</v>
      </c>
      <c r="C282" t="s">
        <v>313</v>
      </c>
      <c r="D282" s="26">
        <v>500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2736</v>
      </c>
      <c r="K282" s="26">
        <v>5071</v>
      </c>
      <c r="L282" s="26">
        <v>1697</v>
      </c>
      <c r="M282" s="26">
        <v>0</v>
      </c>
    </row>
    <row r="283" spans="1:13" hidden="1">
      <c r="A283" t="s">
        <v>561</v>
      </c>
      <c r="B283" t="s">
        <v>292</v>
      </c>
      <c r="C283" t="s">
        <v>314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</row>
    <row r="284" spans="1:13" hidden="1">
      <c r="A284" t="s">
        <v>561</v>
      </c>
      <c r="B284" t="s">
        <v>292</v>
      </c>
      <c r="C284" t="s">
        <v>317</v>
      </c>
      <c r="D284" s="26">
        <v>26273</v>
      </c>
      <c r="E284" s="26">
        <v>32205</v>
      </c>
      <c r="F284" s="26">
        <v>40116</v>
      </c>
      <c r="G284" s="26">
        <v>49505</v>
      </c>
      <c r="H284" s="26">
        <v>55629</v>
      </c>
      <c r="I284" s="26">
        <v>66556</v>
      </c>
      <c r="J284" s="26">
        <v>84677</v>
      </c>
      <c r="K284" s="26">
        <v>109295</v>
      </c>
      <c r="L284" s="26">
        <v>127626</v>
      </c>
      <c r="M284" s="26">
        <v>141303</v>
      </c>
    </row>
    <row r="285" spans="1:13" hidden="1">
      <c r="D285" s="26">
        <f>D286-(D268-(D270+D273+D279))</f>
        <v>0</v>
      </c>
      <c r="E285" s="26">
        <f>E286-(E268-(E270+E273+E279))</f>
        <v>0</v>
      </c>
      <c r="F285" s="26">
        <f>F286-(F268-(F270+F273+F279))</f>
        <v>0</v>
      </c>
      <c r="G285" s="26">
        <f>G286-(G268-(G270+G273+G279))</f>
        <v>0</v>
      </c>
      <c r="H285" s="26">
        <f t="shared" ref="H285" si="8">H286-(H268-(H270+H273+H279))</f>
        <v>0</v>
      </c>
      <c r="I285" s="26">
        <f>I286-(I268-(I270+I273+I279))</f>
        <v>0</v>
      </c>
      <c r="J285" s="26">
        <f>J286-(J268-(J270+J273+J279))</f>
        <v>0</v>
      </c>
      <c r="K285" s="26">
        <f>K286-(K268-(K270+K273+K279))</f>
        <v>0</v>
      </c>
      <c r="L285" s="26">
        <f>L286-(L268-(L270+L273+L279))</f>
        <v>0</v>
      </c>
      <c r="M285" s="26">
        <f>M286-(M268-(M270+M273+M279))</f>
        <v>0</v>
      </c>
    </row>
    <row r="286" spans="1:13" s="18" customFormat="1">
      <c r="A286" s="18" t="s">
        <v>561</v>
      </c>
      <c r="B286" s="18" t="s">
        <v>292</v>
      </c>
      <c r="C286" s="18" t="s">
        <v>318</v>
      </c>
      <c r="D286" s="29">
        <v>11632</v>
      </c>
      <c r="E286" s="29">
        <v>13834</v>
      </c>
      <c r="F286" s="29">
        <v>15403</v>
      </c>
      <c r="G286" s="29">
        <v>16496</v>
      </c>
      <c r="H286" s="29">
        <v>19360</v>
      </c>
      <c r="I286" s="29">
        <v>23716</v>
      </c>
      <c r="J286" s="29">
        <v>26178</v>
      </c>
      <c r="K286" s="29">
        <v>27524</v>
      </c>
      <c r="L286" s="29">
        <v>34231</v>
      </c>
      <c r="M286" s="29">
        <v>41224</v>
      </c>
    </row>
    <row r="287" spans="1:13" s="18" customFormat="1">
      <c r="A287" s="18" t="s">
        <v>561</v>
      </c>
      <c r="B287" s="18" t="s">
        <v>292</v>
      </c>
      <c r="C287" s="18" t="s">
        <v>319</v>
      </c>
      <c r="D287" s="29">
        <v>-58</v>
      </c>
      <c r="E287" s="29">
        <v>-85</v>
      </c>
      <c r="F287" s="29">
        <v>-81</v>
      </c>
      <c r="G287" s="29">
        <v>-101</v>
      </c>
      <c r="H287" s="29">
        <v>-104</v>
      </c>
      <c r="I287" s="29">
        <v>-124</v>
      </c>
      <c r="J287" s="29">
        <v>-109</v>
      </c>
      <c r="K287" s="29">
        <v>-114</v>
      </c>
      <c r="L287" s="29">
        <v>-100</v>
      </c>
      <c r="M287" s="29">
        <v>-135</v>
      </c>
    </row>
    <row r="288" spans="1:13" hidden="1">
      <c r="A288" t="s">
        <v>561</v>
      </c>
      <c r="B288" t="s">
        <v>292</v>
      </c>
      <c r="C288" t="s">
        <v>320</v>
      </c>
      <c r="D288" s="26">
        <v>-58</v>
      </c>
      <c r="E288" s="26">
        <v>-85</v>
      </c>
      <c r="F288" s="26">
        <v>-81</v>
      </c>
      <c r="G288" s="26">
        <v>-101</v>
      </c>
      <c r="H288" s="26">
        <v>-104</v>
      </c>
      <c r="I288" s="26">
        <v>-124</v>
      </c>
      <c r="J288" s="26">
        <v>-157</v>
      </c>
      <c r="K288" s="26">
        <v>-206</v>
      </c>
      <c r="L288" s="26">
        <v>-267</v>
      </c>
      <c r="M288" s="26">
        <v>-353</v>
      </c>
    </row>
    <row r="289" spans="1:13" hidden="1">
      <c r="A289" t="s">
        <v>561</v>
      </c>
      <c r="B289" t="s">
        <v>292</v>
      </c>
      <c r="C289" t="s">
        <v>478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48</v>
      </c>
      <c r="K289" s="26">
        <v>92</v>
      </c>
      <c r="L289" s="26">
        <v>167</v>
      </c>
      <c r="M289" s="26">
        <v>218</v>
      </c>
    </row>
    <row r="290" spans="1:13" s="18" customFormat="1">
      <c r="A290" s="18" t="s">
        <v>561</v>
      </c>
      <c r="B290" s="18" t="s">
        <v>292</v>
      </c>
      <c r="C290" s="18" t="s">
        <v>321</v>
      </c>
      <c r="D290" s="29">
        <v>687</v>
      </c>
      <c r="E290" s="29">
        <v>-60</v>
      </c>
      <c r="F290" s="29">
        <v>386</v>
      </c>
      <c r="G290" s="29">
        <v>686</v>
      </c>
      <c r="H290" s="29">
        <v>139</v>
      </c>
      <c r="I290" s="29">
        <v>214</v>
      </c>
      <c r="J290" s="29">
        <v>874</v>
      </c>
      <c r="K290" s="29">
        <v>8497</v>
      </c>
      <c r="L290" s="29">
        <v>5573</v>
      </c>
      <c r="M290" s="29">
        <v>8239</v>
      </c>
    </row>
    <row r="291" spans="1:13" hidden="1">
      <c r="A291" t="s">
        <v>561</v>
      </c>
      <c r="B291" t="s">
        <v>292</v>
      </c>
      <c r="C291" t="s">
        <v>322</v>
      </c>
      <c r="D291" s="26">
        <v>812</v>
      </c>
      <c r="E291" s="26">
        <v>700</v>
      </c>
      <c r="F291" s="26">
        <v>766</v>
      </c>
      <c r="G291" s="26">
        <v>746</v>
      </c>
      <c r="H291" s="26">
        <v>999</v>
      </c>
      <c r="I291" s="26">
        <v>1220</v>
      </c>
      <c r="J291" s="26">
        <v>1312</v>
      </c>
      <c r="K291" s="26">
        <v>1878</v>
      </c>
      <c r="L291" s="26">
        <v>2427</v>
      </c>
      <c r="M291" s="26">
        <v>1865</v>
      </c>
    </row>
    <row r="292" spans="1:13" hidden="1">
      <c r="A292" t="s">
        <v>561</v>
      </c>
      <c r="B292" t="s">
        <v>292</v>
      </c>
      <c r="C292" t="s">
        <v>323</v>
      </c>
      <c r="D292" s="26">
        <v>-125</v>
      </c>
      <c r="E292" s="26">
        <v>-760</v>
      </c>
      <c r="F292" s="26">
        <v>-380</v>
      </c>
      <c r="G292" s="26">
        <v>-60</v>
      </c>
      <c r="H292" s="26">
        <v>-860</v>
      </c>
      <c r="I292" s="26">
        <v>-1006</v>
      </c>
      <c r="J292" s="26">
        <v>-438</v>
      </c>
      <c r="K292" s="26">
        <v>6619</v>
      </c>
      <c r="L292" s="26">
        <v>3146</v>
      </c>
      <c r="M292" s="26">
        <v>6374</v>
      </c>
    </row>
    <row r="293" spans="1:13" hidden="1">
      <c r="A293" t="s">
        <v>561</v>
      </c>
      <c r="B293" t="s">
        <v>292</v>
      </c>
      <c r="C293" t="s">
        <v>324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K293" s="26">
        <v>0</v>
      </c>
      <c r="L293" s="26">
        <v>0</v>
      </c>
      <c r="M293" s="26">
        <v>0</v>
      </c>
    </row>
    <row r="294" spans="1:13" hidden="1">
      <c r="A294" t="s">
        <v>561</v>
      </c>
      <c r="B294" t="s">
        <v>292</v>
      </c>
      <c r="C294" t="s">
        <v>325</v>
      </c>
      <c r="D294" s="26">
        <v>629</v>
      </c>
      <c r="E294" s="26">
        <v>-145</v>
      </c>
      <c r="F294" s="26">
        <v>305</v>
      </c>
      <c r="G294" s="26">
        <v>585</v>
      </c>
      <c r="H294" s="26">
        <v>35</v>
      </c>
      <c r="I294" s="26">
        <v>90</v>
      </c>
      <c r="J294" s="26">
        <v>765</v>
      </c>
      <c r="K294" s="26">
        <v>8383</v>
      </c>
      <c r="L294" s="26">
        <v>5473</v>
      </c>
      <c r="M294" s="26">
        <v>8104</v>
      </c>
    </row>
    <row r="295" spans="1:13" s="18" customFormat="1">
      <c r="A295" s="18" t="s">
        <v>561</v>
      </c>
      <c r="B295" s="18" t="s">
        <v>292</v>
      </c>
      <c r="C295" s="18" t="s">
        <v>326</v>
      </c>
      <c r="D295" s="29">
        <v>0</v>
      </c>
      <c r="E295" s="29">
        <v>188</v>
      </c>
      <c r="F295" s="29">
        <v>-57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</row>
    <row r="296" spans="1:13" s="18" customFormat="1">
      <c r="A296" s="18" t="s">
        <v>561</v>
      </c>
      <c r="B296" s="18" t="s">
        <v>292</v>
      </c>
      <c r="C296" s="18" t="s">
        <v>316</v>
      </c>
      <c r="D296" s="29">
        <v>65</v>
      </c>
      <c r="E296" s="29">
        <v>592</v>
      </c>
      <c r="F296" s="29">
        <v>248</v>
      </c>
      <c r="G296" s="29">
        <v>178</v>
      </c>
      <c r="H296" s="29">
        <v>256</v>
      </c>
      <c r="I296" s="29">
        <v>344</v>
      </c>
      <c r="J296" s="29">
        <v>250</v>
      </c>
      <c r="K296" s="29">
        <v>-994</v>
      </c>
      <c r="L296" s="29">
        <v>-79</v>
      </c>
      <c r="M296" s="29">
        <v>-1246</v>
      </c>
    </row>
    <row r="297" spans="1:13" hidden="1">
      <c r="A297" t="s">
        <v>561</v>
      </c>
      <c r="B297" t="s">
        <v>292</v>
      </c>
      <c r="C297" t="s">
        <v>327</v>
      </c>
      <c r="D297" s="26">
        <v>65</v>
      </c>
      <c r="E297" s="26">
        <v>592</v>
      </c>
      <c r="F297" s="26">
        <v>248</v>
      </c>
      <c r="G297" s="26">
        <v>178</v>
      </c>
      <c r="H297" s="26">
        <v>256</v>
      </c>
      <c r="I297" s="26">
        <v>344</v>
      </c>
      <c r="J297" s="26">
        <v>250</v>
      </c>
      <c r="K297" s="26">
        <v>-994</v>
      </c>
      <c r="L297" s="26">
        <v>-79</v>
      </c>
      <c r="M297" s="26">
        <v>-1246</v>
      </c>
    </row>
    <row r="298" spans="1:13" hidden="1">
      <c r="D298" s="26">
        <f>D299-(D286+D287+D290+D296+D295)</f>
        <v>0</v>
      </c>
      <c r="E298" s="26">
        <f>E299-(E286+E287+E290+E296+E295)</f>
        <v>0</v>
      </c>
      <c r="F298" s="26">
        <f>F299-(F286+F287+F290+F296+F295)</f>
        <v>0</v>
      </c>
      <c r="G298" s="26">
        <f>G299-(G286+G287+G290+G296+G295)</f>
        <v>0</v>
      </c>
      <c r="H298" s="26">
        <f t="shared" ref="H298" si="9">H299-(H286+H287+H290+H296+H295)</f>
        <v>0</v>
      </c>
      <c r="I298" s="26">
        <f>I299-(I286+I287+I290+I296+I295)</f>
        <v>0</v>
      </c>
      <c r="J298" s="26">
        <f>J299-(J286+J287+J290+J296+J295)</f>
        <v>0</v>
      </c>
      <c r="K298" s="26">
        <f>K299-(K286+K287+K290+K296+K295)</f>
        <v>0</v>
      </c>
      <c r="L298" s="26">
        <f>L299-(L286+L287+L290+L296+L295)</f>
        <v>0</v>
      </c>
      <c r="M298" s="26">
        <f>M299-(M286+M287+M290+M296+M295)</f>
        <v>0</v>
      </c>
    </row>
    <row r="299" spans="1:13" s="18" customFormat="1">
      <c r="A299" s="18" t="s">
        <v>561</v>
      </c>
      <c r="B299" s="18" t="s">
        <v>292</v>
      </c>
      <c r="C299" s="18" t="s">
        <v>328</v>
      </c>
      <c r="D299" s="29">
        <v>12326</v>
      </c>
      <c r="E299" s="29">
        <v>14469</v>
      </c>
      <c r="F299" s="29">
        <v>15899</v>
      </c>
      <c r="G299" s="29">
        <v>17259</v>
      </c>
      <c r="H299" s="29">
        <v>19651</v>
      </c>
      <c r="I299" s="29">
        <v>24150</v>
      </c>
      <c r="J299" s="29">
        <v>27193</v>
      </c>
      <c r="K299" s="29">
        <v>34913</v>
      </c>
      <c r="L299" s="29">
        <v>39625</v>
      </c>
      <c r="M299" s="29">
        <v>48082</v>
      </c>
    </row>
    <row r="300" spans="1:13" s="18" customFormat="1">
      <c r="A300" s="18" t="s">
        <v>561</v>
      </c>
      <c r="B300" s="18" t="s">
        <v>292</v>
      </c>
      <c r="C300" s="18" t="s">
        <v>329</v>
      </c>
      <c r="D300" s="29">
        <v>2589</v>
      </c>
      <c r="E300" s="29">
        <v>2916</v>
      </c>
      <c r="F300" s="29">
        <v>2739</v>
      </c>
      <c r="G300" s="29">
        <v>3639</v>
      </c>
      <c r="H300" s="29">
        <v>3303</v>
      </c>
      <c r="I300" s="29">
        <v>4672</v>
      </c>
      <c r="J300" s="29">
        <v>4707</v>
      </c>
      <c r="K300" s="29">
        <v>4177</v>
      </c>
      <c r="L300" s="29">
        <v>5282</v>
      </c>
      <c r="M300" s="29">
        <v>7813</v>
      </c>
    </row>
    <row r="301" spans="1:13" s="18" customFormat="1">
      <c r="A301" s="18" t="s">
        <v>561</v>
      </c>
      <c r="B301" s="18" t="s">
        <v>292</v>
      </c>
      <c r="C301" s="18" t="s">
        <v>330</v>
      </c>
      <c r="D301" s="29">
        <v>9737</v>
      </c>
      <c r="E301" s="29">
        <v>11553</v>
      </c>
      <c r="F301" s="29">
        <v>13160</v>
      </c>
      <c r="G301" s="29">
        <v>13620</v>
      </c>
      <c r="H301" s="29">
        <v>16348</v>
      </c>
      <c r="I301" s="29">
        <v>19478</v>
      </c>
      <c r="J301" s="29">
        <v>22486</v>
      </c>
      <c r="K301" s="29">
        <v>30736</v>
      </c>
      <c r="L301" s="29">
        <v>34343</v>
      </c>
      <c r="M301" s="29">
        <v>40269</v>
      </c>
    </row>
    <row r="302" spans="1:13" hidden="1">
      <c r="A302" t="s">
        <v>561</v>
      </c>
      <c r="B302" t="s">
        <v>292</v>
      </c>
      <c r="C302" t="s">
        <v>74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K302" s="26">
        <v>0</v>
      </c>
      <c r="L302" s="26">
        <v>0</v>
      </c>
      <c r="M302" s="26">
        <v>0</v>
      </c>
    </row>
    <row r="303" spans="1:13" hidden="1">
      <c r="A303" t="s">
        <v>561</v>
      </c>
      <c r="B303" t="s">
        <v>292</v>
      </c>
      <c r="C303" t="s">
        <v>331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K303" s="26">
        <v>0</v>
      </c>
      <c r="L303" s="26">
        <v>0</v>
      </c>
      <c r="M303" s="26">
        <v>0</v>
      </c>
    </row>
    <row r="304" spans="1:13" hidden="1">
      <c r="A304" t="s">
        <v>561</v>
      </c>
      <c r="B304" t="s">
        <v>292</v>
      </c>
      <c r="C304" t="s">
        <v>332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</row>
    <row r="305" spans="1:13" hidden="1">
      <c r="A305" t="s">
        <v>561</v>
      </c>
      <c r="B305" t="s">
        <v>292</v>
      </c>
      <c r="C305" t="s">
        <v>333</v>
      </c>
      <c r="D305" s="26">
        <v>9737</v>
      </c>
      <c r="E305" s="26">
        <v>11553</v>
      </c>
      <c r="F305" s="26">
        <v>13160</v>
      </c>
      <c r="G305" s="26">
        <v>13620</v>
      </c>
      <c r="H305" s="26">
        <v>16348</v>
      </c>
      <c r="I305" s="26">
        <v>19478</v>
      </c>
      <c r="J305" s="26">
        <v>22486</v>
      </c>
      <c r="K305" s="26">
        <v>30736</v>
      </c>
      <c r="L305" s="26">
        <v>34343</v>
      </c>
      <c r="M305" s="26">
        <v>40269</v>
      </c>
    </row>
    <row r="306" spans="1:13" hidden="1">
      <c r="A306" t="s">
        <v>561</v>
      </c>
      <c r="B306" t="s">
        <v>292</v>
      </c>
    </row>
    <row r="307" spans="1:13" hidden="1">
      <c r="A307" t="s">
        <v>561</v>
      </c>
      <c r="B307" t="s">
        <v>292</v>
      </c>
      <c r="C307" t="s">
        <v>334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K307" s="26">
        <v>0</v>
      </c>
      <c r="L307" s="26">
        <v>0</v>
      </c>
      <c r="M307" s="26">
        <v>0</v>
      </c>
    </row>
    <row r="308" spans="1:13" hidden="1">
      <c r="A308" t="s">
        <v>561</v>
      </c>
      <c r="B308" t="s">
        <v>292</v>
      </c>
      <c r="C308" t="s">
        <v>245</v>
      </c>
      <c r="D308" s="26">
        <v>0</v>
      </c>
      <c r="E308" s="26">
        <v>-816</v>
      </c>
      <c r="F308" s="26">
        <v>-427</v>
      </c>
      <c r="G308" s="26">
        <v>-224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</row>
    <row r="309" spans="1:13" hidden="1">
      <c r="A309" t="s">
        <v>561</v>
      </c>
      <c r="B309" t="s">
        <v>292</v>
      </c>
      <c r="C309" t="s">
        <v>335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-9824</v>
      </c>
      <c r="K309" s="26">
        <v>0</v>
      </c>
      <c r="L309" s="26">
        <v>0</v>
      </c>
      <c r="M309" s="26">
        <v>0</v>
      </c>
    </row>
    <row r="310" spans="1:13" hidden="1">
      <c r="A310" t="s">
        <v>561</v>
      </c>
      <c r="B310" t="s">
        <v>292</v>
      </c>
      <c r="C310" t="s">
        <v>336</v>
      </c>
      <c r="D310" s="26">
        <v>0</v>
      </c>
      <c r="E310" s="26">
        <v>0</v>
      </c>
      <c r="F310" s="26">
        <v>0</v>
      </c>
      <c r="G310" s="26">
        <v>740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</row>
    <row r="311" spans="1:13" s="18" customFormat="1">
      <c r="A311" s="18" t="s">
        <v>561</v>
      </c>
      <c r="B311" s="18" t="s">
        <v>292</v>
      </c>
      <c r="C311" s="18" t="s">
        <v>337</v>
      </c>
      <c r="D311" s="29">
        <v>0</v>
      </c>
      <c r="E311" s="29">
        <v>-816</v>
      </c>
      <c r="F311" s="29">
        <v>-427</v>
      </c>
      <c r="G311" s="29">
        <v>516</v>
      </c>
      <c r="H311" s="29">
        <v>0</v>
      </c>
      <c r="I311" s="29">
        <v>0</v>
      </c>
      <c r="J311" s="29">
        <v>-9824</v>
      </c>
      <c r="K311" s="29">
        <v>0</v>
      </c>
      <c r="L311" s="29">
        <v>0</v>
      </c>
      <c r="M311" s="29">
        <v>0</v>
      </c>
    </row>
    <row r="312" spans="1:13" hidden="1">
      <c r="D312" s="26">
        <f>D313-(D301+D311)</f>
        <v>0</v>
      </c>
      <c r="E312" s="26">
        <f>E313-(E301+E311)</f>
        <v>0</v>
      </c>
      <c r="F312" s="26">
        <f>F313-(F301+F311)</f>
        <v>0</v>
      </c>
      <c r="G312" s="26">
        <f>G313-(G301+G311)</f>
        <v>0</v>
      </c>
      <c r="H312" s="26">
        <f t="shared" ref="H312" si="10">H313-(H301+H311)</f>
        <v>0</v>
      </c>
      <c r="I312" s="26">
        <f>I313-(I301+I311)</f>
        <v>0</v>
      </c>
      <c r="J312" s="26">
        <f>J313-(J301+J311)</f>
        <v>0</v>
      </c>
      <c r="K312" s="26">
        <f>K313-(K301+K311)</f>
        <v>0</v>
      </c>
      <c r="L312" s="26">
        <f>L313-(L301+L311)</f>
        <v>0</v>
      </c>
      <c r="M312" s="26">
        <f>M313-(M301+M311)</f>
        <v>0</v>
      </c>
    </row>
    <row r="313" spans="1:13" s="18" customFormat="1">
      <c r="A313" s="18" t="s">
        <v>561</v>
      </c>
      <c r="B313" s="18" t="s">
        <v>292</v>
      </c>
      <c r="C313" s="18" t="s">
        <v>338</v>
      </c>
      <c r="D313" s="29">
        <v>9737</v>
      </c>
      <c r="E313" s="29">
        <v>10737</v>
      </c>
      <c r="F313" s="29">
        <v>12733</v>
      </c>
      <c r="G313" s="29">
        <v>14136</v>
      </c>
      <c r="H313" s="29">
        <v>16348</v>
      </c>
      <c r="I313" s="29">
        <v>19478</v>
      </c>
      <c r="J313" s="29">
        <v>12662</v>
      </c>
      <c r="K313" s="29">
        <v>30736</v>
      </c>
      <c r="L313" s="29">
        <v>34343</v>
      </c>
      <c r="M313" s="29">
        <v>40269</v>
      </c>
    </row>
    <row r="314" spans="1:13" hidden="1">
      <c r="A314" t="s">
        <v>561</v>
      </c>
      <c r="B314" t="s">
        <v>292</v>
      </c>
    </row>
    <row r="315" spans="1:13" hidden="1">
      <c r="A315" t="s">
        <v>561</v>
      </c>
      <c r="B315" t="s">
        <v>292</v>
      </c>
      <c r="C315" t="s">
        <v>339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</row>
    <row r="316" spans="1:13" hidden="1">
      <c r="A316" t="s">
        <v>561</v>
      </c>
      <c r="B316" t="s">
        <v>292</v>
      </c>
      <c r="C316" t="s">
        <v>340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</row>
    <row r="317" spans="1:13" hidden="1">
      <c r="A317" t="s">
        <v>561</v>
      </c>
      <c r="B317" t="s">
        <v>292</v>
      </c>
      <c r="C317" t="s">
        <v>341</v>
      </c>
      <c r="D317" s="26">
        <v>0</v>
      </c>
      <c r="E317" s="26">
        <v>0</v>
      </c>
      <c r="F317" s="26">
        <v>0</v>
      </c>
      <c r="G317" s="26">
        <v>0</v>
      </c>
      <c r="H317" s="26">
        <v>-522</v>
      </c>
      <c r="I317" s="26">
        <v>0</v>
      </c>
      <c r="J317" s="26">
        <v>0</v>
      </c>
      <c r="K317" s="26">
        <v>0</v>
      </c>
      <c r="L317" s="26">
        <v>0</v>
      </c>
      <c r="M317" s="26">
        <v>0</v>
      </c>
    </row>
    <row r="318" spans="1:13" hidden="1">
      <c r="A318" t="s">
        <v>561</v>
      </c>
      <c r="B318" t="s">
        <v>292</v>
      </c>
      <c r="C318" t="s">
        <v>342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</row>
    <row r="319" spans="1:13" hidden="1">
      <c r="A319" t="s">
        <v>561</v>
      </c>
      <c r="B319" t="s">
        <v>292</v>
      </c>
      <c r="C319" t="s">
        <v>343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K319" s="26">
        <v>0</v>
      </c>
      <c r="L319" s="26">
        <v>0</v>
      </c>
      <c r="M319" s="26">
        <v>0</v>
      </c>
    </row>
    <row r="320" spans="1:13" hidden="1">
      <c r="A320" t="s">
        <v>561</v>
      </c>
      <c r="B320" t="s">
        <v>292</v>
      </c>
      <c r="C320" t="s">
        <v>344</v>
      </c>
      <c r="D320" s="26">
        <v>0</v>
      </c>
      <c r="E320" s="26">
        <v>0</v>
      </c>
      <c r="F320" s="26">
        <v>0</v>
      </c>
      <c r="G320" s="26">
        <v>0</v>
      </c>
      <c r="H320" s="26">
        <v>-522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</row>
    <row r="321" spans="1:13" hidden="1">
      <c r="A321" t="s">
        <v>561</v>
      </c>
      <c r="B321" t="s">
        <v>292</v>
      </c>
      <c r="C321" t="s">
        <v>345</v>
      </c>
      <c r="D321" s="26">
        <v>9737</v>
      </c>
      <c r="E321" s="26">
        <v>11553</v>
      </c>
      <c r="F321" s="26">
        <v>13160</v>
      </c>
      <c r="G321" s="26">
        <v>13620</v>
      </c>
      <c r="H321" s="26">
        <v>15826</v>
      </c>
      <c r="I321" s="26">
        <v>19478</v>
      </c>
      <c r="J321" s="26">
        <v>22486</v>
      </c>
      <c r="K321" s="26">
        <v>30736</v>
      </c>
      <c r="L321" s="26">
        <v>34343</v>
      </c>
      <c r="M321" s="26">
        <v>40269</v>
      </c>
    </row>
    <row r="322" spans="1:13" hidden="1">
      <c r="A322" t="s">
        <v>561</v>
      </c>
      <c r="B322" t="s">
        <v>292</v>
      </c>
      <c r="C322" t="s">
        <v>346</v>
      </c>
      <c r="D322" s="26">
        <v>9737</v>
      </c>
      <c r="E322" s="26">
        <v>10737</v>
      </c>
      <c r="F322" s="26">
        <v>12733</v>
      </c>
      <c r="G322" s="26">
        <v>14136</v>
      </c>
      <c r="H322" s="26">
        <v>15826</v>
      </c>
      <c r="I322" s="26">
        <v>19478</v>
      </c>
      <c r="J322" s="26">
        <v>12662</v>
      </c>
      <c r="K322" s="26">
        <v>30736</v>
      </c>
      <c r="L322" s="26">
        <v>34343</v>
      </c>
      <c r="M322" s="26">
        <v>40269</v>
      </c>
    </row>
    <row r="323" spans="1:13" hidden="1">
      <c r="A323" t="s">
        <v>561</v>
      </c>
      <c r="B323" t="s">
        <v>292</v>
      </c>
      <c r="C323" t="s">
        <v>347</v>
      </c>
      <c r="D323" s="26">
        <v>646</v>
      </c>
      <c r="E323" s="26">
        <v>654</v>
      </c>
      <c r="F323" s="26">
        <v>666</v>
      </c>
      <c r="G323" s="26">
        <v>676</v>
      </c>
      <c r="H323" s="26">
        <v>685</v>
      </c>
      <c r="I323" s="26">
        <v>688</v>
      </c>
      <c r="J323" s="26">
        <v>693</v>
      </c>
      <c r="K323" s="26">
        <v>695</v>
      </c>
      <c r="L323" s="26">
        <v>693</v>
      </c>
      <c r="M323" s="26">
        <v>681</v>
      </c>
    </row>
    <row r="324" spans="1:13" hidden="1">
      <c r="A324" t="s">
        <v>561</v>
      </c>
      <c r="B324" t="s">
        <v>292</v>
      </c>
      <c r="C324" t="s">
        <v>348</v>
      </c>
      <c r="D324" s="26">
        <v>15.08</v>
      </c>
      <c r="E324" s="26">
        <v>17.649999999999999</v>
      </c>
      <c r="F324" s="26">
        <v>19.77</v>
      </c>
      <c r="G324" s="26">
        <v>20.149999999999999</v>
      </c>
      <c r="H324" s="26">
        <v>23.12</v>
      </c>
      <c r="I324" s="26">
        <v>28.32</v>
      </c>
      <c r="J324" s="26">
        <v>32.450000000000003</v>
      </c>
      <c r="K324" s="26">
        <v>44.22</v>
      </c>
      <c r="L324" s="26">
        <v>49.59</v>
      </c>
      <c r="M324" s="26">
        <v>59.15</v>
      </c>
    </row>
    <row r="325" spans="1:13" hidden="1">
      <c r="A325" t="s">
        <v>561</v>
      </c>
      <c r="B325" t="s">
        <v>292</v>
      </c>
      <c r="C325" t="s">
        <v>349</v>
      </c>
      <c r="D325" s="26">
        <v>15.08</v>
      </c>
      <c r="E325" s="26">
        <v>16.41</v>
      </c>
      <c r="F325" s="26">
        <v>19.13</v>
      </c>
      <c r="G325" s="26">
        <v>20.91</v>
      </c>
      <c r="H325" s="26">
        <v>23.12</v>
      </c>
      <c r="I325" s="26">
        <v>28.32</v>
      </c>
      <c r="J325" s="26">
        <v>18.27</v>
      </c>
      <c r="K325" s="26">
        <v>44.22</v>
      </c>
      <c r="L325" s="26">
        <v>49.59</v>
      </c>
      <c r="M325" s="26">
        <v>59.15</v>
      </c>
    </row>
    <row r="326" spans="1:13" hidden="1">
      <c r="A326" t="s">
        <v>561</v>
      </c>
      <c r="B326" t="s">
        <v>292</v>
      </c>
      <c r="C326" t="s">
        <v>350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K326" s="26">
        <v>0</v>
      </c>
      <c r="L326" s="26">
        <v>0</v>
      </c>
      <c r="M326" s="26">
        <v>2707</v>
      </c>
    </row>
    <row r="327" spans="1:13" hidden="1">
      <c r="A327" t="s">
        <v>561</v>
      </c>
      <c r="B327" t="s">
        <v>292</v>
      </c>
      <c r="C327" t="s">
        <v>351</v>
      </c>
      <c r="D327" s="26">
        <v>9737</v>
      </c>
      <c r="E327" s="26">
        <v>10737</v>
      </c>
      <c r="F327" s="26">
        <v>12733</v>
      </c>
      <c r="G327" s="26">
        <v>14136</v>
      </c>
      <c r="H327" s="26">
        <v>15826</v>
      </c>
      <c r="I327" s="26">
        <v>19478</v>
      </c>
      <c r="J327" s="26">
        <v>12662</v>
      </c>
      <c r="K327" s="26">
        <v>30736</v>
      </c>
      <c r="L327" s="26">
        <v>34343</v>
      </c>
      <c r="M327" s="26">
        <v>42976</v>
      </c>
    </row>
    <row r="328" spans="1:13" hidden="1">
      <c r="A328" t="s">
        <v>561</v>
      </c>
      <c r="B328" t="s">
        <v>292</v>
      </c>
      <c r="C328" t="s">
        <v>352</v>
      </c>
      <c r="D328" s="26">
        <v>654</v>
      </c>
      <c r="E328" s="26">
        <v>665</v>
      </c>
      <c r="F328" s="26">
        <v>737</v>
      </c>
      <c r="G328" s="26">
        <v>687</v>
      </c>
      <c r="H328" s="26">
        <v>693</v>
      </c>
      <c r="I328" s="26">
        <v>699</v>
      </c>
      <c r="J328" s="26">
        <v>704</v>
      </c>
      <c r="K328" s="26">
        <v>703</v>
      </c>
      <c r="L328" s="26">
        <v>745</v>
      </c>
      <c r="M328" s="26">
        <v>733</v>
      </c>
    </row>
    <row r="329" spans="1:13" hidden="1">
      <c r="A329" t="s">
        <v>561</v>
      </c>
      <c r="B329" t="s">
        <v>292</v>
      </c>
      <c r="C329" t="s">
        <v>353</v>
      </c>
      <c r="D329" s="26">
        <v>14.88</v>
      </c>
      <c r="E329" s="26">
        <v>17.38</v>
      </c>
      <c r="F329" s="26">
        <v>17.86</v>
      </c>
      <c r="G329" s="26">
        <v>19.82</v>
      </c>
      <c r="H329" s="26">
        <v>22.84</v>
      </c>
      <c r="I329" s="26">
        <v>27.88</v>
      </c>
      <c r="J329" s="26">
        <v>31.96</v>
      </c>
      <c r="K329" s="26">
        <v>43.7</v>
      </c>
      <c r="L329" s="26">
        <v>46.09</v>
      </c>
      <c r="M329" s="26">
        <v>58.61</v>
      </c>
    </row>
    <row r="330" spans="1:13" hidden="1">
      <c r="A330" t="s">
        <v>561</v>
      </c>
      <c r="B330" t="s">
        <v>292</v>
      </c>
      <c r="C330" t="s">
        <v>354</v>
      </c>
      <c r="D330" s="26">
        <v>14.88</v>
      </c>
      <c r="E330" s="26">
        <v>16.16</v>
      </c>
      <c r="F330" s="26">
        <v>17.28</v>
      </c>
      <c r="G330" s="26">
        <v>20.57</v>
      </c>
      <c r="H330" s="26">
        <v>22.84</v>
      </c>
      <c r="I330" s="26">
        <v>27.88</v>
      </c>
      <c r="J330" s="26">
        <v>18</v>
      </c>
      <c r="K330" s="26">
        <v>43.7</v>
      </c>
      <c r="L330" s="26">
        <v>46.09</v>
      </c>
      <c r="M330" s="26">
        <v>58.61</v>
      </c>
    </row>
    <row r="331" spans="1:13" hidden="1">
      <c r="A331" t="s">
        <v>561</v>
      </c>
      <c r="B331" t="s">
        <v>292</v>
      </c>
      <c r="C331" t="s">
        <v>479</v>
      </c>
    </row>
    <row r="332" spans="1:13" hidden="1">
      <c r="A332" t="s">
        <v>561</v>
      </c>
      <c r="B332" t="s">
        <v>292</v>
      </c>
      <c r="C332" t="s">
        <v>355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0</v>
      </c>
    </row>
    <row r="333" spans="1:13" hidden="1">
      <c r="A333" t="s">
        <v>561</v>
      </c>
      <c r="B333" t="s">
        <v>292</v>
      </c>
      <c r="C333" t="s">
        <v>356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</v>
      </c>
    </row>
    <row r="334" spans="1:13" hidden="1">
      <c r="A334" t="s">
        <v>561</v>
      </c>
      <c r="B334" t="s">
        <v>292</v>
      </c>
      <c r="C334" t="s">
        <v>357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K334" s="26">
        <v>0</v>
      </c>
      <c r="L334" s="26">
        <v>0</v>
      </c>
      <c r="M334" s="26">
        <v>0</v>
      </c>
    </row>
    <row r="335" spans="1:13" hidden="1">
      <c r="A335" t="s">
        <v>561</v>
      </c>
      <c r="B335" t="s">
        <v>292</v>
      </c>
      <c r="C335" t="s">
        <v>358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</row>
    <row r="336" spans="1:13" hidden="1">
      <c r="A336" t="s">
        <v>561</v>
      </c>
      <c r="B336" t="s">
        <v>292</v>
      </c>
      <c r="C336" t="s">
        <v>359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K336" s="26">
        <v>0</v>
      </c>
      <c r="L336" s="26">
        <v>0</v>
      </c>
      <c r="M336" s="26">
        <v>0</v>
      </c>
    </row>
    <row r="337" spans="1:13" hidden="1">
      <c r="A337" t="s">
        <v>561</v>
      </c>
      <c r="B337" t="s">
        <v>292</v>
      </c>
      <c r="C337" t="s">
        <v>360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</row>
    <row r="338" spans="1:13" hidden="1">
      <c r="A338" t="s">
        <v>561</v>
      </c>
      <c r="B338" t="s">
        <v>292</v>
      </c>
      <c r="C338" t="s">
        <v>361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K338" s="26">
        <v>0</v>
      </c>
      <c r="L338" s="26">
        <v>0</v>
      </c>
      <c r="M338" s="26">
        <v>0</v>
      </c>
    </row>
    <row r="339" spans="1:13" hidden="1">
      <c r="A339" t="s">
        <v>561</v>
      </c>
      <c r="B339" t="s">
        <v>292</v>
      </c>
      <c r="C339" t="s">
        <v>362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K339" s="26">
        <v>0</v>
      </c>
      <c r="L339" s="26">
        <v>0</v>
      </c>
      <c r="M339" s="26">
        <v>0</v>
      </c>
    </row>
    <row r="340" spans="1:13" hidden="1">
      <c r="A340" t="s">
        <v>561</v>
      </c>
      <c r="B340" t="s">
        <v>292</v>
      </c>
      <c r="C340" t="s">
        <v>363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</row>
    <row r="341" spans="1:13" hidden="1">
      <c r="A341" t="s">
        <v>561</v>
      </c>
      <c r="B341" t="s">
        <v>292</v>
      </c>
      <c r="C341" t="s">
        <v>364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</row>
    <row r="342" spans="1:13" hidden="1">
      <c r="A342" t="s">
        <v>561</v>
      </c>
      <c r="B342" t="s">
        <v>292</v>
      </c>
      <c r="C342" t="s">
        <v>365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</row>
    <row r="343" spans="1:13" hidden="1">
      <c r="A343" t="s">
        <v>561</v>
      </c>
      <c r="B343" t="s">
        <v>292</v>
      </c>
      <c r="C343" t="s">
        <v>366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</row>
    <row r="344" spans="1:13" hidden="1">
      <c r="A344" t="s">
        <v>561</v>
      </c>
      <c r="B344" t="s">
        <v>292</v>
      </c>
      <c r="C344" t="s">
        <v>367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K344" s="26">
        <v>0</v>
      </c>
      <c r="L344" s="26">
        <v>0</v>
      </c>
      <c r="M344" s="26">
        <v>0</v>
      </c>
    </row>
    <row r="345" spans="1:13" hidden="1">
      <c r="A345" t="s">
        <v>561</v>
      </c>
      <c r="B345" t="s">
        <v>292</v>
      </c>
      <c r="C345" t="s">
        <v>368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</v>
      </c>
      <c r="M345" s="26">
        <v>0</v>
      </c>
    </row>
    <row r="346" spans="1:13" hidden="1">
      <c r="A346" t="s">
        <v>561</v>
      </c>
      <c r="B346" t="s">
        <v>292</v>
      </c>
      <c r="C346" t="s">
        <v>369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K346" s="26">
        <v>0</v>
      </c>
      <c r="L346" s="26">
        <v>0</v>
      </c>
      <c r="M346" s="26">
        <v>0</v>
      </c>
    </row>
    <row r="347" spans="1:13" hidden="1">
      <c r="A347" t="s">
        <v>561</v>
      </c>
      <c r="B347" t="s">
        <v>292</v>
      </c>
      <c r="C347" t="s">
        <v>370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K347" s="26">
        <v>0</v>
      </c>
      <c r="L347" s="26">
        <v>0</v>
      </c>
      <c r="M347" s="26">
        <v>0</v>
      </c>
    </row>
    <row r="348" spans="1:13" hidden="1">
      <c r="A348" t="s">
        <v>561</v>
      </c>
      <c r="B348" t="s">
        <v>292</v>
      </c>
      <c r="C348" t="s">
        <v>371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</v>
      </c>
      <c r="L348" s="26">
        <v>0</v>
      </c>
      <c r="M348" s="26">
        <v>0</v>
      </c>
    </row>
    <row r="349" spans="1:13" hidden="1">
      <c r="A349" t="s">
        <v>561</v>
      </c>
      <c r="B349" t="s">
        <v>292</v>
      </c>
      <c r="C349" t="s">
        <v>372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</row>
    <row r="350" spans="1:13" hidden="1">
      <c r="A350" t="s">
        <v>561</v>
      </c>
      <c r="B350" t="s">
        <v>292</v>
      </c>
      <c r="C350" t="s">
        <v>373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</row>
    <row r="351" spans="1:13" hidden="1">
      <c r="A351" t="s">
        <v>561</v>
      </c>
      <c r="B351" t="s">
        <v>292</v>
      </c>
      <c r="C351" t="s">
        <v>374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K351" s="26">
        <v>0</v>
      </c>
      <c r="L351" s="26">
        <v>0</v>
      </c>
      <c r="M351" s="26">
        <v>0</v>
      </c>
    </row>
    <row r="352" spans="1:13" hidden="1">
      <c r="A352" t="s">
        <v>561</v>
      </c>
      <c r="B352" t="s">
        <v>292</v>
      </c>
      <c r="C352" t="s">
        <v>375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0</v>
      </c>
      <c r="M352" s="26">
        <v>0</v>
      </c>
    </row>
    <row r="353" spans="1:13" hidden="1">
      <c r="A353" t="s">
        <v>561</v>
      </c>
      <c r="B353" t="s">
        <v>292</v>
      </c>
      <c r="C353" t="s">
        <v>376</v>
      </c>
      <c r="D353" s="26">
        <v>610</v>
      </c>
      <c r="E353" s="26">
        <v>-188</v>
      </c>
      <c r="F353" s="26">
        <v>57</v>
      </c>
      <c r="G353" s="26">
        <v>378</v>
      </c>
      <c r="H353" s="26">
        <v>0</v>
      </c>
      <c r="I353" s="26">
        <v>0</v>
      </c>
      <c r="J353" s="26">
        <v>2736</v>
      </c>
      <c r="K353" s="26">
        <v>5071</v>
      </c>
      <c r="L353" s="26">
        <v>1697</v>
      </c>
      <c r="M353" s="26">
        <v>0</v>
      </c>
    </row>
    <row r="354" spans="1:13" hidden="1">
      <c r="A354" t="s">
        <v>561</v>
      </c>
      <c r="B354" t="s">
        <v>292</v>
      </c>
      <c r="C354" t="s">
        <v>377</v>
      </c>
      <c r="D354" s="26">
        <v>12936</v>
      </c>
      <c r="E354" s="26">
        <v>14281</v>
      </c>
      <c r="F354" s="26">
        <v>15956</v>
      </c>
      <c r="G354" s="26">
        <v>17637</v>
      </c>
      <c r="H354" s="26">
        <v>19651</v>
      </c>
      <c r="I354" s="26">
        <v>24150</v>
      </c>
      <c r="J354" s="26">
        <v>29929</v>
      </c>
      <c r="K354" s="26">
        <v>39984</v>
      </c>
      <c r="L354" s="26">
        <v>41322</v>
      </c>
      <c r="M354" s="26">
        <v>48082</v>
      </c>
    </row>
    <row r="355" spans="1:13" hidden="1">
      <c r="A355" t="s">
        <v>561</v>
      </c>
      <c r="B355" t="s">
        <v>292</v>
      </c>
      <c r="C355" t="s">
        <v>378</v>
      </c>
      <c r="D355" s="26">
        <v>128</v>
      </c>
      <c r="E355" s="26">
        <v>-38</v>
      </c>
      <c r="F355" s="26">
        <v>10</v>
      </c>
      <c r="G355" s="26">
        <v>80</v>
      </c>
      <c r="H355" s="26">
        <v>0</v>
      </c>
      <c r="I355" s="26">
        <v>0</v>
      </c>
      <c r="J355" s="26">
        <v>474</v>
      </c>
      <c r="K355" s="26">
        <v>607</v>
      </c>
      <c r="L355" s="26">
        <v>226</v>
      </c>
      <c r="M355" s="26">
        <v>0</v>
      </c>
    </row>
    <row r="356" spans="1:13" hidden="1">
      <c r="A356" t="s">
        <v>561</v>
      </c>
      <c r="B356" t="s">
        <v>292</v>
      </c>
      <c r="C356" t="s">
        <v>379</v>
      </c>
      <c r="D356" s="26">
        <v>2717</v>
      </c>
      <c r="E356" s="26">
        <v>2878</v>
      </c>
      <c r="F356" s="26">
        <v>2749</v>
      </c>
      <c r="G356" s="26">
        <v>3719</v>
      </c>
      <c r="H356" s="26">
        <v>3303</v>
      </c>
      <c r="I356" s="26">
        <v>4672</v>
      </c>
      <c r="J356" s="26">
        <v>5181</v>
      </c>
      <c r="K356" s="26">
        <v>4784</v>
      </c>
      <c r="L356" s="26">
        <v>5508</v>
      </c>
      <c r="M356" s="26">
        <v>7813</v>
      </c>
    </row>
    <row r="357" spans="1:13" hidden="1">
      <c r="A357" t="s">
        <v>561</v>
      </c>
      <c r="B357" t="s">
        <v>292</v>
      </c>
      <c r="C357" t="s">
        <v>380</v>
      </c>
      <c r="D357" s="26">
        <v>10219</v>
      </c>
      <c r="E357" s="26">
        <v>11403</v>
      </c>
      <c r="F357" s="26">
        <v>13207</v>
      </c>
      <c r="G357" s="26">
        <v>13918</v>
      </c>
      <c r="H357" s="26">
        <v>16348</v>
      </c>
      <c r="I357" s="26">
        <v>19478</v>
      </c>
      <c r="J357" s="26">
        <v>24748</v>
      </c>
      <c r="K357" s="26">
        <v>35200</v>
      </c>
      <c r="L357" s="26">
        <v>35814</v>
      </c>
      <c r="M357" s="26">
        <v>40269</v>
      </c>
    </row>
    <row r="358" spans="1:13" hidden="1">
      <c r="A358" t="s">
        <v>561</v>
      </c>
      <c r="B358" t="s">
        <v>292</v>
      </c>
      <c r="C358" t="s">
        <v>381</v>
      </c>
      <c r="D358" s="26">
        <v>10219</v>
      </c>
      <c r="E358" s="26">
        <v>11403</v>
      </c>
      <c r="F358" s="26">
        <v>13207</v>
      </c>
      <c r="G358" s="26">
        <v>13918</v>
      </c>
      <c r="H358" s="26">
        <v>15826</v>
      </c>
      <c r="I358" s="26">
        <v>19478</v>
      </c>
      <c r="J358" s="26">
        <v>24748</v>
      </c>
      <c r="K358" s="26">
        <v>35200</v>
      </c>
      <c r="L358" s="26">
        <v>35814</v>
      </c>
      <c r="M358" s="26">
        <v>40269</v>
      </c>
    </row>
    <row r="359" spans="1:13" hidden="1">
      <c r="A359" t="s">
        <v>561</v>
      </c>
      <c r="B359" t="s">
        <v>292</v>
      </c>
      <c r="C359" t="s">
        <v>382</v>
      </c>
      <c r="D359" s="26">
        <v>15.83</v>
      </c>
      <c r="E359" s="26">
        <v>17.420000000000002</v>
      </c>
      <c r="F359" s="26">
        <v>19.84</v>
      </c>
      <c r="G359" s="26">
        <v>20.59</v>
      </c>
      <c r="H359" s="26">
        <v>23.12</v>
      </c>
      <c r="I359" s="26">
        <v>28.32</v>
      </c>
      <c r="J359" s="26">
        <v>35.72</v>
      </c>
      <c r="K359" s="26">
        <v>50.64</v>
      </c>
      <c r="L359" s="26">
        <v>51.71</v>
      </c>
      <c r="M359" s="26">
        <v>59.15</v>
      </c>
    </row>
    <row r="360" spans="1:13" hidden="1">
      <c r="A360" t="s">
        <v>561</v>
      </c>
      <c r="B360" t="s">
        <v>292</v>
      </c>
      <c r="C360" t="s">
        <v>383</v>
      </c>
      <c r="D360" s="26">
        <v>15.61</v>
      </c>
      <c r="E360" s="26">
        <v>17.16</v>
      </c>
      <c r="F360" s="26">
        <v>17.920000000000002</v>
      </c>
      <c r="G360" s="26">
        <v>20.260000000000002</v>
      </c>
      <c r="H360" s="26">
        <v>22.84</v>
      </c>
      <c r="I360" s="26">
        <v>27.88</v>
      </c>
      <c r="J360" s="26">
        <v>35.17</v>
      </c>
      <c r="K360" s="26">
        <v>50.05</v>
      </c>
      <c r="L360" s="26">
        <v>48.07</v>
      </c>
      <c r="M360" s="26">
        <v>58.61</v>
      </c>
    </row>
    <row r="361" spans="1:13" hidden="1">
      <c r="A361" t="s">
        <v>561</v>
      </c>
      <c r="B361" t="s">
        <v>292</v>
      </c>
      <c r="C361" t="s">
        <v>384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K361" s="26">
        <v>0</v>
      </c>
      <c r="L361" s="26">
        <v>0</v>
      </c>
      <c r="M361" s="26">
        <v>0</v>
      </c>
    </row>
    <row r="362" spans="1:13" hidden="1">
      <c r="A362" t="s">
        <v>561</v>
      </c>
      <c r="B362" t="s">
        <v>292</v>
      </c>
      <c r="C362" t="s">
        <v>385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</v>
      </c>
      <c r="L362" s="26">
        <v>0</v>
      </c>
      <c r="M362" s="26">
        <v>0</v>
      </c>
    </row>
    <row r="363" spans="1:13" hidden="1">
      <c r="A363" t="s">
        <v>561</v>
      </c>
      <c r="B363" t="s">
        <v>292</v>
      </c>
      <c r="C363" t="s">
        <v>386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K363" s="26">
        <v>0</v>
      </c>
      <c r="L363" s="26">
        <v>0</v>
      </c>
      <c r="M363" s="26">
        <v>0</v>
      </c>
    </row>
    <row r="364" spans="1:13" hidden="1">
      <c r="A364" t="s">
        <v>561</v>
      </c>
      <c r="B364" t="s">
        <v>292</v>
      </c>
      <c r="C364" t="s">
        <v>387</v>
      </c>
      <c r="D364" s="26">
        <v>441</v>
      </c>
      <c r="E364" s="26">
        <v>744</v>
      </c>
      <c r="F364" s="26">
        <v>1011</v>
      </c>
      <c r="G364" s="26">
        <v>1079</v>
      </c>
      <c r="H364" s="26">
        <v>892</v>
      </c>
      <c r="I364" s="26">
        <v>833</v>
      </c>
      <c r="J364" s="26">
        <v>796</v>
      </c>
      <c r="K364" s="26">
        <v>865</v>
      </c>
      <c r="L364" s="26">
        <v>795</v>
      </c>
      <c r="M364" s="26">
        <v>774</v>
      </c>
    </row>
    <row r="365" spans="1:13" hidden="1">
      <c r="A365" t="s">
        <v>561</v>
      </c>
      <c r="B365" t="s">
        <v>292</v>
      </c>
      <c r="C365" t="s">
        <v>388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</row>
    <row r="366" spans="1:13" hidden="1">
      <c r="A366" t="s">
        <v>561</v>
      </c>
      <c r="B366" t="s">
        <v>292</v>
      </c>
      <c r="C366" t="s">
        <v>389</v>
      </c>
      <c r="D366" s="26">
        <v>1396</v>
      </c>
      <c r="E366" s="26">
        <v>1988</v>
      </c>
      <c r="F366" s="26">
        <v>2781</v>
      </c>
      <c r="G366" s="26">
        <v>3523</v>
      </c>
      <c r="H366" s="26">
        <v>4132</v>
      </c>
      <c r="I366" s="26">
        <v>5267</v>
      </c>
      <c r="J366" s="26">
        <v>6103</v>
      </c>
      <c r="K366" s="26">
        <v>8164</v>
      </c>
      <c r="L366" s="26">
        <v>10856</v>
      </c>
      <c r="M366" s="26">
        <v>12905</v>
      </c>
    </row>
    <row r="367" spans="1:13" hidden="1">
      <c r="A367" t="s">
        <v>561</v>
      </c>
      <c r="B367" t="s">
        <v>292</v>
      </c>
      <c r="C367" t="s">
        <v>390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K367" s="26">
        <v>0</v>
      </c>
      <c r="L367" s="26">
        <v>0</v>
      </c>
      <c r="M367" s="26">
        <v>0</v>
      </c>
    </row>
    <row r="368" spans="1:13" hidden="1">
      <c r="A368" t="s">
        <v>561</v>
      </c>
      <c r="B368" t="s">
        <v>292</v>
      </c>
      <c r="C368" t="s">
        <v>391</v>
      </c>
      <c r="D368" s="26">
        <v>58</v>
      </c>
      <c r="E368" s="26">
        <v>85</v>
      </c>
      <c r="F368" s="26">
        <v>81</v>
      </c>
      <c r="G368" s="26">
        <v>101</v>
      </c>
      <c r="H368" s="26">
        <v>104</v>
      </c>
      <c r="I368" s="26">
        <v>124</v>
      </c>
      <c r="J368" s="26">
        <v>109</v>
      </c>
      <c r="K368" s="26">
        <v>114</v>
      </c>
      <c r="L368" s="26">
        <v>100</v>
      </c>
      <c r="M368" s="26">
        <v>135</v>
      </c>
    </row>
    <row r="369" spans="1:13" hidden="1">
      <c r="A369" t="s">
        <v>561</v>
      </c>
      <c r="B369" t="s">
        <v>292</v>
      </c>
      <c r="C369" t="s">
        <v>392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-48</v>
      </c>
      <c r="K369" s="26">
        <v>-92</v>
      </c>
      <c r="L369" s="26">
        <v>-167</v>
      </c>
      <c r="M369" s="26">
        <v>-218</v>
      </c>
    </row>
    <row r="370" spans="1:13" hidden="1">
      <c r="A370" t="s">
        <v>561</v>
      </c>
      <c r="B370" t="s">
        <v>292</v>
      </c>
      <c r="C370" t="s">
        <v>393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</row>
    <row r="371" spans="1:13" hidden="1">
      <c r="A371" t="s">
        <v>561</v>
      </c>
      <c r="B371" t="s">
        <v>292</v>
      </c>
      <c r="C371" t="s">
        <v>394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K371" s="26">
        <v>0</v>
      </c>
      <c r="L371" s="26">
        <v>0</v>
      </c>
      <c r="M371" s="26">
        <v>0</v>
      </c>
    </row>
    <row r="372" spans="1:13" hidden="1">
      <c r="A372" t="s">
        <v>561</v>
      </c>
      <c r="B372" t="s">
        <v>292</v>
      </c>
      <c r="C372" t="s">
        <v>395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K372" s="26">
        <v>0</v>
      </c>
      <c r="L372" s="26">
        <v>0</v>
      </c>
      <c r="M372" s="26">
        <v>0</v>
      </c>
    </row>
    <row r="373" spans="1:13" hidden="1">
      <c r="A373" t="s">
        <v>561</v>
      </c>
      <c r="B373" t="s">
        <v>292</v>
      </c>
      <c r="C373" t="s">
        <v>396</v>
      </c>
      <c r="D373" s="26">
        <v>380</v>
      </c>
      <c r="E373" s="26">
        <v>417</v>
      </c>
      <c r="F373" s="26">
        <v>465</v>
      </c>
      <c r="G373" s="26">
        <v>570</v>
      </c>
      <c r="H373" s="26">
        <v>734</v>
      </c>
      <c r="I373" s="26">
        <v>897</v>
      </c>
      <c r="J373" s="26">
        <v>1100</v>
      </c>
      <c r="K373" s="26">
        <v>1300</v>
      </c>
      <c r="L373" s="26">
        <v>2361</v>
      </c>
      <c r="M373" s="26">
        <v>2267</v>
      </c>
    </row>
    <row r="374" spans="1:13" hidden="1">
      <c r="A374" t="s">
        <v>561</v>
      </c>
      <c r="B374" t="s">
        <v>292</v>
      </c>
      <c r="C374" t="s">
        <v>397</v>
      </c>
      <c r="D374" s="26">
        <v>0</v>
      </c>
      <c r="E374" s="26">
        <v>2473</v>
      </c>
      <c r="F374" s="26">
        <v>3127</v>
      </c>
      <c r="G374" s="26">
        <v>4175</v>
      </c>
      <c r="H374" s="26">
        <v>0</v>
      </c>
      <c r="I374" s="26">
        <v>0</v>
      </c>
      <c r="J374" s="26">
        <v>0</v>
      </c>
      <c r="K374" s="26">
        <v>0</v>
      </c>
      <c r="L374" s="26">
        <v>0</v>
      </c>
      <c r="M374" s="26">
        <v>0</v>
      </c>
    </row>
    <row r="375" spans="1:13" hidden="1">
      <c r="A375" t="s">
        <v>561</v>
      </c>
      <c r="B375" t="s">
        <v>292</v>
      </c>
      <c r="C375" t="s">
        <v>398</v>
      </c>
      <c r="D375" s="26">
        <v>1974</v>
      </c>
      <c r="E375" s="26">
        <v>2473</v>
      </c>
      <c r="F375" s="26">
        <v>3127</v>
      </c>
      <c r="G375" s="26">
        <v>4175</v>
      </c>
      <c r="H375" s="26">
        <v>5253</v>
      </c>
      <c r="I375" s="26">
        <v>6871</v>
      </c>
      <c r="J375" s="26">
        <v>7679</v>
      </c>
      <c r="K375" s="26">
        <v>9353</v>
      </c>
      <c r="L375" s="26">
        <v>10794</v>
      </c>
      <c r="M375" s="26">
        <v>12800</v>
      </c>
    </row>
    <row r="376" spans="1:13" hidden="1">
      <c r="A376" t="s">
        <v>561</v>
      </c>
      <c r="B376" t="s">
        <v>292</v>
      </c>
      <c r="C376" t="s">
        <v>399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K376" s="26">
        <v>0</v>
      </c>
      <c r="L376" s="26">
        <v>0</v>
      </c>
      <c r="M376" s="26">
        <v>0</v>
      </c>
    </row>
    <row r="377" spans="1:13" hidden="1">
      <c r="A377" t="s">
        <v>561</v>
      </c>
      <c r="B377" t="s">
        <v>292</v>
      </c>
      <c r="C377" t="s">
        <v>400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0</v>
      </c>
      <c r="L377" s="26">
        <v>0</v>
      </c>
      <c r="M377" s="26">
        <v>619</v>
      </c>
    </row>
    <row r="378" spans="1:13" hidden="1">
      <c r="A378" t="s">
        <v>561</v>
      </c>
      <c r="B378" t="s">
        <v>292</v>
      </c>
      <c r="C378" t="s">
        <v>401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K378" s="26">
        <v>0</v>
      </c>
      <c r="L378" s="26">
        <v>0</v>
      </c>
      <c r="M378" s="26">
        <v>0</v>
      </c>
    </row>
    <row r="379" spans="1:13" hidden="1">
      <c r="A379" t="s">
        <v>561</v>
      </c>
      <c r="B379" t="s">
        <v>292</v>
      </c>
      <c r="C379" t="s">
        <v>402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K379" s="26">
        <v>0</v>
      </c>
      <c r="L379" s="26">
        <v>0</v>
      </c>
      <c r="M379" s="26">
        <v>0</v>
      </c>
    </row>
    <row r="380" spans="1:13" hidden="1">
      <c r="A380" t="s">
        <v>561</v>
      </c>
      <c r="B380" t="s">
        <v>292</v>
      </c>
      <c r="C380" t="s">
        <v>403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K380" s="26">
        <v>0</v>
      </c>
      <c r="L380" s="26">
        <v>0</v>
      </c>
      <c r="M380" s="26">
        <v>0</v>
      </c>
    </row>
    <row r="381" spans="1:13" hidden="1">
      <c r="A381" t="s">
        <v>561</v>
      </c>
      <c r="B381" t="s">
        <v>292</v>
      </c>
      <c r="C381" t="s">
        <v>404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K381" s="26">
        <v>0</v>
      </c>
      <c r="L381" s="26">
        <v>0</v>
      </c>
      <c r="M381" s="26">
        <v>2886</v>
      </c>
    </row>
    <row r="382" spans="1:13" hidden="1">
      <c r="A382" t="s">
        <v>561</v>
      </c>
      <c r="B382" t="s">
        <v>292</v>
      </c>
      <c r="C382" t="s">
        <v>405</v>
      </c>
      <c r="D382" s="26">
        <v>1544</v>
      </c>
      <c r="E382" s="26">
        <v>1992</v>
      </c>
      <c r="F382" s="26">
        <v>2389</v>
      </c>
      <c r="G382" s="26">
        <v>3004</v>
      </c>
      <c r="H382" s="26">
        <v>3186</v>
      </c>
      <c r="I382" s="26">
        <v>3868</v>
      </c>
      <c r="J382" s="26">
        <v>5100</v>
      </c>
      <c r="K382" s="26">
        <v>6400</v>
      </c>
      <c r="L382" s="26">
        <v>6800</v>
      </c>
      <c r="M382" s="26">
        <v>5400</v>
      </c>
    </row>
    <row r="383" spans="1:13" hidden="1">
      <c r="A383" t="s">
        <v>561</v>
      </c>
      <c r="B383" t="s">
        <v>292</v>
      </c>
      <c r="C383" t="s">
        <v>406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-156</v>
      </c>
      <c r="K383" s="26">
        <v>-120</v>
      </c>
      <c r="L383" s="26">
        <v>390</v>
      </c>
      <c r="M383" s="26">
        <v>401</v>
      </c>
    </row>
    <row r="384" spans="1:13" hidden="1">
      <c r="A384" t="s">
        <v>561</v>
      </c>
      <c r="B384" t="s">
        <v>292</v>
      </c>
      <c r="C384" t="s">
        <v>407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</row>
    <row r="385" spans="1:13" hidden="1">
      <c r="A385" t="s">
        <v>561</v>
      </c>
      <c r="B385" t="s">
        <v>292</v>
      </c>
      <c r="C385" t="s">
        <v>408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9824</v>
      </c>
      <c r="K385" s="26">
        <v>0</v>
      </c>
      <c r="L385" s="26">
        <v>0</v>
      </c>
      <c r="M385" s="26">
        <v>0</v>
      </c>
    </row>
    <row r="386" spans="1:13" hidden="1">
      <c r="A386" t="s">
        <v>561</v>
      </c>
      <c r="B386" t="s">
        <v>292</v>
      </c>
      <c r="C386" t="s">
        <v>409</v>
      </c>
      <c r="D386" s="26">
        <v>5162</v>
      </c>
      <c r="E386" s="26">
        <v>6083</v>
      </c>
      <c r="F386" s="26">
        <v>7137</v>
      </c>
      <c r="G386" s="26">
        <v>9832</v>
      </c>
      <c r="H386" s="26">
        <v>12282</v>
      </c>
      <c r="I386" s="26">
        <v>13948</v>
      </c>
      <c r="J386" s="26">
        <v>16625</v>
      </c>
      <c r="K386" s="26">
        <v>21419</v>
      </c>
      <c r="L386" s="26">
        <v>26018</v>
      </c>
      <c r="M386" s="26">
        <v>27573</v>
      </c>
    </row>
    <row r="387" spans="1:13" hidden="1">
      <c r="A387" t="s">
        <v>561</v>
      </c>
      <c r="B387" t="s">
        <v>292</v>
      </c>
      <c r="C387" t="s">
        <v>410</v>
      </c>
      <c r="D387" s="26">
        <v>12</v>
      </c>
      <c r="E387" s="26">
        <v>0</v>
      </c>
      <c r="F387" s="26">
        <v>0</v>
      </c>
      <c r="G387" s="26">
        <v>0</v>
      </c>
      <c r="H387" s="26">
        <v>14</v>
      </c>
      <c r="I387" s="26">
        <v>14</v>
      </c>
      <c r="J387" s="26">
        <v>17</v>
      </c>
      <c r="K387" s="26">
        <v>16</v>
      </c>
      <c r="L387" s="26">
        <v>20</v>
      </c>
      <c r="M387" s="26">
        <v>22</v>
      </c>
    </row>
    <row r="388" spans="1:13" hidden="1">
      <c r="A388" t="s">
        <v>561</v>
      </c>
      <c r="B388" t="s">
        <v>292</v>
      </c>
      <c r="C388" t="s">
        <v>411</v>
      </c>
      <c r="D388" s="26">
        <v>0</v>
      </c>
      <c r="E388" s="26">
        <v>0</v>
      </c>
      <c r="F388" s="26">
        <v>0</v>
      </c>
      <c r="G388" s="26">
        <v>0</v>
      </c>
      <c r="H388" s="26">
        <v>4</v>
      </c>
      <c r="I388" s="26">
        <v>3</v>
      </c>
      <c r="J388" s="26">
        <v>4</v>
      </c>
      <c r="K388" s="26">
        <v>6</v>
      </c>
      <c r="L388" s="26">
        <v>7</v>
      </c>
      <c r="M388" s="26">
        <v>7</v>
      </c>
    </row>
    <row r="389" spans="1:13" hidden="1">
      <c r="A389" t="s">
        <v>561</v>
      </c>
      <c r="B389" t="s">
        <v>292</v>
      </c>
      <c r="C389" t="s">
        <v>412</v>
      </c>
      <c r="D389" s="26">
        <v>2</v>
      </c>
      <c r="E389" s="26">
        <v>0</v>
      </c>
      <c r="F389" s="26">
        <v>0</v>
      </c>
      <c r="G389" s="26">
        <v>0</v>
      </c>
      <c r="H389" s="26">
        <v>0</v>
      </c>
      <c r="I389" s="26">
        <v>1</v>
      </c>
      <c r="J389" s="26">
        <v>5</v>
      </c>
      <c r="K389" s="26">
        <v>4</v>
      </c>
      <c r="L389" s="26">
        <v>2</v>
      </c>
      <c r="M389" s="26">
        <v>1</v>
      </c>
    </row>
    <row r="390" spans="1:13" hidden="1">
      <c r="A390" t="s">
        <v>561</v>
      </c>
      <c r="B390" t="s">
        <v>292</v>
      </c>
      <c r="C390" t="s">
        <v>413</v>
      </c>
      <c r="D390" s="26">
        <v>0</v>
      </c>
      <c r="E390" s="26">
        <v>0</v>
      </c>
      <c r="F390" s="26">
        <v>0</v>
      </c>
      <c r="G390" s="26">
        <v>0</v>
      </c>
      <c r="H390" s="26">
        <v>3</v>
      </c>
      <c r="I390" s="26">
        <v>3</v>
      </c>
      <c r="J390" s="26">
        <v>0</v>
      </c>
      <c r="K390" s="26">
        <v>1</v>
      </c>
      <c r="L390" s="26">
        <v>1</v>
      </c>
      <c r="M390" s="26">
        <v>2</v>
      </c>
    </row>
    <row r="391" spans="1:13" hidden="1">
      <c r="A391" t="s">
        <v>561</v>
      </c>
      <c r="B391" t="s">
        <v>292</v>
      </c>
      <c r="C391" t="s">
        <v>414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26">
        <v>0</v>
      </c>
      <c r="M391" s="26">
        <v>0</v>
      </c>
    </row>
    <row r="392" spans="1:13" hidden="1">
      <c r="A392" t="s">
        <v>561</v>
      </c>
      <c r="B392" t="s">
        <v>292</v>
      </c>
      <c r="C392" t="s">
        <v>415</v>
      </c>
      <c r="D392" s="26">
        <v>0</v>
      </c>
      <c r="E392" s="26">
        <v>0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K392" s="26">
        <v>0</v>
      </c>
      <c r="L392" s="26">
        <v>0</v>
      </c>
      <c r="M392" s="26">
        <v>0</v>
      </c>
    </row>
    <row r="393" spans="1:13" hidden="1">
      <c r="A393" t="s">
        <v>561</v>
      </c>
      <c r="B393" t="s">
        <v>292</v>
      </c>
      <c r="C393" t="s">
        <v>416</v>
      </c>
      <c r="D393" s="26">
        <v>0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0</v>
      </c>
      <c r="L393" s="26">
        <v>0</v>
      </c>
      <c r="M393" s="26">
        <v>0</v>
      </c>
    </row>
    <row r="394" spans="1:13" hidden="1">
      <c r="A394" t="s">
        <v>561</v>
      </c>
      <c r="B394" t="s">
        <v>292</v>
      </c>
      <c r="C394" t="s">
        <v>417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6">
        <v>0</v>
      </c>
      <c r="L394" s="26">
        <v>0</v>
      </c>
      <c r="M394" s="26">
        <v>0</v>
      </c>
    </row>
    <row r="395" spans="1:13" hidden="1">
      <c r="A395" t="s">
        <v>561</v>
      </c>
      <c r="B395" t="s">
        <v>292</v>
      </c>
      <c r="C395" t="s">
        <v>418</v>
      </c>
      <c r="D395" s="26">
        <v>0</v>
      </c>
      <c r="E395" s="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</row>
    <row r="396" spans="1:13" hidden="1">
      <c r="A396" t="s">
        <v>561</v>
      </c>
      <c r="B396" t="s">
        <v>292</v>
      </c>
      <c r="C396" t="s">
        <v>419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0</v>
      </c>
      <c r="M396" s="26">
        <v>0</v>
      </c>
    </row>
    <row r="397" spans="1:13" hidden="1">
      <c r="A397" t="s">
        <v>561</v>
      </c>
      <c r="B397" t="s">
        <v>292</v>
      </c>
      <c r="C397" t="s">
        <v>420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</row>
    <row r="398" spans="1:13" hidden="1">
      <c r="A398" t="s">
        <v>561</v>
      </c>
      <c r="B398" t="s">
        <v>292</v>
      </c>
      <c r="C398" t="s">
        <v>421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K398" s="26">
        <v>0</v>
      </c>
      <c r="L398" s="26">
        <v>0</v>
      </c>
      <c r="M398" s="26">
        <v>0</v>
      </c>
    </row>
    <row r="399" spans="1:13" hidden="1">
      <c r="A399" t="s">
        <v>561</v>
      </c>
      <c r="B399" t="s">
        <v>292</v>
      </c>
      <c r="C399" t="s">
        <v>422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0</v>
      </c>
      <c r="L399" s="26">
        <v>0</v>
      </c>
      <c r="M399" s="26">
        <v>0</v>
      </c>
    </row>
    <row r="400" spans="1:13" hidden="1">
      <c r="A400" t="s">
        <v>561</v>
      </c>
      <c r="B400" t="s">
        <v>292</v>
      </c>
      <c r="C400" t="s">
        <v>423</v>
      </c>
      <c r="D400" s="26">
        <v>0</v>
      </c>
      <c r="E400" s="26">
        <v>0</v>
      </c>
      <c r="F400" s="26">
        <v>0</v>
      </c>
      <c r="G400" s="26">
        <v>0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0</v>
      </c>
    </row>
    <row r="401" spans="1:13" hidden="1">
      <c r="A401" t="s">
        <v>561</v>
      </c>
      <c r="B401" t="s">
        <v>292</v>
      </c>
      <c r="C401" t="s">
        <v>424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K401" s="26">
        <v>0</v>
      </c>
      <c r="L401" s="26">
        <v>0</v>
      </c>
      <c r="M401" s="26">
        <v>0</v>
      </c>
    </row>
    <row r="402" spans="1:13" hidden="1">
      <c r="A402" t="s">
        <v>561</v>
      </c>
      <c r="B402" t="s">
        <v>292</v>
      </c>
      <c r="C402" t="s">
        <v>425</v>
      </c>
      <c r="D402" s="26">
        <v>0</v>
      </c>
      <c r="E402" s="26">
        <v>0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0</v>
      </c>
      <c r="L402" s="26">
        <v>0</v>
      </c>
      <c r="M402" s="26">
        <v>0</v>
      </c>
    </row>
    <row r="403" spans="1:13" hidden="1">
      <c r="A403" t="s">
        <v>561</v>
      </c>
      <c r="B403" t="s">
        <v>292</v>
      </c>
      <c r="C403" t="s">
        <v>426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</row>
    <row r="404" spans="1:13" hidden="1">
      <c r="A404" t="s">
        <v>561</v>
      </c>
      <c r="B404" t="s">
        <v>292</v>
      </c>
      <c r="C404" t="s">
        <v>427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K404" s="26">
        <v>0</v>
      </c>
      <c r="L404" s="26">
        <v>0</v>
      </c>
      <c r="M404" s="26">
        <v>0</v>
      </c>
    </row>
    <row r="405" spans="1:13" hidden="1">
      <c r="A405" t="s">
        <v>561</v>
      </c>
      <c r="B405" t="s">
        <v>292</v>
      </c>
      <c r="C405" t="s">
        <v>428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</row>
    <row r="406" spans="1:13" hidden="1">
      <c r="A406" t="s">
        <v>561</v>
      </c>
      <c r="B406" t="s">
        <v>292</v>
      </c>
      <c r="C406" t="s">
        <v>429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0</v>
      </c>
      <c r="M406" s="26">
        <v>0</v>
      </c>
    </row>
    <row r="407" spans="1:13" hidden="1">
      <c r="A407" t="s">
        <v>561</v>
      </c>
      <c r="B407" t="s">
        <v>292</v>
      </c>
      <c r="C407" t="s">
        <v>430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K407" s="26">
        <v>0</v>
      </c>
      <c r="L407" s="26">
        <v>0</v>
      </c>
      <c r="M407" s="26">
        <v>0</v>
      </c>
    </row>
    <row r="408" spans="1:13" hidden="1">
      <c r="A408" t="s">
        <v>561</v>
      </c>
      <c r="B408" t="s">
        <v>292</v>
      </c>
      <c r="C408" t="s">
        <v>431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K408" s="26">
        <v>0</v>
      </c>
      <c r="L408" s="26">
        <v>0</v>
      </c>
      <c r="M408" s="26">
        <v>0</v>
      </c>
    </row>
    <row r="409" spans="1:13" hidden="1">
      <c r="A409" t="s">
        <v>561</v>
      </c>
      <c r="B409" t="s">
        <v>292</v>
      </c>
      <c r="C409" t="s">
        <v>432</v>
      </c>
      <c r="D409" s="26">
        <v>0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0</v>
      </c>
    </row>
    <row r="410" spans="1:13" hidden="1">
      <c r="A410" t="s">
        <v>561</v>
      </c>
      <c r="B410" t="s">
        <v>292</v>
      </c>
      <c r="C410" t="s">
        <v>433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</row>
    <row r="411" spans="1:13" hidden="1">
      <c r="A411" t="s">
        <v>561</v>
      </c>
      <c r="B411" t="s">
        <v>292</v>
      </c>
      <c r="C411" t="s">
        <v>434</v>
      </c>
      <c r="D411" s="26">
        <v>0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0</v>
      </c>
      <c r="L411" s="26">
        <v>0</v>
      </c>
      <c r="M411" s="26">
        <v>0</v>
      </c>
    </row>
    <row r="412" spans="1:13" hidden="1">
      <c r="A412" t="s">
        <v>561</v>
      </c>
      <c r="B412" t="s">
        <v>292</v>
      </c>
      <c r="C412" t="s">
        <v>435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</row>
    <row r="413" spans="1:13" hidden="1">
      <c r="A413" t="s">
        <v>561</v>
      </c>
      <c r="B413" t="s">
        <v>292</v>
      </c>
      <c r="C413" t="s">
        <v>188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6">
        <v>0</v>
      </c>
      <c r="K413" s="26">
        <v>0</v>
      </c>
      <c r="L413" s="26">
        <v>0</v>
      </c>
      <c r="M413" s="26">
        <v>0</v>
      </c>
    </row>
    <row r="414" spans="1:13" hidden="1">
      <c r="A414" t="s">
        <v>561</v>
      </c>
      <c r="B414" t="s">
        <v>292</v>
      </c>
      <c r="C414" t="s">
        <v>436</v>
      </c>
      <c r="D414" s="26">
        <v>12242</v>
      </c>
      <c r="E414" s="26">
        <v>13834</v>
      </c>
      <c r="F414" s="26">
        <v>15403</v>
      </c>
      <c r="G414" s="26">
        <v>16874</v>
      </c>
      <c r="H414" s="26">
        <v>19360</v>
      </c>
      <c r="I414" s="26">
        <v>23716</v>
      </c>
      <c r="J414" s="26">
        <v>28914</v>
      </c>
      <c r="K414" s="26">
        <v>32595</v>
      </c>
      <c r="L414" s="26">
        <v>35928</v>
      </c>
      <c r="M414" s="26">
        <v>41224</v>
      </c>
    </row>
    <row r="415" spans="1:13" hidden="1">
      <c r="A415" t="s">
        <v>561</v>
      </c>
      <c r="B415" t="s">
        <v>292</v>
      </c>
      <c r="C415" t="s">
        <v>437</v>
      </c>
      <c r="D415" s="26">
        <v>14079</v>
      </c>
      <c r="E415" s="26">
        <v>16566</v>
      </c>
      <c r="F415" s="26">
        <v>19195</v>
      </c>
      <c r="G415" s="26">
        <v>21476</v>
      </c>
      <c r="H415" s="26">
        <v>24384</v>
      </c>
      <c r="I415" s="26">
        <v>29816</v>
      </c>
      <c r="J415" s="26">
        <v>35813</v>
      </c>
      <c r="K415" s="26">
        <v>41624</v>
      </c>
      <c r="L415" s="26">
        <v>47579</v>
      </c>
      <c r="M415" s="26">
        <v>54903</v>
      </c>
    </row>
    <row r="416" spans="1:13" hidden="1">
      <c r="A416" t="s">
        <v>561</v>
      </c>
      <c r="B416" t="s">
        <v>292</v>
      </c>
      <c r="C416" t="s">
        <v>480</v>
      </c>
    </row>
    <row r="417" spans="1:13" hidden="1">
      <c r="A417" t="s">
        <v>561</v>
      </c>
      <c r="B417" t="s">
        <v>292</v>
      </c>
      <c r="C417" t="s">
        <v>439</v>
      </c>
      <c r="D417" s="26">
        <v>2246</v>
      </c>
      <c r="E417" s="26">
        <v>2965</v>
      </c>
      <c r="F417" s="26">
        <v>3232</v>
      </c>
      <c r="G417" s="26">
        <v>3647</v>
      </c>
      <c r="H417" s="26">
        <v>3561</v>
      </c>
      <c r="I417" s="26">
        <v>4792</v>
      </c>
      <c r="J417" s="26">
        <v>4154</v>
      </c>
      <c r="K417" s="26">
        <v>3404</v>
      </c>
      <c r="L417" s="26">
        <v>5137</v>
      </c>
      <c r="M417" s="26">
        <v>6476</v>
      </c>
    </row>
    <row r="418" spans="1:13" hidden="1">
      <c r="A418" t="s">
        <v>561</v>
      </c>
      <c r="B418" t="s">
        <v>292</v>
      </c>
      <c r="C418" t="s">
        <v>481</v>
      </c>
      <c r="D418" s="26">
        <v>1724</v>
      </c>
      <c r="E418" s="26">
        <v>2484</v>
      </c>
      <c r="F418" s="26">
        <v>2394</v>
      </c>
      <c r="G418" s="26">
        <v>2716</v>
      </c>
      <c r="H418" s="26">
        <v>3235</v>
      </c>
      <c r="I418" s="26">
        <v>3520</v>
      </c>
      <c r="J418" s="26">
        <v>2408</v>
      </c>
      <c r="K418" s="26">
        <v>2153</v>
      </c>
      <c r="L418" s="26">
        <v>2424</v>
      </c>
      <c r="M418" s="26">
        <v>4789</v>
      </c>
    </row>
    <row r="419" spans="1:13" hidden="1">
      <c r="A419" t="s">
        <v>561</v>
      </c>
      <c r="B419" t="s">
        <v>292</v>
      </c>
      <c r="C419" t="s">
        <v>482</v>
      </c>
      <c r="D419" s="26">
        <v>248</v>
      </c>
      <c r="E419" s="26">
        <v>312</v>
      </c>
      <c r="F419" s="26">
        <v>711</v>
      </c>
      <c r="G419" s="26">
        <v>774</v>
      </c>
      <c r="H419" s="26">
        <v>723</v>
      </c>
      <c r="I419" s="26">
        <v>966</v>
      </c>
      <c r="J419" s="26">
        <v>1746</v>
      </c>
      <c r="K419" s="26">
        <v>1251</v>
      </c>
      <c r="L419" s="26">
        <v>2713</v>
      </c>
      <c r="M419" s="26">
        <v>1687</v>
      </c>
    </row>
    <row r="420" spans="1:13" hidden="1">
      <c r="A420" t="s">
        <v>561</v>
      </c>
      <c r="B420" t="s">
        <v>292</v>
      </c>
      <c r="C420" t="s">
        <v>483</v>
      </c>
      <c r="D420" s="26">
        <v>274</v>
      </c>
      <c r="E420" s="26">
        <v>169</v>
      </c>
      <c r="F420" s="26">
        <v>127</v>
      </c>
      <c r="G420" s="26">
        <v>157</v>
      </c>
      <c r="H420" s="26">
        <v>-397</v>
      </c>
      <c r="I420" s="26">
        <v>306</v>
      </c>
      <c r="J420" s="26">
        <v>0</v>
      </c>
      <c r="K420" s="26">
        <v>0</v>
      </c>
      <c r="L420" s="26">
        <v>0</v>
      </c>
      <c r="M420" s="26">
        <v>0</v>
      </c>
    </row>
    <row r="421" spans="1:13" hidden="1">
      <c r="A421" t="s">
        <v>561</v>
      </c>
      <c r="B421" t="s">
        <v>292</v>
      </c>
      <c r="C421" t="s">
        <v>440</v>
      </c>
      <c r="D421" s="26">
        <v>343</v>
      </c>
      <c r="E421" s="26">
        <v>-49</v>
      </c>
      <c r="F421" s="26">
        <v>-493</v>
      </c>
      <c r="G421" s="26">
        <v>-8</v>
      </c>
      <c r="H421" s="26">
        <v>-258</v>
      </c>
      <c r="I421" s="26">
        <v>-120</v>
      </c>
      <c r="J421" s="26">
        <v>553</v>
      </c>
      <c r="K421" s="26">
        <v>773</v>
      </c>
      <c r="L421" s="26">
        <v>145</v>
      </c>
      <c r="M421" s="26">
        <v>1337</v>
      </c>
    </row>
    <row r="422" spans="1:13" hidden="1">
      <c r="A422" t="s">
        <v>561</v>
      </c>
      <c r="B422" t="s">
        <v>292</v>
      </c>
      <c r="C422" t="s">
        <v>441</v>
      </c>
      <c r="D422" s="26">
        <v>452</v>
      </c>
      <c r="E422" s="26">
        <v>-109</v>
      </c>
      <c r="F422" s="26">
        <v>-421</v>
      </c>
      <c r="G422" s="26">
        <v>29</v>
      </c>
      <c r="H422" s="26">
        <v>-198</v>
      </c>
      <c r="I422" s="26">
        <v>-70</v>
      </c>
      <c r="J422" s="26">
        <v>596</v>
      </c>
      <c r="K422" s="26">
        <v>907</v>
      </c>
      <c r="L422" s="26">
        <v>286</v>
      </c>
      <c r="M422" s="26">
        <v>1552</v>
      </c>
    </row>
    <row r="423" spans="1:13" hidden="1">
      <c r="A423" t="s">
        <v>561</v>
      </c>
      <c r="B423" t="s">
        <v>292</v>
      </c>
      <c r="C423" t="s">
        <v>484</v>
      </c>
      <c r="D423" s="26">
        <v>0</v>
      </c>
      <c r="E423" s="26">
        <v>55</v>
      </c>
      <c r="F423" s="26">
        <v>-72</v>
      </c>
      <c r="G423" s="26">
        <v>-43</v>
      </c>
      <c r="H423" s="26">
        <v>-17</v>
      </c>
      <c r="I423" s="26">
        <v>-50</v>
      </c>
      <c r="J423" s="26">
        <v>-43</v>
      </c>
      <c r="K423" s="26">
        <v>-134</v>
      </c>
      <c r="L423" s="26">
        <v>-141</v>
      </c>
      <c r="M423" s="26">
        <v>-215</v>
      </c>
    </row>
    <row r="424" spans="1:13" hidden="1">
      <c r="A424" t="s">
        <v>561</v>
      </c>
      <c r="B424" t="s">
        <v>292</v>
      </c>
      <c r="C424" t="s">
        <v>485</v>
      </c>
      <c r="D424" s="26">
        <v>-109</v>
      </c>
      <c r="E424" s="26">
        <v>5</v>
      </c>
      <c r="F424" s="26">
        <v>0</v>
      </c>
      <c r="G424" s="26">
        <v>6</v>
      </c>
      <c r="H424" s="26">
        <v>-43</v>
      </c>
      <c r="I424" s="26">
        <v>0</v>
      </c>
      <c r="J424" s="26">
        <v>0</v>
      </c>
      <c r="K424" s="26">
        <v>0</v>
      </c>
      <c r="L424" s="26">
        <v>0</v>
      </c>
      <c r="M424" s="26">
        <v>0</v>
      </c>
    </row>
    <row r="425" spans="1:13" hidden="1">
      <c r="A425" t="s">
        <v>561</v>
      </c>
      <c r="B425" t="s">
        <v>292</v>
      </c>
      <c r="C425" t="s">
        <v>442</v>
      </c>
      <c r="D425" s="26">
        <v>2589</v>
      </c>
      <c r="E425" s="26">
        <v>2916</v>
      </c>
      <c r="F425" s="26">
        <v>2739</v>
      </c>
      <c r="G425" s="26">
        <v>3639</v>
      </c>
      <c r="H425" s="26">
        <v>3303</v>
      </c>
      <c r="I425" s="26">
        <v>4672</v>
      </c>
      <c r="J425" s="26">
        <v>4707</v>
      </c>
      <c r="K425" s="26">
        <v>4177</v>
      </c>
      <c r="L425" s="26">
        <v>5282</v>
      </c>
      <c r="M425" s="26">
        <v>7813</v>
      </c>
    </row>
    <row r="426" spans="1:13" hidden="1">
      <c r="A426" t="s">
        <v>561</v>
      </c>
      <c r="B426" t="s">
        <v>292</v>
      </c>
      <c r="C426" t="s">
        <v>444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0</v>
      </c>
      <c r="L426" s="26">
        <v>0</v>
      </c>
      <c r="M426" s="26">
        <v>0</v>
      </c>
    </row>
    <row r="427" spans="1:13" hidden="1">
      <c r="A427" t="s">
        <v>561</v>
      </c>
      <c r="B427" t="s">
        <v>292</v>
      </c>
      <c r="C427" t="s">
        <v>445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K427" s="26">
        <v>0</v>
      </c>
      <c r="L427" s="26">
        <v>0</v>
      </c>
      <c r="M427" s="26">
        <v>0</v>
      </c>
    </row>
    <row r="428" spans="1:13" hidden="1">
      <c r="A428" t="s">
        <v>561</v>
      </c>
      <c r="B428" t="s">
        <v>292</v>
      </c>
      <c r="C428" t="s">
        <v>449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0</v>
      </c>
    </row>
    <row r="429" spans="1:13" hidden="1">
      <c r="A429" t="s">
        <v>561</v>
      </c>
      <c r="B429" t="s">
        <v>292</v>
      </c>
      <c r="C429" t="s">
        <v>450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</row>
    <row r="430" spans="1:13" hidden="1">
      <c r="A430" t="s">
        <v>561</v>
      </c>
      <c r="B430" t="s">
        <v>292</v>
      </c>
      <c r="C430" t="s">
        <v>451</v>
      </c>
      <c r="D430" s="26">
        <v>136</v>
      </c>
      <c r="E430" s="26">
        <v>164</v>
      </c>
      <c r="F430" s="26">
        <v>0</v>
      </c>
      <c r="G430" s="26">
        <v>0</v>
      </c>
      <c r="H430" s="26">
        <v>309</v>
      </c>
      <c r="I430" s="26">
        <v>385</v>
      </c>
      <c r="J430" s="26">
        <v>448</v>
      </c>
      <c r="K430" s="26">
        <v>691</v>
      </c>
      <c r="L430" s="26">
        <v>724</v>
      </c>
      <c r="M430" s="26">
        <v>855</v>
      </c>
    </row>
    <row r="431" spans="1:13" hidden="1">
      <c r="A431" t="s">
        <v>561</v>
      </c>
      <c r="B431" t="s">
        <v>292</v>
      </c>
      <c r="C431" t="s">
        <v>452</v>
      </c>
      <c r="D431" s="26">
        <v>136</v>
      </c>
      <c r="E431" s="26">
        <v>164</v>
      </c>
      <c r="F431" s="26">
        <v>0</v>
      </c>
      <c r="G431" s="26">
        <v>0</v>
      </c>
      <c r="H431" s="26">
        <v>309</v>
      </c>
      <c r="I431" s="26">
        <v>385</v>
      </c>
      <c r="J431" s="26">
        <v>448</v>
      </c>
      <c r="K431" s="26">
        <v>691</v>
      </c>
      <c r="L431" s="26">
        <v>724</v>
      </c>
      <c r="M431" s="26">
        <v>855</v>
      </c>
    </row>
    <row r="432" spans="1:13" hidden="1">
      <c r="A432" t="s">
        <v>561</v>
      </c>
      <c r="B432" t="s">
        <v>292</v>
      </c>
      <c r="C432" t="s">
        <v>453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K432" s="26">
        <v>0</v>
      </c>
      <c r="L432" s="26">
        <v>0</v>
      </c>
      <c r="M432" s="26">
        <v>0</v>
      </c>
    </row>
    <row r="433" spans="1:13" hidden="1">
      <c r="A433" t="s">
        <v>561</v>
      </c>
      <c r="B433" t="s">
        <v>292</v>
      </c>
      <c r="C433" t="s">
        <v>454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K433" s="26">
        <v>0</v>
      </c>
      <c r="L433" s="26">
        <v>0</v>
      </c>
      <c r="M433" s="26">
        <v>0</v>
      </c>
    </row>
    <row r="434" spans="1:13" hidden="1">
      <c r="A434" t="s">
        <v>561</v>
      </c>
      <c r="B434" t="s">
        <v>292</v>
      </c>
      <c r="C434" t="s">
        <v>455</v>
      </c>
      <c r="D434" s="26">
        <v>0</v>
      </c>
      <c r="E434" s="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K434" s="26">
        <v>0</v>
      </c>
      <c r="L434" s="26">
        <v>0</v>
      </c>
      <c r="M434" s="26">
        <v>0</v>
      </c>
    </row>
    <row r="435" spans="1:13" hidden="1">
      <c r="A435" t="s">
        <v>561</v>
      </c>
      <c r="B435" t="s">
        <v>292</v>
      </c>
      <c r="C435" t="s">
        <v>456</v>
      </c>
      <c r="D435" s="26">
        <v>0</v>
      </c>
      <c r="E435" s="26">
        <v>0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K435" s="26">
        <v>0</v>
      </c>
      <c r="L435" s="26">
        <v>0</v>
      </c>
      <c r="M435" s="26">
        <v>0</v>
      </c>
    </row>
    <row r="436" spans="1:13" hidden="1">
      <c r="A436" t="s">
        <v>561</v>
      </c>
      <c r="B436" t="s">
        <v>292</v>
      </c>
      <c r="C436" t="s">
        <v>457</v>
      </c>
      <c r="D436" s="26">
        <v>0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K436" s="26">
        <v>0</v>
      </c>
      <c r="L436" s="26">
        <v>0</v>
      </c>
      <c r="M436" s="26">
        <v>0</v>
      </c>
    </row>
  </sheetData>
  <autoFilter ref="A1:M436" xr:uid="{00000000-0009-0000-0000-000008000000}">
    <filterColumn colId="0">
      <colorFilter dxfId="2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Bank of England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Khiroya, Rishi</dc:creator>
  <cp:keywords/>
  <dc:description/>
  <cp:lastModifiedBy>Ajayi, Yemi</cp:lastModifiedBy>
  <cp:revision/>
  <dcterms:created xsi:type="dcterms:W3CDTF">2021-07-22T14:39:43Z</dcterms:created>
  <dcterms:modified xsi:type="dcterms:W3CDTF">2022-09-20T09:49:09Z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-946228134</vt:i4>
  </property>
  <property fmtid="{D5CDD505-2E9C-101B-9397-08002B2CF9AE}" pid="3" name="_NewReviewCycle">
    <vt:lpwstr/>
  </property>
  <property fmtid="{D5CDD505-2E9C-101B-9397-08002B2CF9AE}" pid="4" name="_EmailSubject">
    <vt:lpwstr>R Project dataset sports company info</vt:lpwstr>
  </property>
  <property fmtid="{D5CDD505-2E9C-101B-9397-08002B2CF9AE}" pid="5" name="_AuthorEmail">
    <vt:lpwstr>Yemi.Ajayi@bankofengland.co.uk</vt:lpwstr>
  </property>
  <property fmtid="{D5CDD505-2E9C-101B-9397-08002B2CF9AE}" pid="6" name="_AuthorEmailDisplayName">
    <vt:lpwstr>Ajayi, Yemi</vt:lpwstr>
  </property>
  <property fmtid="{D5CDD505-2E9C-101B-9397-08002B2CF9AE}" pid="7" name="_PreviousAdHocReviewCycleID">
    <vt:i4>-946228134</vt:i4>
  </property>
</Properties>
</file>