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DoAnTT\XayDungWebsiteBanMyPham\2018601554_PhungThiHaiYen\"/>
    </mc:Choice>
  </mc:AlternateContent>
  <xr:revisionPtr revIDLastSave="0" documentId="13_ncr:1_{A6DFBACA-DBC3-4558-9E13-EFB1C1D188D6}" xr6:coauthVersionLast="47" xr6:coauthVersionMax="47" xr10:uidLastSave="{00000000-0000-0000-0000-000000000000}"/>
  <bookViews>
    <workbookView xWindow="-120" yWindow="-120" windowWidth="20730" windowHeight="11160" firstSheet="7" activeTab="7" xr2:uid="{00000000-000D-0000-FFFF-FFFF00000000}"/>
  </bookViews>
  <sheets>
    <sheet name="TestSchedule" sheetId="3" state="hidden" r:id="rId1"/>
    <sheet name="QC_SprintRoadmap" sheetId="4" state="hidden" r:id="rId2"/>
    <sheet name="TestEstimation" sheetId="5" state="hidden" r:id="rId3"/>
    <sheet name="TestMatrix" sheetId="6" state="hidden" r:id="rId4"/>
    <sheet name="OMD_Product" sheetId="7" state="hidden" r:id="rId5"/>
    <sheet name="OMV_Product" sheetId="8" state="hidden" r:id="rId6"/>
    <sheet name="PTO_Product" sheetId="9" state="hidden" r:id="rId7"/>
    <sheet name="Admin" sheetId="10" r:id="rId8"/>
    <sheet name="Khách hàng" sheetId="18" r:id="rId9"/>
    <sheet name="Configurable_Product" sheetId="11" state="hidden" r:id="rId10"/>
    <sheet name="Guest_Checkout" sheetId="12" state="hidden" r:id="rId11"/>
    <sheet name="Customer_Authorize" sheetId="13" state="hidden" r:id="rId12"/>
    <sheet name="Customer_Checkout" sheetId="14" state="hidden" r:id="rId13"/>
    <sheet name="Customer_Order" sheetId="15" state="hidden" r:id="rId14"/>
    <sheet name="Customer_Cancel_Return" sheetId="16" state="hidden" r:id="rId15"/>
    <sheet name="System_Test" sheetId="17" state="hidden" r:id="rId16"/>
  </sheets>
  <externalReferences>
    <externalReference r:id="rId17"/>
  </externalReferences>
  <definedNames>
    <definedName name="_xlnm._FilterDatabase" localSheetId="3" hidden="1">TestMatrix!$G$2:$G$139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21" roundtripDataSignature="AMtx7mjKjUJ1VP+RgP+nvRs/EaE03K3DvQ=="/>
    </ext>
  </extLst>
</workbook>
</file>

<file path=xl/calcChain.xml><?xml version="1.0" encoding="utf-8"?>
<calcChain xmlns="http://schemas.openxmlformats.org/spreadsheetml/2006/main">
  <c r="A60" i="17" l="1"/>
  <c r="A59" i="17"/>
  <c r="A58" i="17"/>
  <c r="A57" i="17"/>
  <c r="A56"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3" i="17"/>
  <c r="A22" i="17"/>
  <c r="A21" i="17"/>
  <c r="A18" i="17"/>
  <c r="A17" i="17"/>
  <c r="A16" i="17"/>
  <c r="A15" i="17"/>
  <c r="A14" i="17"/>
  <c r="A13" i="17"/>
  <c r="A12" i="17"/>
  <c r="O5" i="17"/>
  <c r="N5" i="17"/>
  <c r="M5" i="17"/>
  <c r="L5" i="17"/>
  <c r="K5" i="17"/>
  <c r="J5" i="17"/>
  <c r="I5" i="17"/>
  <c r="P5" i="17" s="1"/>
  <c r="O4" i="17"/>
  <c r="N4" i="17"/>
  <c r="M4" i="17"/>
  <c r="L4" i="17"/>
  <c r="K4" i="17"/>
  <c r="J4" i="17"/>
  <c r="I4" i="17"/>
  <c r="P4" i="17" s="1"/>
  <c r="O3" i="17"/>
  <c r="N3" i="17"/>
  <c r="M3" i="17"/>
  <c r="L3" i="17"/>
  <c r="K3" i="17"/>
  <c r="J3" i="17"/>
  <c r="I3" i="17"/>
  <c r="I6" i="17" s="1"/>
  <c r="O2" i="17"/>
  <c r="O6" i="17" s="1"/>
  <c r="N2" i="17"/>
  <c r="N6" i="17" s="1"/>
  <c r="M2" i="17"/>
  <c r="M6" i="17" s="1"/>
  <c r="L2" i="17"/>
  <c r="L6" i="17" s="1"/>
  <c r="K2" i="17"/>
  <c r="K6" i="17" s="1"/>
  <c r="J2" i="17"/>
  <c r="J6" i="17" s="1"/>
  <c r="A60" i="16"/>
  <c r="A59" i="16"/>
  <c r="A58" i="16"/>
  <c r="A57" i="16"/>
  <c r="A56"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3" i="16"/>
  <c r="A22" i="16"/>
  <c r="A21" i="16"/>
  <c r="A18" i="16"/>
  <c r="A17" i="16"/>
  <c r="A16" i="16"/>
  <c r="A15" i="16"/>
  <c r="A14" i="16"/>
  <c r="A13" i="16"/>
  <c r="A12" i="16"/>
  <c r="O5" i="16"/>
  <c r="N5" i="16"/>
  <c r="M5" i="16"/>
  <c r="L5" i="16"/>
  <c r="K5" i="16"/>
  <c r="J5" i="16"/>
  <c r="I5" i="16"/>
  <c r="P5" i="16" s="1"/>
  <c r="O4" i="16"/>
  <c r="N4" i="16"/>
  <c r="M4" i="16"/>
  <c r="L4" i="16"/>
  <c r="K4" i="16"/>
  <c r="J4" i="16"/>
  <c r="I4" i="16"/>
  <c r="P4" i="16" s="1"/>
  <c r="O3" i="16"/>
  <c r="N3" i="16"/>
  <c r="M3" i="16"/>
  <c r="L3" i="16"/>
  <c r="K3" i="16"/>
  <c r="J3" i="16"/>
  <c r="I3" i="16"/>
  <c r="I6" i="16" s="1"/>
  <c r="P6" i="16" s="1"/>
  <c r="O2" i="16"/>
  <c r="O6" i="16" s="1"/>
  <c r="N2" i="16"/>
  <c r="N6" i="16" s="1"/>
  <c r="M2" i="16"/>
  <c r="M6" i="16" s="1"/>
  <c r="L2" i="16"/>
  <c r="L6" i="16" s="1"/>
  <c r="K2" i="16"/>
  <c r="K6" i="16" s="1"/>
  <c r="J2" i="16"/>
  <c r="J6" i="16" s="1"/>
  <c r="A60" i="15"/>
  <c r="A59" i="15"/>
  <c r="A58" i="15"/>
  <c r="A57" i="15"/>
  <c r="A56"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3" i="15"/>
  <c r="A22" i="15"/>
  <c r="A21" i="15"/>
  <c r="A18" i="15"/>
  <c r="A17" i="15"/>
  <c r="A16" i="15"/>
  <c r="A15" i="15"/>
  <c r="A14" i="15"/>
  <c r="A13" i="15"/>
  <c r="A12" i="15"/>
  <c r="O5" i="15"/>
  <c r="N5" i="15"/>
  <c r="M5" i="15"/>
  <c r="L5" i="15"/>
  <c r="K5" i="15"/>
  <c r="J5" i="15"/>
  <c r="I5" i="15"/>
  <c r="P5" i="15" s="1"/>
  <c r="O4" i="15"/>
  <c r="N4" i="15"/>
  <c r="M4" i="15"/>
  <c r="L4" i="15"/>
  <c r="K4" i="15"/>
  <c r="J4" i="15"/>
  <c r="I4" i="15"/>
  <c r="P4" i="15" s="1"/>
  <c r="O3" i="15"/>
  <c r="N3" i="15"/>
  <c r="M3" i="15"/>
  <c r="L3" i="15"/>
  <c r="K3" i="15"/>
  <c r="J3" i="15"/>
  <c r="I3" i="15"/>
  <c r="P3" i="15" s="1"/>
  <c r="O2" i="15"/>
  <c r="O6" i="15" s="1"/>
  <c r="N2" i="15"/>
  <c r="N6" i="15" s="1"/>
  <c r="M2" i="15"/>
  <c r="M6" i="15" s="1"/>
  <c r="L2" i="15"/>
  <c r="L6" i="15" s="1"/>
  <c r="K2" i="15"/>
  <c r="K6" i="15" s="1"/>
  <c r="J2" i="15"/>
  <c r="P2" i="15" s="1"/>
  <c r="A60" i="14"/>
  <c r="A59" i="14"/>
  <c r="A58" i="14"/>
  <c r="A57" i="14"/>
  <c r="A56"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3" i="14"/>
  <c r="A22" i="14"/>
  <c r="A21" i="14"/>
  <c r="A18" i="14"/>
  <c r="A17" i="14"/>
  <c r="A16" i="14"/>
  <c r="A15" i="14"/>
  <c r="A14" i="14"/>
  <c r="A13" i="14"/>
  <c r="A12" i="14"/>
  <c r="O5" i="14"/>
  <c r="N5" i="14"/>
  <c r="M5" i="14"/>
  <c r="L5" i="14"/>
  <c r="P5" i="14" s="1"/>
  <c r="K5" i="14"/>
  <c r="J5" i="14"/>
  <c r="I5" i="14"/>
  <c r="O4" i="14"/>
  <c r="N4" i="14"/>
  <c r="M4" i="14"/>
  <c r="L4" i="14"/>
  <c r="K4" i="14"/>
  <c r="P4" i="14" s="1"/>
  <c r="J4" i="14"/>
  <c r="I4" i="14"/>
  <c r="O3" i="14"/>
  <c r="N3" i="14"/>
  <c r="M3" i="14"/>
  <c r="L3" i="14"/>
  <c r="K3" i="14"/>
  <c r="P3" i="14" s="1"/>
  <c r="J3" i="14"/>
  <c r="I3" i="14"/>
  <c r="I6" i="14" s="1"/>
  <c r="O2" i="14"/>
  <c r="O6" i="14" s="1"/>
  <c r="N2" i="14"/>
  <c r="N6" i="14" s="1"/>
  <c r="M2" i="14"/>
  <c r="M6" i="14" s="1"/>
  <c r="L2" i="14"/>
  <c r="L6" i="14" s="1"/>
  <c r="K2" i="14"/>
  <c r="P2" i="14" s="1"/>
  <c r="J2" i="14"/>
  <c r="J6" i="14" s="1"/>
  <c r="A60" i="13"/>
  <c r="A59" i="13"/>
  <c r="A58" i="13"/>
  <c r="A57" i="13"/>
  <c r="A56"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3" i="13"/>
  <c r="A22" i="13"/>
  <c r="A21" i="13"/>
  <c r="A18" i="13"/>
  <c r="A17" i="13"/>
  <c r="A16" i="13"/>
  <c r="A15" i="13"/>
  <c r="A14" i="13"/>
  <c r="A13" i="13"/>
  <c r="A12" i="13"/>
  <c r="O5" i="13"/>
  <c r="N5" i="13"/>
  <c r="M5" i="13"/>
  <c r="L5" i="13"/>
  <c r="K5" i="13"/>
  <c r="J5" i="13"/>
  <c r="I5" i="13"/>
  <c r="P5" i="13" s="1"/>
  <c r="O4" i="13"/>
  <c r="N4" i="13"/>
  <c r="M4" i="13"/>
  <c r="L4" i="13"/>
  <c r="K4" i="13"/>
  <c r="J4" i="13"/>
  <c r="I4" i="13"/>
  <c r="P4" i="13" s="1"/>
  <c r="O3" i="13"/>
  <c r="N3" i="13"/>
  <c r="M3" i="13"/>
  <c r="L3" i="13"/>
  <c r="K3" i="13"/>
  <c r="J3" i="13"/>
  <c r="I3" i="13"/>
  <c r="I6" i="13" s="1"/>
  <c r="O2" i="13"/>
  <c r="O6" i="13" s="1"/>
  <c r="N2" i="13"/>
  <c r="N6" i="13" s="1"/>
  <c r="M2" i="13"/>
  <c r="M6" i="13" s="1"/>
  <c r="L2" i="13"/>
  <c r="L6" i="13" s="1"/>
  <c r="K2" i="13"/>
  <c r="K6" i="13" s="1"/>
  <c r="J2" i="13"/>
  <c r="J6" i="13" s="1"/>
  <c r="A60" i="12"/>
  <c r="A59" i="12"/>
  <c r="A58" i="12"/>
  <c r="A57" i="12"/>
  <c r="A56"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3" i="12"/>
  <c r="A22" i="12"/>
  <c r="A21" i="12"/>
  <c r="A18" i="12"/>
  <c r="A17" i="12"/>
  <c r="A16" i="12"/>
  <c r="A15" i="12"/>
  <c r="A14" i="12"/>
  <c r="A13" i="12"/>
  <c r="A12" i="12"/>
  <c r="O5" i="12"/>
  <c r="N5" i="12"/>
  <c r="M5" i="12"/>
  <c r="L5" i="12"/>
  <c r="K5" i="12"/>
  <c r="J5" i="12"/>
  <c r="I5" i="12"/>
  <c r="P5" i="12" s="1"/>
  <c r="O4" i="12"/>
  <c r="N4" i="12"/>
  <c r="M4" i="12"/>
  <c r="L4" i="12"/>
  <c r="K4" i="12"/>
  <c r="J4" i="12"/>
  <c r="I4" i="12"/>
  <c r="P4" i="12" s="1"/>
  <c r="O3" i="12"/>
  <c r="N3" i="12"/>
  <c r="M3" i="12"/>
  <c r="L3" i="12"/>
  <c r="K3" i="12"/>
  <c r="J3" i="12"/>
  <c r="I3" i="12"/>
  <c r="I6" i="12" s="1"/>
  <c r="P6" i="12" s="1"/>
  <c r="O2" i="12"/>
  <c r="O6" i="12" s="1"/>
  <c r="N2" i="12"/>
  <c r="N6" i="12" s="1"/>
  <c r="M2" i="12"/>
  <c r="M6" i="12" s="1"/>
  <c r="L2" i="12"/>
  <c r="L6" i="12" s="1"/>
  <c r="K2" i="12"/>
  <c r="K6" i="12" s="1"/>
  <c r="J2" i="12"/>
  <c r="J6" i="12" s="1"/>
  <c r="A60" i="11"/>
  <c r="A59" i="11"/>
  <c r="A58" i="11"/>
  <c r="A57" i="11"/>
  <c r="A56"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3" i="11"/>
  <c r="A22" i="11"/>
  <c r="A21" i="11"/>
  <c r="A18" i="11"/>
  <c r="A17" i="11"/>
  <c r="A16" i="11"/>
  <c r="A15" i="11"/>
  <c r="A14" i="11"/>
  <c r="A13" i="11"/>
  <c r="A12" i="11"/>
  <c r="O5" i="11"/>
  <c r="N5" i="11"/>
  <c r="M5" i="11"/>
  <c r="L5" i="11"/>
  <c r="P5" i="11" s="1"/>
  <c r="K7" i="5" s="1"/>
  <c r="K5" i="11"/>
  <c r="J5" i="11"/>
  <c r="I5" i="11"/>
  <c r="O4" i="11"/>
  <c r="N4" i="11"/>
  <c r="M4" i="11"/>
  <c r="L4" i="11"/>
  <c r="P4" i="11" s="1"/>
  <c r="J7" i="5" s="1"/>
  <c r="K4" i="11"/>
  <c r="J4" i="11"/>
  <c r="I4" i="11"/>
  <c r="O3" i="11"/>
  <c r="N3" i="11"/>
  <c r="M3" i="11"/>
  <c r="L3" i="11"/>
  <c r="P3" i="11" s="1"/>
  <c r="I7" i="5" s="1"/>
  <c r="K3" i="11"/>
  <c r="J3" i="11"/>
  <c r="I3" i="11"/>
  <c r="I6" i="11" s="1"/>
  <c r="O2" i="11"/>
  <c r="O6" i="11" s="1"/>
  <c r="N2" i="11"/>
  <c r="N6" i="11" s="1"/>
  <c r="M2" i="11"/>
  <c r="M6" i="11" s="1"/>
  <c r="L2" i="11"/>
  <c r="L6" i="11" s="1"/>
  <c r="K2" i="11"/>
  <c r="K6" i="11" s="1"/>
  <c r="J2" i="11"/>
  <c r="J6" i="11" s="1"/>
  <c r="A60" i="9"/>
  <c r="A59" i="9"/>
  <c r="A58" i="9"/>
  <c r="A57" i="9"/>
  <c r="A56" i="9"/>
  <c r="A54" i="9"/>
  <c r="A53" i="9"/>
  <c r="A52" i="9"/>
  <c r="A51" i="9"/>
  <c r="A50" i="9"/>
  <c r="A49" i="9"/>
  <c r="A48" i="9"/>
  <c r="A47" i="9"/>
  <c r="A46" i="9"/>
  <c r="A45" i="9"/>
  <c r="A44" i="9"/>
  <c r="A43" i="9"/>
  <c r="A42" i="9"/>
  <c r="A41" i="9"/>
  <c r="A40" i="9"/>
  <c r="A39" i="9"/>
  <c r="A38" i="9"/>
  <c r="A37" i="9"/>
  <c r="A36" i="9"/>
  <c r="A35" i="9"/>
  <c r="A34" i="9"/>
  <c r="A33" i="9"/>
  <c r="A32" i="9"/>
  <c r="A31" i="9"/>
  <c r="A30" i="9"/>
  <c r="A29" i="9"/>
  <c r="A28" i="9"/>
  <c r="A23" i="9"/>
  <c r="A22" i="9"/>
  <c r="A21" i="9"/>
  <c r="A18" i="9"/>
  <c r="A17" i="9"/>
  <c r="A16" i="9"/>
  <c r="A15" i="9"/>
  <c r="A14" i="9"/>
  <c r="A13" i="9"/>
  <c r="A12" i="9"/>
  <c r="O5" i="9"/>
  <c r="N5" i="9"/>
  <c r="M5" i="9"/>
  <c r="L5" i="9"/>
  <c r="P5" i="9" s="1"/>
  <c r="K6" i="5" s="1"/>
  <c r="K5" i="9"/>
  <c r="J5" i="9"/>
  <c r="I5" i="9"/>
  <c r="O4" i="9"/>
  <c r="N4" i="9"/>
  <c r="M4" i="9"/>
  <c r="L4" i="9"/>
  <c r="P4" i="9" s="1"/>
  <c r="J6" i="5" s="1"/>
  <c r="K4" i="9"/>
  <c r="J4" i="9"/>
  <c r="I4" i="9"/>
  <c r="O3" i="9"/>
  <c r="N3" i="9"/>
  <c r="M3" i="9"/>
  <c r="L3" i="9"/>
  <c r="P3" i="9" s="1"/>
  <c r="I6" i="5" s="1"/>
  <c r="K3" i="9"/>
  <c r="J3" i="9"/>
  <c r="I3" i="9"/>
  <c r="I6" i="9" s="1"/>
  <c r="O2" i="9"/>
  <c r="O6" i="9" s="1"/>
  <c r="N2" i="9"/>
  <c r="N6" i="9" s="1"/>
  <c r="M2" i="9"/>
  <c r="M6" i="9" s="1"/>
  <c r="L2" i="9"/>
  <c r="L6" i="9" s="1"/>
  <c r="K2" i="9"/>
  <c r="K6" i="9" s="1"/>
  <c r="J2" i="9"/>
  <c r="J6" i="9" s="1"/>
  <c r="A60" i="8"/>
  <c r="A59" i="8"/>
  <c r="A58" i="8"/>
  <c r="A57" i="8"/>
  <c r="A56" i="8"/>
  <c r="A54" i="8"/>
  <c r="A53" i="8"/>
  <c r="A52" i="8"/>
  <c r="A51" i="8"/>
  <c r="A50" i="8"/>
  <c r="A49" i="8"/>
  <c r="A48" i="8"/>
  <c r="A47" i="8"/>
  <c r="A46" i="8"/>
  <c r="A45" i="8"/>
  <c r="A44" i="8"/>
  <c r="A43" i="8"/>
  <c r="A42" i="8"/>
  <c r="A41" i="8"/>
  <c r="A40" i="8"/>
  <c r="A39" i="8"/>
  <c r="A38" i="8"/>
  <c r="A37" i="8"/>
  <c r="A36" i="8"/>
  <c r="A35" i="8"/>
  <c r="A34" i="8"/>
  <c r="A33" i="8"/>
  <c r="A32" i="8"/>
  <c r="A31" i="8"/>
  <c r="A30" i="8"/>
  <c r="A29" i="8"/>
  <c r="A28" i="8"/>
  <c r="A23" i="8"/>
  <c r="A22" i="8"/>
  <c r="A21" i="8"/>
  <c r="A18" i="8"/>
  <c r="A17" i="8"/>
  <c r="A16" i="8"/>
  <c r="A15" i="8"/>
  <c r="A14" i="8"/>
  <c r="A13" i="8"/>
  <c r="A12" i="8"/>
  <c r="O5" i="8"/>
  <c r="N5" i="8"/>
  <c r="M5" i="8"/>
  <c r="L5" i="8"/>
  <c r="K5" i="8"/>
  <c r="J5" i="8"/>
  <c r="I5" i="8"/>
  <c r="P5" i="8" s="1"/>
  <c r="K5" i="5" s="1"/>
  <c r="O4" i="8"/>
  <c r="N4" i="8"/>
  <c r="M4" i="8"/>
  <c r="L4" i="8"/>
  <c r="K4" i="8"/>
  <c r="J4" i="8"/>
  <c r="I4" i="8"/>
  <c r="P4" i="8" s="1"/>
  <c r="J5" i="5" s="1"/>
  <c r="O3" i="8"/>
  <c r="N3" i="8"/>
  <c r="M3" i="8"/>
  <c r="L3" i="8"/>
  <c r="K3" i="8"/>
  <c r="J3" i="8"/>
  <c r="I3" i="8"/>
  <c r="I6" i="8" s="1"/>
  <c r="O2" i="8"/>
  <c r="O6" i="8" s="1"/>
  <c r="N2" i="8"/>
  <c r="N6" i="8" s="1"/>
  <c r="M2" i="8"/>
  <c r="M6" i="8" s="1"/>
  <c r="L2" i="8"/>
  <c r="L6" i="8" s="1"/>
  <c r="K2" i="8"/>
  <c r="K6" i="8" s="1"/>
  <c r="J2" i="8"/>
  <c r="P2" i="8" s="1"/>
  <c r="A57" i="7"/>
  <c r="A56" i="7"/>
  <c r="A55" i="7"/>
  <c r="A54" i="7"/>
  <c r="A53" i="7"/>
  <c r="A52" i="7"/>
  <c r="A51" i="7"/>
  <c r="A50" i="7"/>
  <c r="A49" i="7"/>
  <c r="A48" i="7"/>
  <c r="A47" i="7"/>
  <c r="A46" i="7"/>
  <c r="A45" i="7"/>
  <c r="A44" i="7"/>
  <c r="A43" i="7"/>
  <c r="A42" i="7"/>
  <c r="A39" i="7"/>
  <c r="A38" i="7"/>
  <c r="A37" i="7"/>
  <c r="A36" i="7"/>
  <c r="A35" i="7"/>
  <c r="A34" i="7"/>
  <c r="A33" i="7"/>
  <c r="A32" i="7"/>
  <c r="A31" i="7"/>
  <c r="A30" i="7"/>
  <c r="A29" i="7"/>
  <c r="A28" i="7"/>
  <c r="A27" i="7"/>
  <c r="A26" i="7"/>
  <c r="A25" i="7"/>
  <c r="A22" i="7"/>
  <c r="A21" i="7"/>
  <c r="A20" i="7"/>
  <c r="A19" i="7"/>
  <c r="A18" i="7"/>
  <c r="A15" i="7"/>
  <c r="A14" i="7"/>
  <c r="O5" i="7"/>
  <c r="N5" i="7"/>
  <c r="M5" i="7"/>
  <c r="L5" i="7"/>
  <c r="K5" i="7"/>
  <c r="J5" i="7"/>
  <c r="I5" i="7"/>
  <c r="P5" i="7" s="1"/>
  <c r="K4" i="5" s="1"/>
  <c r="O4" i="7"/>
  <c r="N4" i="7"/>
  <c r="M4" i="7"/>
  <c r="L4" i="7"/>
  <c r="K4" i="7"/>
  <c r="J4" i="7"/>
  <c r="I4" i="7"/>
  <c r="P4" i="7" s="1"/>
  <c r="J4" i="5" s="1"/>
  <c r="O3" i="7"/>
  <c r="N3" i="7"/>
  <c r="M3" i="7"/>
  <c r="L3" i="7"/>
  <c r="K3" i="7"/>
  <c r="J3" i="7"/>
  <c r="I3" i="7"/>
  <c r="P3" i="7" s="1"/>
  <c r="I4" i="5" s="1"/>
  <c r="O2" i="7"/>
  <c r="O6" i="7" s="1"/>
  <c r="N2" i="7"/>
  <c r="N6" i="7" s="1"/>
  <c r="M2" i="7"/>
  <c r="M6" i="7" s="1"/>
  <c r="L2" i="7"/>
  <c r="L6" i="7" s="1"/>
  <c r="K2" i="7"/>
  <c r="K6" i="7" s="1"/>
  <c r="J2" i="7"/>
  <c r="J6" i="7" s="1"/>
  <c r="I2" i="7"/>
  <c r="I6" i="7" s="1"/>
  <c r="K34" i="5"/>
  <c r="J34" i="5"/>
  <c r="C34" i="5"/>
  <c r="L33" i="5"/>
  <c r="G33" i="5"/>
  <c r="F33" i="5"/>
  <c r="A33" i="5"/>
  <c r="L32" i="5"/>
  <c r="G32" i="5"/>
  <c r="F32" i="5"/>
  <c r="A32" i="5"/>
  <c r="L31" i="5"/>
  <c r="G31" i="5"/>
  <c r="F31" i="5"/>
  <c r="A31" i="5"/>
  <c r="L30" i="5"/>
  <c r="G30" i="5"/>
  <c r="F30" i="5"/>
  <c r="A30" i="5"/>
  <c r="L29" i="5"/>
  <c r="G29" i="5"/>
  <c r="F29" i="5"/>
  <c r="A29" i="5"/>
  <c r="L28" i="5"/>
  <c r="G28" i="5"/>
  <c r="F28" i="5"/>
  <c r="A28" i="5"/>
  <c r="L27" i="5"/>
  <c r="G27" i="5"/>
  <c r="F27" i="5"/>
  <c r="A27" i="5"/>
  <c r="L26" i="5"/>
  <c r="G26" i="5"/>
  <c r="F26" i="5"/>
  <c r="A26" i="5"/>
  <c r="L25" i="5"/>
  <c r="G25" i="5"/>
  <c r="F25" i="5"/>
  <c r="A25" i="5"/>
  <c r="L24" i="5"/>
  <c r="G24" i="5"/>
  <c r="F24" i="5"/>
  <c r="A24" i="5"/>
  <c r="L23" i="5"/>
  <c r="G23" i="5"/>
  <c r="F23" i="5"/>
  <c r="A23" i="5"/>
  <c r="L22" i="5"/>
  <c r="G22" i="5"/>
  <c r="F22" i="5"/>
  <c r="A22" i="5"/>
  <c r="L21" i="5"/>
  <c r="G21" i="5"/>
  <c r="F21" i="5"/>
  <c r="A21" i="5"/>
  <c r="L20" i="5"/>
  <c r="G20" i="5"/>
  <c r="F20" i="5"/>
  <c r="A20" i="5"/>
  <c r="L19" i="5"/>
  <c r="G19" i="5"/>
  <c r="F19" i="5"/>
  <c r="A19" i="5"/>
  <c r="L18" i="5"/>
  <c r="G18" i="5"/>
  <c r="F18" i="5"/>
  <c r="A18" i="5"/>
  <c r="L17" i="5"/>
  <c r="G17" i="5"/>
  <c r="F17" i="5"/>
  <c r="A17" i="5"/>
  <c r="L16" i="5"/>
  <c r="G16" i="5"/>
  <c r="F16" i="5"/>
  <c r="A16" i="5"/>
  <c r="L15" i="5"/>
  <c r="G15" i="5"/>
  <c r="F15" i="5"/>
  <c r="A15" i="5"/>
  <c r="L14" i="5"/>
  <c r="G14" i="5"/>
  <c r="F14" i="5"/>
  <c r="A14" i="5"/>
  <c r="L13" i="5"/>
  <c r="G13" i="5"/>
  <c r="F13" i="5"/>
  <c r="A13" i="5"/>
  <c r="L12" i="5"/>
  <c r="G12" i="5"/>
  <c r="F12" i="5"/>
  <c r="A12" i="5"/>
  <c r="L11" i="5"/>
  <c r="G11" i="5"/>
  <c r="F11" i="5"/>
  <c r="A11" i="5"/>
  <c r="L10" i="5"/>
  <c r="G10" i="5"/>
  <c r="F10" i="5"/>
  <c r="A10" i="5"/>
  <c r="L9" i="5"/>
  <c r="G9" i="5"/>
  <c r="F9" i="5"/>
  <c r="A9" i="5"/>
  <c r="L8" i="5"/>
  <c r="G8" i="5"/>
  <c r="F8" i="5"/>
  <c r="A8" i="5"/>
  <c r="F7" i="5"/>
  <c r="A7" i="5"/>
  <c r="F6" i="5"/>
  <c r="A6" i="5"/>
  <c r="F5" i="5"/>
  <c r="A5" i="5"/>
  <c r="F4" i="5"/>
  <c r="F34" i="5" s="1"/>
  <c r="D6" i="3" s="1"/>
  <c r="A4" i="5"/>
  <c r="K3" i="5"/>
  <c r="J3" i="5"/>
  <c r="I3" i="5"/>
  <c r="I34" i="5" s="1"/>
  <c r="H3" i="5"/>
  <c r="H34" i="5" s="1"/>
  <c r="F3" i="5"/>
  <c r="D3" i="5"/>
  <c r="G3" i="5" s="1"/>
  <c r="A3" i="5"/>
  <c r="A16" i="3"/>
  <c r="A15" i="3"/>
  <c r="A14" i="3"/>
  <c r="A13" i="3"/>
  <c r="D12" i="3"/>
  <c r="A12" i="3"/>
  <c r="D11" i="3"/>
  <c r="A11" i="3"/>
  <c r="A10" i="3"/>
  <c r="A9" i="3"/>
  <c r="A8" i="3"/>
  <c r="A7" i="3"/>
  <c r="A6" i="3"/>
  <c r="A5" i="3"/>
  <c r="A4" i="3"/>
  <c r="A3" i="3"/>
  <c r="L3" i="5" l="1"/>
  <c r="L34" i="5" s="1"/>
  <c r="D9" i="3" s="1"/>
  <c r="D10" i="3" s="1"/>
  <c r="D16" i="3" s="1"/>
  <c r="G34" i="5"/>
  <c r="P6" i="7"/>
  <c r="P6" i="13"/>
  <c r="P6" i="17"/>
  <c r="P6" i="9"/>
  <c r="P6" i="14"/>
  <c r="D13" i="3"/>
  <c r="D14" i="3" s="1"/>
  <c r="D15" i="3" s="1"/>
  <c r="D7" i="3"/>
  <c r="D8" i="3" s="1"/>
  <c r="D17" i="3"/>
  <c r="H5" i="5"/>
  <c r="D5" i="5"/>
  <c r="P6" i="11"/>
  <c r="J6" i="8"/>
  <c r="P6" i="8" s="1"/>
  <c r="P2" i="12"/>
  <c r="P3" i="12"/>
  <c r="I6" i="15"/>
  <c r="P6" i="15" s="1"/>
  <c r="P2" i="16"/>
  <c r="P3" i="16"/>
  <c r="E3" i="5"/>
  <c r="E34" i="5" s="1"/>
  <c r="D34" i="5"/>
  <c r="P2" i="7"/>
  <c r="P2" i="13"/>
  <c r="P3" i="13"/>
  <c r="K6" i="14"/>
  <c r="J6" i="15"/>
  <c r="P2" i="17"/>
  <c r="P3" i="17"/>
  <c r="P3" i="8"/>
  <c r="I5" i="5" s="1"/>
  <c r="P2" i="9"/>
  <c r="P2" i="11"/>
  <c r="H7" i="5" l="1"/>
  <c r="D7" i="5"/>
  <c r="H6" i="5"/>
  <c r="D6" i="5"/>
  <c r="H4" i="5"/>
  <c r="D4" i="5"/>
  <c r="G5" i="5"/>
  <c r="L5" i="5" s="1"/>
  <c r="E5" i="5"/>
  <c r="E6" i="5" l="1"/>
  <c r="G6" i="5"/>
  <c r="L6" i="5" s="1"/>
  <c r="E4" i="5"/>
  <c r="G4" i="5"/>
  <c r="L4" i="5" s="1"/>
  <c r="G7" i="5"/>
  <c r="L7" i="5" s="1"/>
  <c r="E7" i="5"/>
</calcChain>
</file>

<file path=xl/sharedStrings.xml><?xml version="1.0" encoding="utf-8"?>
<sst xmlns="http://schemas.openxmlformats.org/spreadsheetml/2006/main" count="4765" uniqueCount="601">
  <si>
    <t>Test Case</t>
  </si>
  <si>
    <t>LGOBS</t>
  </si>
  <si>
    <t>Start Date</t>
  </si>
  <si>
    <t>End Date</t>
  </si>
  <si>
    <t>Firefox
(lastest)</t>
  </si>
  <si>
    <t>Edge
(lastest)</t>
  </si>
  <si>
    <t>iPhone 7+</t>
  </si>
  <si>
    <t>Ipad mini 4</t>
  </si>
  <si>
    <t>Samsung Galaxy 7</t>
  </si>
  <si>
    <t>Pass</t>
  </si>
  <si>
    <t>Fail</t>
  </si>
  <si>
    <t>Untested</t>
  </si>
  <si>
    <t>N/A</t>
  </si>
  <si>
    <t>Note</t>
  </si>
  <si>
    <t>No</t>
  </si>
  <si>
    <t>#</t>
  </si>
  <si>
    <t>Milestone Task</t>
  </si>
  <si>
    <t>PIC</t>
  </si>
  <si>
    <t>Effort (pd)</t>
  </si>
  <si>
    <t>Status</t>
  </si>
  <si>
    <t>Deliverables Date</t>
  </si>
  <si>
    <t>Notes</t>
  </si>
  <si>
    <t>Create Test Plan</t>
  </si>
  <si>
    <t>DuongTTT</t>
  </si>
  <si>
    <t>Done</t>
  </si>
  <si>
    <t>Review Test plan</t>
  </si>
  <si>
    <t>HoangLS</t>
  </si>
  <si>
    <t xml:space="preserve">Update Test plan </t>
  </si>
  <si>
    <t>Create Integration Test case</t>
  </si>
  <si>
    <t>KhuyenTL
LyDT
NgaNT2</t>
  </si>
  <si>
    <t>InProgress</t>
  </si>
  <si>
    <t>Review Integration Test case</t>
  </si>
  <si>
    <t>Update Integration Test case</t>
  </si>
  <si>
    <t>Execute Integration Test</t>
  </si>
  <si>
    <t>Verify Integration Bugs</t>
  </si>
  <si>
    <t>Execute System Test</t>
  </si>
  <si>
    <t>Execute Regression Test</t>
  </si>
  <si>
    <t>Based on solution of Dev Team</t>
  </si>
  <si>
    <t>Create UAT Scenario</t>
  </si>
  <si>
    <t>KhuyenTL</t>
  </si>
  <si>
    <t>Review UAT Scenario</t>
  </si>
  <si>
    <t>Update UAT Scenario</t>
  </si>
  <si>
    <t>Verify UAT Bugs</t>
  </si>
  <si>
    <t>Sprint</t>
  </si>
  <si>
    <t>Dev 's Goal</t>
  </si>
  <si>
    <t>QC' Goal</t>
  </si>
  <si>
    <t>QC's output</t>
  </si>
  <si>
    <t>Sprint 1</t>
  </si>
  <si>
    <t>Sprint 2</t>
  </si>
  <si>
    <t>Sprint 3</t>
  </si>
  <si>
    <t>Sprint 4</t>
  </si>
  <si>
    <t>Setup Empty Store</t>
  </si>
  <si>
    <t>Understand requirement</t>
  </si>
  <si>
    <t>Sprint 5</t>
  </si>
  <si>
    <r>
      <rPr>
        <b/>
        <sz val="10"/>
        <color theme="1"/>
        <rFont val="Arial"/>
        <family val="2"/>
      </rPr>
      <t xml:space="preserve">Completed Setup Empty Store: </t>
    </r>
    <r>
      <rPr>
        <sz val="10"/>
        <color theme="1"/>
        <rFont val="Arial"/>
        <family val="2"/>
      </rPr>
      <t xml:space="preserve">
Setup theme site for Chile OBS
</t>
    </r>
    <r>
      <rPr>
        <strike/>
        <sz val="10"/>
        <color rgb="FFFF0000"/>
        <rFont val="Arial"/>
        <family val="2"/>
      </rPr>
      <t xml:space="preserve">Customer Register/Login
Product &amp; Catalog Setup (LG to provide product attributes)
</t>
    </r>
    <r>
      <rPr>
        <sz val="10"/>
        <color theme="1"/>
        <rFont val="Arial"/>
        <family val="2"/>
      </rPr>
      <t>Product Pricing : tax, promotion
Shipping Method &amp; Shipping Fee</t>
    </r>
  </si>
  <si>
    <t>Yellow</t>
  </si>
  <si>
    <t xml:space="preserve">+ Create Test Plan
+ Create Empty Store CheckList </t>
  </si>
  <si>
    <t>Features's Checklist</t>
  </si>
  <si>
    <r>
      <rPr>
        <b/>
        <sz val="10"/>
        <color theme="1"/>
        <rFont val="Arial"/>
        <family val="2"/>
      </rPr>
      <t xml:space="preserve">Dev:
</t>
    </r>
    <r>
      <rPr>
        <sz val="10"/>
        <color theme="1"/>
        <rFont val="Arial"/>
        <family val="2"/>
      </rPr>
      <t xml:space="preserve">-  Customer Register/Login : Block
- 
</t>
    </r>
    <r>
      <rPr>
        <b/>
        <sz val="10"/>
        <color theme="1"/>
        <rFont val="Arial"/>
        <family val="2"/>
      </rPr>
      <t xml:space="preserve">Test:
</t>
    </r>
    <r>
      <rPr>
        <sz val="10"/>
        <color theme="1"/>
        <rFont val="Arial"/>
        <family val="2"/>
      </rPr>
      <t>- Empty Store CheckList hasn't completed (need review)</t>
    </r>
  </si>
  <si>
    <t>Sprint 6</t>
  </si>
  <si>
    <r>
      <rPr>
        <b/>
        <sz val="10"/>
        <color theme="1"/>
        <rFont val="Arial"/>
        <family val="2"/>
      </rPr>
      <t>FE buy page</t>
    </r>
    <r>
      <rPr>
        <sz val="10"/>
        <color theme="1"/>
        <rFont val="Arial"/>
        <family val="2"/>
      </rPr>
      <t xml:space="preserve">
        Buy Page
</t>
    </r>
    <r>
      <rPr>
        <b/>
        <sz val="10"/>
        <color theme="1"/>
        <rFont val="Arial"/>
        <family val="2"/>
      </rPr>
      <t>Integration</t>
    </r>
    <r>
      <rPr>
        <sz val="10"/>
        <color theme="1"/>
        <rFont val="Arial"/>
        <family val="2"/>
      </rPr>
      <t xml:space="preserve">
        </t>
    </r>
    <r>
      <rPr>
        <strike/>
        <sz val="10"/>
        <color rgb="FFFF0000"/>
        <rFont val="Arial"/>
        <family val="2"/>
      </rPr>
      <t>Inventory Management (ERP Integration): Single/Multiple Warehouse</t>
    </r>
    <r>
      <rPr>
        <sz val="10"/>
        <color theme="1"/>
        <rFont val="Arial"/>
        <family val="2"/>
      </rPr>
      <t xml:space="preserve">
        SSO Integration
        Payment Gateway Integration: Vector
        Invoice Processing
        Transportation Management: 3PL intergration
        Shipping Method &amp; Shipping Fee
</t>
    </r>
    <r>
      <rPr>
        <sz val="10"/>
        <color rgb="FFFF0000"/>
        <rFont val="Arial"/>
        <family val="2"/>
      </rPr>
      <t xml:space="preserve">        Customer Register/Login
        GERP&gt;OBS : Product Management
</t>
    </r>
  </si>
  <si>
    <t>Green</t>
  </si>
  <si>
    <t xml:space="preserve">+ Execute Empty Store CheckList 
+ 1st Demo (of Sprint): 24-&gt;28/5: empty Store 
+ Create TCs of Product creating
+ Create TCs of Sale operation
+ Create  TC of My Account    </t>
  </si>
  <si>
    <r>
      <rPr>
        <sz val="10"/>
        <color theme="1"/>
        <rFont val="Arial"/>
        <family val="2"/>
      </rPr>
      <t xml:space="preserve">OMV_Product
OMD_Product
PTO_Product
Configurable_Product
LG.COM Interface
GERP Interface
</t>
    </r>
    <r>
      <rPr>
        <sz val="10"/>
        <color rgb="FF0000FF"/>
        <rFont val="Arial"/>
        <family val="2"/>
      </rPr>
      <t>Shopping Cart</t>
    </r>
    <r>
      <rPr>
        <sz val="10"/>
        <color theme="1"/>
        <rFont val="Arial"/>
        <family val="2"/>
      </rPr>
      <t xml:space="preserve">
Checkout_Delivery Info
Checkout_Payment
Checkout_Order Confirmation
My Account_My Coupons
My Account_View Details
My Account_VIP Program
My Account_My Orders
My Account_My Returns
My Account_My Refund
My Account_Others
My Account_Inquiries</t>
    </r>
  </si>
  <si>
    <t>24 ~ 26/6: STG2 GP2 doesn't work</t>
  </si>
  <si>
    <t>Sprint 7</t>
  </si>
  <si>
    <r>
      <rPr>
        <b/>
        <sz val="10"/>
        <color theme="1"/>
        <rFont val="Arial"/>
        <family val="2"/>
      </rPr>
      <t>Content Preparation</t>
    </r>
    <r>
      <rPr>
        <sz val="10"/>
        <color theme="1"/>
        <rFont val="Arial"/>
        <family val="2"/>
      </rPr>
      <t xml:space="preserve">
        Data Migration (Customer, Product)
        Prepare product content on LG.com 
        Prepare product content on Magento 
        Prepare CMS content on LG.com
        1 Localization (Frontend only)
        Payment Gateway Integration: Vector
        Invoice Processing
---------------------------------------
- https://jira.smartosc.com/browse/LGOBSSI-142 [Chile OBS] Customer Register/Login
- https://jira.smartosc.com/browse/LGOBSSI-621 [Chile OBS] Shopping Cart
- https://jira.smartosc.com/browse/LGOBSSI-622 [Chile OBS] Admin is able to manage Delivery
- https://jira.smartosc.com/browse/LGOBSSI-623 [Chile OBS] Checkout - Delivery Info
- https://jira.smartosc.com/browse/LGOBSSI-144 [Chile OBS] Product Pricing: tax
- https://jira.smartosc.com/browse/LGOBSSI-325 [Chile OBS] Product Pricing : promotion
- https://jira.smartosc.com/browse/LGOBSSI-143 [Chile OBS] Product Management</t>
    </r>
  </si>
  <si>
    <r>
      <rPr>
        <sz val="10"/>
        <color theme="1"/>
        <rFont val="Arial"/>
        <family val="2"/>
      </rPr>
      <t xml:space="preserve">+ </t>
    </r>
    <r>
      <rPr>
        <b/>
        <sz val="10"/>
        <color theme="1"/>
        <rFont val="Arial"/>
        <family val="2"/>
      </rPr>
      <t>1st Testing(TC&amp;Execute)</t>
    </r>
    <r>
      <rPr>
        <sz val="10"/>
        <color theme="1"/>
        <rFont val="Arial"/>
        <family val="2"/>
      </rPr>
      <t xml:space="preserve">: deadline 3/6 
- Execute TCs of Product creating
- Execute TCs of Sale operation  
+ 2nd Testing(TC): 4/6 =&gt; Payment Gateway Integration: Vector; Invoice Processing; 1 Localization (Frontend only)
+ 2nd Demo: 4/6 
</t>
    </r>
    <r>
      <rPr>
        <b/>
        <sz val="10"/>
        <color theme="1"/>
        <rFont val="Arial"/>
        <family val="2"/>
      </rPr>
      <t xml:space="preserve">+ 2nd Testing(TC): 4/6 </t>
    </r>
    <r>
      <rPr>
        <sz val="10"/>
        <color theme="1"/>
        <rFont val="Arial"/>
        <family val="2"/>
      </rPr>
      <t xml:space="preserve">
- Create TC of Admin &amp; Store
- Create TC of FE (HTML, UI)
-------------------
Create TCs and Execute test:
- https://jira.smartosc.com/browse/LGOBSSI-142 [Chile OBS] Customer Register/Login
- https://jira.smartosc.com/browse/LGOBSSI-621 [Chile OBS] Shopping Cart
- https://jira.smartosc.com/browse/LGOBSSI-622 [Chile OBS] Admin is able to manage Delivery
- https://jira.smartosc.com/browse/LGOBSSI-623 [Chile OBS] Checkout - Delivery Info
- https://jira.smartosc.com/browse/LGOBSSI-144 [Chile OBS] Product Pricing: tax
- https://jira.smartosc.com/browse/LGOBSSI-325 [Chile OBS] Product Pricing : promotion
- https://jira.smartosc.com/browse/LGOBSSI-143 [Chile OBS] Product Management</t>
    </r>
  </si>
  <si>
    <t xml:space="preserve">
Admin_Dashboard
Admin_SALES_Orders
Admin_SALES_Invoices
Admin_SALES_Shipments
Admin_SALES_Returns
Admin_SALES_Credit Memos
Admin_Product
Admin_PostCode
Admin_Customer
Admin_MARKETING
STORES_General
Others_FEPages
UI
--------------------
Testcase for 7 tickets
Test result for 7 tickets</t>
  </si>
  <si>
    <t>Sprint 8</t>
  </si>
  <si>
    <t>Fix Functional's Bug</t>
  </si>
  <si>
    <r>
      <rPr>
        <b/>
        <sz val="10"/>
        <color theme="1"/>
        <rFont val="Arial"/>
        <family val="2"/>
      </rPr>
      <t>+ 2nd Testing (Execute</t>
    </r>
    <r>
      <rPr>
        <sz val="10"/>
        <color theme="1"/>
        <rFont val="Arial"/>
        <family val="2"/>
      </rPr>
      <t>): 17/6
- Execute TC of Admin &amp; Store
- Execute TC of FE (HT</t>
    </r>
    <r>
      <rPr>
        <b/>
        <sz val="10"/>
        <color theme="1"/>
        <rFont val="Arial"/>
        <family val="2"/>
      </rPr>
      <t xml:space="preserve">ML, UI)
</t>
    </r>
    <r>
      <rPr>
        <sz val="10"/>
        <color theme="1"/>
        <rFont val="Arial"/>
        <family val="2"/>
      </rPr>
      <t>+ Verify functional bug fixed</t>
    </r>
  </si>
  <si>
    <t>Sprint 9</t>
  </si>
  <si>
    <r>
      <rPr>
        <b/>
        <sz val="10"/>
        <color theme="1"/>
        <rFont val="Arial"/>
        <family val="2"/>
      </rPr>
      <t>Performance Test</t>
    </r>
    <r>
      <rPr>
        <sz val="10"/>
        <color theme="1"/>
        <rFont val="Arial"/>
        <family val="2"/>
      </rPr>
      <t xml:space="preserve">
        Review distribution of users to scenarios
        Setup test scenarios
        Perform load test, fix bugs and report
</t>
    </r>
    <r>
      <rPr>
        <b/>
        <sz val="10"/>
        <color theme="1"/>
        <rFont val="Arial"/>
        <family val="2"/>
      </rPr>
      <t>Security test</t>
    </r>
    <r>
      <rPr>
        <sz val="10"/>
        <color theme="1"/>
        <rFont val="Arial"/>
        <family val="2"/>
      </rPr>
      <t xml:space="preserve">
        Fix bugs from test result feedback</t>
    </r>
  </si>
  <si>
    <t xml:space="preserve">
'+ 3rd Demo: overall
+ System Test: 14-18/6 
+ Regression Test: 14-18/6 
+ Prepare UAT file</t>
  </si>
  <si>
    <t>Sprint 10</t>
  </si>
  <si>
    <t>Fix UAT's bug</t>
  </si>
  <si>
    <t>UAT</t>
  </si>
  <si>
    <t>Feature</t>
  </si>
  <si>
    <t>TestCase</t>
  </si>
  <si>
    <t>Execute</t>
  </si>
  <si>
    <t>Plan</t>
  </si>
  <si>
    <t>Created</t>
  </si>
  <si>
    <t>To Do</t>
  </si>
  <si>
    <t xml:space="preserve">Empty Store CheckList </t>
  </si>
  <si>
    <t>OMD_Product</t>
  </si>
  <si>
    <t>OMV_Product</t>
  </si>
  <si>
    <t>PTO_ Product</t>
  </si>
  <si>
    <t>Configurable_Product</t>
  </si>
  <si>
    <t>Shopping Cart</t>
  </si>
  <si>
    <t>Checkout_Delivery Info</t>
  </si>
  <si>
    <t>Checkout_Payment</t>
  </si>
  <si>
    <t>Checkout_Order Confirmation</t>
  </si>
  <si>
    <t>My Account_My Coupons</t>
  </si>
  <si>
    <t>My Account_View Details</t>
  </si>
  <si>
    <t>My Account_VIP Program</t>
  </si>
  <si>
    <t>My Account_My Orders</t>
  </si>
  <si>
    <t>My Account_My Returns</t>
  </si>
  <si>
    <t>My Account_My Refund</t>
  </si>
  <si>
    <t>My Account_Others</t>
  </si>
  <si>
    <t>My Account_Inquiries</t>
  </si>
  <si>
    <t>Others_FEPages</t>
  </si>
  <si>
    <t>Admin_Dashboard</t>
  </si>
  <si>
    <t>Admin_SALES_Orders</t>
  </si>
  <si>
    <t>Admin_SALES_Invoices</t>
  </si>
  <si>
    <t>Admin_SALES_Shipments</t>
  </si>
  <si>
    <t>Admin_SALES_Returns</t>
  </si>
  <si>
    <t>Admin_SALES_Credit Memos</t>
  </si>
  <si>
    <t>Admin_Product</t>
  </si>
  <si>
    <t>Admin_PostCode</t>
  </si>
  <si>
    <t>Admin_Customer</t>
  </si>
  <si>
    <t>Admin_MARKETING</t>
  </si>
  <si>
    <t>STORES_General</t>
  </si>
  <si>
    <t>LG.COM Interface</t>
  </si>
  <si>
    <t>GERP Interface</t>
  </si>
  <si>
    <t>Normal Test average:</t>
  </si>
  <si>
    <t>Create TCs</t>
  </si>
  <si>
    <t>Execute TCs</t>
  </si>
  <si>
    <t>Area</t>
  </si>
  <si>
    <t>Category1</t>
  </si>
  <si>
    <t>Category2</t>
  </si>
  <si>
    <t>Function</t>
  </si>
  <si>
    <t>Description</t>
  </si>
  <si>
    <t>Required(Y/N)</t>
  </si>
  <si>
    <t>Test Sheet</t>
  </si>
  <si>
    <t>Customer Front Page</t>
  </si>
  <si>
    <t>Save for later</t>
  </si>
  <si>
    <t>Logged in customer can move an item in their cart to their “Save for later” list for later purchase</t>
  </si>
  <si>
    <t>Yes</t>
  </si>
  <si>
    <t>Remove Item</t>
  </si>
  <si>
    <t>Customer can remove a product from their cart</t>
  </si>
  <si>
    <t>Change the quantity</t>
  </si>
  <si>
    <t>Customer can change quantity of the items in their cart</t>
  </si>
  <si>
    <t>Delivery Check</t>
  </si>
  <si>
    <t>Customer can enter their delivery location on cart page to check whether their location can be delivered to and stock is available for that area
Delivery location could be: postcode, pincode, delivery area</t>
  </si>
  <si>
    <t>Cart Promo - Automated Rule</t>
  </si>
  <si>
    <t>Customer can view applied automated promotion on cart page</t>
  </si>
  <si>
    <t>Cart Promo - Single Coupon</t>
  </si>
  <si>
    <t>Customer can apply single coupon on cart page</t>
  </si>
  <si>
    <t>Cart Promo - Multiple Coupons</t>
  </si>
  <si>
    <t>Customer can apply multiple coupons on cart page</t>
  </si>
  <si>
    <t>Cross-sell</t>
  </si>
  <si>
    <t>Customer can view cross-sell products on Cart Page</t>
  </si>
  <si>
    <t>Checkout</t>
  </si>
  <si>
    <t>Delivery Info</t>
  </si>
  <si>
    <t>Guest Checkout</t>
  </si>
  <si>
    <t>Customer can checkout as guest</t>
  </si>
  <si>
    <t>Auto-completed shipping address</t>
  </si>
  <si>
    <t>Customer can have their shipping address automatically completed for faster checkout</t>
  </si>
  <si>
    <t>Shipping Method</t>
  </si>
  <si>
    <t>Customer can select their preferred shipping method provided by the country</t>
  </si>
  <si>
    <t>Installation</t>
  </si>
  <si>
    <t>Customer can request installation service for their purchasing product if applicable</t>
  </si>
  <si>
    <t>Haulaway</t>
  </si>
  <si>
    <t>Customer can request Haulaway service for their purchasing product if applicable</t>
  </si>
  <si>
    <t>Delivery Fee</t>
  </si>
  <si>
    <t>Customer can view their delivery fee calculated by system after providing all delivery information</t>
  </si>
  <si>
    <t>Payment</t>
  </si>
  <si>
    <t>Credit Card - One Time</t>
  </si>
  <si>
    <t>Customer can pay one time with their credit/debit card</t>
  </si>
  <si>
    <t>Credit Card - Installments</t>
  </si>
  <si>
    <t>Customer can pay in multiple installments with their credit/debit card when applicable</t>
  </si>
  <si>
    <t>Bank Transfer</t>
  </si>
  <si>
    <t>Customer can pay by bank transfer</t>
  </si>
  <si>
    <t>Other Payment method</t>
  </si>
  <si>
    <t>Customer can pay by other payment method(s)</t>
  </si>
  <si>
    <t>Credit or Debit Card</t>
  </si>
  <si>
    <t>Agreement</t>
  </si>
  <si>
    <t>Customer can view and must agree to T&amp;Cs and Privacy Policies in order to place order on OBS website</t>
  </si>
  <si>
    <t>Newsletter Subscription</t>
  </si>
  <si>
    <t>Customer can choose to subscribe to OBS’ newsletter on Payment page if they want</t>
  </si>
  <si>
    <t>Order Confirmation</t>
  </si>
  <si>
    <t>Order Complete</t>
  </si>
  <si>
    <t>Customer will be explicitly informed on the site about their order completion once Payment has been processed successfully
Customer will receive an email once the check-out is complete</t>
  </si>
  <si>
    <t>Customer sees cross selling products and is able to add them to cart</t>
  </si>
  <si>
    <t>My Account</t>
  </si>
  <si>
    <t>My Coupons</t>
  </si>
  <si>
    <t>View My Coupon</t>
  </si>
  <si>
    <t>Customer can view their list of coupons</t>
  </si>
  <si>
    <t>View Details</t>
  </si>
  <si>
    <t>View Addresses</t>
  </si>
  <si>
    <t>Customer can view up to 5 of their last saved addresses</t>
  </si>
  <si>
    <t>Add New Address</t>
  </si>
  <si>
    <t>Customer can add a new address to their address book</t>
  </si>
  <si>
    <t>Delete an Address</t>
  </si>
  <si>
    <t>Customer can delete an existing address in their address book</t>
  </si>
  <si>
    <t>Update Addresses</t>
  </si>
  <si>
    <t>Customer can update their saved addresses</t>
  </si>
  <si>
    <t>Address Book</t>
  </si>
  <si>
    <t>Customer can view address book</t>
  </si>
  <si>
    <t>VIP Program</t>
  </si>
  <si>
    <t>Upgrade</t>
  </si>
  <si>
    <t>Qualified customers can upgrade from normal account to VIP account to enjoy VIP programs</t>
  </si>
  <si>
    <t>My Orders</t>
  </si>
  <si>
    <t>Order List</t>
  </si>
  <si>
    <t>Customer can view the list of orders they placed on the website</t>
  </si>
  <si>
    <t>Order Detail</t>
  </si>
  <si>
    <t>Customer can view details and status of each order they placed on the website</t>
  </si>
  <si>
    <t>Track Delivery</t>
  </si>
  <si>
    <t>Customer can track the delivery status for each item in an order</t>
  </si>
  <si>
    <t>Track Order Status</t>
  </si>
  <si>
    <t>Customer can track order status and will be informed via emails when there's an update</t>
  </si>
  <si>
    <t>View Invoice</t>
  </si>
  <si>
    <t>Customer can view and print invoice of their order</t>
  </si>
  <si>
    <t>Cancel Order</t>
  </si>
  <si>
    <t>Customer can cancel an order if it has not been processed for fulfillment</t>
  </si>
  <si>
    <t>Request Return</t>
  </si>
  <si>
    <t>Customer can request to return a received product as long as it satisfies the Return T&amp;Cs of each country</t>
  </si>
  <si>
    <t>My Returns</t>
  </si>
  <si>
    <t>View Return Orders</t>
  </si>
  <si>
    <t>Customer can view and track status of their return orders</t>
  </si>
  <si>
    <t>My Refund</t>
  </si>
  <si>
    <t>View Refunds</t>
  </si>
  <si>
    <t>Customer can view their refunds of cancelled and returned orders</t>
  </si>
  <si>
    <t>Others</t>
  </si>
  <si>
    <t>Logged-in customer can subscribe or unsubscribe to newsletters.
Customer receives email confirmation of subscription and unsubscription.</t>
  </si>
  <si>
    <t>Inquiries</t>
  </si>
  <si>
    <t>Go to call appointment</t>
  </si>
  <si>
    <t>Go to email</t>
  </si>
  <si>
    <t>Need Help</t>
  </si>
  <si>
    <t>Customer can view Need Help Block on Shopping cart page, shipping address page, billing address page, order complete page, track my order page, guest order detail page, guest invoice details page, guest return detail page, and guest refund detail page.</t>
  </si>
  <si>
    <t>Track My Order</t>
  </si>
  <si>
    <t>Customer (including guest) can track their order's statuses.</t>
  </si>
  <si>
    <t>FAQ</t>
  </si>
  <si>
    <t>Customer can view FAQ page (same as on lg.com)</t>
  </si>
  <si>
    <t>Admin Site</t>
  </si>
  <si>
    <t>DASHBOARD</t>
  </si>
  <si>
    <t>Dashboard</t>
  </si>
  <si>
    <t>Same as Magento default.</t>
  </si>
  <si>
    <t>SALES</t>
  </si>
  <si>
    <t>Orders</t>
  </si>
  <si>
    <t>View Order</t>
  </si>
  <si>
    <t>Admin can view Sales Orders of countries they are assigned to</t>
  </si>
  <si>
    <t>Update Order</t>
  </si>
  <si>
    <t>Authorized Admin can update Sales Orders of countries they are assigned to</t>
  </si>
  <si>
    <t>Admin can cancel an order on customer's behalf if it has not been processed for fulfillment</t>
  </si>
  <si>
    <t>Admin can create return request on behalf of a customer</t>
  </si>
  <si>
    <t>Invoices</t>
  </si>
  <si>
    <t>Create Invoice</t>
  </si>
  <si>
    <t>Magento Invoice is automatically created after successful payment</t>
  </si>
  <si>
    <t>Print Invoice</t>
  </si>
  <si>
    <t>Admin can print invoice once it's available</t>
  </si>
  <si>
    <t>Shipments</t>
  </si>
  <si>
    <t>Create Shipment</t>
  </si>
  <si>
    <t>Shipment is automatically created upon conditions are met.</t>
  </si>
  <si>
    <t>Update Shipping Statuses</t>
  </si>
  <si>
    <t>Shipping Statuses are automatically updated in sync with actual shipping progress</t>
  </si>
  <si>
    <t>Returns</t>
  </si>
  <si>
    <t>OBS operators can authorize/deny, approve/reject, comment on return request</t>
  </si>
  <si>
    <t>Update Return Statuses</t>
  </si>
  <si>
    <t>Return Statuses are automatically updated in sync with actual return progress</t>
  </si>
  <si>
    <t>Credit Memos</t>
  </si>
  <si>
    <t>Cancel Credit Memo</t>
  </si>
  <si>
    <t>Credit memo can be automatically created upon order is canceled.</t>
  </si>
  <si>
    <t>Return Credit Memo</t>
  </si>
  <si>
    <t>Credit memo can be automatically created upon return order is completed.</t>
  </si>
  <si>
    <t>Online Refund</t>
  </si>
  <si>
    <t>OBS operator can refund online for a qualified return. Refund request is sent to Payment Gateway and handled automatically</t>
  </si>
  <si>
    <t>CATALOG</t>
  </si>
  <si>
    <t>Product Management</t>
  </si>
  <si>
    <t>Create Simple Products from GERP</t>
  </si>
  <si>
    <t>Simple product is automatically created from GERP'S MDM, Price Info, Stock Updates.</t>
  </si>
  <si>
    <t>Create Simple Products from S2K</t>
  </si>
  <si>
    <t>Simple product is automatically created from getting S2K product list.</t>
  </si>
  <si>
    <t>Update Carriers &amp; Delivery Type</t>
  </si>
  <si>
    <t>Product Carriers and Delivery Type is automatically updated from Store Configuration Setting when product is created</t>
  </si>
  <si>
    <t>Create Configurable Products</t>
  </si>
  <si>
    <t>Configurable product is automatically created from LG.COM's CXML file via FTP</t>
  </si>
  <si>
    <t>Postcode Management</t>
  </si>
  <si>
    <t>OBS Operator can view and search postcode list.</t>
  </si>
  <si>
    <t>CUSTOMERS</t>
  </si>
  <si>
    <t>Customer Management</t>
  </si>
  <si>
    <t>Create Customer</t>
  </si>
  <si>
    <t>Customer is automatically created once create an account from lg.com</t>
  </si>
  <si>
    <t>Delete Customer</t>
  </si>
  <si>
    <t>Admin can delete a customer from OBS on request</t>
  </si>
  <si>
    <t>MARKETING</t>
  </si>
  <si>
    <t>Content Management</t>
  </si>
  <si>
    <t>T&amp;C of Sales</t>
  </si>
  <si>
    <t>OBS Operator can set up T&amp;C of Sales for their country</t>
  </si>
  <si>
    <t>Privacy policy</t>
  </si>
  <si>
    <t>OBS Operator can set up for Privacy Policy for their country</t>
  </si>
  <si>
    <t>Cookie policy</t>
  </si>
  <si>
    <t>OBS Operator can set up for Cookie Policy for their country</t>
  </si>
  <si>
    <t>VIP T&amp;C</t>
  </si>
  <si>
    <t>OBS Operator can set up VIP Terms and Conditions for their country</t>
  </si>
  <si>
    <t>VIP Privacy Policy</t>
  </si>
  <si>
    <t>OBS Operator can set up VIP Privacy Policy for their country</t>
  </si>
  <si>
    <t>Return T&amp;C</t>
  </si>
  <si>
    <t>OBS Operator can set up Return T&amp;C for their country</t>
  </si>
  <si>
    <t>E-mail Templates</t>
  </si>
  <si>
    <t>OBS Operator can setup templates for the emails that are sent at the statuses of: New Order, Order Cancel, Shipment, Return request, Credit memo[Refund], Newsletter subscription</t>
  </si>
  <si>
    <t>STORES</t>
  </si>
  <si>
    <t>General</t>
  </si>
  <si>
    <t>Bill-to/Ship-to Code Management</t>
  </si>
  <si>
    <t>OBS Operator can maintain the list of bill-to/ship-to codes</t>
  </si>
  <si>
    <t>STORES_Bill-to/Ship-to Code Management</t>
  </si>
  <si>
    <t>Configuration/General</t>
  </si>
  <si>
    <t>Admin can configure the store general information</t>
  </si>
  <si>
    <t>Configuration/Customers</t>
  </si>
  <si>
    <t>Admin can set the customer configuration</t>
  </si>
  <si>
    <t>Configuration/Catalog</t>
  </si>
  <si>
    <t>Admin can set the catalog configuration</t>
  </si>
  <si>
    <t>Configuration/Sales</t>
  </si>
  <si>
    <t>Admin can set the sales configuration.</t>
  </si>
  <si>
    <t>Admin can enable/disable Installation service by Order or by Item level in shipping address page</t>
  </si>
  <si>
    <t>Admin can enable/disable Haulaway service by Order or by Item level in shipping address page</t>
  </si>
  <si>
    <t>Admin can set RMA configuration including conditions to allow return</t>
  </si>
  <si>
    <t>Configuration/LG/Theme/LG Session _Cookie Setting</t>
  </si>
  <si>
    <t>Admin can set the cookie link configuration</t>
  </si>
  <si>
    <t>Integrations</t>
  </si>
  <si>
    <t>Configuration/LG/ECS</t>
  </si>
  <si>
    <t>Admin can set the ECS API link configuration</t>
  </si>
  <si>
    <t>Configuration/LG/SSO/General</t>
  </si>
  <si>
    <t>Admin can set the SSO configuration</t>
  </si>
  <si>
    <t>Configuration/LG/GERP</t>
  </si>
  <si>
    <t>Admin can set the GERP configuration.
Admin can set "Invoice Print Flag"</t>
  </si>
  <si>
    <t>Configuration/LG/FTP</t>
  </si>
  <si>
    <t>Admin can set the FTP file configuration</t>
  </si>
  <si>
    <t>Amasty Extensions</t>
  </si>
  <si>
    <t>Out of Stock Notifciations</t>
  </si>
  <si>
    <t>Admin can receive low stock notification based on configurations.
Customer can receive restock notification based on configurations.</t>
  </si>
  <si>
    <t>Interface</t>
  </si>
  <si>
    <t>Model Status All Product Service</t>
  </si>
  <si>
    <t>OBS returns qualified products to lg.com</t>
  </si>
  <si>
    <t>Pincode Validation Service</t>
  </si>
  <si>
    <t>OBS returns stock availbitity and shipping coverage of a product to lg.com based on Pincode</t>
  </si>
  <si>
    <t>Get Last Orders Service</t>
  </si>
  <si>
    <t>OBS returns customer's 5 most recent orders to lg.com</t>
  </si>
  <si>
    <t>Get Address Book Service</t>
  </si>
  <si>
    <t>OBS returns customer's 5 most recent addresses to lg.com</t>
  </si>
  <si>
    <t>Get Access Token Service</t>
  </si>
  <si>
    <t>OBS returns customer information to lg.com based on access token.</t>
  </si>
  <si>
    <t>Add to cart Service</t>
  </si>
  <si>
    <t>Customer can add a product from lg.com to cart on OBS</t>
  </si>
  <si>
    <t>Create Empty Cart Service</t>
  </si>
  <si>
    <t>OBS returns an empty cart to lg.com when there is no LG5_CartID in cookie.</t>
  </si>
  <si>
    <t>Delete User Service</t>
  </si>
  <si>
    <t>Customer account can be deleted on lg.com if no associated processing orders.</t>
  </si>
  <si>
    <t>Merge Cart Service</t>
  </si>
  <si>
    <t>Guest cart and logged-in user's cart are merged</t>
  </si>
  <si>
    <t>Login Service</t>
  </si>
  <si>
    <t>OBS gets customer info from SSO and returns cart id.</t>
  </si>
  <si>
    <t>Logout Service</t>
  </si>
  <si>
    <t>OBS logs out customer once customer is logged out from LG.com</t>
  </si>
  <si>
    <t>Keep Alive Service</t>
  </si>
  <si>
    <t>Customer is logged out after 60 minutes of inactivity.</t>
  </si>
  <si>
    <t>Get Cart Info Service</t>
  </si>
  <si>
    <t>OBS returns cart info to lg.com.</t>
  </si>
  <si>
    <t>Product Marketing Information 
(Configurable Product)</t>
  </si>
  <si>
    <t>Product data file is sent from lg.com to OBS via FTP</t>
  </si>
  <si>
    <t>Header/Footer Service</t>
  </si>
  <si>
    <t>OBS displays the same header/footer as lg.com.</t>
  </si>
  <si>
    <t>Postcode Validation API</t>
  </si>
  <si>
    <t>OBS returns delivery coverage, in-stock status based on entered postcode.</t>
  </si>
  <si>
    <t>VIP Group Price</t>
  </si>
  <si>
    <t>OBS returns group prices for all qualified products.</t>
  </si>
  <si>
    <t>Customer Group</t>
  </si>
  <si>
    <t>OBS returns customer group and VIP upgrade URL (if qualified) based on a customer's email address.</t>
  </si>
  <si>
    <t>GERP&gt;OBS</t>
  </si>
  <si>
    <t>OMD Product Model master</t>
  </si>
  <si>
    <t>This is backend function to get and parse Product model master from GERP.</t>
  </si>
  <si>
    <t>OMD Update Model master</t>
  </si>
  <si>
    <t>This is backend function to get and parse (update) Product model master info from GERP.</t>
  </si>
  <si>
    <t>OMD Product Stock
(Reserved Stock)</t>
  </si>
  <si>
    <t>This is backend function to get and parse Product Stock from GERP.</t>
  </si>
  <si>
    <t>This is backend function to reset stock base on threshold checking condition and update stock</t>
  </si>
  <si>
    <t>OMD Product Price Info</t>
  </si>
  <si>
    <t>This is backend function to get and parse Price Information from GERP with different rules</t>
  </si>
  <si>
    <t>Update price and check expiration date to disable automatically product in special conditions</t>
  </si>
  <si>
    <t>OMV Product</t>
  </si>
  <si>
    <t>OMV products are created and price and stock are updated with ACC_MDM, ACC_STOCK.</t>
  </si>
  <si>
    <t>Order Export - order</t>
  </si>
  <si>
    <t>This is backend function to send order information to GERP.</t>
  </si>
  <si>
    <t>Order Export - cancel</t>
  </si>
  <si>
    <t>This is backend function to send cancel information to GERP with different case
- Cancel after order export but before receive status from GERP
-Cancel after order export and after receive status from GERP</t>
  </si>
  <si>
    <t>Order Export - return</t>
  </si>
  <si>
    <t>This is backend function to send return information to GERP after return request authorization.</t>
  </si>
  <si>
    <t>Product Order Back I/F</t>
  </si>
  <si>
    <t>This is backend function to get order processing result from GERP.</t>
  </si>
  <si>
    <t>Product Order status</t>
  </si>
  <si>
    <t>This is backend function to get order status result from GERP and update status for Item and order</t>
  </si>
  <si>
    <t>Shipping Method Code 
[SE only]</t>
  </si>
  <si>
    <t>This is backend function to map Carrier Code with Delivery Type</t>
  </si>
  <si>
    <t>Cancelled status from GERP</t>
  </si>
  <si>
    <t>This is backend function to get CANCELLED status from GERP and update status for Item and order and create crediut memo and refund</t>
  </si>
  <si>
    <t>API Connector</t>
  </si>
  <si>
    <t>Make the connection work between OBS - ECS - GERP and GERP - ECS - OBS</t>
  </si>
  <si>
    <t>Chile OBS unique features</t>
  </si>
  <si>
    <t>Admin is able to view PTO products synced from GERP</t>
  </si>
  <si>
    <t>Admin is able to view stock of PTO products synced from GERP</t>
  </si>
  <si>
    <t>Admin is able to view price of PTO products synced from GERP</t>
  </si>
  <si>
    <t>Customers are able to view PTO products on LG.com</t>
  </si>
  <si>
    <t>Admin is able to manage 2 shipping warehouses</t>
  </si>
  <si>
    <t>Admin is able to view stock synced from GERP to OBS</t>
  </si>
  <si>
    <t>Customers are able to add new Shipping address.
Customers are able to select a Region in the list.
Customers are able to select a Comuna in the list.
Comuna list is shown based on the selected Region.</t>
  </si>
  <si>
    <t>Admin is able to manage Comuna by Region</t>
  </si>
  <si>
    <t>Customers are able to see Installation fee</t>
  </si>
  <si>
    <t>Admin is able to manage Installation fee</t>
  </si>
  <si>
    <t>Customers are able to view Delivery days</t>
  </si>
  <si>
    <t>Admin is able to manage Delivery days by Products and Comuna</t>
  </si>
  <si>
    <t>Customers are able to view Delivery Cost</t>
  </si>
  <si>
    <t>Admin is able to manage Delivery Cost by Products and Comuna</t>
  </si>
  <si>
    <t>Single Tax: 19% for all products
GERP price: without VAT
OBS price: include VAT
Customers are able to see price including VAT</t>
  </si>
  <si>
    <t>Customers are able to see VAT amount on Order Summary:
1. Shopping Cart
2. Checkout
3. Order detail</t>
  </si>
  <si>
    <t>Additional tax</t>
  </si>
  <si>
    <t>Admin is able to create Bundles</t>
  </si>
  <si>
    <t>Project Name</t>
  </si>
  <si>
    <t>PC- Chrome</t>
  </si>
  <si>
    <t>MacOS-Safari 
(lastest)</t>
  </si>
  <si>
    <t>SUM</t>
  </si>
  <si>
    <t>Feature Name</t>
  </si>
  <si>
    <t>OMD Product</t>
  </si>
  <si>
    <t>Written By</t>
  </si>
  <si>
    <t>Reviewed By</t>
  </si>
  <si>
    <t>Written Date</t>
  </si>
  <si>
    <t>Reviewed Date</t>
  </si>
  <si>
    <t>Execute by</t>
  </si>
  <si>
    <t>Execute Date</t>
  </si>
  <si>
    <t>Test data</t>
  </si>
  <si>
    <t>Total of TC</t>
  </si>
  <si>
    <t>ID</t>
  </si>
  <si>
    <t>Flow</t>
  </si>
  <si>
    <t>Scenario</t>
  </si>
  <si>
    <t>Steps to execute</t>
  </si>
  <si>
    <t>Expected output</t>
  </si>
  <si>
    <t>Priority</t>
  </si>
  <si>
    <t>Test result</t>
  </si>
  <si>
    <t>Jira Bug</t>
  </si>
  <si>
    <t>Windows 10-Chrome
(lastest)</t>
  </si>
  <si>
    <t>Windows 10-Firefox
(lastest)</t>
  </si>
  <si>
    <t>Windows 10-Edge
(lastest)</t>
  </si>
  <si>
    <t>iPhone 7+
-Safari 
(lastest)</t>
  </si>
  <si>
    <t>Ipad mini 4
-Safari 
(lastest)</t>
  </si>
  <si>
    <t>SS Galaxy 7
-Safari 
(lastest)</t>
  </si>
  <si>
    <t>"OMD_Product" function</t>
  </si>
  <si>
    <t>Refer links</t>
  </si>
  <si>
    <t>GERP master information</t>
  </si>
  <si>
    <t>https://docs.google.com/spreadsheets/d/1nKXXVAB41JnEfJ3aQUDvtVi2_uwPUDnt/edit#gid=1261367591</t>
  </si>
  <si>
    <t>Value of Chile:
+ "AFFILIATE_CODE" : "EECL",
+ "LEGAL_ENTITY_NAME" : "LGECL",</t>
  </si>
  <si>
    <t>Low</t>
  </si>
  <si>
    <t>GERP cron job</t>
  </si>
  <si>
    <t>https://docs.google.com/document/d/1a6FDV8pQoj3fR-oqWuiY1GewAIYqp8IG/edit</t>
  </si>
  <si>
    <r>
      <rPr>
        <sz val="10"/>
        <color rgb="FF000000"/>
        <rFont val="Arial"/>
        <family val="2"/>
      </rPr>
      <t xml:space="preserve">Create OMD Product:
 - job name: </t>
    </r>
    <r>
      <rPr>
        <sz val="10"/>
        <color rgb="FF0000FF"/>
        <rFont val="Arial"/>
        <family val="2"/>
      </rPr>
      <t>gerp_omd_import_product_creates</t>
    </r>
    <r>
      <rPr>
        <sz val="10"/>
        <color rgb="FF000000"/>
        <rFont val="Arial"/>
        <family val="2"/>
      </rPr>
      <t xml:space="preserve">
 - cron execute function: </t>
    </r>
    <r>
      <rPr>
        <sz val="10"/>
        <color rgb="FF0000FF"/>
        <rFont val="Arial"/>
        <family val="2"/>
      </rPr>
      <t>\Lg\Gerp\Cron\OmdProductCreate::execute</t>
    </r>
    <r>
      <rPr>
        <sz val="10"/>
        <color rgb="FF000000"/>
        <rFont val="Arial"/>
        <family val="2"/>
      </rPr>
      <t xml:space="preserve">
 - cron schedule: </t>
    </r>
    <r>
      <rPr>
        <sz val="10"/>
        <color rgb="FF0000FF"/>
        <rFont val="Arial"/>
        <family val="2"/>
      </rPr>
      <t>0 */4 * * *</t>
    </r>
    <r>
      <rPr>
        <sz val="10"/>
        <color rgb="FF000000"/>
        <rFont val="Arial"/>
        <family val="2"/>
      </rPr>
      <t xml:space="preserve">
</t>
    </r>
  </si>
  <si>
    <t>Link download .json for Postman</t>
  </si>
  <si>
    <t>Bản đầy đủ nhưng bị lỗi endpoint ECSS_Parts Stock</t>
  </si>
  <si>
    <t>https://drive.google.com/drive/u/0/folders/1zROPtLKGJ17dOWmhsWE-iaCGbpaLqvtA</t>
  </si>
  <si>
    <t>Bản backup để lấy content endpoint ECSS_Parts Stock</t>
  </si>
  <si>
    <t>https://drive.google.com/drive/u/0/folders/1ttlmHWfCQiUuSwOe_CEWq18KDjomljxI</t>
  </si>
  <si>
    <t>Configuration in BE</t>
  </si>
  <si>
    <r>
      <rPr>
        <sz val="10"/>
        <color rgb="FF000000"/>
        <rFont val="Arial"/>
        <family val="2"/>
      </rPr>
      <t xml:space="preserve">Pre-condition:
 - Connect server and Database successfully base on guide </t>
    </r>
    <r>
      <rPr>
        <u/>
        <sz val="10"/>
        <color rgb="FF1155CC"/>
        <rFont val="Arial"/>
        <family val="2"/>
      </rPr>
      <t>https://docs.google.com/document/d/1PXqn6DKNKSxBCGveSnKc6T3XLwda7PteoZ-2fde9Kv8/edit</t>
    </r>
    <r>
      <rPr>
        <sz val="10"/>
        <color rgb="FF000000"/>
        <rFont val="Arial"/>
        <family val="2"/>
      </rPr>
      <t xml:space="preserve">
</t>
    </r>
  </si>
  <si>
    <t>Create simple product</t>
  </si>
  <si>
    <r>
      <rPr>
        <sz val="10"/>
        <color rgb="FF000000"/>
        <rFont val="Arial"/>
        <family val="2"/>
      </rPr>
      <t xml:space="preserve">Pre-condition:
 - Connect server and Database successfully base on guide </t>
    </r>
    <r>
      <rPr>
        <u/>
        <sz val="10"/>
        <color rgb="FF1155CC"/>
        <rFont val="Arial"/>
        <family val="2"/>
      </rPr>
      <t>https://docs.google.com/document/d/1PXqn6DKNKSxBCGveSnKc6T3XLwda7PteoZ-2fde9Kv8/edit</t>
    </r>
    <r>
      <rPr>
        <sz val="10"/>
        <color rgb="FF000000"/>
        <rFont val="Arial"/>
        <family val="2"/>
      </rPr>
      <t xml:space="preserve">
</t>
    </r>
  </si>
  <si>
    <t>Create Master product</t>
  </si>
  <si>
    <t>1. Import all ECSS json to Postman
2. Open ECSS_Product Model Master request.
3. Edit server URL:  https://stg.obs.lg.com
4. Edit Body with:
        "INTERFACE_ID" : "9000001",
        "MODEL_CODE" : "KH.OMD9000001",
        "SALES_MODEL_CODE" : "KH.OMD9000001",
        "AFFILIATE_CODE" : "EECL",
        "LEGAL_ENTITY_NAME" : "LGECL",
5. Send request</t>
  </si>
  <si>
    <r>
      <rPr>
        <sz val="10"/>
        <color rgb="FF000000"/>
        <rFont val="Arial"/>
        <family val="2"/>
      </rPr>
      <t xml:space="preserve">5. Request is sent successfully
Product is create in MQDB / Table </t>
    </r>
    <r>
      <rPr>
        <b/>
        <sz val="10"/>
        <color rgb="FF000000"/>
        <rFont val="Arial"/>
        <family val="2"/>
      </rPr>
      <t xml:space="preserve">xxinvs_model_s_if </t>
    </r>
    <r>
      <rPr>
        <sz val="10"/>
        <color rgb="FF000000"/>
        <rFont val="Arial"/>
        <family val="2"/>
      </rPr>
      <t xml:space="preserve"> which satisfy</t>
    </r>
    <r>
      <rPr>
        <b/>
        <sz val="10"/>
        <color rgb="FF000000"/>
        <rFont val="Arial"/>
        <family val="2"/>
      </rPr>
      <t xml:space="preserve">: 
</t>
    </r>
    <r>
      <rPr>
        <sz val="10"/>
        <color rgb="FF000000"/>
        <rFont val="Arial"/>
        <family val="2"/>
      </rPr>
      <t xml:space="preserve">SELECT * FROM mqdb_stg.xxinvs_model_s_if where SALES_MODEL_CODE = </t>
    </r>
    <r>
      <rPr>
        <b/>
        <sz val="10"/>
        <color rgb="FF000000"/>
        <rFont val="Arial"/>
        <family val="2"/>
      </rPr>
      <t>MODEL_CODE</t>
    </r>
    <r>
      <rPr>
        <sz val="10"/>
        <color rgb="FF000000"/>
        <rFont val="Arial"/>
        <family val="2"/>
      </rPr>
      <t xml:space="preserve"> value;</t>
    </r>
  </si>
  <si>
    <r>
      <rPr>
        <sz val="10"/>
        <color rgb="FF000000"/>
        <rFont val="Arial"/>
        <family val="2"/>
      </rPr>
      <t xml:space="preserve">Pre-condition:
 - Connect server and Database successfully base on guide </t>
    </r>
    <r>
      <rPr>
        <u/>
        <sz val="10"/>
        <color rgb="FF1155CC"/>
        <rFont val="Arial"/>
        <family val="2"/>
      </rPr>
      <t>https://docs.google.com/document/d/1PXqn6DKNKSxBCGveSnKc6T3XLwda7PteoZ-2fde9Kv8/edit</t>
    </r>
    <r>
      <rPr>
        <sz val="10"/>
        <color rgb="FF000000"/>
        <rFont val="Arial"/>
        <family val="2"/>
      </rPr>
      <t xml:space="preserve">
</t>
    </r>
  </si>
  <si>
    <t>PTO Product</t>
  </si>
  <si>
    <t>HuyenBT2</t>
  </si>
  <si>
    <t>TrangPT4</t>
  </si>
  <si>
    <t>Pre-condition:
 - 
 -</t>
  </si>
  <si>
    <t>Fill in the expected here</t>
  </si>
  <si>
    <t>Sprint 0</t>
  </si>
  <si>
    <t>Fill in the flow</t>
  </si>
  <si>
    <t>Fill in the scenario (sub-flow)</t>
  </si>
  <si>
    <t>fill in the step</t>
  </si>
  <si>
    <t>Configration in BE</t>
  </si>
  <si>
    <t xml:space="preserve">Pre-condition:
 - 
 - </t>
  </si>
  <si>
    <t xml:space="preserve">Function </t>
  </si>
  <si>
    <t>Test Data</t>
  </si>
  <si>
    <t>`</t>
  </si>
  <si>
    <t>System Test</t>
  </si>
  <si>
    <t>Quản lý danh mục</t>
  </si>
  <si>
    <t>Screen</t>
  </si>
  <si>
    <t>Thêm mới</t>
  </si>
  <si>
    <t>Sửa</t>
  </si>
  <si>
    <t>1. Click button "Thêm danh mục"
2. Nhập tên danh mục
3. Click button "Thêm danh mục"</t>
  </si>
  <si>
    <t>1. Thêm danh mục thành công
2. Danh mục mới thêm hiển thị lên danh sách danh mục sản phẩm ở cả giao diện Admin và giao diện Khách hàng</t>
  </si>
  <si>
    <t>1. Click button "Sửa"
2. Sửa tên danh mục
3. Click button "Sửa danh mục"</t>
  </si>
  <si>
    <t>Sửa danh mục "Trang điểm - Makeup" thành danh mục "Đồ trang điểm"</t>
  </si>
  <si>
    <t>1. Sửa danh mục thành công
2. Danh mục mới sửa hiển thị lên danh sách danh mục sản phẩm ở cả giao diện Admin và giao diện Khách hàng</t>
  </si>
  <si>
    <t>Xóa danh mục khi không có sản phẩm</t>
  </si>
  <si>
    <t>1. Hiển thị màn hình thông báo "Bạn có muốn xóa danh mục này không ?"
2. Hiển thị màn hình thông báo "Chỉ được xóa danh mục không có sản phẩm"</t>
  </si>
  <si>
    <t>Xóa danh mục khi có sản phẩm</t>
  </si>
  <si>
    <t xml:space="preserve">1. Hiển thị màn hình thông báo "Bạn có muốn xóa danh mục này không ?"
2. Danh mục được xóa khỏi danh sách danh mục ở giao diện Admin và giao diện khách hàng </t>
  </si>
  <si>
    <t>Thêm danh mục "Son môi - Lips"</t>
  </si>
  <si>
    <t>Chọn danh mục cần xóa  "Son môi - Lips"</t>
  </si>
  <si>
    <t>Chọn danh mục cần xóa "Đồ trang điểm"</t>
  </si>
  <si>
    <t>Quản lý sản phẩm</t>
  </si>
  <si>
    <t>Quản lý hãng sản xuất</t>
  </si>
  <si>
    <t>Thêm danh mục "DHC"</t>
  </si>
  <si>
    <t>1. Thêm hãng sản xuất thành công
2. Hãng sản xuất mới thêm hiển thị lên danh sách hãng sản xuất</t>
  </si>
  <si>
    <t>1. Click button "Thêm hãng sản xuất"
2. Nhập tên hãng sản xuất
3. Click button "Thêm hãng sản xuất"</t>
  </si>
  <si>
    <t>1. Click button "Sửa"
2. Sửa tên hãng sản xuất
3. Click button "Sửa hãng sản xuất"</t>
  </si>
  <si>
    <t>Sửa hãng sản xuất "SENKA" thành hãng sản xuất "SENKA 123"</t>
  </si>
  <si>
    <t>1. Sửa hãng sản xuất thành công
2. Hãng sản xuất mới sửa hiển thị lên danh sách hãng sản xuất</t>
  </si>
  <si>
    <t>Xóa hãng sản xuất khi có sản phẩm</t>
  </si>
  <si>
    <t>Xóa hãng sản xuất khi không có sản phẩm</t>
  </si>
  <si>
    <t>Chọn hãng sản xuất cần xóa "Neutrogena"</t>
  </si>
  <si>
    <t>1. Hiển thị màn hình thông báo "Bạn có muốn xóa hãng sản xuất này không ?"
2. Hiển thị màn hình thông báo "Chỉ được xóa hãng sản xuất không có sản phẩm"</t>
  </si>
  <si>
    <t>Chọn danh mục cần xóa  "SENKA"</t>
  </si>
  <si>
    <t>1. Hiển thị màn hình thông báo "Bạn có muốn xóa hãng sản xuất này không ?"
2. Hãng sản xuất được xóa khỏi danh sách hãng sản xuất</t>
  </si>
  <si>
    <t>Bán</t>
  </si>
  <si>
    <t>Dừng bán</t>
  </si>
  <si>
    <t>1. Click button "Thêm sản phẩm"
2. Nhập tên sản phẩm, danh mục, hãng sản xuất, giá, giá khuyến mãi (nếu có)ảnh sản phẩm và chi tiết
3. Click button "Thêm sản phẩm"</t>
  </si>
  <si>
    <t>1. Thêm sản phẩm thành công
2. Sản phẩm mới thêm hiển thị lên danh sách sản phẩm ở cả Admin và khách hàng</t>
  </si>
  <si>
    <t>1. Click button "Sửa"
2.Sửa thông tin sản phẩm
3. Click button "Sửa sản phẩm"</t>
  </si>
  <si>
    <t>1. Sửa sản phẩm thành công
2. Sản phẩm mới sửa hiển thị lên danh sách sản phẩm ở cả Admin và Khách hàng</t>
  </si>
  <si>
    <t>1. Click button "Xóa"
2. Hiển thị popup xác nhận dừng bán
3. Click button "OK"</t>
  </si>
  <si>
    <t>1. Click button "Xóa"
2. Hiển thị popup xác nhận xóa
3. Click button "OK"</t>
  </si>
  <si>
    <t>1. Hiển thị màn hình thông báo "Bạn có muốn dừng bán sản phẩm này không?
2. Sản phẩm được dừng bán không hiển thị lên trang của khách hàng</t>
  </si>
  <si>
    <t>1. Click button "Bán"
2. Hiển thị popup xác nhận bán
3. Click button "OK"</t>
  </si>
  <si>
    <t>1. Hiển thị màn hình thông báo "Bạn có muốn tiếp tục bán sản phẩm này không?"
2. Sản phẩm được tiếp tục bán và hiển thị lên trang của khách hàng</t>
  </si>
  <si>
    <t>Quản lý người dung</t>
  </si>
  <si>
    <t>1. Click button "Thêm tài khoản"
2. Nhập họ và tên, chọn phân quyền, email mật khẩu và hình ảnh đại diện
3. Click button "Thêm sản phẩm"</t>
  </si>
  <si>
    <t>1. Thêm tài khoản thành công
2. Người dùng có thể đăng nhập được bằng tài khoản đó theo phân quyền</t>
  </si>
  <si>
    <t>1. Click button "Sửa"
2.Sửa thông tin người dùng
3. Click button "Cập nhật"</t>
  </si>
  <si>
    <t>1. Sửa tài khoản thành công
2. Hiển thị người dùng theo thông tin mới cập nhật</t>
  </si>
  <si>
    <t>1. Hiển thị màn hình thông báo "Bạn có muốn xóa người dùng này không ?"
2. Người dùng không hiển thị lên danh sách người dùng.</t>
  </si>
  <si>
    <t>Bình luận</t>
  </si>
  <si>
    <t>Trả lời bình luận</t>
  </si>
  <si>
    <t>Xem chi tiết các bình luận</t>
  </si>
  <si>
    <t>1. Màn hình trở về giao diện website
2. Admin xem các bình luận đánh giá</t>
  </si>
  <si>
    <t>1. Click "Chi tiết"</t>
  </si>
  <si>
    <t>1. Click "Trả lời"
2. Nhập nội dung bình luận
3. Click button "Trả lờit"</t>
  </si>
  <si>
    <t>1. Trả lời bình luận thành công
2. Hiển thị bình luận theo từng người dùng</t>
  </si>
  <si>
    <t>Giỏ hàng</t>
  </si>
  <si>
    <t>Cập nhật trạng thái đơn hàng</t>
  </si>
  <si>
    <t>1. Click button "Cập nhật"
2. Hiển thị popup xác nhận
3. Click button "OK"</t>
  </si>
  <si>
    <t>1. Hiển thị màn hình thông báo "Bạn có muốn xác nhận đơn hàng này đã giao thành công ?"
2. Trạng thái đơn hàng đươc chuyển đổi</t>
  </si>
  <si>
    <t>Slide</t>
  </si>
  <si>
    <t>Thêm Slide</t>
  </si>
  <si>
    <t>Sửa Slide</t>
  </si>
  <si>
    <t>Xóa Slide</t>
  </si>
  <si>
    <t>1. Click button "Thêm Slide"
2. Nhập thông tin slide
3. Click button "Thêm Slide"</t>
  </si>
  <si>
    <t>1. Slide mới thêm được hiển thị trong danh sách slide ở Admin
2. Hình ảnh Slide mới được hiển thị trong mục Slide quảng cáo bên giao diện khách hàng</t>
  </si>
  <si>
    <t>1. Click button "Sửa Slide"
2. Nhập thông tin slide
3. Click button "Cập nhật"</t>
  </si>
  <si>
    <t>1. Slide mới sửa được hiển thị trong danh sách slide ở Admin
2. Hình ảnh Slide mới được hiển thị trong mục Slide quảng cáo bên giao diện khách hàng</t>
  </si>
  <si>
    <t>Xóa người dùng khi không có đơn hàng nào đã đặt</t>
  </si>
  <si>
    <t>1. Hiển thị màn hình thông báo "Bạn có muốn xóa người dùng này không ?"
2.Hiển thị nàn hình thông báo "Chỉ được xóa tài khoản chưa đặt đơn hàng nào"</t>
  </si>
  <si>
    <t>Xóa người dùng khi có đơn hàng nào đã đặt</t>
  </si>
  <si>
    <t>1. Hiển thị màn hình thông báo "Bạn có muốn xóa Slide này không ?"
2. Slide mới sửa được hiển thị trong danh sách slide ở Admin
3. Hình ảnh Slide mới được hiển thị trong mục Slide quảng cáo bên giao diện khách hàng</t>
  </si>
  <si>
    <t>Thông tin website</t>
  </si>
  <si>
    <t>Sửa thông tin website</t>
  </si>
  <si>
    <t>1. Click button "Sửa"
2. Nhập thông tin website
3. Click button "Cập nhật"</t>
  </si>
  <si>
    <t>1. Các thông tin website được cập nhật thành cồn và hiển thị lên màn hình Admin.
2. Các thông tin website được hiển thị đúng trên giao diện khách hàng.</t>
  </si>
  <si>
    <t>Tìm kiếm theo tên danh mục</t>
  </si>
  <si>
    <t>Tìm kiếm</t>
  </si>
  <si>
    <t>1. Click vào tên danh mục</t>
  </si>
  <si>
    <t>Click vào danh mục "Đố trang điểm"</t>
  </si>
  <si>
    <t xml:space="preserve">1. Hiển thị danh sách sản phaame liên quan đến danh mục sản phẩm click </t>
  </si>
  <si>
    <t>Tìm kiếm theo tên sản phẩm</t>
  </si>
  <si>
    <t>1. Click vào ô tìm kiếm
2. Nhập tên sản phẩm cần tìm
3. Nhấn nút Enter</t>
  </si>
  <si>
    <t>Nhập từ "hoa"</t>
  </si>
  <si>
    <t>1. Hiển thị danh sách các sản phẩm liên quan đến từ tìm kiếm</t>
  </si>
  <si>
    <t>Chi tiết sản phẩm</t>
  </si>
  <si>
    <t>Xem trang chi tiết sản phẩm</t>
  </si>
  <si>
    <t>1. Chọn sản phẩm cần xem
2. Click vào tên sản phẩm</t>
  </si>
  <si>
    <t>Chọn sản phẩm</t>
  </si>
  <si>
    <t>1. Hiển thị phần chi tiết của sản phẩm</t>
  </si>
  <si>
    <t>Check giá của sản phẩm</t>
  </si>
  <si>
    <t>Giá sản phẩm khi chưa có giá khuyến mãi</t>
  </si>
  <si>
    <t>1. Chọn sản phẩm cần kiểm tra
2. Quan sát giá của sản phẩm</t>
  </si>
  <si>
    <t>Giá sản phẩm khi đã có giá khuyến mãi</t>
  </si>
  <si>
    <t>1. Giá của sản phẩm hiển thị đúng theo dữ liệu trong admin và databasse</t>
  </si>
  <si>
    <t>1. Gía của sản phẩm hiển thị lên giao diện khách hàng sẽ được tính theo công thức: giá sản phẩm * ((100 - giá khuyến mãi)/100)</t>
  </si>
  <si>
    <t>Thêm vào giỏ hàng</t>
  </si>
  <si>
    <t>Xem sản phẩm trong giỏ hàng</t>
  </si>
  <si>
    <t>1. Click vào tên sản phẩm/ icon giỏ hàng
2. Chọn số lượng sản phẩm
3. Click button "Thêm giỏ hàng"</t>
  </si>
  <si>
    <t>Giá hiển thị trong giỏ hàng</t>
  </si>
  <si>
    <t>1. Thêm sản phẩm vào giỏ hàng
2. Kiểm tra giá của từng sản phẩm và tổng tiền</t>
  </si>
  <si>
    <t>1. Sản phẩm được thêm vào giỏ hàng theo số lượng đã chọn</t>
  </si>
  <si>
    <t>1. Gía của tùng sản phẩm được tính theo công thức: số lượng *giá sản phẩm.
2. Tổng tiền được cộng từ tổng các sản phẩm trong giỏ hàng</t>
  </si>
  <si>
    <t>Đơn hàng</t>
  </si>
  <si>
    <t>Giỏ hàng trống</t>
  </si>
  <si>
    <t>1. Click icon giỏ hàng</t>
  </si>
  <si>
    <t>1. Giỏ hàng không có sản phẩm nào</t>
  </si>
  <si>
    <t>Giỏ hàng có sản phẩm</t>
  </si>
  <si>
    <t>1. Thêm sản phẩm vào giỏ hàng
2. Click icon giỏ hàng</t>
  </si>
  <si>
    <t>1. Icon giỏ hàng hiển thị số lượng sản phẩm theo từng loại sản phẩm trong giỏ hàng
2. gGỏ hàng hiển thị sản phẩm kèm theo giá của từng loại sản phẩm</t>
  </si>
  <si>
    <t>Xem đơn hàng</t>
  </si>
  <si>
    <t>1. Thêm sản phẩm vào giỏ hàng
2. Click button "Đặt hàng"</t>
  </si>
  <si>
    <t>1. Hiển thị màn hình giao diện giỏ hàng</t>
  </si>
  <si>
    <t>Xóa sản phẩm</t>
  </si>
  <si>
    <t>1. Thêm sản pẩm vào giỏ hàng
2. Click button "Đặt hàng"
3. Click icon delete</t>
  </si>
  <si>
    <t>1. Không hiển thị sản phẩm bị xóa sau khi click icon delete</t>
  </si>
  <si>
    <t>Đặt hàng thành công</t>
  </si>
  <si>
    <t>Kiểm tra giá của đơn hàng</t>
  </si>
  <si>
    <t>1. Thêm sản pẩm vào giỏ hàng
2. Click button "Đặt hàng"
3. Quan sát giá của đơn hàng</t>
  </si>
  <si>
    <t>1. Thêm sản pẩm vào giỏ hàng
2. Click button "Đặt hàng"
3. Nhập địa chỉ giao hàng
4. Click button "Đặt hàng"</t>
  </si>
  <si>
    <t>1. Giỏ hàng quay về trống</t>
  </si>
  <si>
    <t>Sau khi đặt hàng thành công</t>
  </si>
  <si>
    <t>1. Đặt hàng thành công
2. Click button "Lịch sử đặt hàng"</t>
  </si>
  <si>
    <t>Lịch sử đặt hàng</t>
  </si>
  <si>
    <t>1. Sau khi khách hàng đặt hàng thành công. Trạng thái đơn hàng là "Đang giao---"</t>
  </si>
  <si>
    <t>1. Giá của cả đơn hàng sẽ bằng tổng các sản phẩm và cộng thêm 30.000 tiền ship đồng giá.</t>
  </si>
  <si>
    <t>1. Sau khi đặt hàng thành công giá của đơn hàng mới chưa được cộng vào tổng giá trị tài khoản đã mua.</t>
  </si>
  <si>
    <t>Sau khi admin cập nhật đơn hàng</t>
  </si>
  <si>
    <t>1. Đặt hàng thành công
2. Click button "Lịch sử đặt hàng"
3. Admin cập nhật đơn hàng</t>
  </si>
  <si>
    <t>1. Trạng thái của đơn hàng sẽ được chuyển đổi sang "Thành công"</t>
  </si>
  <si>
    <t>1. Tổng giá trị tài khoản đã mua sẽ cộng thêm giá mà khách hàng vừa đặt đơn mới trừ đi phí 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</si>
</sst>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0.0"/>
    <numFmt numFmtId="166" formatCode="mmm\ d\,\ yyyy"/>
    <numFmt numFmtId="167" formatCode="mmmm\ d\,\ yyyy"/>
    <numFmt numFmtId="168" formatCode="#,##0.0"/>
    <numFmt numFmtId="169" formatCode="0;[Red]0"/>
  </numFmts>
  <fonts count="33" x14ac:knownFonts="1">
    <font>
      <sz val="10"/>
      <color rgb="FF000000"/>
      <name val="Arial"/>
      <scheme val="minor"/>
    </font>
    <font>
      <sz val="10"/>
      <name val="Arial"/>
      <family val="2"/>
    </font>
    <font>
      <sz val="10"/>
      <color theme="1"/>
      <name val="Arial"/>
      <family val="2"/>
    </font>
    <font>
      <sz val="11"/>
      <color theme="1"/>
      <name val="Calibri"/>
      <family val="2"/>
    </font>
    <font>
      <b/>
      <sz val="10"/>
      <color rgb="FFFFFFFF"/>
      <name val="Arial"/>
      <family val="2"/>
    </font>
    <font>
      <b/>
      <sz val="10"/>
      <color rgb="FF000000"/>
      <name val="Arial"/>
      <family val="2"/>
    </font>
    <font>
      <sz val="10"/>
      <color rgb="FF000000"/>
      <name val="Arial"/>
      <family val="2"/>
    </font>
    <font>
      <sz val="10"/>
      <color rgb="FFFFFFFF"/>
      <name val="Calibri"/>
      <family val="2"/>
    </font>
    <font>
      <b/>
      <sz val="13"/>
      <color rgb="FFFFFFFF"/>
      <name val="Calibri"/>
      <family val="2"/>
    </font>
    <font>
      <b/>
      <sz val="10"/>
      <color rgb="FFFFFFFF"/>
      <name val="Calibri"/>
      <family val="2"/>
    </font>
    <font>
      <sz val="14"/>
      <color rgb="FF424242"/>
      <name val="Calibri"/>
      <family val="2"/>
    </font>
    <font>
      <sz val="10"/>
      <color theme="1"/>
      <name val="Calibri"/>
      <family val="2"/>
    </font>
    <font>
      <b/>
      <sz val="10"/>
      <color theme="1"/>
      <name val="Arial"/>
      <family val="2"/>
    </font>
    <font>
      <u/>
      <sz val="10"/>
      <color rgb="FF0000FF"/>
      <name val="Arial"/>
      <family val="2"/>
    </font>
    <font>
      <u/>
      <sz val="10"/>
      <color rgb="FF0000FF"/>
      <name val="Arial"/>
      <family val="2"/>
    </font>
    <font>
      <b/>
      <i/>
      <sz val="10"/>
      <color theme="1"/>
      <name val="Arial"/>
      <family val="2"/>
    </font>
    <font>
      <sz val="10"/>
      <color theme="1"/>
      <name val="Arial"/>
      <family val="2"/>
    </font>
    <font>
      <sz val="10"/>
      <color theme="1"/>
      <name val="Calibri"/>
      <family val="2"/>
    </font>
    <font>
      <b/>
      <sz val="10"/>
      <color rgb="FF000000"/>
      <name val="Arial"/>
      <family val="2"/>
    </font>
    <font>
      <b/>
      <sz val="10"/>
      <color theme="1"/>
      <name val="Arial"/>
      <family val="2"/>
    </font>
    <font>
      <i/>
      <sz val="10"/>
      <color theme="1"/>
      <name val="Arial"/>
      <family val="2"/>
    </font>
    <font>
      <b/>
      <sz val="10"/>
      <color rgb="FFFF0000"/>
      <name val="Arial"/>
      <family val="2"/>
    </font>
    <font>
      <u/>
      <sz val="10"/>
      <color rgb="FF000000"/>
      <name val="Arial"/>
      <family val="2"/>
    </font>
    <font>
      <u/>
      <sz val="10"/>
      <color rgb="FF1155CC"/>
      <name val="Arial"/>
      <family val="2"/>
    </font>
    <font>
      <u/>
      <sz val="10"/>
      <color rgb="FF000000"/>
      <name val="Arial"/>
      <family val="2"/>
    </font>
    <font>
      <sz val="11"/>
      <color rgb="FF000000"/>
      <name val="Times"/>
    </font>
    <font>
      <strike/>
      <sz val="10"/>
      <color rgb="FFFF0000"/>
      <name val="Arial"/>
      <family val="2"/>
    </font>
    <font>
      <sz val="10"/>
      <color rgb="FFFF0000"/>
      <name val="Arial"/>
      <family val="2"/>
    </font>
    <font>
      <sz val="10"/>
      <color rgb="FF0000FF"/>
      <name val="Arial"/>
      <family val="2"/>
    </font>
    <font>
      <b/>
      <sz val="14"/>
      <color rgb="FFFFFFFF"/>
      <name val="Times New Roman"/>
      <family val="1"/>
    </font>
    <font>
      <sz val="14"/>
      <color rgb="FF000000"/>
      <name val="Times New Roman"/>
      <family val="1"/>
    </font>
    <font>
      <sz val="14"/>
      <color theme="1"/>
      <name val="Times New Roman"/>
      <family val="1"/>
    </font>
    <font>
      <b/>
      <sz val="14"/>
      <color rgb="FF000000"/>
      <name val="Times New Roman"/>
      <family val="1"/>
    </font>
  </fonts>
  <fills count="14">
    <fill>
      <patternFill patternType="none"/>
    </fill>
    <fill>
      <patternFill patternType="gray125"/>
    </fill>
    <fill>
      <patternFill patternType="solid">
        <fgColor rgb="FFFFFFFF"/>
        <bgColor rgb="FFFFFFFF"/>
      </patternFill>
    </fill>
    <fill>
      <patternFill patternType="solid">
        <fgColor rgb="FF2F5496"/>
        <bgColor rgb="FF2F5496"/>
      </patternFill>
    </fill>
    <fill>
      <patternFill patternType="solid">
        <fgColor rgb="FF0070C0"/>
        <bgColor rgb="FF0070C0"/>
      </patternFill>
    </fill>
    <fill>
      <patternFill patternType="solid">
        <fgColor rgb="FFD9EAD3"/>
        <bgColor rgb="FFD9EAD3"/>
      </patternFill>
    </fill>
    <fill>
      <patternFill patternType="solid">
        <fgColor rgb="FFB7B7B7"/>
        <bgColor rgb="FFB7B7B7"/>
      </patternFill>
    </fill>
    <fill>
      <patternFill patternType="solid">
        <fgColor rgb="FFFFFF00"/>
        <bgColor rgb="FFFFFF00"/>
      </patternFill>
    </fill>
    <fill>
      <patternFill patternType="solid">
        <fgColor rgb="FFB6D7A8"/>
        <bgColor rgb="FFB6D7A8"/>
      </patternFill>
    </fill>
    <fill>
      <patternFill patternType="solid">
        <fgColor rgb="FFFBD4B4"/>
        <bgColor rgb="FFFBD4B4"/>
      </patternFill>
    </fill>
    <fill>
      <patternFill patternType="solid">
        <fgColor rgb="FFF7CAAC"/>
        <bgColor rgb="FFF7CAAC"/>
      </patternFill>
    </fill>
    <fill>
      <patternFill patternType="solid">
        <fgColor rgb="FFCFE2F3"/>
        <bgColor rgb="FFCFE2F3"/>
      </patternFill>
    </fill>
    <fill>
      <patternFill patternType="solid">
        <fgColor rgb="FFAAE1A7"/>
        <bgColor rgb="FFAAE1A7"/>
      </patternFill>
    </fill>
    <fill>
      <patternFill patternType="solid">
        <fgColor rgb="FFD9E2F3"/>
        <bgColor rgb="FFD9E2F3"/>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62">
    <xf numFmtId="0" fontId="0" fillId="0" borderId="0" xfId="0" applyFont="1" applyAlignment="1"/>
    <xf numFmtId="164" fontId="3" fillId="0" borderId="0" xfId="0" applyNumberFormat="1" applyFont="1" applyAlignment="1"/>
    <xf numFmtId="1" fontId="5" fillId="0" borderId="4" xfId="0" applyNumberFormat="1" applyFont="1" applyBorder="1" applyAlignment="1">
      <alignment horizontal="center" wrapText="1"/>
    </xf>
    <xf numFmtId="164" fontId="2" fillId="0" borderId="0" xfId="0" applyNumberFormat="1" applyFont="1" applyAlignment="1"/>
    <xf numFmtId="0" fontId="8" fillId="4" borderId="4" xfId="0" applyFont="1" applyFill="1" applyBorder="1" applyAlignment="1">
      <alignment horizontal="center" vertical="center"/>
    </xf>
    <xf numFmtId="0" fontId="10" fillId="0" borderId="4" xfId="0" applyFont="1" applyBorder="1"/>
    <xf numFmtId="165" fontId="10" fillId="0" borderId="4" xfId="0" applyNumberFormat="1" applyFont="1" applyBorder="1"/>
    <xf numFmtId="166" fontId="10" fillId="0" borderId="4" xfId="0" applyNumberFormat="1" applyFont="1" applyBorder="1"/>
    <xf numFmtId="0" fontId="11" fillId="0" borderId="4" xfId="0" applyFont="1" applyBorder="1"/>
    <xf numFmtId="166" fontId="11" fillId="0" borderId="4" xfId="0" applyNumberFormat="1" applyFont="1" applyBorder="1" applyAlignment="1">
      <alignment vertical="center"/>
    </xf>
    <xf numFmtId="167" fontId="10" fillId="0" borderId="4" xfId="0" applyNumberFormat="1" applyFont="1" applyBorder="1"/>
    <xf numFmtId="0" fontId="11" fillId="0" borderId="4" xfId="0" applyFont="1" applyBorder="1" applyAlignment="1">
      <alignment vertical="center"/>
    </xf>
    <xf numFmtId="164" fontId="10" fillId="0" borderId="0" xfId="0" applyNumberFormat="1" applyFont="1" applyAlignment="1"/>
    <xf numFmtId="164" fontId="10" fillId="0" borderId="4" xfId="0" applyNumberFormat="1" applyFont="1" applyBorder="1" applyAlignment="1"/>
    <xf numFmtId="0" fontId="10" fillId="0" borderId="4" xfId="0" applyFont="1" applyBorder="1" applyAlignment="1"/>
    <xf numFmtId="4" fontId="2" fillId="0" borderId="0" xfId="0" applyNumberFormat="1" applyFont="1"/>
    <xf numFmtId="0" fontId="12" fillId="5" borderId="4" xfId="0" applyFont="1" applyFill="1" applyBorder="1" applyAlignment="1">
      <alignment horizontal="center" vertical="top"/>
    </xf>
    <xf numFmtId="0" fontId="2" fillId="0" borderId="0" xfId="0" applyFont="1" applyAlignment="1">
      <alignment vertical="top"/>
    </xf>
    <xf numFmtId="0" fontId="2" fillId="0" borderId="4" xfId="0" applyFont="1" applyBorder="1" applyAlignment="1">
      <alignment vertical="top"/>
    </xf>
    <xf numFmtId="14" fontId="2" fillId="0" borderId="4" xfId="0" applyNumberFormat="1" applyFont="1" applyBorder="1" applyAlignment="1">
      <alignment vertical="top"/>
    </xf>
    <xf numFmtId="0" fontId="2" fillId="6" borderId="4" xfId="0" applyFont="1" applyFill="1" applyBorder="1" applyAlignment="1">
      <alignment vertical="top" wrapText="1"/>
    </xf>
    <xf numFmtId="0" fontId="2" fillId="7" borderId="4" xfId="0" applyFont="1" applyFill="1" applyBorder="1" applyAlignment="1">
      <alignment vertical="top"/>
    </xf>
    <xf numFmtId="0" fontId="2" fillId="0" borderId="4" xfId="0" applyFont="1" applyBorder="1" applyAlignment="1">
      <alignment vertical="top" wrapText="1"/>
    </xf>
    <xf numFmtId="0" fontId="2" fillId="0" borderId="4" xfId="0" quotePrefix="1" applyFont="1" applyBorder="1" applyAlignment="1">
      <alignment vertical="top" wrapText="1"/>
    </xf>
    <xf numFmtId="0" fontId="13" fillId="0" borderId="4" xfId="0" applyFont="1" applyBorder="1" applyAlignment="1">
      <alignment vertical="top"/>
    </xf>
    <xf numFmtId="0" fontId="2" fillId="0" borderId="4" xfId="0" applyFont="1" applyBorder="1" applyAlignment="1">
      <alignment vertical="top"/>
    </xf>
    <xf numFmtId="0" fontId="8" fillId="4" borderId="10" xfId="0" applyFont="1" applyFill="1" applyBorder="1" applyAlignment="1">
      <alignment horizontal="center" vertical="center"/>
    </xf>
    <xf numFmtId="164" fontId="4" fillId="4" borderId="4" xfId="0" applyNumberFormat="1" applyFont="1" applyFill="1" applyBorder="1" applyAlignment="1">
      <alignment horizontal="center"/>
    </xf>
    <xf numFmtId="3" fontId="10" fillId="0" borderId="4" xfId="0" applyNumberFormat="1" applyFont="1" applyBorder="1"/>
    <xf numFmtId="168" fontId="10" fillId="0" borderId="4" xfId="0" applyNumberFormat="1" applyFont="1" applyBorder="1"/>
    <xf numFmtId="1" fontId="10" fillId="0" borderId="4" xfId="0" applyNumberFormat="1" applyFont="1" applyBorder="1"/>
    <xf numFmtId="1" fontId="5" fillId="0" borderId="4" xfId="0" applyNumberFormat="1" applyFont="1" applyBorder="1" applyAlignment="1">
      <alignment horizontal="center" wrapText="1"/>
    </xf>
    <xf numFmtId="0" fontId="12" fillId="0" borderId="0" xfId="0" applyFont="1"/>
    <xf numFmtId="165" fontId="12" fillId="0" borderId="0" xfId="0" applyNumberFormat="1" applyFont="1"/>
    <xf numFmtId="0" fontId="2" fillId="0" borderId="0" xfId="0" applyFont="1"/>
    <xf numFmtId="0" fontId="2" fillId="0" borderId="0" xfId="0" applyFont="1" applyAlignment="1">
      <alignment vertical="top" wrapText="1"/>
    </xf>
    <xf numFmtId="0" fontId="12" fillId="8" borderId="4" xfId="0" applyFont="1" applyFill="1" applyBorder="1" applyAlignment="1">
      <alignment horizontal="center" vertical="top" wrapText="1"/>
    </xf>
    <xf numFmtId="0" fontId="12" fillId="8" borderId="4" xfId="0" applyFont="1" applyFill="1" applyBorder="1" applyAlignment="1">
      <alignment horizontal="center" vertical="top"/>
    </xf>
    <xf numFmtId="0" fontId="12" fillId="8" borderId="4" xfId="0" applyFont="1" applyFill="1" applyBorder="1" applyAlignment="1">
      <alignment horizontal="center"/>
    </xf>
    <xf numFmtId="0" fontId="2" fillId="0" borderId="4" xfId="0" applyFont="1" applyBorder="1"/>
    <xf numFmtId="0" fontId="14" fillId="0" borderId="4" xfId="0" applyFont="1" applyBorder="1"/>
    <xf numFmtId="0" fontId="2" fillId="7" borderId="4" xfId="0" applyFont="1" applyFill="1" applyBorder="1"/>
    <xf numFmtId="0" fontId="10" fillId="2" borderId="0" xfId="0" applyFont="1" applyFill="1" applyAlignment="1">
      <alignment horizontal="left"/>
    </xf>
    <xf numFmtId="164" fontId="15" fillId="9" borderId="4" xfId="0" applyNumberFormat="1" applyFont="1" applyFill="1" applyBorder="1" applyAlignment="1">
      <alignment vertical="top"/>
    </xf>
    <xf numFmtId="0" fontId="16" fillId="0" borderId="0" xfId="0" applyFont="1" applyAlignment="1">
      <alignment vertical="top"/>
    </xf>
    <xf numFmtId="49" fontId="17" fillId="10" borderId="4" xfId="0" applyNumberFormat="1" applyFont="1" applyFill="1" applyBorder="1" applyAlignment="1">
      <alignment vertical="top"/>
    </xf>
    <xf numFmtId="164" fontId="18" fillId="9" borderId="4" xfId="0" applyNumberFormat="1" applyFont="1" applyFill="1" applyBorder="1" applyAlignment="1">
      <alignment horizontal="center" vertical="top" wrapText="1"/>
    </xf>
    <xf numFmtId="49" fontId="18" fillId="9" borderId="4" xfId="0" applyNumberFormat="1" applyFont="1" applyFill="1" applyBorder="1" applyAlignment="1">
      <alignment horizontal="center" vertical="top" wrapText="1"/>
    </xf>
    <xf numFmtId="164" fontId="17" fillId="0" borderId="0" xfId="0" applyNumberFormat="1" applyFont="1" applyAlignment="1">
      <alignment vertical="top"/>
    </xf>
    <xf numFmtId="49" fontId="19" fillId="9" borderId="4" xfId="0" applyNumberFormat="1" applyFont="1" applyFill="1" applyBorder="1" applyAlignment="1">
      <alignment vertical="top" wrapText="1"/>
    </xf>
    <xf numFmtId="169" fontId="19" fillId="2" borderId="4" xfId="0" applyNumberFormat="1" applyFont="1" applyFill="1" applyBorder="1" applyAlignment="1">
      <alignment horizontal="center" vertical="top" wrapText="1"/>
    </xf>
    <xf numFmtId="49" fontId="19" fillId="9" borderId="4" xfId="0" applyNumberFormat="1" applyFont="1" applyFill="1" applyBorder="1" applyAlignment="1">
      <alignment horizontal="center" vertical="top" wrapText="1"/>
    </xf>
    <xf numFmtId="0" fontId="16" fillId="0" borderId="4" xfId="0" applyFont="1" applyBorder="1" applyAlignment="1">
      <alignment vertical="top" wrapText="1"/>
    </xf>
    <xf numFmtId="164" fontId="15" fillId="9" borderId="4" xfId="0" applyNumberFormat="1" applyFont="1" applyFill="1" applyBorder="1" applyAlignment="1">
      <alignment vertical="top" wrapText="1"/>
    </xf>
    <xf numFmtId="164" fontId="16" fillId="0" borderId="4" xfId="0" applyNumberFormat="1" applyFont="1" applyBorder="1" applyAlignment="1">
      <alignment vertical="top" wrapText="1"/>
    </xf>
    <xf numFmtId="164" fontId="20" fillId="2" borderId="4" xfId="0" applyNumberFormat="1" applyFont="1" applyFill="1" applyBorder="1" applyAlignment="1">
      <alignment vertical="top" wrapText="1"/>
    </xf>
    <xf numFmtId="15" fontId="20" fillId="0" borderId="4" xfId="0" applyNumberFormat="1" applyFont="1" applyBorder="1" applyAlignment="1">
      <alignment vertical="top"/>
    </xf>
    <xf numFmtId="0" fontId="15" fillId="9" borderId="4" xfId="0" applyFont="1" applyFill="1" applyBorder="1" applyAlignment="1">
      <alignment vertical="top"/>
    </xf>
    <xf numFmtId="169" fontId="21" fillId="9" borderId="4" xfId="0" applyNumberFormat="1" applyFont="1" applyFill="1" applyBorder="1" applyAlignment="1">
      <alignment horizontal="center" vertical="top" wrapText="1"/>
    </xf>
    <xf numFmtId="164" fontId="3" fillId="0" borderId="0" xfId="0" applyNumberFormat="1" applyFont="1" applyAlignment="1">
      <alignment vertical="top"/>
    </xf>
    <xf numFmtId="0" fontId="5" fillId="11" borderId="4" xfId="0" applyFont="1" applyFill="1" applyBorder="1" applyAlignment="1">
      <alignment horizontal="center" vertical="top" wrapText="1"/>
    </xf>
    <xf numFmtId="164" fontId="5" fillId="11" borderId="4" xfId="0" applyNumberFormat="1" applyFont="1" applyFill="1" applyBorder="1" applyAlignment="1">
      <alignment horizontal="center" vertical="top" wrapText="1"/>
    </xf>
    <xf numFmtId="164" fontId="3" fillId="2" borderId="4" xfId="0" applyNumberFormat="1" applyFont="1" applyFill="1" applyBorder="1" applyAlignment="1">
      <alignment vertical="top"/>
    </xf>
    <xf numFmtId="164" fontId="6" fillId="2" borderId="4" xfId="0" applyNumberFormat="1" applyFont="1" applyFill="1" applyBorder="1" applyAlignment="1">
      <alignment vertical="top" wrapText="1"/>
    </xf>
    <xf numFmtId="14" fontId="3" fillId="2" borderId="4" xfId="0" applyNumberFormat="1" applyFont="1" applyFill="1" applyBorder="1" applyAlignment="1">
      <alignment vertical="top"/>
    </xf>
    <xf numFmtId="0" fontId="6" fillId="0" borderId="4" xfId="0" applyFont="1" applyBorder="1" applyAlignment="1">
      <alignment vertical="top" wrapText="1"/>
    </xf>
    <xf numFmtId="164" fontId="6" fillId="0" borderId="4" xfId="0" applyNumberFormat="1" applyFont="1" applyBorder="1" applyAlignment="1">
      <alignment vertical="top" wrapText="1"/>
    </xf>
    <xf numFmtId="0" fontId="22" fillId="0" borderId="4" xfId="0" applyFont="1" applyBorder="1" applyAlignment="1">
      <alignment vertical="top" wrapText="1"/>
    </xf>
    <xf numFmtId="0" fontId="3" fillId="2" borderId="4" xfId="0" applyFont="1" applyFill="1" applyBorder="1" applyAlignment="1">
      <alignment vertical="top"/>
    </xf>
    <xf numFmtId="0" fontId="6" fillId="2" borderId="4" xfId="0" applyFont="1" applyFill="1" applyBorder="1" applyAlignment="1">
      <alignment vertical="top" wrapText="1"/>
    </xf>
    <xf numFmtId="0" fontId="23" fillId="0" borderId="4" xfId="0" applyFont="1" applyBorder="1" applyAlignment="1">
      <alignment vertical="top" wrapText="1"/>
    </xf>
    <xf numFmtId="164" fontId="2" fillId="0" borderId="0" xfId="0" applyNumberFormat="1" applyFont="1" applyAlignment="1">
      <alignment vertical="top"/>
    </xf>
    <xf numFmtId="164" fontId="2" fillId="2" borderId="7" xfId="0" applyNumberFormat="1" applyFont="1" applyFill="1" applyBorder="1" applyAlignment="1">
      <alignment vertical="top"/>
    </xf>
    <xf numFmtId="14" fontId="2" fillId="2" borderId="7" xfId="0" applyNumberFormat="1" applyFont="1" applyFill="1" applyBorder="1" applyAlignment="1">
      <alignment vertical="top"/>
    </xf>
    <xf numFmtId="164" fontId="2" fillId="2" borderId="10" xfId="0" applyNumberFormat="1" applyFont="1" applyFill="1" applyBorder="1" applyAlignment="1">
      <alignment vertical="top"/>
    </xf>
    <xf numFmtId="0" fontId="6" fillId="0" borderId="4" xfId="0" applyFont="1" applyBorder="1" applyAlignment="1">
      <alignment vertical="top"/>
    </xf>
    <xf numFmtId="164" fontId="3" fillId="0" borderId="4" xfId="0" applyNumberFormat="1" applyFont="1" applyBorder="1" applyAlignment="1">
      <alignment vertical="top"/>
    </xf>
    <xf numFmtId="0" fontId="16" fillId="0" borderId="0" xfId="0" applyFont="1"/>
    <xf numFmtId="164" fontId="18" fillId="9" borderId="4" xfId="0" applyNumberFormat="1" applyFont="1" applyFill="1" applyBorder="1" applyAlignment="1">
      <alignment horizontal="center" wrapText="1"/>
    </xf>
    <xf numFmtId="49" fontId="18" fillId="9" borderId="4" xfId="0" applyNumberFormat="1" applyFont="1" applyFill="1" applyBorder="1" applyAlignment="1">
      <alignment horizontal="center" wrapText="1"/>
    </xf>
    <xf numFmtId="164" fontId="17" fillId="0" borderId="0" xfId="0" applyNumberFormat="1" applyFont="1" applyAlignment="1"/>
    <xf numFmtId="169" fontId="19" fillId="2" borderId="4" xfId="0" applyNumberFormat="1" applyFont="1" applyFill="1" applyBorder="1" applyAlignment="1">
      <alignment horizontal="center" wrapText="1"/>
    </xf>
    <xf numFmtId="164" fontId="15" fillId="9" borderId="4" xfId="0" applyNumberFormat="1" applyFont="1" applyFill="1" applyBorder="1" applyAlignment="1">
      <alignment wrapText="1"/>
    </xf>
    <xf numFmtId="164" fontId="16" fillId="0" borderId="4" xfId="0" applyNumberFormat="1" applyFont="1" applyBorder="1" applyAlignment="1">
      <alignment wrapText="1"/>
    </xf>
    <xf numFmtId="164" fontId="20" fillId="2" borderId="4" xfId="0" applyNumberFormat="1" applyFont="1" applyFill="1" applyBorder="1" applyAlignment="1">
      <alignment wrapText="1"/>
    </xf>
    <xf numFmtId="15" fontId="20" fillId="0" borderId="4" xfId="0" applyNumberFormat="1" applyFont="1" applyBorder="1"/>
    <xf numFmtId="169" fontId="21" fillId="9" borderId="4" xfId="0" applyNumberFormat="1" applyFont="1" applyFill="1" applyBorder="1" applyAlignment="1">
      <alignment horizontal="center" wrapText="1"/>
    </xf>
    <xf numFmtId="0" fontId="5" fillId="11" borderId="4" xfId="0" applyFont="1" applyFill="1" applyBorder="1" applyAlignment="1">
      <alignment horizontal="center" wrapText="1"/>
    </xf>
    <xf numFmtId="164" fontId="5" fillId="11" borderId="4" xfId="0" applyNumberFormat="1" applyFont="1" applyFill="1" applyBorder="1" applyAlignment="1">
      <alignment horizontal="center" wrapText="1"/>
    </xf>
    <xf numFmtId="0" fontId="6" fillId="0" borderId="4" xfId="0" applyFont="1" applyBorder="1"/>
    <xf numFmtId="164" fontId="3" fillId="0" borderId="4" xfId="0" applyNumberFormat="1" applyFont="1" applyBorder="1"/>
    <xf numFmtId="0" fontId="5" fillId="13" borderId="4" xfId="0" applyFont="1" applyFill="1" applyBorder="1" applyAlignment="1">
      <alignment vertical="top"/>
    </xf>
    <xf numFmtId="164" fontId="25" fillId="0" borderId="11" xfId="0" applyNumberFormat="1" applyFont="1" applyBorder="1" applyAlignment="1">
      <alignment wrapText="1"/>
    </xf>
    <xf numFmtId="164" fontId="25" fillId="0" borderId="10" xfId="0" applyNumberFormat="1" applyFont="1" applyBorder="1" applyAlignment="1">
      <alignment wrapText="1"/>
    </xf>
    <xf numFmtId="0" fontId="30" fillId="0" borderId="0" xfId="0" applyFont="1" applyAlignment="1"/>
    <xf numFmtId="14" fontId="31" fillId="2" borderId="4" xfId="0" applyNumberFormat="1" applyFont="1" applyFill="1" applyBorder="1" applyAlignment="1">
      <alignment vertical="top" wrapText="1"/>
    </xf>
    <xf numFmtId="0" fontId="31" fillId="2" borderId="4" xfId="0" applyFont="1" applyFill="1" applyBorder="1" applyAlignment="1">
      <alignment vertical="top" wrapText="1"/>
    </xf>
    <xf numFmtId="164" fontId="30" fillId="2" borderId="4" xfId="0" applyNumberFormat="1" applyFont="1" applyFill="1" applyBorder="1" applyAlignment="1">
      <alignment vertical="top" wrapText="1"/>
    </xf>
    <xf numFmtId="0" fontId="30" fillId="0" borderId="0" xfId="0" applyFont="1" applyAlignment="1">
      <alignment horizontal="center"/>
    </xf>
    <xf numFmtId="164" fontId="30" fillId="2" borderId="4" xfId="0" applyNumberFormat="1" applyFont="1" applyFill="1" applyBorder="1" applyAlignment="1">
      <alignment horizontal="center" vertical="top" wrapText="1"/>
    </xf>
    <xf numFmtId="0" fontId="32" fillId="0" borderId="0" xfId="0" applyFont="1" applyAlignment="1"/>
    <xf numFmtId="164" fontId="29" fillId="3" borderId="9" xfId="0" applyNumberFormat="1" applyFont="1" applyFill="1" applyBorder="1" applyAlignment="1">
      <alignment horizontal="center" vertical="top" wrapText="1"/>
    </xf>
    <xf numFmtId="0" fontId="29" fillId="3" borderId="9" xfId="0" applyFont="1" applyFill="1" applyBorder="1" applyAlignment="1">
      <alignment horizontal="center" vertical="top" wrapText="1"/>
    </xf>
    <xf numFmtId="49" fontId="29" fillId="3" borderId="9" xfId="0" applyNumberFormat="1" applyFont="1" applyFill="1" applyBorder="1" applyAlignment="1">
      <alignment horizontal="center" vertical="top" wrapText="1"/>
    </xf>
    <xf numFmtId="14" fontId="30" fillId="2" borderId="4" xfId="0" applyNumberFormat="1" applyFont="1" applyFill="1" applyBorder="1" applyAlignment="1">
      <alignment vertical="top" wrapText="1"/>
    </xf>
    <xf numFmtId="0" fontId="30" fillId="0" borderId="13" xfId="0" applyFont="1" applyBorder="1" applyAlignment="1">
      <alignment horizontal="center" vertical="top"/>
    </xf>
    <xf numFmtId="164" fontId="30" fillId="2" borderId="5" xfId="0" applyNumberFormat="1" applyFont="1" applyFill="1" applyBorder="1" applyAlignment="1">
      <alignment horizontal="center" vertical="top" wrapText="1"/>
    </xf>
    <xf numFmtId="164" fontId="30" fillId="2" borderId="5" xfId="0" applyNumberFormat="1" applyFont="1" applyFill="1" applyBorder="1" applyAlignment="1">
      <alignment vertical="top" wrapText="1"/>
    </xf>
    <xf numFmtId="0" fontId="31" fillId="2" borderId="5" xfId="0" applyFont="1" applyFill="1" applyBorder="1" applyAlignment="1">
      <alignment vertical="top" wrapText="1"/>
    </xf>
    <xf numFmtId="0" fontId="30" fillId="0" borderId="5" xfId="0" applyFont="1" applyBorder="1" applyAlignment="1">
      <alignment horizontal="center"/>
    </xf>
    <xf numFmtId="0" fontId="31" fillId="2" borderId="16" xfId="0" applyFont="1" applyFill="1" applyBorder="1" applyAlignment="1">
      <alignment horizontal="center" vertical="top" wrapText="1"/>
    </xf>
    <xf numFmtId="0" fontId="31" fillId="2" borderId="17" xfId="0" applyFont="1" applyFill="1" applyBorder="1" applyAlignment="1">
      <alignment vertical="top" wrapText="1"/>
    </xf>
    <xf numFmtId="14" fontId="31" fillId="2" borderId="17" xfId="0" applyNumberFormat="1" applyFont="1" applyFill="1" applyBorder="1" applyAlignment="1">
      <alignment vertical="top" wrapText="1"/>
    </xf>
    <xf numFmtId="164" fontId="30" fillId="2" borderId="17" xfId="0" applyNumberFormat="1" applyFont="1" applyFill="1" applyBorder="1" applyAlignment="1">
      <alignment vertical="top" wrapText="1"/>
    </xf>
    <xf numFmtId="0" fontId="31" fillId="2" borderId="3" xfId="0" applyFont="1" applyFill="1" applyBorder="1" applyAlignment="1">
      <alignment vertical="top" wrapText="1"/>
    </xf>
    <xf numFmtId="164" fontId="30" fillId="2" borderId="3" xfId="0" applyNumberFormat="1" applyFont="1" applyFill="1" applyBorder="1" applyAlignment="1">
      <alignment vertical="top" wrapText="1"/>
    </xf>
    <xf numFmtId="0" fontId="31" fillId="2" borderId="13" xfId="0" applyFont="1" applyFill="1" applyBorder="1" applyAlignment="1">
      <alignment horizontal="center" vertical="top" wrapText="1"/>
    </xf>
    <xf numFmtId="0" fontId="30" fillId="0" borderId="5" xfId="0" applyFont="1" applyBorder="1" applyAlignment="1">
      <alignment horizontal="center" vertical="top"/>
    </xf>
    <xf numFmtId="14" fontId="31" fillId="2" borderId="5" xfId="0" applyNumberFormat="1" applyFont="1" applyFill="1" applyBorder="1" applyAlignment="1">
      <alignment vertical="top" wrapText="1"/>
    </xf>
    <xf numFmtId="0" fontId="31" fillId="2" borderId="5" xfId="0" applyFont="1" applyFill="1" applyBorder="1" applyAlignment="1">
      <alignment horizontal="center" vertical="top" wrapText="1"/>
    </xf>
    <xf numFmtId="164" fontId="30" fillId="2" borderId="16" xfId="0" applyNumberFormat="1" applyFont="1" applyFill="1" applyBorder="1" applyAlignment="1">
      <alignment vertical="top" wrapText="1"/>
    </xf>
    <xf numFmtId="0" fontId="9" fillId="4" borderId="9" xfId="0" applyFont="1" applyFill="1" applyBorder="1" applyAlignment="1">
      <alignment horizontal="center" vertical="center"/>
    </xf>
    <xf numFmtId="0" fontId="1" fillId="0" borderId="10" xfId="0" applyFont="1" applyBorder="1"/>
    <xf numFmtId="0" fontId="9" fillId="4" borderId="9" xfId="0" applyFont="1" applyFill="1" applyBorder="1" applyAlignment="1">
      <alignment horizontal="center" vertical="center" wrapText="1"/>
    </xf>
    <xf numFmtId="0" fontId="7" fillId="4" borderId="0" xfId="0" applyFont="1" applyFill="1" applyAlignment="1">
      <alignment horizontal="center" vertical="center"/>
    </xf>
    <xf numFmtId="0" fontId="0" fillId="0" borderId="0" xfId="0" applyFont="1" applyAlignment="1"/>
    <xf numFmtId="0" fontId="8" fillId="4" borderId="9" xfId="0" applyFont="1" applyFill="1" applyBorder="1" applyAlignment="1">
      <alignment horizontal="center" vertical="center"/>
    </xf>
    <xf numFmtId="0" fontId="7" fillId="4" borderId="1" xfId="0" applyFont="1" applyFill="1" applyBorder="1" applyAlignment="1">
      <alignment horizontal="center" vertical="center"/>
    </xf>
    <xf numFmtId="0" fontId="1" fillId="0" borderId="3" xfId="0" applyFont="1" applyBorder="1"/>
    <xf numFmtId="166" fontId="11" fillId="0" borderId="9" xfId="0" applyNumberFormat="1" applyFont="1" applyBorder="1" applyAlignment="1">
      <alignment vertical="center"/>
    </xf>
    <xf numFmtId="0" fontId="1" fillId="0" borderId="11" xfId="0" applyFont="1" applyBorder="1"/>
    <xf numFmtId="0" fontId="8" fillId="4" borderId="9" xfId="0" applyFont="1" applyFill="1" applyBorder="1" applyAlignment="1">
      <alignment horizontal="center" vertical="center" wrapText="1"/>
    </xf>
    <xf numFmtId="0" fontId="8" fillId="4" borderId="1" xfId="0" applyFont="1" applyFill="1" applyBorder="1" applyAlignment="1">
      <alignment horizontal="center" vertical="center"/>
    </xf>
    <xf numFmtId="0" fontId="1" fillId="0" borderId="2" xfId="0" applyFont="1" applyBorder="1"/>
    <xf numFmtId="0" fontId="2" fillId="0" borderId="9" xfId="0" applyFont="1" applyBorder="1" applyAlignment="1">
      <alignment vertical="top" wrapText="1"/>
    </xf>
    <xf numFmtId="0" fontId="2" fillId="0" borderId="9" xfId="0" applyFont="1" applyBorder="1" applyAlignment="1">
      <alignment vertical="top"/>
    </xf>
    <xf numFmtId="0" fontId="24" fillId="2" borderId="12" xfId="0" applyFont="1" applyFill="1" applyBorder="1" applyAlignment="1">
      <alignment vertical="top" wrapText="1"/>
    </xf>
    <xf numFmtId="0" fontId="1" fillId="0" borderId="8" xfId="0" applyFont="1" applyBorder="1"/>
    <xf numFmtId="0" fontId="1" fillId="0" borderId="7" xfId="0" applyFont="1" applyBorder="1"/>
    <xf numFmtId="0" fontId="5" fillId="13" borderId="1" xfId="0" applyFont="1" applyFill="1" applyBorder="1" applyAlignment="1">
      <alignment vertical="top"/>
    </xf>
    <xf numFmtId="164" fontId="4" fillId="3" borderId="9" xfId="0" applyNumberFormat="1" applyFont="1" applyFill="1" applyBorder="1" applyAlignment="1">
      <alignment horizontal="center" vertical="top" wrapText="1"/>
    </xf>
    <xf numFmtId="49" fontId="4" fillId="3" borderId="9" xfId="0" applyNumberFormat="1" applyFont="1" applyFill="1" applyBorder="1" applyAlignment="1">
      <alignment horizontal="center" vertical="top" wrapText="1"/>
    </xf>
    <xf numFmtId="49" fontId="4" fillId="3" borderId="1" xfId="0" applyNumberFormat="1" applyFont="1" applyFill="1" applyBorder="1" applyAlignment="1">
      <alignment horizontal="center" vertical="top" wrapText="1"/>
    </xf>
    <xf numFmtId="0" fontId="5" fillId="12" borderId="1" xfId="0" applyFont="1" applyFill="1" applyBorder="1" applyAlignment="1">
      <alignment vertical="top"/>
    </xf>
    <xf numFmtId="0" fontId="6" fillId="2" borderId="1" xfId="0" applyFont="1" applyFill="1" applyBorder="1" applyAlignment="1">
      <alignment vertical="top" wrapText="1"/>
    </xf>
    <xf numFmtId="164" fontId="16" fillId="0" borderId="1" xfId="0" applyNumberFormat="1" applyFont="1" applyBorder="1" applyAlignment="1">
      <alignment vertical="top" wrapText="1"/>
    </xf>
    <xf numFmtId="0" fontId="16" fillId="0" borderId="1" xfId="0" applyFont="1" applyBorder="1" applyAlignment="1">
      <alignment vertical="top" wrapText="1"/>
    </xf>
    <xf numFmtId="0" fontId="4" fillId="3" borderId="9" xfId="0" applyFont="1" applyFill="1" applyBorder="1" applyAlignment="1">
      <alignment horizontal="center" vertical="top" wrapText="1"/>
    </xf>
    <xf numFmtId="49" fontId="4" fillId="3" borderId="9" xfId="0" applyNumberFormat="1" applyFont="1" applyFill="1" applyBorder="1" applyAlignment="1">
      <alignment horizontal="center" wrapText="1"/>
    </xf>
    <xf numFmtId="164" fontId="4" fillId="3" borderId="9" xfId="0" applyNumberFormat="1" applyFont="1" applyFill="1" applyBorder="1" applyAlignment="1">
      <alignment horizontal="center" wrapText="1"/>
    </xf>
    <xf numFmtId="49" fontId="4" fillId="3" borderId="1" xfId="0" applyNumberFormat="1" applyFont="1" applyFill="1" applyBorder="1" applyAlignment="1">
      <alignment horizontal="center" wrapText="1"/>
    </xf>
    <xf numFmtId="0" fontId="6" fillId="2" borderId="12" xfId="0" applyFont="1" applyFill="1" applyBorder="1" applyAlignment="1">
      <alignment vertical="top" wrapText="1"/>
    </xf>
    <xf numFmtId="0" fontId="4" fillId="3" borderId="9" xfId="0" applyFont="1" applyFill="1" applyBorder="1" applyAlignment="1">
      <alignment horizontal="center" wrapText="1"/>
    </xf>
    <xf numFmtId="0" fontId="31" fillId="2" borderId="14" xfId="0" applyFont="1" applyFill="1" applyBorder="1" applyAlignment="1">
      <alignment horizontal="center" vertical="top" wrapText="1"/>
    </xf>
    <xf numFmtId="0" fontId="31" fillId="2" borderId="6" xfId="0" applyFont="1" applyFill="1" applyBorder="1" applyAlignment="1">
      <alignment horizontal="center" vertical="top" wrapText="1"/>
    </xf>
    <xf numFmtId="0" fontId="31" fillId="2" borderId="7" xfId="0" applyFont="1" applyFill="1" applyBorder="1" applyAlignment="1">
      <alignment horizontal="center" vertical="top" wrapText="1"/>
    </xf>
    <xf numFmtId="164" fontId="30" fillId="2" borderId="9" xfId="0" applyNumberFormat="1" applyFont="1" applyFill="1" applyBorder="1" applyAlignment="1">
      <alignment horizontal="center" vertical="top" wrapText="1"/>
    </xf>
    <xf numFmtId="164" fontId="30" fillId="2" borderId="11" xfId="0" applyNumberFormat="1" applyFont="1" applyFill="1" applyBorder="1" applyAlignment="1">
      <alignment horizontal="center" vertical="top" wrapText="1"/>
    </xf>
    <xf numFmtId="164" fontId="30" fillId="2" borderId="10" xfId="0" applyNumberFormat="1" applyFont="1" applyFill="1" applyBorder="1" applyAlignment="1">
      <alignment horizontal="center" vertical="top" wrapText="1"/>
    </xf>
    <xf numFmtId="0" fontId="31" fillId="2" borderId="15" xfId="0" applyFont="1" applyFill="1" applyBorder="1" applyAlignment="1">
      <alignment horizontal="center" vertical="top" wrapText="1"/>
    </xf>
    <xf numFmtId="0" fontId="31" fillId="2" borderId="18" xfId="0" applyFont="1" applyFill="1" applyBorder="1" applyAlignment="1">
      <alignment horizontal="center" vertical="top" wrapText="1"/>
    </xf>
    <xf numFmtId="0" fontId="31" fillId="2" borderId="19" xfId="0" applyFont="1" applyFill="1" applyBorder="1" applyAlignment="1">
      <alignment horizontal="center" vertical="top" wrapText="1"/>
    </xf>
  </cellXfs>
  <cellStyles count="1">
    <cellStyle name="Normal" xfId="0" builtinId="0"/>
  </cellStyles>
  <dxfs count="3">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mmon%20checklis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checklist"/>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lg.com/" TargetMode="External"/><Relationship Id="rId13" Type="http://schemas.openxmlformats.org/officeDocument/2006/relationships/hyperlink" Target="http://lg.com/" TargetMode="External"/><Relationship Id="rId3" Type="http://schemas.openxmlformats.org/officeDocument/2006/relationships/hyperlink" Target="http://lg.com/" TargetMode="External"/><Relationship Id="rId7" Type="http://schemas.openxmlformats.org/officeDocument/2006/relationships/hyperlink" Target="http://lg.com/" TargetMode="External"/><Relationship Id="rId12" Type="http://schemas.openxmlformats.org/officeDocument/2006/relationships/hyperlink" Target="http://lg.com/" TargetMode="External"/><Relationship Id="rId2" Type="http://schemas.openxmlformats.org/officeDocument/2006/relationships/hyperlink" Target="http://lg.com/" TargetMode="External"/><Relationship Id="rId1" Type="http://schemas.openxmlformats.org/officeDocument/2006/relationships/hyperlink" Target="http://lg.com/" TargetMode="External"/><Relationship Id="rId6" Type="http://schemas.openxmlformats.org/officeDocument/2006/relationships/hyperlink" Target="http://lg.com/" TargetMode="External"/><Relationship Id="rId11" Type="http://schemas.openxmlformats.org/officeDocument/2006/relationships/hyperlink" Target="http://lg.com/" TargetMode="External"/><Relationship Id="rId5" Type="http://schemas.openxmlformats.org/officeDocument/2006/relationships/hyperlink" Target="http://lg.com/" TargetMode="External"/><Relationship Id="rId15" Type="http://schemas.openxmlformats.org/officeDocument/2006/relationships/hyperlink" Target="http://lg.com/" TargetMode="External"/><Relationship Id="rId10" Type="http://schemas.openxmlformats.org/officeDocument/2006/relationships/hyperlink" Target="http://lg.com/" TargetMode="External"/><Relationship Id="rId4" Type="http://schemas.openxmlformats.org/officeDocument/2006/relationships/hyperlink" Target="http://lg.com/" TargetMode="External"/><Relationship Id="rId9" Type="http://schemas.openxmlformats.org/officeDocument/2006/relationships/hyperlink" Target="http://lg.com/" TargetMode="External"/><Relationship Id="rId14" Type="http://schemas.openxmlformats.org/officeDocument/2006/relationships/hyperlink" Target="http://lg.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drive/u/0/folders/1zROPtLKGJ17dOWmhsWE-iaCGbpaLqvtA" TargetMode="External"/><Relationship Id="rId7" Type="http://schemas.openxmlformats.org/officeDocument/2006/relationships/hyperlink" Target="https://docs.google.com/document/d/1PXqn6DKNKSxBCGveSnKc6T3XLwda7PteoZ-2fde9Kv8/edit" TargetMode="External"/><Relationship Id="rId2" Type="http://schemas.openxmlformats.org/officeDocument/2006/relationships/hyperlink" Target="https://docs.google.com/document/d/1a6FDV8pQoj3fR-oqWuiY1GewAIYqp8IG/edit" TargetMode="External"/><Relationship Id="rId1" Type="http://schemas.openxmlformats.org/officeDocument/2006/relationships/hyperlink" Target="https://docs.google.com/spreadsheets/d/1nKXXVAB41JnEfJ3aQUDvtVi2_uwPUDnt/edit" TargetMode="External"/><Relationship Id="rId6" Type="http://schemas.openxmlformats.org/officeDocument/2006/relationships/hyperlink" Target="https://docs.google.com/document/d/1PXqn6DKNKSxBCGveSnKc6T3XLwda7PteoZ-2fde9Kv8/edit" TargetMode="External"/><Relationship Id="rId5" Type="http://schemas.openxmlformats.org/officeDocument/2006/relationships/hyperlink" Target="https://docs.google.com/document/d/1PXqn6DKNKSxBCGveSnKc6T3XLwda7PteoZ-2fde9Kv8/edit" TargetMode="External"/><Relationship Id="rId4" Type="http://schemas.openxmlformats.org/officeDocument/2006/relationships/hyperlink" Target="https://drive.google.com/drive/u/0/folders/1ttlmHWfCQiUuSwOe_CEWq18KDjomljxI"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drive/u/0/folders/1zROPtLKGJ17dOWmhsWE-iaCGbpaLqvtA" TargetMode="External"/><Relationship Id="rId2" Type="http://schemas.openxmlformats.org/officeDocument/2006/relationships/hyperlink" Target="https://docs.google.com/document/d/1a6FDV8pQoj3fR-oqWuiY1GewAIYqp8IG/edit" TargetMode="External"/><Relationship Id="rId1" Type="http://schemas.openxmlformats.org/officeDocument/2006/relationships/hyperlink" Target="https://docs.google.com/spreadsheets/d/1nKXXVAB41JnEfJ3aQUDvtVi2_uwPUDnt/edit" TargetMode="External"/><Relationship Id="rId4" Type="http://schemas.openxmlformats.org/officeDocument/2006/relationships/hyperlink" Target="https://drive.google.com/drive/u/0/folders/1ttlmHWfCQiUuSwOe_CEWq18KDjomljxI"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drive/u/0/folders/1zROPtLKGJ17dOWmhsWE-iaCGbpaLqvtA" TargetMode="External"/><Relationship Id="rId2" Type="http://schemas.openxmlformats.org/officeDocument/2006/relationships/hyperlink" Target="https://docs.google.com/document/d/1a6FDV8pQoj3fR-oqWuiY1GewAIYqp8IG/edit" TargetMode="External"/><Relationship Id="rId1" Type="http://schemas.openxmlformats.org/officeDocument/2006/relationships/hyperlink" Target="https://docs.google.com/spreadsheets/d/1nKXXVAB41JnEfJ3aQUDvtVi2_uwPUDnt/edit" TargetMode="External"/><Relationship Id="rId4" Type="http://schemas.openxmlformats.org/officeDocument/2006/relationships/hyperlink" Target="https://drive.google.com/drive/u/0/folders/1ttlmHWfCQiUuSwOe_CEWq18KDjomljx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I1000"/>
  <sheetViews>
    <sheetView workbookViewId="0"/>
  </sheetViews>
  <sheetFormatPr defaultColWidth="12.5703125" defaultRowHeight="15" customHeight="1" x14ac:dyDescent="0.2"/>
  <cols>
    <col min="1" max="1" width="4.28515625" customWidth="1"/>
    <col min="2" max="2" width="37.5703125" customWidth="1"/>
    <col min="3" max="3" width="12.28515625" customWidth="1"/>
    <col min="4" max="4" width="10" customWidth="1"/>
    <col min="5" max="5" width="19.42578125" customWidth="1"/>
    <col min="6" max="6" width="20.28515625" customWidth="1"/>
    <col min="7" max="7" width="9.28515625" customWidth="1"/>
    <col min="8" max="8" width="12" customWidth="1"/>
    <col min="9" max="9" width="31.7109375" customWidth="1"/>
    <col min="10" max="26" width="14.42578125" customWidth="1"/>
  </cols>
  <sheetData>
    <row r="1" spans="1:9" ht="15.75" customHeight="1" x14ac:dyDescent="0.2">
      <c r="A1" s="124" t="s">
        <v>15</v>
      </c>
      <c r="B1" s="126" t="s">
        <v>16</v>
      </c>
      <c r="C1" s="121" t="s">
        <v>17</v>
      </c>
      <c r="D1" s="121" t="s">
        <v>18</v>
      </c>
      <c r="E1" s="127"/>
      <c r="F1" s="128"/>
      <c r="G1" s="121" t="s">
        <v>19</v>
      </c>
      <c r="H1" s="123" t="s">
        <v>20</v>
      </c>
      <c r="I1" s="123" t="s">
        <v>21</v>
      </c>
    </row>
    <row r="2" spans="1:9" ht="15.75" customHeight="1" x14ac:dyDescent="0.2">
      <c r="A2" s="125"/>
      <c r="B2" s="122"/>
      <c r="C2" s="122"/>
      <c r="D2" s="122"/>
      <c r="E2" s="4" t="s">
        <v>2</v>
      </c>
      <c r="F2" s="4" t="s">
        <v>3</v>
      </c>
      <c r="G2" s="122"/>
      <c r="H2" s="122"/>
      <c r="I2" s="122"/>
    </row>
    <row r="3" spans="1:9" ht="15.75" customHeight="1" x14ac:dyDescent="0.3">
      <c r="A3" s="5">
        <f t="shared" ref="A3:A16" si="0">ROW()-2</f>
        <v>1</v>
      </c>
      <c r="B3" s="5" t="s">
        <v>22</v>
      </c>
      <c r="C3" s="5" t="s">
        <v>23</v>
      </c>
      <c r="D3" s="6">
        <v>1</v>
      </c>
      <c r="E3" s="7">
        <v>44326</v>
      </c>
      <c r="F3" s="7">
        <v>44326</v>
      </c>
      <c r="G3" s="8" t="s">
        <v>24</v>
      </c>
      <c r="H3" s="129"/>
      <c r="I3" s="9"/>
    </row>
    <row r="4" spans="1:9" ht="15.75" customHeight="1" x14ac:dyDescent="0.3">
      <c r="A4" s="5">
        <f t="shared" si="0"/>
        <v>2</v>
      </c>
      <c r="B4" s="5" t="s">
        <v>25</v>
      </c>
      <c r="C4" s="5" t="s">
        <v>26</v>
      </c>
      <c r="D4" s="6">
        <v>0.25</v>
      </c>
      <c r="E4" s="7">
        <v>44330</v>
      </c>
      <c r="F4" s="7">
        <v>44330</v>
      </c>
      <c r="G4" s="8" t="s">
        <v>24</v>
      </c>
      <c r="H4" s="130"/>
      <c r="I4" s="9"/>
    </row>
    <row r="5" spans="1:9" ht="15.75" customHeight="1" x14ac:dyDescent="0.3">
      <c r="A5" s="5">
        <f t="shared" si="0"/>
        <v>3</v>
      </c>
      <c r="B5" s="5" t="s">
        <v>27</v>
      </c>
      <c r="C5" s="5" t="s">
        <v>23</v>
      </c>
      <c r="D5" s="6">
        <v>0.25</v>
      </c>
      <c r="E5" s="7">
        <v>44333</v>
      </c>
      <c r="F5" s="7">
        <v>44333</v>
      </c>
      <c r="G5" s="8" t="s">
        <v>24</v>
      </c>
      <c r="H5" s="122"/>
      <c r="I5" s="9"/>
    </row>
    <row r="6" spans="1:9" ht="15.75" customHeight="1" x14ac:dyDescent="0.3">
      <c r="A6" s="5">
        <f t="shared" si="0"/>
        <v>4</v>
      </c>
      <c r="B6" s="5" t="s">
        <v>28</v>
      </c>
      <c r="C6" s="5" t="s">
        <v>29</v>
      </c>
      <c r="D6" s="6">
        <f>TestEstimation!F34</f>
        <v>10.166666666666668</v>
      </c>
      <c r="E6" s="7">
        <v>44337</v>
      </c>
      <c r="F6" s="7">
        <v>44354</v>
      </c>
      <c r="G6" s="8" t="s">
        <v>30</v>
      </c>
      <c r="H6" s="129"/>
      <c r="I6" s="9"/>
    </row>
    <row r="7" spans="1:9" ht="15.75" customHeight="1" x14ac:dyDescent="0.3">
      <c r="A7" s="5">
        <f t="shared" si="0"/>
        <v>5</v>
      </c>
      <c r="B7" s="5" t="s">
        <v>31</v>
      </c>
      <c r="C7" s="5" t="s">
        <v>23</v>
      </c>
      <c r="D7" s="6">
        <f>D6*0.1</f>
        <v>1.0166666666666668</v>
      </c>
      <c r="E7" s="7">
        <v>44341</v>
      </c>
      <c r="F7" s="7">
        <v>44354</v>
      </c>
      <c r="G7" s="8"/>
      <c r="H7" s="130"/>
      <c r="I7" s="9"/>
    </row>
    <row r="8" spans="1:9" ht="15.75" customHeight="1" x14ac:dyDescent="0.3">
      <c r="A8" s="5">
        <f t="shared" si="0"/>
        <v>6</v>
      </c>
      <c r="B8" s="5" t="s">
        <v>32</v>
      </c>
      <c r="C8" s="5" t="s">
        <v>29</v>
      </c>
      <c r="D8" s="6">
        <f>D7</f>
        <v>1.0166666666666668</v>
      </c>
      <c r="E8" s="7">
        <v>44342</v>
      </c>
      <c r="F8" s="7">
        <v>44354</v>
      </c>
      <c r="G8" s="8"/>
      <c r="H8" s="130"/>
      <c r="I8" s="9"/>
    </row>
    <row r="9" spans="1:9" ht="15.75" customHeight="1" x14ac:dyDescent="0.3">
      <c r="A9" s="5">
        <f t="shared" si="0"/>
        <v>7</v>
      </c>
      <c r="B9" s="5" t="s">
        <v>33</v>
      </c>
      <c r="C9" s="5" t="s">
        <v>29</v>
      </c>
      <c r="D9" s="6" t="e">
        <f>TestEstimation!L34</f>
        <v>#REF!</v>
      </c>
      <c r="E9" s="7">
        <v>44348</v>
      </c>
      <c r="F9" s="10">
        <v>44361</v>
      </c>
      <c r="G9" s="8"/>
      <c r="H9" s="122"/>
      <c r="I9" s="9"/>
    </row>
    <row r="10" spans="1:9" ht="15.75" customHeight="1" x14ac:dyDescent="0.3">
      <c r="A10" s="5">
        <f t="shared" si="0"/>
        <v>8</v>
      </c>
      <c r="B10" s="5" t="s">
        <v>34</v>
      </c>
      <c r="C10" s="5" t="s">
        <v>29</v>
      </c>
      <c r="D10" s="6" t="e">
        <f>D9*0.3</f>
        <v>#REF!</v>
      </c>
      <c r="E10" s="10">
        <v>44349</v>
      </c>
      <c r="F10" s="10">
        <v>44368</v>
      </c>
      <c r="G10" s="8"/>
      <c r="H10" s="9"/>
      <c r="I10" s="9"/>
    </row>
    <row r="11" spans="1:9" ht="15.75" customHeight="1" x14ac:dyDescent="0.3">
      <c r="A11" s="5">
        <f t="shared" si="0"/>
        <v>9</v>
      </c>
      <c r="B11" s="5" t="s">
        <v>35</v>
      </c>
      <c r="C11" s="5" t="s">
        <v>29</v>
      </c>
      <c r="D11" s="6">
        <f>TestEstimation!L36</f>
        <v>0</v>
      </c>
      <c r="E11" s="10">
        <v>44362</v>
      </c>
      <c r="F11" s="10">
        <v>44365</v>
      </c>
      <c r="G11" s="8"/>
      <c r="H11" s="129"/>
      <c r="I11" s="9"/>
    </row>
    <row r="12" spans="1:9" ht="15.75" customHeight="1" x14ac:dyDescent="0.3">
      <c r="A12" s="5">
        <f t="shared" si="0"/>
        <v>10</v>
      </c>
      <c r="B12" s="5" t="s">
        <v>36</v>
      </c>
      <c r="C12" s="5" t="s">
        <v>29</v>
      </c>
      <c r="D12" s="6">
        <f>TestEstimation!L37</f>
        <v>0</v>
      </c>
      <c r="E12" s="10">
        <v>44365</v>
      </c>
      <c r="F12" s="10">
        <v>44368</v>
      </c>
      <c r="G12" s="8"/>
      <c r="H12" s="122"/>
      <c r="I12" s="11" t="s">
        <v>37</v>
      </c>
    </row>
    <row r="13" spans="1:9" ht="15.75" customHeight="1" x14ac:dyDescent="0.3">
      <c r="A13" s="5">
        <f t="shared" si="0"/>
        <v>11</v>
      </c>
      <c r="B13" s="12" t="s">
        <v>38</v>
      </c>
      <c r="C13" s="5" t="s">
        <v>39</v>
      </c>
      <c r="D13" s="6">
        <f>D6*0.2</f>
        <v>2.0333333333333337</v>
      </c>
      <c r="E13" s="10">
        <v>44362</v>
      </c>
      <c r="F13" s="10">
        <v>44364</v>
      </c>
      <c r="G13" s="8"/>
      <c r="H13" s="129"/>
      <c r="I13" s="9"/>
    </row>
    <row r="14" spans="1:9" ht="15.75" customHeight="1" x14ac:dyDescent="0.3">
      <c r="A14" s="5">
        <f t="shared" si="0"/>
        <v>12</v>
      </c>
      <c r="B14" s="13" t="s">
        <v>40</v>
      </c>
      <c r="C14" s="5" t="s">
        <v>23</v>
      </c>
      <c r="D14" s="6">
        <f>D13*0.1</f>
        <v>0.20333333333333337</v>
      </c>
      <c r="E14" s="10">
        <v>44363</v>
      </c>
      <c r="F14" s="10">
        <v>44364</v>
      </c>
      <c r="G14" s="8"/>
      <c r="H14" s="130"/>
      <c r="I14" s="9"/>
    </row>
    <row r="15" spans="1:9" ht="15.75" customHeight="1" x14ac:dyDescent="0.3">
      <c r="A15" s="5">
        <f t="shared" si="0"/>
        <v>13</v>
      </c>
      <c r="B15" s="13" t="s">
        <v>41</v>
      </c>
      <c r="C15" s="5" t="s">
        <v>39</v>
      </c>
      <c r="D15" s="6">
        <f>D14</f>
        <v>0.20333333333333337</v>
      </c>
      <c r="E15" s="10">
        <v>44364</v>
      </c>
      <c r="F15" s="10">
        <v>44365</v>
      </c>
      <c r="G15" s="8"/>
      <c r="H15" s="130"/>
      <c r="I15" s="9"/>
    </row>
    <row r="16" spans="1:9" ht="15.75" customHeight="1" x14ac:dyDescent="0.3">
      <c r="A16" s="5">
        <f t="shared" si="0"/>
        <v>14</v>
      </c>
      <c r="B16" s="14" t="s">
        <v>42</v>
      </c>
      <c r="C16" s="5" t="s">
        <v>29</v>
      </c>
      <c r="D16" s="6" t="e">
        <f>D10/2</f>
        <v>#REF!</v>
      </c>
      <c r="E16" s="10">
        <v>44369</v>
      </c>
      <c r="F16" s="10">
        <v>44372</v>
      </c>
      <c r="G16" s="8"/>
      <c r="H16" s="122"/>
      <c r="I16" s="9"/>
    </row>
    <row r="17" spans="4:4" ht="15.75" customHeight="1" x14ac:dyDescent="0.2">
      <c r="D17" s="15" t="e">
        <f>SUM(D2:D16)</f>
        <v>#REF!</v>
      </c>
    </row>
    <row r="18" spans="4:4" ht="15.75" customHeight="1" x14ac:dyDescent="0.2"/>
    <row r="19" spans="4:4" ht="15.75" customHeight="1" x14ac:dyDescent="0.2"/>
    <row r="20" spans="4:4" ht="15.75" customHeight="1" x14ac:dyDescent="0.2"/>
    <row r="21" spans="4:4" ht="15.75" customHeight="1" x14ac:dyDescent="0.2"/>
    <row r="22" spans="4:4" ht="15.75" customHeight="1" x14ac:dyDescent="0.2"/>
    <row r="23" spans="4:4" ht="15.75" customHeight="1" x14ac:dyDescent="0.2"/>
    <row r="24" spans="4:4" ht="15.75" customHeight="1" x14ac:dyDescent="0.2"/>
    <row r="25" spans="4:4" ht="15.75" customHeight="1" x14ac:dyDescent="0.2"/>
    <row r="26" spans="4:4" ht="15.75" customHeight="1" x14ac:dyDescent="0.2"/>
    <row r="27" spans="4:4" ht="15.75" customHeight="1" x14ac:dyDescent="0.2"/>
    <row r="28" spans="4:4" ht="15.75" customHeight="1" x14ac:dyDescent="0.2"/>
    <row r="29" spans="4:4" ht="15.75" customHeight="1" x14ac:dyDescent="0.2"/>
    <row r="30" spans="4:4" ht="15.75" customHeight="1" x14ac:dyDescent="0.2"/>
    <row r="31" spans="4:4" ht="15.75" customHeight="1" x14ac:dyDescent="0.2"/>
    <row r="32" spans="4: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2">
    <mergeCell ref="H3:H5"/>
    <mergeCell ref="H6:H9"/>
    <mergeCell ref="H11:H12"/>
    <mergeCell ref="H13:H16"/>
    <mergeCell ref="G1:G2"/>
    <mergeCell ref="I1:I2"/>
    <mergeCell ref="A1:A2"/>
    <mergeCell ref="B1:B2"/>
    <mergeCell ref="C1:C2"/>
    <mergeCell ref="D1:D2"/>
    <mergeCell ref="E1:F1"/>
    <mergeCell ref="H1:H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88</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39</v>
      </c>
      <c r="J4" s="81">
        <f t="shared" si="3"/>
        <v>0</v>
      </c>
      <c r="K4" s="81">
        <f t="shared" si="3"/>
        <v>0</v>
      </c>
      <c r="L4" s="81">
        <f t="shared" si="3"/>
        <v>0</v>
      </c>
      <c r="M4" s="81">
        <f t="shared" si="3"/>
        <v>0</v>
      </c>
      <c r="N4" s="81">
        <f t="shared" si="3"/>
        <v>0</v>
      </c>
      <c r="O4" s="81">
        <f t="shared" si="3"/>
        <v>0</v>
      </c>
      <c r="P4" s="51">
        <f t="shared" si="1"/>
        <v>39</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39</v>
      </c>
      <c r="K5" s="81">
        <f t="shared" si="4"/>
        <v>39</v>
      </c>
      <c r="L5" s="81">
        <f t="shared" si="4"/>
        <v>39</v>
      </c>
      <c r="M5" s="81">
        <f t="shared" si="4"/>
        <v>39</v>
      </c>
      <c r="N5" s="81">
        <f t="shared" si="4"/>
        <v>39</v>
      </c>
      <c r="O5" s="81">
        <f t="shared" si="4"/>
        <v>39</v>
      </c>
      <c r="P5" s="51">
        <f t="shared" si="1"/>
        <v>156</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40</v>
      </c>
      <c r="J6" s="86">
        <f t="shared" si="5"/>
        <v>39</v>
      </c>
      <c r="K6" s="86">
        <f t="shared" si="5"/>
        <v>39</v>
      </c>
      <c r="L6" s="86">
        <f t="shared" si="5"/>
        <v>39</v>
      </c>
      <c r="M6" s="86">
        <f t="shared" si="5"/>
        <v>39</v>
      </c>
      <c r="N6" s="86">
        <f t="shared" si="5"/>
        <v>39</v>
      </c>
      <c r="O6" s="86">
        <f t="shared" si="5"/>
        <v>39</v>
      </c>
      <c r="P6" s="51">
        <f t="shared" si="1"/>
        <v>196</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463</v>
      </c>
      <c r="C12" s="65" t="s">
        <v>464</v>
      </c>
      <c r="D12" s="65" t="s">
        <v>465</v>
      </c>
      <c r="E12" s="65" t="s">
        <v>461</v>
      </c>
      <c r="F12" s="62" t="s">
        <v>440</v>
      </c>
      <c r="G12" s="68" t="s">
        <v>462</v>
      </c>
      <c r="H12" s="89" t="s">
        <v>11</v>
      </c>
      <c r="I12" s="69" t="s">
        <v>12</v>
      </c>
      <c r="J12" s="69" t="s">
        <v>12</v>
      </c>
      <c r="K12" s="69" t="s">
        <v>12</v>
      </c>
      <c r="L12" s="69" t="s">
        <v>12</v>
      </c>
      <c r="M12" s="69" t="s">
        <v>12</v>
      </c>
      <c r="N12" s="69" t="s">
        <v>12</v>
      </c>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463</v>
      </c>
      <c r="C13" s="65" t="s">
        <v>464</v>
      </c>
      <c r="D13" s="65" t="s">
        <v>465</v>
      </c>
      <c r="E13" s="65" t="s">
        <v>461</v>
      </c>
      <c r="F13" s="62" t="s">
        <v>440</v>
      </c>
      <c r="G13" s="68" t="s">
        <v>462</v>
      </c>
      <c r="H13" s="89" t="s">
        <v>11</v>
      </c>
      <c r="I13" s="69" t="s">
        <v>12</v>
      </c>
      <c r="J13" s="69" t="s">
        <v>12</v>
      </c>
      <c r="K13" s="69" t="s">
        <v>12</v>
      </c>
      <c r="L13" s="69" t="s">
        <v>12</v>
      </c>
      <c r="M13" s="69" t="s">
        <v>12</v>
      </c>
      <c r="N13" s="69" t="s">
        <v>12</v>
      </c>
      <c r="O13" s="62"/>
      <c r="P13" s="64"/>
      <c r="Q13" s="1"/>
      <c r="R13" s="1"/>
      <c r="S13" s="1"/>
      <c r="T13" s="1"/>
      <c r="U13" s="1"/>
      <c r="V13" s="1"/>
      <c r="W13" s="1"/>
      <c r="X13" s="1"/>
      <c r="Y13" s="1"/>
      <c r="Z13" s="1"/>
    </row>
    <row r="14" spans="1:26" ht="15.75" customHeight="1" x14ac:dyDescent="0.25">
      <c r="A14" s="62" t="str">
        <f t="shared" si="6"/>
        <v>[FN-2]</v>
      </c>
      <c r="B14" s="65" t="s">
        <v>463</v>
      </c>
      <c r="C14" s="65" t="s">
        <v>464</v>
      </c>
      <c r="D14" s="65" t="s">
        <v>465</v>
      </c>
      <c r="E14" s="65" t="s">
        <v>461</v>
      </c>
      <c r="F14" s="62" t="s">
        <v>440</v>
      </c>
      <c r="G14" s="68" t="s">
        <v>462</v>
      </c>
      <c r="H14" s="89" t="s">
        <v>11</v>
      </c>
      <c r="I14" s="69" t="s">
        <v>12</v>
      </c>
      <c r="J14" s="69" t="s">
        <v>12</v>
      </c>
      <c r="K14" s="69" t="s">
        <v>12</v>
      </c>
      <c r="L14" s="69" t="s">
        <v>12</v>
      </c>
      <c r="M14" s="69" t="s">
        <v>12</v>
      </c>
      <c r="N14" s="69" t="s">
        <v>12</v>
      </c>
      <c r="O14" s="62"/>
      <c r="P14" s="64"/>
      <c r="Q14" s="1"/>
      <c r="R14" s="1"/>
      <c r="S14" s="1"/>
      <c r="T14" s="1"/>
      <c r="U14" s="1"/>
      <c r="V14" s="1"/>
      <c r="W14" s="1"/>
      <c r="X14" s="1"/>
      <c r="Y14" s="1"/>
      <c r="Z14" s="1"/>
    </row>
    <row r="15" spans="1:26" ht="15.75" customHeight="1" x14ac:dyDescent="0.25">
      <c r="A15" s="62" t="str">
        <f t="shared" si="6"/>
        <v>[FN-3]</v>
      </c>
      <c r="B15" s="65" t="s">
        <v>463</v>
      </c>
      <c r="C15" s="65" t="s">
        <v>464</v>
      </c>
      <c r="D15" s="65" t="s">
        <v>465</v>
      </c>
      <c r="E15" s="65" t="s">
        <v>461</v>
      </c>
      <c r="F15" s="62" t="s">
        <v>440</v>
      </c>
      <c r="G15" s="68" t="s">
        <v>462</v>
      </c>
      <c r="H15" s="89" t="s">
        <v>11</v>
      </c>
      <c r="I15" s="69" t="s">
        <v>12</v>
      </c>
      <c r="J15" s="69" t="s">
        <v>12</v>
      </c>
      <c r="K15" s="69" t="s">
        <v>12</v>
      </c>
      <c r="L15" s="69" t="s">
        <v>12</v>
      </c>
      <c r="M15" s="69" t="s">
        <v>12</v>
      </c>
      <c r="N15" s="69" t="s">
        <v>12</v>
      </c>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89" t="s">
        <v>11</v>
      </c>
      <c r="I16" s="69" t="s">
        <v>12</v>
      </c>
      <c r="J16" s="69" t="s">
        <v>12</v>
      </c>
      <c r="K16" s="69" t="s">
        <v>12</v>
      </c>
      <c r="L16" s="69" t="s">
        <v>12</v>
      </c>
      <c r="M16" s="69" t="s">
        <v>12</v>
      </c>
      <c r="N16" s="69" t="s">
        <v>12</v>
      </c>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89" t="s">
        <v>11</v>
      </c>
      <c r="I21" s="69" t="s">
        <v>12</v>
      </c>
      <c r="J21" s="69" t="s">
        <v>12</v>
      </c>
      <c r="K21" s="69" t="s">
        <v>12</v>
      </c>
      <c r="L21" s="69" t="s">
        <v>12</v>
      </c>
      <c r="M21" s="69" t="s">
        <v>12</v>
      </c>
      <c r="N21" s="69" t="s">
        <v>12</v>
      </c>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89" t="s">
        <v>11</v>
      </c>
      <c r="I22" s="69" t="s">
        <v>12</v>
      </c>
      <c r="J22" s="69" t="s">
        <v>12</v>
      </c>
      <c r="K22" s="69" t="s">
        <v>12</v>
      </c>
      <c r="L22" s="69" t="s">
        <v>12</v>
      </c>
      <c r="M22" s="69" t="s">
        <v>12</v>
      </c>
      <c r="N22" s="69" t="s">
        <v>12</v>
      </c>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89" t="s">
        <v>11</v>
      </c>
      <c r="I23" s="69" t="s">
        <v>12</v>
      </c>
      <c r="J23" s="69" t="s">
        <v>12</v>
      </c>
      <c r="K23" s="69" t="s">
        <v>12</v>
      </c>
      <c r="L23" s="69" t="s">
        <v>12</v>
      </c>
      <c r="M23" s="69" t="s">
        <v>12</v>
      </c>
      <c r="N23" s="69" t="s">
        <v>12</v>
      </c>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89" t="s">
        <v>11</v>
      </c>
      <c r="I28" s="69" t="s">
        <v>12</v>
      </c>
      <c r="J28" s="69" t="s">
        <v>12</v>
      </c>
      <c r="K28" s="69" t="s">
        <v>12</v>
      </c>
      <c r="L28" s="69" t="s">
        <v>12</v>
      </c>
      <c r="M28" s="69" t="s">
        <v>12</v>
      </c>
      <c r="N28" s="69" t="s">
        <v>12</v>
      </c>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89" t="s">
        <v>11</v>
      </c>
      <c r="I29" s="69" t="s">
        <v>12</v>
      </c>
      <c r="J29" s="69" t="s">
        <v>12</v>
      </c>
      <c r="K29" s="69" t="s">
        <v>12</v>
      </c>
      <c r="L29" s="69" t="s">
        <v>12</v>
      </c>
      <c r="M29" s="69" t="s">
        <v>12</v>
      </c>
      <c r="N29" s="69" t="s">
        <v>12</v>
      </c>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89" t="s">
        <v>11</v>
      </c>
      <c r="I30" s="69" t="s">
        <v>12</v>
      </c>
      <c r="J30" s="69" t="s">
        <v>12</v>
      </c>
      <c r="K30" s="69" t="s">
        <v>12</v>
      </c>
      <c r="L30" s="69" t="s">
        <v>12</v>
      </c>
      <c r="M30" s="69" t="s">
        <v>12</v>
      </c>
      <c r="N30" s="69" t="s">
        <v>12</v>
      </c>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89" t="s">
        <v>11</v>
      </c>
      <c r="I31" s="69" t="s">
        <v>12</v>
      </c>
      <c r="J31" s="69" t="s">
        <v>12</v>
      </c>
      <c r="K31" s="69" t="s">
        <v>12</v>
      </c>
      <c r="L31" s="69" t="s">
        <v>12</v>
      </c>
      <c r="M31" s="69" t="s">
        <v>12</v>
      </c>
      <c r="N31" s="69" t="s">
        <v>12</v>
      </c>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89" t="s">
        <v>11</v>
      </c>
      <c r="I32" s="69" t="s">
        <v>12</v>
      </c>
      <c r="J32" s="69" t="s">
        <v>12</v>
      </c>
      <c r="K32" s="69" t="s">
        <v>12</v>
      </c>
      <c r="L32" s="69" t="s">
        <v>12</v>
      </c>
      <c r="M32" s="69" t="s">
        <v>12</v>
      </c>
      <c r="N32" s="69" t="s">
        <v>12</v>
      </c>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89" t="s">
        <v>11</v>
      </c>
      <c r="I33" s="69" t="s">
        <v>12</v>
      </c>
      <c r="J33" s="69" t="s">
        <v>12</v>
      </c>
      <c r="K33" s="69" t="s">
        <v>12</v>
      </c>
      <c r="L33" s="69" t="s">
        <v>12</v>
      </c>
      <c r="M33" s="69" t="s">
        <v>12</v>
      </c>
      <c r="N33" s="69" t="s">
        <v>12</v>
      </c>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89" t="s">
        <v>11</v>
      </c>
      <c r="I34" s="69" t="s">
        <v>12</v>
      </c>
      <c r="J34" s="69" t="s">
        <v>12</v>
      </c>
      <c r="K34" s="69" t="s">
        <v>12</v>
      </c>
      <c r="L34" s="69" t="s">
        <v>12</v>
      </c>
      <c r="M34" s="69" t="s">
        <v>12</v>
      </c>
      <c r="N34" s="69" t="s">
        <v>12</v>
      </c>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89" t="s">
        <v>11</v>
      </c>
      <c r="I35" s="69" t="s">
        <v>12</v>
      </c>
      <c r="J35" s="69" t="s">
        <v>12</v>
      </c>
      <c r="K35" s="69" t="s">
        <v>12</v>
      </c>
      <c r="L35" s="69" t="s">
        <v>12</v>
      </c>
      <c r="M35" s="69" t="s">
        <v>12</v>
      </c>
      <c r="N35" s="69" t="s">
        <v>12</v>
      </c>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89" t="s">
        <v>11</v>
      </c>
      <c r="I36" s="69" t="s">
        <v>12</v>
      </c>
      <c r="J36" s="69" t="s">
        <v>12</v>
      </c>
      <c r="K36" s="69" t="s">
        <v>12</v>
      </c>
      <c r="L36" s="69" t="s">
        <v>12</v>
      </c>
      <c r="M36" s="69" t="s">
        <v>12</v>
      </c>
      <c r="N36" s="69" t="s">
        <v>12</v>
      </c>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89" t="s">
        <v>11</v>
      </c>
      <c r="I37" s="69" t="s">
        <v>12</v>
      </c>
      <c r="J37" s="69" t="s">
        <v>12</v>
      </c>
      <c r="K37" s="69" t="s">
        <v>12</v>
      </c>
      <c r="L37" s="69" t="s">
        <v>12</v>
      </c>
      <c r="M37" s="69" t="s">
        <v>12</v>
      </c>
      <c r="N37" s="69" t="s">
        <v>12</v>
      </c>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89" t="s">
        <v>11</v>
      </c>
      <c r="I38" s="69" t="s">
        <v>12</v>
      </c>
      <c r="J38" s="69" t="s">
        <v>12</v>
      </c>
      <c r="K38" s="69" t="s">
        <v>12</v>
      </c>
      <c r="L38" s="69" t="s">
        <v>12</v>
      </c>
      <c r="M38" s="69" t="s">
        <v>12</v>
      </c>
      <c r="N38" s="69" t="s">
        <v>12</v>
      </c>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89" t="s">
        <v>11</v>
      </c>
      <c r="I39" s="69" t="s">
        <v>12</v>
      </c>
      <c r="J39" s="69" t="s">
        <v>12</v>
      </c>
      <c r="K39" s="69" t="s">
        <v>12</v>
      </c>
      <c r="L39" s="69" t="s">
        <v>12</v>
      </c>
      <c r="M39" s="69" t="s">
        <v>12</v>
      </c>
      <c r="N39" s="69" t="s">
        <v>12</v>
      </c>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89" t="s">
        <v>11</v>
      </c>
      <c r="I40" s="69" t="s">
        <v>12</v>
      </c>
      <c r="J40" s="69" t="s">
        <v>12</v>
      </c>
      <c r="K40" s="69" t="s">
        <v>12</v>
      </c>
      <c r="L40" s="69" t="s">
        <v>12</v>
      </c>
      <c r="M40" s="69" t="s">
        <v>12</v>
      </c>
      <c r="N40" s="69" t="s">
        <v>12</v>
      </c>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89" t="s">
        <v>11</v>
      </c>
      <c r="I41" s="69" t="s">
        <v>12</v>
      </c>
      <c r="J41" s="69" t="s">
        <v>12</v>
      </c>
      <c r="K41" s="69" t="s">
        <v>12</v>
      </c>
      <c r="L41" s="69" t="s">
        <v>12</v>
      </c>
      <c r="M41" s="69" t="s">
        <v>12</v>
      </c>
      <c r="N41" s="69" t="s">
        <v>12</v>
      </c>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89" t="s">
        <v>11</v>
      </c>
      <c r="I42" s="69" t="s">
        <v>12</v>
      </c>
      <c r="J42" s="69" t="s">
        <v>12</v>
      </c>
      <c r="K42" s="69" t="s">
        <v>12</v>
      </c>
      <c r="L42" s="69" t="s">
        <v>12</v>
      </c>
      <c r="M42" s="69" t="s">
        <v>12</v>
      </c>
      <c r="N42" s="69" t="s">
        <v>12</v>
      </c>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89" t="s">
        <v>11</v>
      </c>
      <c r="I43" s="69" t="s">
        <v>12</v>
      </c>
      <c r="J43" s="69" t="s">
        <v>12</v>
      </c>
      <c r="K43" s="69" t="s">
        <v>12</v>
      </c>
      <c r="L43" s="69" t="s">
        <v>12</v>
      </c>
      <c r="M43" s="69" t="s">
        <v>12</v>
      </c>
      <c r="N43" s="69" t="s">
        <v>12</v>
      </c>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89" t="s">
        <v>11</v>
      </c>
      <c r="I44" s="69" t="s">
        <v>12</v>
      </c>
      <c r="J44" s="69" t="s">
        <v>12</v>
      </c>
      <c r="K44" s="69" t="s">
        <v>12</v>
      </c>
      <c r="L44" s="69" t="s">
        <v>12</v>
      </c>
      <c r="M44" s="69" t="s">
        <v>12</v>
      </c>
      <c r="N44" s="69" t="s">
        <v>12</v>
      </c>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89" t="s">
        <v>11</v>
      </c>
      <c r="I45" s="69" t="s">
        <v>12</v>
      </c>
      <c r="J45" s="69" t="s">
        <v>12</v>
      </c>
      <c r="K45" s="69" t="s">
        <v>12</v>
      </c>
      <c r="L45" s="69" t="s">
        <v>12</v>
      </c>
      <c r="M45" s="69" t="s">
        <v>12</v>
      </c>
      <c r="N45" s="69" t="s">
        <v>12</v>
      </c>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89" t="s">
        <v>11</v>
      </c>
      <c r="I46" s="69" t="s">
        <v>12</v>
      </c>
      <c r="J46" s="69" t="s">
        <v>12</v>
      </c>
      <c r="K46" s="69" t="s">
        <v>12</v>
      </c>
      <c r="L46" s="69" t="s">
        <v>12</v>
      </c>
      <c r="M46" s="69" t="s">
        <v>12</v>
      </c>
      <c r="N46" s="69" t="s">
        <v>12</v>
      </c>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89" t="s">
        <v>11</v>
      </c>
      <c r="I47" s="69" t="s">
        <v>12</v>
      </c>
      <c r="J47" s="69" t="s">
        <v>12</v>
      </c>
      <c r="K47" s="69" t="s">
        <v>12</v>
      </c>
      <c r="L47" s="69" t="s">
        <v>12</v>
      </c>
      <c r="M47" s="69" t="s">
        <v>12</v>
      </c>
      <c r="N47" s="69" t="s">
        <v>12</v>
      </c>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89" t="s">
        <v>11</v>
      </c>
      <c r="I48" s="69" t="s">
        <v>12</v>
      </c>
      <c r="J48" s="69" t="s">
        <v>12</v>
      </c>
      <c r="K48" s="69" t="s">
        <v>12</v>
      </c>
      <c r="L48" s="69" t="s">
        <v>12</v>
      </c>
      <c r="M48" s="69" t="s">
        <v>12</v>
      </c>
      <c r="N48" s="69" t="s">
        <v>12</v>
      </c>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89" t="s">
        <v>11</v>
      </c>
      <c r="I49" s="69" t="s">
        <v>12</v>
      </c>
      <c r="J49" s="69" t="s">
        <v>12</v>
      </c>
      <c r="K49" s="69" t="s">
        <v>12</v>
      </c>
      <c r="L49" s="69" t="s">
        <v>12</v>
      </c>
      <c r="M49" s="69" t="s">
        <v>12</v>
      </c>
      <c r="N49" s="69" t="s">
        <v>12</v>
      </c>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89" t="s">
        <v>11</v>
      </c>
      <c r="I50" s="69" t="s">
        <v>12</v>
      </c>
      <c r="J50" s="69" t="s">
        <v>12</v>
      </c>
      <c r="K50" s="69" t="s">
        <v>12</v>
      </c>
      <c r="L50" s="69" t="s">
        <v>12</v>
      </c>
      <c r="M50" s="69" t="s">
        <v>12</v>
      </c>
      <c r="N50" s="69" t="s">
        <v>12</v>
      </c>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89" t="s">
        <v>11</v>
      </c>
      <c r="I51" s="69" t="s">
        <v>12</v>
      </c>
      <c r="J51" s="69" t="s">
        <v>12</v>
      </c>
      <c r="K51" s="69" t="s">
        <v>12</v>
      </c>
      <c r="L51" s="69" t="s">
        <v>12</v>
      </c>
      <c r="M51" s="69" t="s">
        <v>12</v>
      </c>
      <c r="N51" s="69" t="s">
        <v>12</v>
      </c>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89" t="s">
        <v>11</v>
      </c>
      <c r="I52" s="69" t="s">
        <v>12</v>
      </c>
      <c r="J52" s="69" t="s">
        <v>12</v>
      </c>
      <c r="K52" s="69" t="s">
        <v>12</v>
      </c>
      <c r="L52" s="69" t="s">
        <v>12</v>
      </c>
      <c r="M52" s="69" t="s">
        <v>12</v>
      </c>
      <c r="N52" s="69" t="s">
        <v>12</v>
      </c>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89" t="s">
        <v>11</v>
      </c>
      <c r="I53" s="69" t="s">
        <v>12</v>
      </c>
      <c r="J53" s="69" t="s">
        <v>12</v>
      </c>
      <c r="K53" s="69" t="s">
        <v>12</v>
      </c>
      <c r="L53" s="69" t="s">
        <v>12</v>
      </c>
      <c r="M53" s="69" t="s">
        <v>12</v>
      </c>
      <c r="N53" s="69" t="s">
        <v>12</v>
      </c>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89" t="s">
        <v>11</v>
      </c>
      <c r="I54" s="69" t="s">
        <v>12</v>
      </c>
      <c r="J54" s="69" t="s">
        <v>12</v>
      </c>
      <c r="K54" s="69" t="s">
        <v>12</v>
      </c>
      <c r="L54" s="69" t="s">
        <v>12</v>
      </c>
      <c r="M54" s="69" t="s">
        <v>12</v>
      </c>
      <c r="N54" s="69" t="s">
        <v>12</v>
      </c>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89" t="s">
        <v>11</v>
      </c>
      <c r="I55" s="69" t="s">
        <v>12</v>
      </c>
      <c r="J55" s="69" t="s">
        <v>12</v>
      </c>
      <c r="K55" s="69" t="s">
        <v>12</v>
      </c>
      <c r="L55" s="69" t="s">
        <v>12</v>
      </c>
      <c r="M55" s="69" t="s">
        <v>12</v>
      </c>
      <c r="N55" s="69" t="s">
        <v>12</v>
      </c>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89" t="s">
        <v>11</v>
      </c>
      <c r="I56" s="69" t="s">
        <v>12</v>
      </c>
      <c r="J56" s="69" t="s">
        <v>12</v>
      </c>
      <c r="K56" s="69" t="s">
        <v>12</v>
      </c>
      <c r="L56" s="69" t="s">
        <v>12</v>
      </c>
      <c r="M56" s="69" t="s">
        <v>12</v>
      </c>
      <c r="N56" s="69" t="s">
        <v>12</v>
      </c>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89" t="s">
        <v>11</v>
      </c>
      <c r="I57" s="69" t="s">
        <v>12</v>
      </c>
      <c r="J57" s="69" t="s">
        <v>12</v>
      </c>
      <c r="K57" s="69" t="s">
        <v>12</v>
      </c>
      <c r="L57" s="69" t="s">
        <v>12</v>
      </c>
      <c r="M57" s="69" t="s">
        <v>12</v>
      </c>
      <c r="N57" s="69" t="s">
        <v>12</v>
      </c>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89" t="s">
        <v>11</v>
      </c>
      <c r="I58" s="69" t="s">
        <v>12</v>
      </c>
      <c r="J58" s="69" t="s">
        <v>12</v>
      </c>
      <c r="K58" s="69" t="s">
        <v>12</v>
      </c>
      <c r="L58" s="69" t="s">
        <v>12</v>
      </c>
      <c r="M58" s="69" t="s">
        <v>12</v>
      </c>
      <c r="N58" s="69" t="s">
        <v>12</v>
      </c>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dataValidations count="1">
    <dataValidation type="list" allowBlank="1" sqref="H12:N16 H21:N23 H28:N58" xr:uid="{00000000-0002-0000-0A00-000000000000}">
      <formula1>"Pass,Fail,N/A,Untested"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45.5703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88</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8</v>
      </c>
      <c r="J4" s="81">
        <f t="shared" si="3"/>
        <v>0</v>
      </c>
      <c r="K4" s="81">
        <f t="shared" si="3"/>
        <v>0</v>
      </c>
      <c r="L4" s="81">
        <f t="shared" si="3"/>
        <v>0</v>
      </c>
      <c r="M4" s="81">
        <f t="shared" si="3"/>
        <v>0</v>
      </c>
      <c r="N4" s="81">
        <f t="shared" si="3"/>
        <v>0</v>
      </c>
      <c r="O4" s="81">
        <f t="shared" si="3"/>
        <v>0</v>
      </c>
      <c r="P4" s="51">
        <f t="shared" si="1"/>
        <v>8</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8</v>
      </c>
      <c r="K5" s="81">
        <f t="shared" si="4"/>
        <v>8</v>
      </c>
      <c r="L5" s="81">
        <f t="shared" si="4"/>
        <v>8</v>
      </c>
      <c r="M5" s="81">
        <f t="shared" si="4"/>
        <v>8</v>
      </c>
      <c r="N5" s="81">
        <f t="shared" si="4"/>
        <v>8</v>
      </c>
      <c r="O5" s="81">
        <f t="shared" si="4"/>
        <v>8</v>
      </c>
      <c r="P5" s="51">
        <f t="shared" si="1"/>
        <v>32</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9</v>
      </c>
      <c r="J6" s="86">
        <f t="shared" si="5"/>
        <v>8</v>
      </c>
      <c r="K6" s="86">
        <f t="shared" si="5"/>
        <v>8</v>
      </c>
      <c r="L6" s="86">
        <f t="shared" si="5"/>
        <v>8</v>
      </c>
      <c r="M6" s="86">
        <f t="shared" si="5"/>
        <v>8</v>
      </c>
      <c r="N6" s="86">
        <f t="shared" si="5"/>
        <v>8</v>
      </c>
      <c r="O6" s="86">
        <f t="shared" si="5"/>
        <v>8</v>
      </c>
      <c r="P6" s="51">
        <f t="shared" si="1"/>
        <v>41</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37.5" customHeight="1" x14ac:dyDescent="0.25">
      <c r="A12" s="62" t="str">
        <f>IF(E12&lt;&gt;"","[FN-"&amp;TEXT(ROW()-9-COUNTBLANK($E$10:E12),"###")&amp;"]","")</f>
        <v>[FN-1]</v>
      </c>
      <c r="B12" s="65" t="s">
        <v>463</v>
      </c>
      <c r="C12" s="65" t="s">
        <v>464</v>
      </c>
      <c r="D12" s="65" t="s">
        <v>465</v>
      </c>
      <c r="E12" s="65" t="s">
        <v>461</v>
      </c>
      <c r="F12" s="62" t="s">
        <v>440</v>
      </c>
      <c r="G12" s="68" t="s">
        <v>462</v>
      </c>
      <c r="H12" s="89" t="s">
        <v>11</v>
      </c>
      <c r="I12" s="69" t="s">
        <v>12</v>
      </c>
      <c r="J12" s="69" t="s">
        <v>12</v>
      </c>
      <c r="K12" s="69" t="s">
        <v>12</v>
      </c>
      <c r="L12" s="69" t="s">
        <v>12</v>
      </c>
      <c r="M12" s="69" t="s">
        <v>12</v>
      </c>
      <c r="N12" s="69" t="s">
        <v>12</v>
      </c>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463</v>
      </c>
      <c r="C13" s="65" t="s">
        <v>464</v>
      </c>
      <c r="D13" s="65" t="s">
        <v>465</v>
      </c>
      <c r="E13" s="65" t="s">
        <v>461</v>
      </c>
      <c r="F13" s="62" t="s">
        <v>440</v>
      </c>
      <c r="G13" s="68" t="s">
        <v>462</v>
      </c>
      <c r="H13" s="89" t="s">
        <v>11</v>
      </c>
      <c r="I13" s="69" t="s">
        <v>12</v>
      </c>
      <c r="J13" s="69" t="s">
        <v>12</v>
      </c>
      <c r="K13" s="69" t="s">
        <v>12</v>
      </c>
      <c r="L13" s="69" t="s">
        <v>12</v>
      </c>
      <c r="M13" s="69" t="s">
        <v>12</v>
      </c>
      <c r="N13" s="69" t="s">
        <v>12</v>
      </c>
      <c r="O13" s="62"/>
      <c r="P13" s="64"/>
      <c r="Q13" s="1"/>
      <c r="R13" s="1"/>
      <c r="S13" s="1"/>
      <c r="T13" s="1"/>
      <c r="U13" s="1"/>
      <c r="V13" s="1"/>
      <c r="W13" s="1"/>
      <c r="X13" s="1"/>
      <c r="Y13" s="1"/>
      <c r="Z13" s="1"/>
    </row>
    <row r="14" spans="1:26" ht="15.75" customHeight="1" x14ac:dyDescent="0.25">
      <c r="A14" s="62" t="str">
        <f t="shared" si="6"/>
        <v>[FN-2]</v>
      </c>
      <c r="B14" s="65" t="s">
        <v>463</v>
      </c>
      <c r="C14" s="65" t="s">
        <v>464</v>
      </c>
      <c r="D14" s="65" t="s">
        <v>465</v>
      </c>
      <c r="E14" s="65" t="s">
        <v>461</v>
      </c>
      <c r="F14" s="62" t="s">
        <v>440</v>
      </c>
      <c r="G14" s="68" t="s">
        <v>462</v>
      </c>
      <c r="H14" s="89" t="s">
        <v>11</v>
      </c>
      <c r="I14" s="69" t="s">
        <v>12</v>
      </c>
      <c r="J14" s="69" t="s">
        <v>12</v>
      </c>
      <c r="K14" s="69" t="s">
        <v>12</v>
      </c>
      <c r="L14" s="69" t="s">
        <v>12</v>
      </c>
      <c r="M14" s="69" t="s">
        <v>12</v>
      </c>
      <c r="N14" s="69" t="s">
        <v>12</v>
      </c>
      <c r="O14" s="62"/>
      <c r="P14" s="64"/>
      <c r="Q14" s="1"/>
      <c r="R14" s="1"/>
      <c r="S14" s="1"/>
      <c r="T14" s="1"/>
      <c r="U14" s="1"/>
      <c r="V14" s="1"/>
      <c r="W14" s="1"/>
      <c r="X14" s="1"/>
      <c r="Y14" s="1"/>
      <c r="Z14" s="1"/>
    </row>
    <row r="15" spans="1:26" ht="15.75" customHeight="1" x14ac:dyDescent="0.25">
      <c r="A15" s="62" t="str">
        <f t="shared" si="6"/>
        <v>[FN-3]</v>
      </c>
      <c r="B15" s="65" t="s">
        <v>463</v>
      </c>
      <c r="C15" s="65" t="s">
        <v>464</v>
      </c>
      <c r="D15" s="65" t="s">
        <v>465</v>
      </c>
      <c r="E15" s="65" t="s">
        <v>461</v>
      </c>
      <c r="F15" s="62" t="s">
        <v>440</v>
      </c>
      <c r="G15" s="68" t="s">
        <v>462</v>
      </c>
      <c r="H15" s="89" t="s">
        <v>11</v>
      </c>
      <c r="I15" s="69" t="s">
        <v>12</v>
      </c>
      <c r="J15" s="69" t="s">
        <v>12</v>
      </c>
      <c r="K15" s="69" t="s">
        <v>12</v>
      </c>
      <c r="L15" s="69" t="s">
        <v>12</v>
      </c>
      <c r="M15" s="69" t="s">
        <v>12</v>
      </c>
      <c r="N15" s="69" t="s">
        <v>12</v>
      </c>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89" t="s">
        <v>11</v>
      </c>
      <c r="I16" s="69" t="s">
        <v>12</v>
      </c>
      <c r="J16" s="69" t="s">
        <v>12</v>
      </c>
      <c r="K16" s="69" t="s">
        <v>12</v>
      </c>
      <c r="L16" s="69" t="s">
        <v>12</v>
      </c>
      <c r="M16" s="69" t="s">
        <v>12</v>
      </c>
      <c r="N16" s="69" t="s">
        <v>12</v>
      </c>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89" t="s">
        <v>11</v>
      </c>
      <c r="I21" s="69" t="s">
        <v>12</v>
      </c>
      <c r="J21" s="69" t="s">
        <v>12</v>
      </c>
      <c r="K21" s="69" t="s">
        <v>12</v>
      </c>
      <c r="L21" s="69" t="s">
        <v>12</v>
      </c>
      <c r="M21" s="69" t="s">
        <v>12</v>
      </c>
      <c r="N21" s="69" t="s">
        <v>12</v>
      </c>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89" t="s">
        <v>11</v>
      </c>
      <c r="I22" s="69" t="s">
        <v>12</v>
      </c>
      <c r="J22" s="69" t="s">
        <v>12</v>
      </c>
      <c r="K22" s="69" t="s">
        <v>12</v>
      </c>
      <c r="L22" s="69" t="s">
        <v>12</v>
      </c>
      <c r="M22" s="69" t="s">
        <v>12</v>
      </c>
      <c r="N22" s="69" t="s">
        <v>12</v>
      </c>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89" t="s">
        <v>11</v>
      </c>
      <c r="I23" s="69" t="s">
        <v>12</v>
      </c>
      <c r="J23" s="69" t="s">
        <v>12</v>
      </c>
      <c r="K23" s="69" t="s">
        <v>12</v>
      </c>
      <c r="L23" s="69" t="s">
        <v>12</v>
      </c>
      <c r="M23" s="69" t="s">
        <v>12</v>
      </c>
      <c r="N23" s="69" t="s">
        <v>12</v>
      </c>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63"/>
      <c r="I28" s="63"/>
      <c r="J28" s="63"/>
      <c r="K28" s="63"/>
      <c r="L28" s="63"/>
      <c r="M28" s="63"/>
      <c r="N28" s="63"/>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63"/>
      <c r="I29" s="63"/>
      <c r="J29" s="63"/>
      <c r="K29" s="63"/>
      <c r="L29" s="63"/>
      <c r="M29" s="63"/>
      <c r="N29" s="63"/>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63"/>
      <c r="I30" s="63"/>
      <c r="J30" s="63"/>
      <c r="K30" s="63"/>
      <c r="L30" s="63"/>
      <c r="M30" s="63"/>
      <c r="N30" s="63"/>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63"/>
      <c r="I31" s="63"/>
      <c r="J31" s="63"/>
      <c r="K31" s="63"/>
      <c r="L31" s="63"/>
      <c r="M31" s="63"/>
      <c r="N31" s="63"/>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63"/>
      <c r="I32" s="63"/>
      <c r="J32" s="63"/>
      <c r="K32" s="63"/>
      <c r="L32" s="63"/>
      <c r="M32" s="63"/>
      <c r="N32" s="63"/>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63"/>
      <c r="I33" s="63"/>
      <c r="J33" s="63"/>
      <c r="K33" s="63"/>
      <c r="L33" s="63"/>
      <c r="M33" s="63"/>
      <c r="N33" s="63"/>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63"/>
      <c r="I34" s="63"/>
      <c r="J34" s="63"/>
      <c r="K34" s="63"/>
      <c r="L34" s="63"/>
      <c r="M34" s="63"/>
      <c r="N34" s="63"/>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63"/>
      <c r="I35" s="63"/>
      <c r="J35" s="63"/>
      <c r="K35" s="63"/>
      <c r="L35" s="63"/>
      <c r="M35" s="63"/>
      <c r="N35" s="63"/>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63"/>
      <c r="I36" s="63"/>
      <c r="J36" s="63"/>
      <c r="K36" s="63"/>
      <c r="L36" s="63"/>
      <c r="M36" s="63"/>
      <c r="N36" s="63"/>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63"/>
      <c r="I37" s="63"/>
      <c r="J37" s="63"/>
      <c r="K37" s="63"/>
      <c r="L37" s="63"/>
      <c r="M37" s="63"/>
      <c r="N37" s="63"/>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63"/>
      <c r="I38" s="63"/>
      <c r="J38" s="63"/>
      <c r="K38" s="63"/>
      <c r="L38" s="63"/>
      <c r="M38" s="63"/>
      <c r="N38" s="63"/>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63"/>
      <c r="I39" s="63"/>
      <c r="J39" s="63"/>
      <c r="K39" s="63"/>
      <c r="L39" s="63"/>
      <c r="M39" s="63"/>
      <c r="N39" s="63"/>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63"/>
      <c r="I40" s="63"/>
      <c r="J40" s="63"/>
      <c r="K40" s="63"/>
      <c r="L40" s="63"/>
      <c r="M40" s="63"/>
      <c r="N40" s="63"/>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63"/>
      <c r="I41" s="63"/>
      <c r="J41" s="63"/>
      <c r="K41" s="63"/>
      <c r="L41" s="63"/>
      <c r="M41" s="63"/>
      <c r="N41" s="63"/>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63"/>
      <c r="I42" s="63"/>
      <c r="J42" s="63"/>
      <c r="K42" s="63"/>
      <c r="L42" s="63"/>
      <c r="M42" s="63"/>
      <c r="N42" s="63"/>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63"/>
      <c r="I43" s="63"/>
      <c r="J43" s="63"/>
      <c r="K43" s="63"/>
      <c r="L43" s="63"/>
      <c r="M43" s="63"/>
      <c r="N43" s="63"/>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63"/>
      <c r="I44" s="63"/>
      <c r="J44" s="63"/>
      <c r="K44" s="63"/>
      <c r="L44" s="63"/>
      <c r="M44" s="63"/>
      <c r="N44" s="63"/>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63"/>
      <c r="I45" s="63"/>
      <c r="J45" s="63"/>
      <c r="K45" s="63"/>
      <c r="L45" s="63"/>
      <c r="M45" s="63"/>
      <c r="N45" s="63"/>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63"/>
      <c r="I46" s="63"/>
      <c r="J46" s="63"/>
      <c r="K46" s="63"/>
      <c r="L46" s="63"/>
      <c r="M46" s="63"/>
      <c r="N46" s="63"/>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63"/>
      <c r="I47" s="63"/>
      <c r="J47" s="63"/>
      <c r="K47" s="63"/>
      <c r="L47" s="63"/>
      <c r="M47" s="63"/>
      <c r="N47" s="63"/>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63"/>
      <c r="I48" s="63"/>
      <c r="J48" s="63"/>
      <c r="K48" s="63"/>
      <c r="L48" s="63"/>
      <c r="M48" s="63"/>
      <c r="N48" s="63"/>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63"/>
      <c r="I49" s="63"/>
      <c r="J49" s="63"/>
      <c r="K49" s="63"/>
      <c r="L49" s="63"/>
      <c r="M49" s="63"/>
      <c r="N49" s="63"/>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63"/>
      <c r="I50" s="63"/>
      <c r="J50" s="63"/>
      <c r="K50" s="63"/>
      <c r="L50" s="63"/>
      <c r="M50" s="63"/>
      <c r="N50" s="63"/>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63"/>
      <c r="I51" s="63"/>
      <c r="J51" s="63"/>
      <c r="K51" s="63"/>
      <c r="L51" s="63"/>
      <c r="M51" s="63"/>
      <c r="N51" s="63"/>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63"/>
      <c r="I52" s="63"/>
      <c r="J52" s="63"/>
      <c r="K52" s="63"/>
      <c r="L52" s="63"/>
      <c r="M52" s="63"/>
      <c r="N52" s="63"/>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63"/>
      <c r="I53" s="63"/>
      <c r="J53" s="63"/>
      <c r="K53" s="63"/>
      <c r="L53" s="63"/>
      <c r="M53" s="63"/>
      <c r="N53" s="63"/>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63"/>
      <c r="I54" s="63"/>
      <c r="J54" s="63"/>
      <c r="K54" s="63"/>
      <c r="L54" s="63"/>
      <c r="M54" s="63"/>
      <c r="N54" s="63"/>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63"/>
      <c r="I55" s="63"/>
      <c r="J55" s="63"/>
      <c r="K55" s="63"/>
      <c r="L55" s="63"/>
      <c r="M55" s="63"/>
      <c r="N55" s="63"/>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63"/>
      <c r="I56" s="63"/>
      <c r="J56" s="63"/>
      <c r="K56" s="63"/>
      <c r="L56" s="63"/>
      <c r="M56" s="63"/>
      <c r="N56" s="63"/>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63"/>
      <c r="I57" s="63"/>
      <c r="J57" s="63"/>
      <c r="K57" s="63"/>
      <c r="L57" s="63"/>
      <c r="M57" s="63"/>
      <c r="N57" s="63"/>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63"/>
      <c r="I58" s="63"/>
      <c r="J58" s="63"/>
      <c r="K58" s="63"/>
      <c r="L58" s="63"/>
      <c r="M58" s="63"/>
      <c r="N58" s="63"/>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dataValidations count="1">
    <dataValidation type="list" allowBlank="1" sqref="H12:N16 H21:N23" xr:uid="{00000000-0002-0000-0B00-000000000000}">
      <formula1>"Pass,Fail,N/A,Untested"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57" t="s">
        <v>470</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88</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0</v>
      </c>
      <c r="J4" s="81">
        <f t="shared" si="3"/>
        <v>0</v>
      </c>
      <c r="K4" s="81">
        <f t="shared" si="3"/>
        <v>0</v>
      </c>
      <c r="L4" s="81">
        <f t="shared" si="3"/>
        <v>0</v>
      </c>
      <c r="M4" s="81">
        <f t="shared" si="3"/>
        <v>0</v>
      </c>
      <c r="N4" s="81">
        <f t="shared" si="3"/>
        <v>0</v>
      </c>
      <c r="O4" s="81">
        <f t="shared" si="3"/>
        <v>0</v>
      </c>
      <c r="P4" s="51">
        <f t="shared" si="1"/>
        <v>0</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0</v>
      </c>
      <c r="K5" s="81">
        <f t="shared" si="4"/>
        <v>0</v>
      </c>
      <c r="L5" s="81">
        <f t="shared" si="4"/>
        <v>0</v>
      </c>
      <c r="M5" s="81">
        <f t="shared" si="4"/>
        <v>0</v>
      </c>
      <c r="N5" s="81">
        <f t="shared" si="4"/>
        <v>0</v>
      </c>
      <c r="O5" s="81">
        <f t="shared" si="4"/>
        <v>0</v>
      </c>
      <c r="P5" s="51">
        <f t="shared" si="1"/>
        <v>0</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1</v>
      </c>
      <c r="J6" s="86">
        <f t="shared" si="5"/>
        <v>0</v>
      </c>
      <c r="K6" s="86">
        <f t="shared" si="5"/>
        <v>0</v>
      </c>
      <c r="L6" s="86">
        <f t="shared" si="5"/>
        <v>0</v>
      </c>
      <c r="M6" s="86">
        <f t="shared" si="5"/>
        <v>0</v>
      </c>
      <c r="N6" s="86">
        <f t="shared" si="5"/>
        <v>0</v>
      </c>
      <c r="O6" s="86">
        <f t="shared" si="5"/>
        <v>0</v>
      </c>
      <c r="P6" s="51">
        <f t="shared" si="1"/>
        <v>1</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463</v>
      </c>
      <c r="C12" s="65" t="s">
        <v>464</v>
      </c>
      <c r="D12" s="65" t="s">
        <v>465</v>
      </c>
      <c r="E12" s="65" t="s">
        <v>461</v>
      </c>
      <c r="F12" s="62" t="s">
        <v>440</v>
      </c>
      <c r="G12" s="68" t="s">
        <v>462</v>
      </c>
      <c r="H12" s="63"/>
      <c r="I12" s="63"/>
      <c r="J12" s="63"/>
      <c r="K12" s="63"/>
      <c r="L12" s="63"/>
      <c r="M12" s="63"/>
      <c r="N12" s="63"/>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463</v>
      </c>
      <c r="C13" s="65" t="s">
        <v>464</v>
      </c>
      <c r="D13" s="65" t="s">
        <v>465</v>
      </c>
      <c r="E13" s="65" t="s">
        <v>461</v>
      </c>
      <c r="F13" s="62" t="s">
        <v>440</v>
      </c>
      <c r="G13" s="68" t="s">
        <v>462</v>
      </c>
      <c r="H13" s="63"/>
      <c r="I13" s="63"/>
      <c r="J13" s="63"/>
      <c r="K13" s="63"/>
      <c r="L13" s="63"/>
      <c r="M13" s="63"/>
      <c r="N13" s="63"/>
      <c r="O13" s="62"/>
      <c r="P13" s="64"/>
      <c r="Q13" s="1"/>
      <c r="R13" s="1"/>
      <c r="S13" s="1"/>
      <c r="T13" s="1"/>
      <c r="U13" s="1"/>
      <c r="V13" s="1"/>
      <c r="W13" s="1"/>
      <c r="X13" s="1"/>
      <c r="Y13" s="1"/>
      <c r="Z13" s="1"/>
    </row>
    <row r="14" spans="1:26" ht="15.75" customHeight="1" x14ac:dyDescent="0.25">
      <c r="A14" s="62" t="str">
        <f t="shared" si="6"/>
        <v>[FN-2]</v>
      </c>
      <c r="B14" s="65" t="s">
        <v>463</v>
      </c>
      <c r="C14" s="65" t="s">
        <v>464</v>
      </c>
      <c r="D14" s="65" t="s">
        <v>465</v>
      </c>
      <c r="E14" s="65" t="s">
        <v>461</v>
      </c>
      <c r="F14" s="62" t="s">
        <v>440</v>
      </c>
      <c r="G14" s="68" t="s">
        <v>462</v>
      </c>
      <c r="H14" s="63"/>
      <c r="I14" s="63"/>
      <c r="J14" s="63"/>
      <c r="K14" s="63"/>
      <c r="L14" s="63"/>
      <c r="M14" s="63"/>
      <c r="N14" s="63"/>
      <c r="O14" s="62"/>
      <c r="P14" s="64"/>
      <c r="Q14" s="1"/>
      <c r="R14" s="1"/>
      <c r="S14" s="1"/>
      <c r="T14" s="1"/>
      <c r="U14" s="1"/>
      <c r="V14" s="1"/>
      <c r="W14" s="1"/>
      <c r="X14" s="1"/>
      <c r="Y14" s="1"/>
      <c r="Z14" s="1"/>
    </row>
    <row r="15" spans="1:26" ht="15.75" customHeight="1" x14ac:dyDescent="0.25">
      <c r="A15" s="62" t="str">
        <f t="shared" si="6"/>
        <v>[FN-3]</v>
      </c>
      <c r="B15" s="65" t="s">
        <v>463</v>
      </c>
      <c r="C15" s="65" t="s">
        <v>464</v>
      </c>
      <c r="D15" s="65" t="s">
        <v>465</v>
      </c>
      <c r="E15" s="65" t="s">
        <v>461</v>
      </c>
      <c r="F15" s="62" t="s">
        <v>440</v>
      </c>
      <c r="G15" s="68" t="s">
        <v>462</v>
      </c>
      <c r="H15" s="63"/>
      <c r="I15" s="63"/>
      <c r="J15" s="63"/>
      <c r="K15" s="63"/>
      <c r="L15" s="63"/>
      <c r="M15" s="63"/>
      <c r="N15" s="63"/>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63"/>
      <c r="I16" s="63"/>
      <c r="J16" s="63"/>
      <c r="K16" s="63"/>
      <c r="L16" s="63"/>
      <c r="M16" s="63"/>
      <c r="N16" s="63"/>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72"/>
      <c r="I21" s="72"/>
      <c r="J21" s="72"/>
      <c r="K21" s="72"/>
      <c r="L21" s="72"/>
      <c r="M21" s="72"/>
      <c r="N21" s="72"/>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72"/>
      <c r="I22" s="72"/>
      <c r="J22" s="72"/>
      <c r="K22" s="72"/>
      <c r="L22" s="72"/>
      <c r="M22" s="72"/>
      <c r="N22" s="72"/>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72"/>
      <c r="I23" s="72"/>
      <c r="J23" s="72"/>
      <c r="K23" s="72"/>
      <c r="L23" s="72"/>
      <c r="M23" s="72"/>
      <c r="N23" s="72"/>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63"/>
      <c r="I28" s="63"/>
      <c r="J28" s="63"/>
      <c r="K28" s="63"/>
      <c r="L28" s="63"/>
      <c r="M28" s="63"/>
      <c r="N28" s="63"/>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63"/>
      <c r="I29" s="63"/>
      <c r="J29" s="63"/>
      <c r="K29" s="63"/>
      <c r="L29" s="63"/>
      <c r="M29" s="63"/>
      <c r="N29" s="63"/>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63"/>
      <c r="I30" s="63"/>
      <c r="J30" s="63"/>
      <c r="K30" s="63"/>
      <c r="L30" s="63"/>
      <c r="M30" s="63"/>
      <c r="N30" s="63"/>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63"/>
      <c r="I31" s="63"/>
      <c r="J31" s="63"/>
      <c r="K31" s="63"/>
      <c r="L31" s="63"/>
      <c r="M31" s="63"/>
      <c r="N31" s="63"/>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63"/>
      <c r="I32" s="63"/>
      <c r="J32" s="63"/>
      <c r="K32" s="63"/>
      <c r="L32" s="63"/>
      <c r="M32" s="63"/>
      <c r="N32" s="63"/>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63"/>
      <c r="I33" s="63"/>
      <c r="J33" s="63"/>
      <c r="K33" s="63"/>
      <c r="L33" s="63"/>
      <c r="M33" s="63"/>
      <c r="N33" s="63"/>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63"/>
      <c r="I34" s="63"/>
      <c r="J34" s="63"/>
      <c r="K34" s="63"/>
      <c r="L34" s="63"/>
      <c r="M34" s="63"/>
      <c r="N34" s="63"/>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63"/>
      <c r="I35" s="63"/>
      <c r="J35" s="63"/>
      <c r="K35" s="63"/>
      <c r="L35" s="63"/>
      <c r="M35" s="63"/>
      <c r="N35" s="63"/>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63"/>
      <c r="I36" s="63"/>
      <c r="J36" s="63"/>
      <c r="K36" s="63"/>
      <c r="L36" s="63"/>
      <c r="M36" s="63"/>
      <c r="N36" s="63"/>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63"/>
      <c r="I37" s="63"/>
      <c r="J37" s="63"/>
      <c r="K37" s="63"/>
      <c r="L37" s="63"/>
      <c r="M37" s="63"/>
      <c r="N37" s="63"/>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63"/>
      <c r="I38" s="63"/>
      <c r="J38" s="63"/>
      <c r="K38" s="63"/>
      <c r="L38" s="63"/>
      <c r="M38" s="63"/>
      <c r="N38" s="63"/>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63"/>
      <c r="I39" s="63"/>
      <c r="J39" s="63"/>
      <c r="K39" s="63"/>
      <c r="L39" s="63"/>
      <c r="M39" s="63"/>
      <c r="N39" s="63"/>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63"/>
      <c r="I40" s="63"/>
      <c r="J40" s="63"/>
      <c r="K40" s="63"/>
      <c r="L40" s="63"/>
      <c r="M40" s="63"/>
      <c r="N40" s="63"/>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63"/>
      <c r="I41" s="63"/>
      <c r="J41" s="63"/>
      <c r="K41" s="63"/>
      <c r="L41" s="63"/>
      <c r="M41" s="63"/>
      <c r="N41" s="63"/>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63"/>
      <c r="I42" s="63"/>
      <c r="J42" s="63"/>
      <c r="K42" s="63"/>
      <c r="L42" s="63"/>
      <c r="M42" s="63"/>
      <c r="N42" s="63"/>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63"/>
      <c r="I43" s="63"/>
      <c r="J43" s="63"/>
      <c r="K43" s="63"/>
      <c r="L43" s="63"/>
      <c r="M43" s="63"/>
      <c r="N43" s="63"/>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63"/>
      <c r="I44" s="63"/>
      <c r="J44" s="63"/>
      <c r="K44" s="63"/>
      <c r="L44" s="63"/>
      <c r="M44" s="63"/>
      <c r="N44" s="63"/>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63"/>
      <c r="I45" s="63"/>
      <c r="J45" s="63"/>
      <c r="K45" s="63"/>
      <c r="L45" s="63"/>
      <c r="M45" s="63"/>
      <c r="N45" s="63"/>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63"/>
      <c r="I46" s="63"/>
      <c r="J46" s="63"/>
      <c r="K46" s="63"/>
      <c r="L46" s="63"/>
      <c r="M46" s="63"/>
      <c r="N46" s="63"/>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63"/>
      <c r="I47" s="63"/>
      <c r="J47" s="63"/>
      <c r="K47" s="63"/>
      <c r="L47" s="63"/>
      <c r="M47" s="63"/>
      <c r="N47" s="63"/>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63"/>
      <c r="I48" s="63"/>
      <c r="J48" s="63"/>
      <c r="K48" s="63"/>
      <c r="L48" s="63"/>
      <c r="M48" s="63"/>
      <c r="N48" s="63"/>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63"/>
      <c r="I49" s="63"/>
      <c r="J49" s="63"/>
      <c r="K49" s="63"/>
      <c r="L49" s="63"/>
      <c r="M49" s="63"/>
      <c r="N49" s="63"/>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63"/>
      <c r="I50" s="63"/>
      <c r="J50" s="63"/>
      <c r="K50" s="63"/>
      <c r="L50" s="63"/>
      <c r="M50" s="63"/>
      <c r="N50" s="63"/>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63"/>
      <c r="I51" s="63"/>
      <c r="J51" s="63"/>
      <c r="K51" s="63"/>
      <c r="L51" s="63"/>
      <c r="M51" s="63"/>
      <c r="N51" s="63"/>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63"/>
      <c r="I52" s="63"/>
      <c r="J52" s="63"/>
      <c r="K52" s="63"/>
      <c r="L52" s="63"/>
      <c r="M52" s="63"/>
      <c r="N52" s="63"/>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63"/>
      <c r="I53" s="63"/>
      <c r="J53" s="63"/>
      <c r="K53" s="63"/>
      <c r="L53" s="63"/>
      <c r="M53" s="63"/>
      <c r="N53" s="63"/>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63"/>
      <c r="I54" s="63"/>
      <c r="J54" s="63"/>
      <c r="K54" s="63"/>
      <c r="L54" s="63"/>
      <c r="M54" s="63"/>
      <c r="N54" s="63"/>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63"/>
      <c r="I55" s="63"/>
      <c r="J55" s="63"/>
      <c r="K55" s="63"/>
      <c r="L55" s="63"/>
      <c r="M55" s="63"/>
      <c r="N55" s="63"/>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63"/>
      <c r="I56" s="63"/>
      <c r="J56" s="63"/>
      <c r="K56" s="63"/>
      <c r="L56" s="63"/>
      <c r="M56" s="63"/>
      <c r="N56" s="63"/>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63"/>
      <c r="I57" s="63"/>
      <c r="J57" s="63"/>
      <c r="K57" s="63"/>
      <c r="L57" s="63"/>
      <c r="M57" s="63"/>
      <c r="N57" s="63"/>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63"/>
      <c r="I58" s="63"/>
      <c r="J58" s="63"/>
      <c r="K58" s="63"/>
      <c r="L58" s="63"/>
      <c r="M58" s="63"/>
      <c r="N58" s="63"/>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88</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0</v>
      </c>
      <c r="J4" s="81">
        <f t="shared" si="3"/>
        <v>0</v>
      </c>
      <c r="K4" s="81">
        <f t="shared" si="3"/>
        <v>0</v>
      </c>
      <c r="L4" s="81">
        <f t="shared" si="3"/>
        <v>0</v>
      </c>
      <c r="M4" s="81">
        <f t="shared" si="3"/>
        <v>0</v>
      </c>
      <c r="N4" s="81">
        <f t="shared" si="3"/>
        <v>0</v>
      </c>
      <c r="O4" s="81">
        <f t="shared" si="3"/>
        <v>0</v>
      </c>
      <c r="P4" s="51">
        <f t="shared" si="1"/>
        <v>0</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0</v>
      </c>
      <c r="K5" s="81">
        <f t="shared" si="4"/>
        <v>0</v>
      </c>
      <c r="L5" s="81">
        <f t="shared" si="4"/>
        <v>0</v>
      </c>
      <c r="M5" s="81">
        <f t="shared" si="4"/>
        <v>0</v>
      </c>
      <c r="N5" s="81">
        <f t="shared" si="4"/>
        <v>0</v>
      </c>
      <c r="O5" s="81">
        <f t="shared" si="4"/>
        <v>0</v>
      </c>
      <c r="P5" s="51">
        <f t="shared" si="1"/>
        <v>0</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1</v>
      </c>
      <c r="J6" s="86">
        <f t="shared" si="5"/>
        <v>0</v>
      </c>
      <c r="K6" s="86">
        <f t="shared" si="5"/>
        <v>0</v>
      </c>
      <c r="L6" s="86">
        <f t="shared" si="5"/>
        <v>0</v>
      </c>
      <c r="M6" s="86">
        <f t="shared" si="5"/>
        <v>0</v>
      </c>
      <c r="N6" s="86">
        <f t="shared" si="5"/>
        <v>0</v>
      </c>
      <c r="O6" s="86">
        <f t="shared" si="5"/>
        <v>0</v>
      </c>
      <c r="P6" s="51">
        <f t="shared" si="1"/>
        <v>1</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463</v>
      </c>
      <c r="C12" s="65" t="s">
        <v>464</v>
      </c>
      <c r="D12" s="65" t="s">
        <v>465</v>
      </c>
      <c r="E12" s="65" t="s">
        <v>461</v>
      </c>
      <c r="F12" s="62" t="s">
        <v>440</v>
      </c>
      <c r="G12" s="68" t="s">
        <v>462</v>
      </c>
      <c r="H12" s="63"/>
      <c r="I12" s="63"/>
      <c r="J12" s="63"/>
      <c r="K12" s="63"/>
      <c r="L12" s="63"/>
      <c r="M12" s="63"/>
      <c r="N12" s="63"/>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463</v>
      </c>
      <c r="C13" s="65" t="s">
        <v>464</v>
      </c>
      <c r="D13" s="65" t="s">
        <v>465</v>
      </c>
      <c r="E13" s="65" t="s">
        <v>461</v>
      </c>
      <c r="F13" s="62" t="s">
        <v>440</v>
      </c>
      <c r="G13" s="68" t="s">
        <v>462</v>
      </c>
      <c r="H13" s="63"/>
      <c r="I13" s="63"/>
      <c r="J13" s="63"/>
      <c r="K13" s="63"/>
      <c r="L13" s="63"/>
      <c r="M13" s="63"/>
      <c r="N13" s="63"/>
      <c r="O13" s="62"/>
      <c r="P13" s="64"/>
      <c r="Q13" s="1"/>
      <c r="R13" s="1"/>
      <c r="S13" s="1"/>
      <c r="T13" s="1"/>
      <c r="U13" s="1"/>
      <c r="V13" s="1"/>
      <c r="W13" s="1"/>
      <c r="X13" s="1"/>
      <c r="Y13" s="1"/>
      <c r="Z13" s="1"/>
    </row>
    <row r="14" spans="1:26" ht="15.75" customHeight="1" x14ac:dyDescent="0.25">
      <c r="A14" s="62" t="str">
        <f t="shared" si="6"/>
        <v>[FN-2]</v>
      </c>
      <c r="B14" s="65" t="s">
        <v>463</v>
      </c>
      <c r="C14" s="65" t="s">
        <v>464</v>
      </c>
      <c r="D14" s="65" t="s">
        <v>465</v>
      </c>
      <c r="E14" s="65" t="s">
        <v>461</v>
      </c>
      <c r="F14" s="62" t="s">
        <v>440</v>
      </c>
      <c r="G14" s="68" t="s">
        <v>462</v>
      </c>
      <c r="H14" s="63"/>
      <c r="I14" s="63"/>
      <c r="J14" s="63"/>
      <c r="K14" s="63"/>
      <c r="L14" s="63"/>
      <c r="M14" s="63"/>
      <c r="N14" s="63"/>
      <c r="O14" s="62"/>
      <c r="P14" s="64"/>
      <c r="Q14" s="1"/>
      <c r="R14" s="1"/>
      <c r="S14" s="1"/>
      <c r="T14" s="1"/>
      <c r="U14" s="1"/>
      <c r="V14" s="1"/>
      <c r="W14" s="1"/>
      <c r="X14" s="1"/>
      <c r="Y14" s="1"/>
      <c r="Z14" s="1"/>
    </row>
    <row r="15" spans="1:26" ht="15.75" customHeight="1" x14ac:dyDescent="0.25">
      <c r="A15" s="62" t="str">
        <f t="shared" si="6"/>
        <v>[FN-3]</v>
      </c>
      <c r="B15" s="65" t="s">
        <v>463</v>
      </c>
      <c r="C15" s="65" t="s">
        <v>464</v>
      </c>
      <c r="D15" s="65" t="s">
        <v>465</v>
      </c>
      <c r="E15" s="65" t="s">
        <v>461</v>
      </c>
      <c r="F15" s="62" t="s">
        <v>440</v>
      </c>
      <c r="G15" s="68" t="s">
        <v>462</v>
      </c>
      <c r="H15" s="63"/>
      <c r="I15" s="63"/>
      <c r="J15" s="63"/>
      <c r="K15" s="63"/>
      <c r="L15" s="63"/>
      <c r="M15" s="63"/>
      <c r="N15" s="63"/>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63"/>
      <c r="I16" s="63"/>
      <c r="J16" s="63"/>
      <c r="K16" s="63"/>
      <c r="L16" s="63"/>
      <c r="M16" s="63"/>
      <c r="N16" s="63"/>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72"/>
      <c r="I21" s="72"/>
      <c r="J21" s="72"/>
      <c r="K21" s="72"/>
      <c r="L21" s="72"/>
      <c r="M21" s="72"/>
      <c r="N21" s="72"/>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72"/>
      <c r="I22" s="72"/>
      <c r="J22" s="72"/>
      <c r="K22" s="72"/>
      <c r="L22" s="72"/>
      <c r="M22" s="72"/>
      <c r="N22" s="72"/>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72"/>
      <c r="I23" s="72"/>
      <c r="J23" s="72"/>
      <c r="K23" s="72"/>
      <c r="L23" s="72"/>
      <c r="M23" s="72"/>
      <c r="N23" s="72"/>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63"/>
      <c r="I28" s="63"/>
      <c r="J28" s="63"/>
      <c r="K28" s="63"/>
      <c r="L28" s="63"/>
      <c r="M28" s="63"/>
      <c r="N28" s="63"/>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63"/>
      <c r="I29" s="63"/>
      <c r="J29" s="63"/>
      <c r="K29" s="63"/>
      <c r="L29" s="63"/>
      <c r="M29" s="63"/>
      <c r="N29" s="63"/>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63"/>
      <c r="I30" s="63"/>
      <c r="J30" s="63"/>
      <c r="K30" s="63"/>
      <c r="L30" s="63"/>
      <c r="M30" s="63"/>
      <c r="N30" s="63"/>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63"/>
      <c r="I31" s="63"/>
      <c r="J31" s="63"/>
      <c r="K31" s="63"/>
      <c r="L31" s="63"/>
      <c r="M31" s="63"/>
      <c r="N31" s="63"/>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63"/>
      <c r="I32" s="63"/>
      <c r="J32" s="63"/>
      <c r="K32" s="63"/>
      <c r="L32" s="63"/>
      <c r="M32" s="63"/>
      <c r="N32" s="63"/>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63"/>
      <c r="I33" s="63"/>
      <c r="J33" s="63"/>
      <c r="K33" s="63"/>
      <c r="L33" s="63"/>
      <c r="M33" s="63"/>
      <c r="N33" s="63"/>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63"/>
      <c r="I34" s="63"/>
      <c r="J34" s="63"/>
      <c r="K34" s="63"/>
      <c r="L34" s="63"/>
      <c r="M34" s="63"/>
      <c r="N34" s="63"/>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63"/>
      <c r="I35" s="63"/>
      <c r="J35" s="63"/>
      <c r="K35" s="63"/>
      <c r="L35" s="63"/>
      <c r="M35" s="63"/>
      <c r="N35" s="63"/>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63"/>
      <c r="I36" s="63"/>
      <c r="J36" s="63"/>
      <c r="K36" s="63"/>
      <c r="L36" s="63"/>
      <c r="M36" s="63"/>
      <c r="N36" s="63"/>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63"/>
      <c r="I37" s="63"/>
      <c r="J37" s="63"/>
      <c r="K37" s="63"/>
      <c r="L37" s="63"/>
      <c r="M37" s="63"/>
      <c r="N37" s="63"/>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63"/>
      <c r="I38" s="63"/>
      <c r="J38" s="63"/>
      <c r="K38" s="63"/>
      <c r="L38" s="63"/>
      <c r="M38" s="63"/>
      <c r="N38" s="63"/>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63"/>
      <c r="I39" s="63"/>
      <c r="J39" s="63"/>
      <c r="K39" s="63"/>
      <c r="L39" s="63"/>
      <c r="M39" s="63"/>
      <c r="N39" s="63"/>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63"/>
      <c r="I40" s="63"/>
      <c r="J40" s="63"/>
      <c r="K40" s="63"/>
      <c r="L40" s="63"/>
      <c r="M40" s="63"/>
      <c r="N40" s="63"/>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63"/>
      <c r="I41" s="63"/>
      <c r="J41" s="63"/>
      <c r="K41" s="63"/>
      <c r="L41" s="63"/>
      <c r="M41" s="63"/>
      <c r="N41" s="63"/>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63"/>
      <c r="I42" s="63"/>
      <c r="J42" s="63"/>
      <c r="K42" s="63"/>
      <c r="L42" s="63"/>
      <c r="M42" s="63"/>
      <c r="N42" s="63"/>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63"/>
      <c r="I43" s="63"/>
      <c r="J43" s="63"/>
      <c r="K43" s="63"/>
      <c r="L43" s="63"/>
      <c r="M43" s="63"/>
      <c r="N43" s="63"/>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63"/>
      <c r="I44" s="63"/>
      <c r="J44" s="63"/>
      <c r="K44" s="63"/>
      <c r="L44" s="63"/>
      <c r="M44" s="63"/>
      <c r="N44" s="63"/>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63"/>
      <c r="I45" s="63"/>
      <c r="J45" s="63"/>
      <c r="K45" s="63"/>
      <c r="L45" s="63"/>
      <c r="M45" s="63"/>
      <c r="N45" s="63"/>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63"/>
      <c r="I46" s="63"/>
      <c r="J46" s="63"/>
      <c r="K46" s="63"/>
      <c r="L46" s="63"/>
      <c r="M46" s="63"/>
      <c r="N46" s="63"/>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63"/>
      <c r="I47" s="63"/>
      <c r="J47" s="63"/>
      <c r="K47" s="63"/>
      <c r="L47" s="63"/>
      <c r="M47" s="63"/>
      <c r="N47" s="63"/>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63"/>
      <c r="I48" s="63"/>
      <c r="J48" s="63"/>
      <c r="K48" s="63"/>
      <c r="L48" s="63"/>
      <c r="M48" s="63"/>
      <c r="N48" s="63"/>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63"/>
      <c r="I49" s="63"/>
      <c r="J49" s="63"/>
      <c r="K49" s="63"/>
      <c r="L49" s="63"/>
      <c r="M49" s="63"/>
      <c r="N49" s="63"/>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63"/>
      <c r="I50" s="63"/>
      <c r="J50" s="63"/>
      <c r="K50" s="63"/>
      <c r="L50" s="63"/>
      <c r="M50" s="63"/>
      <c r="N50" s="63"/>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63"/>
      <c r="I51" s="63"/>
      <c r="J51" s="63"/>
      <c r="K51" s="63"/>
      <c r="L51" s="63"/>
      <c r="M51" s="63"/>
      <c r="N51" s="63"/>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63"/>
      <c r="I52" s="63"/>
      <c r="J52" s="63"/>
      <c r="K52" s="63"/>
      <c r="L52" s="63"/>
      <c r="M52" s="63"/>
      <c r="N52" s="63"/>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63"/>
      <c r="I53" s="63"/>
      <c r="J53" s="63"/>
      <c r="K53" s="63"/>
      <c r="L53" s="63"/>
      <c r="M53" s="63"/>
      <c r="N53" s="63"/>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63"/>
      <c r="I54" s="63"/>
      <c r="J54" s="63"/>
      <c r="K54" s="63"/>
      <c r="L54" s="63"/>
      <c r="M54" s="63"/>
      <c r="N54" s="63"/>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63"/>
      <c r="I55" s="63"/>
      <c r="J55" s="63"/>
      <c r="K55" s="63"/>
      <c r="L55" s="63"/>
      <c r="M55" s="63"/>
      <c r="N55" s="63"/>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63"/>
      <c r="I56" s="63"/>
      <c r="J56" s="63"/>
      <c r="K56" s="63"/>
      <c r="L56" s="63"/>
      <c r="M56" s="63"/>
      <c r="N56" s="63"/>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63"/>
      <c r="I57" s="63"/>
      <c r="J57" s="63"/>
      <c r="K57" s="63"/>
      <c r="L57" s="63"/>
      <c r="M57" s="63"/>
      <c r="N57" s="63"/>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63"/>
      <c r="I58" s="63"/>
      <c r="J58" s="63"/>
      <c r="K58" s="63"/>
      <c r="L58" s="63"/>
      <c r="M58" s="63"/>
      <c r="N58" s="63"/>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88</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0</v>
      </c>
      <c r="J4" s="81">
        <f t="shared" si="3"/>
        <v>0</v>
      </c>
      <c r="K4" s="81">
        <f t="shared" si="3"/>
        <v>0</v>
      </c>
      <c r="L4" s="81">
        <f t="shared" si="3"/>
        <v>0</v>
      </c>
      <c r="M4" s="81">
        <f t="shared" si="3"/>
        <v>0</v>
      </c>
      <c r="N4" s="81">
        <f t="shared" si="3"/>
        <v>0</v>
      </c>
      <c r="O4" s="81">
        <f t="shared" si="3"/>
        <v>0</v>
      </c>
      <c r="P4" s="51">
        <f t="shared" si="1"/>
        <v>0</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0</v>
      </c>
      <c r="K5" s="81">
        <f t="shared" si="4"/>
        <v>0</v>
      </c>
      <c r="L5" s="81">
        <f t="shared" si="4"/>
        <v>0</v>
      </c>
      <c r="M5" s="81">
        <f t="shared" si="4"/>
        <v>0</v>
      </c>
      <c r="N5" s="81">
        <f t="shared" si="4"/>
        <v>0</v>
      </c>
      <c r="O5" s="81">
        <f t="shared" si="4"/>
        <v>0</v>
      </c>
      <c r="P5" s="51">
        <f t="shared" si="1"/>
        <v>0</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1</v>
      </c>
      <c r="J6" s="86">
        <f t="shared" si="5"/>
        <v>0</v>
      </c>
      <c r="K6" s="86">
        <f t="shared" si="5"/>
        <v>0</v>
      </c>
      <c r="L6" s="86">
        <f t="shared" si="5"/>
        <v>0</v>
      </c>
      <c r="M6" s="86">
        <f t="shared" si="5"/>
        <v>0</v>
      </c>
      <c r="N6" s="86">
        <f t="shared" si="5"/>
        <v>0</v>
      </c>
      <c r="O6" s="86">
        <f t="shared" si="5"/>
        <v>0</v>
      </c>
      <c r="P6" s="51">
        <f t="shared" si="1"/>
        <v>1</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463</v>
      </c>
      <c r="C12" s="65" t="s">
        <v>464</v>
      </c>
      <c r="D12" s="65" t="s">
        <v>465</v>
      </c>
      <c r="E12" s="65" t="s">
        <v>461</v>
      </c>
      <c r="F12" s="62" t="s">
        <v>440</v>
      </c>
      <c r="G12" s="68" t="s">
        <v>462</v>
      </c>
      <c r="H12" s="63"/>
      <c r="I12" s="63"/>
      <c r="J12" s="63"/>
      <c r="K12" s="63"/>
      <c r="L12" s="63"/>
      <c r="M12" s="63"/>
      <c r="N12" s="63"/>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463</v>
      </c>
      <c r="C13" s="65" t="s">
        <v>464</v>
      </c>
      <c r="D13" s="65" t="s">
        <v>465</v>
      </c>
      <c r="E13" s="65" t="s">
        <v>461</v>
      </c>
      <c r="F13" s="62" t="s">
        <v>440</v>
      </c>
      <c r="G13" s="68" t="s">
        <v>462</v>
      </c>
      <c r="H13" s="63"/>
      <c r="I13" s="63"/>
      <c r="J13" s="63"/>
      <c r="K13" s="63"/>
      <c r="L13" s="63"/>
      <c r="M13" s="63"/>
      <c r="N13" s="63"/>
      <c r="O13" s="62"/>
      <c r="P13" s="64"/>
      <c r="Q13" s="1"/>
      <c r="R13" s="1"/>
      <c r="S13" s="1"/>
      <c r="T13" s="1"/>
      <c r="U13" s="1"/>
      <c r="V13" s="1"/>
      <c r="W13" s="1"/>
      <c r="X13" s="1"/>
      <c r="Y13" s="1"/>
      <c r="Z13" s="1"/>
    </row>
    <row r="14" spans="1:26" ht="15.75" customHeight="1" x14ac:dyDescent="0.25">
      <c r="A14" s="62" t="str">
        <f t="shared" si="6"/>
        <v>[FN-2]</v>
      </c>
      <c r="B14" s="65" t="s">
        <v>463</v>
      </c>
      <c r="C14" s="65" t="s">
        <v>464</v>
      </c>
      <c r="D14" s="65" t="s">
        <v>465</v>
      </c>
      <c r="E14" s="65" t="s">
        <v>461</v>
      </c>
      <c r="F14" s="62" t="s">
        <v>440</v>
      </c>
      <c r="G14" s="68" t="s">
        <v>462</v>
      </c>
      <c r="H14" s="63"/>
      <c r="I14" s="63"/>
      <c r="J14" s="63"/>
      <c r="K14" s="63"/>
      <c r="L14" s="63"/>
      <c r="M14" s="63"/>
      <c r="N14" s="63"/>
      <c r="O14" s="62"/>
      <c r="P14" s="64"/>
      <c r="Q14" s="1"/>
      <c r="R14" s="1"/>
      <c r="S14" s="1"/>
      <c r="T14" s="1"/>
      <c r="U14" s="1"/>
      <c r="V14" s="1"/>
      <c r="W14" s="1"/>
      <c r="X14" s="1"/>
      <c r="Y14" s="1"/>
      <c r="Z14" s="1"/>
    </row>
    <row r="15" spans="1:26" ht="15.75" customHeight="1" x14ac:dyDescent="0.25">
      <c r="A15" s="62" t="str">
        <f t="shared" si="6"/>
        <v>[FN-3]</v>
      </c>
      <c r="B15" s="65" t="s">
        <v>463</v>
      </c>
      <c r="C15" s="65" t="s">
        <v>464</v>
      </c>
      <c r="D15" s="65" t="s">
        <v>465</v>
      </c>
      <c r="E15" s="65" t="s">
        <v>461</v>
      </c>
      <c r="F15" s="62" t="s">
        <v>440</v>
      </c>
      <c r="G15" s="68" t="s">
        <v>462</v>
      </c>
      <c r="H15" s="63"/>
      <c r="I15" s="63"/>
      <c r="J15" s="63"/>
      <c r="K15" s="63"/>
      <c r="L15" s="63"/>
      <c r="M15" s="63"/>
      <c r="N15" s="63"/>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63"/>
      <c r="I16" s="63"/>
      <c r="J16" s="63"/>
      <c r="K16" s="63"/>
      <c r="L16" s="63"/>
      <c r="M16" s="63"/>
      <c r="N16" s="63"/>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72"/>
      <c r="I21" s="72"/>
      <c r="J21" s="72"/>
      <c r="K21" s="72"/>
      <c r="L21" s="72"/>
      <c r="M21" s="72"/>
      <c r="N21" s="72"/>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72"/>
      <c r="I22" s="72"/>
      <c r="J22" s="72"/>
      <c r="K22" s="72"/>
      <c r="L22" s="72"/>
      <c r="M22" s="72"/>
      <c r="N22" s="72"/>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72"/>
      <c r="I23" s="72"/>
      <c r="J23" s="72"/>
      <c r="K23" s="72"/>
      <c r="L23" s="72"/>
      <c r="M23" s="72"/>
      <c r="N23" s="72"/>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63"/>
      <c r="I28" s="63"/>
      <c r="J28" s="63"/>
      <c r="K28" s="63"/>
      <c r="L28" s="63"/>
      <c r="M28" s="63"/>
      <c r="N28" s="63"/>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63"/>
      <c r="I29" s="63"/>
      <c r="J29" s="63"/>
      <c r="K29" s="63"/>
      <c r="L29" s="63"/>
      <c r="M29" s="63"/>
      <c r="N29" s="63"/>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63"/>
      <c r="I30" s="63"/>
      <c r="J30" s="63"/>
      <c r="K30" s="63"/>
      <c r="L30" s="63"/>
      <c r="M30" s="63"/>
      <c r="N30" s="63"/>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63"/>
      <c r="I31" s="63"/>
      <c r="J31" s="63"/>
      <c r="K31" s="63"/>
      <c r="L31" s="63"/>
      <c r="M31" s="63"/>
      <c r="N31" s="63"/>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63"/>
      <c r="I32" s="63"/>
      <c r="J32" s="63"/>
      <c r="K32" s="63"/>
      <c r="L32" s="63"/>
      <c r="M32" s="63"/>
      <c r="N32" s="63"/>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63"/>
      <c r="I33" s="63"/>
      <c r="J33" s="63"/>
      <c r="K33" s="63"/>
      <c r="L33" s="63"/>
      <c r="M33" s="63"/>
      <c r="N33" s="63"/>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63"/>
      <c r="I34" s="63"/>
      <c r="J34" s="63"/>
      <c r="K34" s="63"/>
      <c r="L34" s="63"/>
      <c r="M34" s="63"/>
      <c r="N34" s="63"/>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63"/>
      <c r="I35" s="63"/>
      <c r="J35" s="63"/>
      <c r="K35" s="63"/>
      <c r="L35" s="63"/>
      <c r="M35" s="63"/>
      <c r="N35" s="63"/>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63"/>
      <c r="I36" s="63"/>
      <c r="J36" s="63"/>
      <c r="K36" s="63"/>
      <c r="L36" s="63"/>
      <c r="M36" s="63"/>
      <c r="N36" s="63"/>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63"/>
      <c r="I37" s="63"/>
      <c r="J37" s="63"/>
      <c r="K37" s="63"/>
      <c r="L37" s="63"/>
      <c r="M37" s="63"/>
      <c r="N37" s="63"/>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63"/>
      <c r="I38" s="63"/>
      <c r="J38" s="63"/>
      <c r="K38" s="63"/>
      <c r="L38" s="63"/>
      <c r="M38" s="63"/>
      <c r="N38" s="63"/>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63"/>
      <c r="I39" s="63"/>
      <c r="J39" s="63"/>
      <c r="K39" s="63"/>
      <c r="L39" s="63"/>
      <c r="M39" s="63"/>
      <c r="N39" s="63"/>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63"/>
      <c r="I40" s="63"/>
      <c r="J40" s="63"/>
      <c r="K40" s="63"/>
      <c r="L40" s="63"/>
      <c r="M40" s="63"/>
      <c r="N40" s="63"/>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63"/>
      <c r="I41" s="63"/>
      <c r="J41" s="63"/>
      <c r="K41" s="63"/>
      <c r="L41" s="63"/>
      <c r="M41" s="63"/>
      <c r="N41" s="63"/>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63"/>
      <c r="I42" s="63"/>
      <c r="J42" s="63"/>
      <c r="K42" s="63"/>
      <c r="L42" s="63"/>
      <c r="M42" s="63"/>
      <c r="N42" s="63"/>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63"/>
      <c r="I43" s="63"/>
      <c r="J43" s="63"/>
      <c r="K43" s="63"/>
      <c r="L43" s="63"/>
      <c r="M43" s="63"/>
      <c r="N43" s="63"/>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63"/>
      <c r="I44" s="63"/>
      <c r="J44" s="63"/>
      <c r="K44" s="63"/>
      <c r="L44" s="63"/>
      <c r="M44" s="63"/>
      <c r="N44" s="63"/>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63"/>
      <c r="I45" s="63"/>
      <c r="J45" s="63"/>
      <c r="K45" s="63"/>
      <c r="L45" s="63"/>
      <c r="M45" s="63"/>
      <c r="N45" s="63"/>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63"/>
      <c r="I46" s="63"/>
      <c r="J46" s="63"/>
      <c r="K46" s="63"/>
      <c r="L46" s="63"/>
      <c r="M46" s="63"/>
      <c r="N46" s="63"/>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63"/>
      <c r="I47" s="63"/>
      <c r="J47" s="63"/>
      <c r="K47" s="63"/>
      <c r="L47" s="63"/>
      <c r="M47" s="63"/>
      <c r="N47" s="63"/>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63"/>
      <c r="I48" s="63"/>
      <c r="J48" s="63"/>
      <c r="K48" s="63"/>
      <c r="L48" s="63"/>
      <c r="M48" s="63"/>
      <c r="N48" s="63"/>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63"/>
      <c r="I49" s="63"/>
      <c r="J49" s="63"/>
      <c r="K49" s="63"/>
      <c r="L49" s="63"/>
      <c r="M49" s="63"/>
      <c r="N49" s="63"/>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63"/>
      <c r="I50" s="63"/>
      <c r="J50" s="63"/>
      <c r="K50" s="63"/>
      <c r="L50" s="63"/>
      <c r="M50" s="63"/>
      <c r="N50" s="63"/>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63"/>
      <c r="I51" s="63"/>
      <c r="J51" s="63"/>
      <c r="K51" s="63"/>
      <c r="L51" s="63"/>
      <c r="M51" s="63"/>
      <c r="N51" s="63"/>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63"/>
      <c r="I52" s="63"/>
      <c r="J52" s="63"/>
      <c r="K52" s="63"/>
      <c r="L52" s="63"/>
      <c r="M52" s="63"/>
      <c r="N52" s="63"/>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63"/>
      <c r="I53" s="63"/>
      <c r="J53" s="63"/>
      <c r="K53" s="63"/>
      <c r="L53" s="63"/>
      <c r="M53" s="63"/>
      <c r="N53" s="63"/>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63"/>
      <c r="I54" s="63"/>
      <c r="J54" s="63"/>
      <c r="K54" s="63"/>
      <c r="L54" s="63"/>
      <c r="M54" s="63"/>
      <c r="N54" s="63"/>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63"/>
      <c r="I55" s="63"/>
      <c r="J55" s="63"/>
      <c r="K55" s="63"/>
      <c r="L55" s="63"/>
      <c r="M55" s="63"/>
      <c r="N55" s="63"/>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63"/>
      <c r="I56" s="63"/>
      <c r="J56" s="63"/>
      <c r="K56" s="63"/>
      <c r="L56" s="63"/>
      <c r="M56" s="63"/>
      <c r="N56" s="63"/>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63"/>
      <c r="I57" s="63"/>
      <c r="J57" s="63"/>
      <c r="K57" s="63"/>
      <c r="L57" s="63"/>
      <c r="M57" s="63"/>
      <c r="N57" s="63"/>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63"/>
      <c r="I58" s="63"/>
      <c r="J58" s="63"/>
      <c r="K58" s="63"/>
      <c r="L58" s="63"/>
      <c r="M58" s="63"/>
      <c r="N58" s="63"/>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88</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0</v>
      </c>
      <c r="J4" s="81">
        <f t="shared" si="3"/>
        <v>0</v>
      </c>
      <c r="K4" s="81">
        <f t="shared" si="3"/>
        <v>0</v>
      </c>
      <c r="L4" s="81">
        <f t="shared" si="3"/>
        <v>0</v>
      </c>
      <c r="M4" s="81">
        <f t="shared" si="3"/>
        <v>0</v>
      </c>
      <c r="N4" s="81">
        <f t="shared" si="3"/>
        <v>0</v>
      </c>
      <c r="O4" s="81">
        <f t="shared" si="3"/>
        <v>0</v>
      </c>
      <c r="P4" s="51">
        <f t="shared" si="1"/>
        <v>0</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0</v>
      </c>
      <c r="K5" s="81">
        <f t="shared" si="4"/>
        <v>0</v>
      </c>
      <c r="L5" s="81">
        <f t="shared" si="4"/>
        <v>0</v>
      </c>
      <c r="M5" s="81">
        <f t="shared" si="4"/>
        <v>0</v>
      </c>
      <c r="N5" s="81">
        <f t="shared" si="4"/>
        <v>0</v>
      </c>
      <c r="O5" s="81">
        <f t="shared" si="4"/>
        <v>0</v>
      </c>
      <c r="P5" s="51">
        <f t="shared" si="1"/>
        <v>0</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1</v>
      </c>
      <c r="J6" s="86">
        <f t="shared" si="5"/>
        <v>0</v>
      </c>
      <c r="K6" s="86">
        <f t="shared" si="5"/>
        <v>0</v>
      </c>
      <c r="L6" s="86">
        <f t="shared" si="5"/>
        <v>0</v>
      </c>
      <c r="M6" s="86">
        <f t="shared" si="5"/>
        <v>0</v>
      </c>
      <c r="N6" s="86">
        <f t="shared" si="5"/>
        <v>0</v>
      </c>
      <c r="O6" s="86">
        <f t="shared" si="5"/>
        <v>0</v>
      </c>
      <c r="P6" s="51">
        <f t="shared" si="1"/>
        <v>1</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463</v>
      </c>
      <c r="C12" s="65" t="s">
        <v>464</v>
      </c>
      <c r="D12" s="65" t="s">
        <v>465</v>
      </c>
      <c r="E12" s="65" t="s">
        <v>461</v>
      </c>
      <c r="F12" s="62" t="s">
        <v>440</v>
      </c>
      <c r="G12" s="68" t="s">
        <v>462</v>
      </c>
      <c r="H12" s="63"/>
      <c r="I12" s="63"/>
      <c r="J12" s="63"/>
      <c r="K12" s="63"/>
      <c r="L12" s="63"/>
      <c r="M12" s="63"/>
      <c r="N12" s="63"/>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463</v>
      </c>
      <c r="C13" s="65" t="s">
        <v>464</v>
      </c>
      <c r="D13" s="65" t="s">
        <v>465</v>
      </c>
      <c r="E13" s="65" t="s">
        <v>461</v>
      </c>
      <c r="F13" s="62" t="s">
        <v>440</v>
      </c>
      <c r="G13" s="68" t="s">
        <v>462</v>
      </c>
      <c r="H13" s="63"/>
      <c r="I13" s="63"/>
      <c r="J13" s="63"/>
      <c r="K13" s="63"/>
      <c r="L13" s="63"/>
      <c r="M13" s="63"/>
      <c r="N13" s="63"/>
      <c r="O13" s="62"/>
      <c r="P13" s="64"/>
      <c r="Q13" s="1"/>
      <c r="R13" s="1"/>
      <c r="S13" s="1"/>
      <c r="T13" s="1"/>
      <c r="U13" s="1"/>
      <c r="V13" s="1"/>
      <c r="W13" s="1"/>
      <c r="X13" s="1"/>
      <c r="Y13" s="1"/>
      <c r="Z13" s="1"/>
    </row>
    <row r="14" spans="1:26" ht="15.75" customHeight="1" x14ac:dyDescent="0.25">
      <c r="A14" s="62" t="str">
        <f t="shared" si="6"/>
        <v>[FN-2]</v>
      </c>
      <c r="B14" s="65" t="s">
        <v>463</v>
      </c>
      <c r="C14" s="65" t="s">
        <v>464</v>
      </c>
      <c r="D14" s="65" t="s">
        <v>465</v>
      </c>
      <c r="E14" s="65" t="s">
        <v>461</v>
      </c>
      <c r="F14" s="62" t="s">
        <v>440</v>
      </c>
      <c r="G14" s="68" t="s">
        <v>462</v>
      </c>
      <c r="H14" s="63"/>
      <c r="I14" s="63"/>
      <c r="J14" s="63"/>
      <c r="K14" s="63"/>
      <c r="L14" s="63"/>
      <c r="M14" s="63"/>
      <c r="N14" s="63"/>
      <c r="O14" s="62"/>
      <c r="P14" s="64"/>
      <c r="Q14" s="1"/>
      <c r="R14" s="1"/>
      <c r="S14" s="1"/>
      <c r="T14" s="1"/>
      <c r="U14" s="1"/>
      <c r="V14" s="1"/>
      <c r="W14" s="1"/>
      <c r="X14" s="1"/>
      <c r="Y14" s="1"/>
      <c r="Z14" s="1"/>
    </row>
    <row r="15" spans="1:26" ht="15.75" customHeight="1" x14ac:dyDescent="0.25">
      <c r="A15" s="62" t="str">
        <f t="shared" si="6"/>
        <v>[FN-3]</v>
      </c>
      <c r="B15" s="65" t="s">
        <v>463</v>
      </c>
      <c r="C15" s="65" t="s">
        <v>464</v>
      </c>
      <c r="D15" s="65" t="s">
        <v>465</v>
      </c>
      <c r="E15" s="65" t="s">
        <v>461</v>
      </c>
      <c r="F15" s="62" t="s">
        <v>440</v>
      </c>
      <c r="G15" s="68" t="s">
        <v>462</v>
      </c>
      <c r="H15" s="63"/>
      <c r="I15" s="63"/>
      <c r="J15" s="63"/>
      <c r="K15" s="63"/>
      <c r="L15" s="63"/>
      <c r="M15" s="63"/>
      <c r="N15" s="63"/>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63"/>
      <c r="I16" s="63"/>
      <c r="J16" s="63"/>
      <c r="K16" s="63"/>
      <c r="L16" s="63"/>
      <c r="M16" s="63"/>
      <c r="N16" s="63"/>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72"/>
      <c r="I21" s="72"/>
      <c r="J21" s="72"/>
      <c r="K21" s="72"/>
      <c r="L21" s="72"/>
      <c r="M21" s="72"/>
      <c r="N21" s="72"/>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72"/>
      <c r="I22" s="72"/>
      <c r="J22" s="72"/>
      <c r="K22" s="72"/>
      <c r="L22" s="72"/>
      <c r="M22" s="72"/>
      <c r="N22" s="72"/>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72"/>
      <c r="I23" s="72"/>
      <c r="J23" s="72"/>
      <c r="K23" s="72"/>
      <c r="L23" s="72"/>
      <c r="M23" s="72"/>
      <c r="N23" s="72"/>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63"/>
      <c r="I28" s="63"/>
      <c r="J28" s="63"/>
      <c r="K28" s="63"/>
      <c r="L28" s="63"/>
      <c r="M28" s="63"/>
      <c r="N28" s="63"/>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63"/>
      <c r="I29" s="63"/>
      <c r="J29" s="63"/>
      <c r="K29" s="63"/>
      <c r="L29" s="63"/>
      <c r="M29" s="63"/>
      <c r="N29" s="63"/>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63"/>
      <c r="I30" s="63"/>
      <c r="J30" s="63"/>
      <c r="K30" s="63"/>
      <c r="L30" s="63"/>
      <c r="M30" s="63"/>
      <c r="N30" s="63"/>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63"/>
      <c r="I31" s="63"/>
      <c r="J31" s="63"/>
      <c r="K31" s="63"/>
      <c r="L31" s="63"/>
      <c r="M31" s="63"/>
      <c r="N31" s="63"/>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63"/>
      <c r="I32" s="63"/>
      <c r="J32" s="63"/>
      <c r="K32" s="63"/>
      <c r="L32" s="63"/>
      <c r="M32" s="63"/>
      <c r="N32" s="63"/>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63"/>
      <c r="I33" s="63"/>
      <c r="J33" s="63"/>
      <c r="K33" s="63"/>
      <c r="L33" s="63"/>
      <c r="M33" s="63"/>
      <c r="N33" s="63"/>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63"/>
      <c r="I34" s="63"/>
      <c r="J34" s="63"/>
      <c r="K34" s="63"/>
      <c r="L34" s="63"/>
      <c r="M34" s="63"/>
      <c r="N34" s="63"/>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63"/>
      <c r="I35" s="63"/>
      <c r="J35" s="63"/>
      <c r="K35" s="63"/>
      <c r="L35" s="63"/>
      <c r="M35" s="63"/>
      <c r="N35" s="63"/>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63"/>
      <c r="I36" s="63"/>
      <c r="J36" s="63"/>
      <c r="K36" s="63"/>
      <c r="L36" s="63"/>
      <c r="M36" s="63"/>
      <c r="N36" s="63"/>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63"/>
      <c r="I37" s="63"/>
      <c r="J37" s="63"/>
      <c r="K37" s="63"/>
      <c r="L37" s="63"/>
      <c r="M37" s="63"/>
      <c r="N37" s="63"/>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63"/>
      <c r="I38" s="63"/>
      <c r="J38" s="63"/>
      <c r="K38" s="63"/>
      <c r="L38" s="63"/>
      <c r="M38" s="63"/>
      <c r="N38" s="63"/>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63"/>
      <c r="I39" s="63"/>
      <c r="J39" s="63"/>
      <c r="K39" s="63"/>
      <c r="L39" s="63"/>
      <c r="M39" s="63"/>
      <c r="N39" s="63"/>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63"/>
      <c r="I40" s="63"/>
      <c r="J40" s="63"/>
      <c r="K40" s="63"/>
      <c r="L40" s="63"/>
      <c r="M40" s="63"/>
      <c r="N40" s="63"/>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63"/>
      <c r="I41" s="63"/>
      <c r="J41" s="63"/>
      <c r="K41" s="63"/>
      <c r="L41" s="63"/>
      <c r="M41" s="63"/>
      <c r="N41" s="63"/>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63"/>
      <c r="I42" s="63"/>
      <c r="J42" s="63"/>
      <c r="K42" s="63"/>
      <c r="L42" s="63"/>
      <c r="M42" s="63"/>
      <c r="N42" s="63"/>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63"/>
      <c r="I43" s="63"/>
      <c r="J43" s="63"/>
      <c r="K43" s="63"/>
      <c r="L43" s="63"/>
      <c r="M43" s="63"/>
      <c r="N43" s="63"/>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63"/>
      <c r="I44" s="63"/>
      <c r="J44" s="63"/>
      <c r="K44" s="63"/>
      <c r="L44" s="63"/>
      <c r="M44" s="63"/>
      <c r="N44" s="63"/>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63"/>
      <c r="I45" s="63"/>
      <c r="J45" s="63"/>
      <c r="K45" s="63"/>
      <c r="L45" s="63"/>
      <c r="M45" s="63"/>
      <c r="N45" s="63"/>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63"/>
      <c r="I46" s="63"/>
      <c r="J46" s="63"/>
      <c r="K46" s="63"/>
      <c r="L46" s="63"/>
      <c r="M46" s="63"/>
      <c r="N46" s="63"/>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63"/>
      <c r="I47" s="63"/>
      <c r="J47" s="63"/>
      <c r="K47" s="63"/>
      <c r="L47" s="63"/>
      <c r="M47" s="63"/>
      <c r="N47" s="63"/>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63"/>
      <c r="I48" s="63"/>
      <c r="J48" s="63"/>
      <c r="K48" s="63"/>
      <c r="L48" s="63"/>
      <c r="M48" s="63"/>
      <c r="N48" s="63"/>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63"/>
      <c r="I49" s="63"/>
      <c r="J49" s="63"/>
      <c r="K49" s="63"/>
      <c r="L49" s="63"/>
      <c r="M49" s="63"/>
      <c r="N49" s="63"/>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63"/>
      <c r="I50" s="63"/>
      <c r="J50" s="63"/>
      <c r="K50" s="63"/>
      <c r="L50" s="63"/>
      <c r="M50" s="63"/>
      <c r="N50" s="63"/>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63"/>
      <c r="I51" s="63"/>
      <c r="J51" s="63"/>
      <c r="K51" s="63"/>
      <c r="L51" s="63"/>
      <c r="M51" s="63"/>
      <c r="N51" s="63"/>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63"/>
      <c r="I52" s="63"/>
      <c r="J52" s="63"/>
      <c r="K52" s="63"/>
      <c r="L52" s="63"/>
      <c r="M52" s="63"/>
      <c r="N52" s="63"/>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63"/>
      <c r="I53" s="63"/>
      <c r="J53" s="63"/>
      <c r="K53" s="63"/>
      <c r="L53" s="63"/>
      <c r="M53" s="63"/>
      <c r="N53" s="63"/>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63"/>
      <c r="I54" s="63"/>
      <c r="J54" s="63"/>
      <c r="K54" s="63"/>
      <c r="L54" s="63"/>
      <c r="M54" s="63"/>
      <c r="N54" s="63"/>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63"/>
      <c r="I55" s="63"/>
      <c r="J55" s="63"/>
      <c r="K55" s="63"/>
      <c r="L55" s="63"/>
      <c r="M55" s="63"/>
      <c r="N55" s="63"/>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63"/>
      <c r="I56" s="63"/>
      <c r="J56" s="63"/>
      <c r="K56" s="63"/>
      <c r="L56" s="63"/>
      <c r="M56" s="63"/>
      <c r="N56" s="63"/>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63"/>
      <c r="I57" s="63"/>
      <c r="J57" s="63"/>
      <c r="K57" s="63"/>
      <c r="L57" s="63"/>
      <c r="M57" s="63"/>
      <c r="N57" s="63"/>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63"/>
      <c r="I58" s="63"/>
      <c r="J58" s="63"/>
      <c r="K58" s="63"/>
      <c r="L58" s="63"/>
      <c r="M58" s="63"/>
      <c r="N58" s="63"/>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471</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0</v>
      </c>
      <c r="J4" s="81">
        <f t="shared" si="3"/>
        <v>0</v>
      </c>
      <c r="K4" s="81">
        <f t="shared" si="3"/>
        <v>0</v>
      </c>
      <c r="L4" s="81">
        <f t="shared" si="3"/>
        <v>0</v>
      </c>
      <c r="M4" s="81">
        <f t="shared" si="3"/>
        <v>0</v>
      </c>
      <c r="N4" s="81">
        <f t="shared" si="3"/>
        <v>0</v>
      </c>
      <c r="O4" s="81">
        <f t="shared" si="3"/>
        <v>0</v>
      </c>
      <c r="P4" s="51">
        <f t="shared" si="1"/>
        <v>0</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0</v>
      </c>
      <c r="K5" s="81">
        <f t="shared" si="4"/>
        <v>0</v>
      </c>
      <c r="L5" s="81">
        <f t="shared" si="4"/>
        <v>0</v>
      </c>
      <c r="M5" s="81">
        <f t="shared" si="4"/>
        <v>0</v>
      </c>
      <c r="N5" s="81">
        <f t="shared" si="4"/>
        <v>0</v>
      </c>
      <c r="O5" s="81">
        <f t="shared" si="4"/>
        <v>0</v>
      </c>
      <c r="P5" s="51">
        <f t="shared" si="1"/>
        <v>0</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1</v>
      </c>
      <c r="J6" s="86">
        <f t="shared" si="5"/>
        <v>0</v>
      </c>
      <c r="K6" s="86">
        <f t="shared" si="5"/>
        <v>0</v>
      </c>
      <c r="L6" s="86">
        <f t="shared" si="5"/>
        <v>0</v>
      </c>
      <c r="M6" s="86">
        <f t="shared" si="5"/>
        <v>0</v>
      </c>
      <c r="N6" s="86">
        <f t="shared" si="5"/>
        <v>0</v>
      </c>
      <c r="O6" s="86">
        <f t="shared" si="5"/>
        <v>0</v>
      </c>
      <c r="P6" s="51">
        <f t="shared" si="1"/>
        <v>1</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463</v>
      </c>
      <c r="C12" s="65" t="s">
        <v>464</v>
      </c>
      <c r="D12" s="65" t="s">
        <v>465</v>
      </c>
      <c r="E12" s="65" t="s">
        <v>461</v>
      </c>
      <c r="F12" s="62" t="s">
        <v>440</v>
      </c>
      <c r="G12" s="68" t="s">
        <v>462</v>
      </c>
      <c r="H12" s="63"/>
      <c r="I12" s="63"/>
      <c r="J12" s="63"/>
      <c r="K12" s="63"/>
      <c r="L12" s="63"/>
      <c r="M12" s="63"/>
      <c r="N12" s="63"/>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463</v>
      </c>
      <c r="C13" s="65" t="s">
        <v>464</v>
      </c>
      <c r="D13" s="65" t="s">
        <v>465</v>
      </c>
      <c r="E13" s="65" t="s">
        <v>461</v>
      </c>
      <c r="F13" s="62" t="s">
        <v>440</v>
      </c>
      <c r="G13" s="68" t="s">
        <v>462</v>
      </c>
      <c r="H13" s="63"/>
      <c r="I13" s="63"/>
      <c r="J13" s="63"/>
      <c r="K13" s="63"/>
      <c r="L13" s="63"/>
      <c r="M13" s="63"/>
      <c r="N13" s="63"/>
      <c r="O13" s="62"/>
      <c r="P13" s="64"/>
      <c r="Q13" s="1"/>
      <c r="R13" s="1"/>
      <c r="S13" s="1"/>
      <c r="T13" s="1"/>
      <c r="U13" s="1"/>
      <c r="V13" s="1"/>
      <c r="W13" s="1"/>
      <c r="X13" s="1"/>
      <c r="Y13" s="1"/>
      <c r="Z13" s="1"/>
    </row>
    <row r="14" spans="1:26" ht="15.75" customHeight="1" x14ac:dyDescent="0.25">
      <c r="A14" s="62" t="str">
        <f t="shared" si="6"/>
        <v>[FN-2]</v>
      </c>
      <c r="B14" s="65" t="s">
        <v>463</v>
      </c>
      <c r="C14" s="65" t="s">
        <v>464</v>
      </c>
      <c r="D14" s="65" t="s">
        <v>465</v>
      </c>
      <c r="E14" s="65" t="s">
        <v>461</v>
      </c>
      <c r="F14" s="62" t="s">
        <v>440</v>
      </c>
      <c r="G14" s="68" t="s">
        <v>462</v>
      </c>
      <c r="H14" s="63"/>
      <c r="I14" s="63"/>
      <c r="J14" s="63"/>
      <c r="K14" s="63"/>
      <c r="L14" s="63"/>
      <c r="M14" s="63"/>
      <c r="N14" s="63"/>
      <c r="O14" s="62"/>
      <c r="P14" s="64"/>
      <c r="Q14" s="1"/>
      <c r="R14" s="1"/>
      <c r="S14" s="1"/>
      <c r="T14" s="1"/>
      <c r="U14" s="1"/>
      <c r="V14" s="1"/>
      <c r="W14" s="1"/>
      <c r="X14" s="1"/>
      <c r="Y14" s="1"/>
      <c r="Z14" s="1"/>
    </row>
    <row r="15" spans="1:26" ht="15.75" customHeight="1" x14ac:dyDescent="0.25">
      <c r="A15" s="62" t="str">
        <f t="shared" si="6"/>
        <v>[FN-3]</v>
      </c>
      <c r="B15" s="65" t="s">
        <v>463</v>
      </c>
      <c r="C15" s="65" t="s">
        <v>464</v>
      </c>
      <c r="D15" s="65" t="s">
        <v>465</v>
      </c>
      <c r="E15" s="65" t="s">
        <v>461</v>
      </c>
      <c r="F15" s="62" t="s">
        <v>440</v>
      </c>
      <c r="G15" s="68" t="s">
        <v>462</v>
      </c>
      <c r="H15" s="63"/>
      <c r="I15" s="63"/>
      <c r="J15" s="63"/>
      <c r="K15" s="63"/>
      <c r="L15" s="63"/>
      <c r="M15" s="63"/>
      <c r="N15" s="63"/>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63"/>
      <c r="I16" s="63"/>
      <c r="J16" s="63"/>
      <c r="K16" s="63"/>
      <c r="L16" s="63"/>
      <c r="M16" s="63"/>
      <c r="N16" s="63"/>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72"/>
      <c r="I21" s="72"/>
      <c r="J21" s="72"/>
      <c r="K21" s="72"/>
      <c r="L21" s="72"/>
      <c r="M21" s="72"/>
      <c r="N21" s="72"/>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72"/>
      <c r="I22" s="72"/>
      <c r="J22" s="72"/>
      <c r="K22" s="72"/>
      <c r="L22" s="72"/>
      <c r="M22" s="72"/>
      <c r="N22" s="72"/>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72"/>
      <c r="I23" s="72"/>
      <c r="J23" s="72"/>
      <c r="K23" s="72"/>
      <c r="L23" s="72"/>
      <c r="M23" s="72"/>
      <c r="N23" s="72"/>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63"/>
      <c r="I28" s="63"/>
      <c r="J28" s="63"/>
      <c r="K28" s="63"/>
      <c r="L28" s="63"/>
      <c r="M28" s="63"/>
      <c r="N28" s="63"/>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63"/>
      <c r="I29" s="63"/>
      <c r="J29" s="63"/>
      <c r="K29" s="63"/>
      <c r="L29" s="63"/>
      <c r="M29" s="63"/>
      <c r="N29" s="63"/>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63"/>
      <c r="I30" s="63"/>
      <c r="J30" s="63"/>
      <c r="K30" s="63"/>
      <c r="L30" s="63"/>
      <c r="M30" s="63"/>
      <c r="N30" s="63"/>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63"/>
      <c r="I31" s="63"/>
      <c r="J31" s="63"/>
      <c r="K31" s="63"/>
      <c r="L31" s="63"/>
      <c r="M31" s="63"/>
      <c r="N31" s="63"/>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63"/>
      <c r="I32" s="63"/>
      <c r="J32" s="63"/>
      <c r="K32" s="63"/>
      <c r="L32" s="63"/>
      <c r="M32" s="63"/>
      <c r="N32" s="63"/>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63"/>
      <c r="I33" s="63"/>
      <c r="J33" s="63"/>
      <c r="K33" s="63"/>
      <c r="L33" s="63"/>
      <c r="M33" s="63"/>
      <c r="N33" s="63"/>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63"/>
      <c r="I34" s="63"/>
      <c r="J34" s="63"/>
      <c r="K34" s="63"/>
      <c r="L34" s="63"/>
      <c r="M34" s="63"/>
      <c r="N34" s="63"/>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63"/>
      <c r="I35" s="63"/>
      <c r="J35" s="63"/>
      <c r="K35" s="63"/>
      <c r="L35" s="63"/>
      <c r="M35" s="63"/>
      <c r="N35" s="63"/>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63"/>
      <c r="I36" s="63"/>
      <c r="J36" s="63"/>
      <c r="K36" s="63"/>
      <c r="L36" s="63"/>
      <c r="M36" s="63"/>
      <c r="N36" s="63"/>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63"/>
      <c r="I37" s="63"/>
      <c r="J37" s="63"/>
      <c r="K37" s="63"/>
      <c r="L37" s="63"/>
      <c r="M37" s="63"/>
      <c r="N37" s="63"/>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63"/>
      <c r="I38" s="63"/>
      <c r="J38" s="63"/>
      <c r="K38" s="63"/>
      <c r="L38" s="63"/>
      <c r="M38" s="63"/>
      <c r="N38" s="63"/>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63"/>
      <c r="I39" s="63"/>
      <c r="J39" s="63"/>
      <c r="K39" s="63"/>
      <c r="L39" s="63"/>
      <c r="M39" s="63"/>
      <c r="N39" s="63"/>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63"/>
      <c r="I40" s="63"/>
      <c r="J40" s="63"/>
      <c r="K40" s="63"/>
      <c r="L40" s="63"/>
      <c r="M40" s="63"/>
      <c r="N40" s="63"/>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63"/>
      <c r="I41" s="63"/>
      <c r="J41" s="63"/>
      <c r="K41" s="63"/>
      <c r="L41" s="63"/>
      <c r="M41" s="63"/>
      <c r="N41" s="63"/>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63"/>
      <c r="I42" s="63"/>
      <c r="J42" s="63"/>
      <c r="K42" s="63"/>
      <c r="L42" s="63"/>
      <c r="M42" s="63"/>
      <c r="N42" s="63"/>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63"/>
      <c r="I43" s="63"/>
      <c r="J43" s="63"/>
      <c r="K43" s="63"/>
      <c r="L43" s="63"/>
      <c r="M43" s="63"/>
      <c r="N43" s="63"/>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63"/>
      <c r="I44" s="63"/>
      <c r="J44" s="63"/>
      <c r="K44" s="63"/>
      <c r="L44" s="63"/>
      <c r="M44" s="63"/>
      <c r="N44" s="63"/>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63"/>
      <c r="I45" s="63"/>
      <c r="J45" s="63"/>
      <c r="K45" s="63"/>
      <c r="L45" s="63"/>
      <c r="M45" s="63"/>
      <c r="N45" s="63"/>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63"/>
      <c r="I46" s="63"/>
      <c r="J46" s="63"/>
      <c r="K46" s="63"/>
      <c r="L46" s="63"/>
      <c r="M46" s="63"/>
      <c r="N46" s="63"/>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63"/>
      <c r="I47" s="63"/>
      <c r="J47" s="63"/>
      <c r="K47" s="63"/>
      <c r="L47" s="63"/>
      <c r="M47" s="63"/>
      <c r="N47" s="63"/>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63"/>
      <c r="I48" s="63"/>
      <c r="J48" s="63"/>
      <c r="K48" s="63"/>
      <c r="L48" s="63"/>
      <c r="M48" s="63"/>
      <c r="N48" s="63"/>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63"/>
      <c r="I49" s="63"/>
      <c r="J49" s="63"/>
      <c r="K49" s="63"/>
      <c r="L49" s="63"/>
      <c r="M49" s="63"/>
      <c r="N49" s="63"/>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63"/>
      <c r="I50" s="63"/>
      <c r="J50" s="63"/>
      <c r="K50" s="63"/>
      <c r="L50" s="63"/>
      <c r="M50" s="63"/>
      <c r="N50" s="63"/>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63"/>
      <c r="I51" s="63"/>
      <c r="J51" s="63"/>
      <c r="K51" s="63"/>
      <c r="L51" s="63"/>
      <c r="M51" s="63"/>
      <c r="N51" s="63"/>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63"/>
      <c r="I52" s="63"/>
      <c r="J52" s="63"/>
      <c r="K52" s="63"/>
      <c r="L52" s="63"/>
      <c r="M52" s="63"/>
      <c r="N52" s="63"/>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63"/>
      <c r="I53" s="63"/>
      <c r="J53" s="63"/>
      <c r="K53" s="63"/>
      <c r="L53" s="63"/>
      <c r="M53" s="63"/>
      <c r="N53" s="63"/>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63"/>
      <c r="I54" s="63"/>
      <c r="J54" s="63"/>
      <c r="K54" s="63"/>
      <c r="L54" s="63"/>
      <c r="M54" s="63"/>
      <c r="N54" s="63"/>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63"/>
      <c r="I55" s="63"/>
      <c r="J55" s="63"/>
      <c r="K55" s="63"/>
      <c r="L55" s="63"/>
      <c r="M55" s="63"/>
      <c r="N55" s="63"/>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63"/>
      <c r="I56" s="63"/>
      <c r="J56" s="63"/>
      <c r="K56" s="63"/>
      <c r="L56" s="63"/>
      <c r="M56" s="63"/>
      <c r="N56" s="63"/>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63"/>
      <c r="I57" s="63"/>
      <c r="J57" s="63"/>
      <c r="K57" s="63"/>
      <c r="L57" s="63"/>
      <c r="M57" s="63"/>
      <c r="N57" s="63"/>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63"/>
      <c r="I58" s="63"/>
      <c r="J58" s="63"/>
      <c r="K58" s="63"/>
      <c r="L58" s="63"/>
      <c r="M58" s="63"/>
      <c r="N58" s="63"/>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sheetViews>
  <sheetFormatPr defaultColWidth="12.5703125" defaultRowHeight="15" customHeight="1" x14ac:dyDescent="0.2"/>
  <cols>
    <col min="1" max="1" width="8.7109375" customWidth="1"/>
    <col min="2" max="2" width="10.140625" customWidth="1"/>
    <col min="3" max="3" width="9.5703125" customWidth="1"/>
    <col min="4" max="4" width="65.140625" customWidth="1"/>
    <col min="5" max="5" width="9.42578125" customWidth="1"/>
    <col min="6" max="6" width="85.28515625" customWidth="1"/>
    <col min="7" max="7" width="9.42578125" customWidth="1"/>
    <col min="8" max="8" width="29.7109375" customWidth="1"/>
    <col min="9" max="9" width="47.28515625" customWidth="1"/>
    <col min="10" max="27" width="14.42578125" customWidth="1"/>
  </cols>
  <sheetData>
    <row r="1" spans="1:27" ht="15.75" customHeight="1" x14ac:dyDescent="0.2">
      <c r="A1" s="16" t="s">
        <v>43</v>
      </c>
      <c r="B1" s="16" t="s">
        <v>2</v>
      </c>
      <c r="C1" s="16" t="s">
        <v>3</v>
      </c>
      <c r="D1" s="16" t="s">
        <v>44</v>
      </c>
      <c r="E1" s="16" t="s">
        <v>19</v>
      </c>
      <c r="F1" s="16" t="s">
        <v>45</v>
      </c>
      <c r="G1" s="16" t="s">
        <v>19</v>
      </c>
      <c r="H1" s="16" t="s">
        <v>46</v>
      </c>
      <c r="I1" s="16" t="s">
        <v>21</v>
      </c>
      <c r="J1" s="17"/>
      <c r="K1" s="17"/>
      <c r="L1" s="17"/>
      <c r="M1" s="17"/>
      <c r="N1" s="17"/>
      <c r="O1" s="17"/>
      <c r="P1" s="17"/>
      <c r="Q1" s="17"/>
      <c r="R1" s="17"/>
      <c r="S1" s="17"/>
      <c r="T1" s="17"/>
      <c r="U1" s="17"/>
      <c r="V1" s="17"/>
      <c r="W1" s="17"/>
      <c r="X1" s="17"/>
      <c r="Y1" s="17"/>
      <c r="Z1" s="17"/>
      <c r="AA1" s="17"/>
    </row>
    <row r="2" spans="1:27" ht="15.75" customHeight="1" x14ac:dyDescent="0.2">
      <c r="A2" s="18" t="s">
        <v>47</v>
      </c>
      <c r="B2" s="19">
        <v>44305</v>
      </c>
      <c r="C2" s="19">
        <v>44311</v>
      </c>
      <c r="D2" s="20"/>
      <c r="E2" s="18"/>
      <c r="F2" s="20"/>
      <c r="G2" s="18"/>
      <c r="H2" s="18"/>
      <c r="I2" s="18"/>
      <c r="J2" s="17"/>
      <c r="K2" s="17"/>
      <c r="L2" s="17"/>
      <c r="M2" s="17"/>
      <c r="N2" s="17"/>
      <c r="O2" s="17"/>
      <c r="P2" s="17"/>
      <c r="Q2" s="17"/>
      <c r="R2" s="17"/>
      <c r="S2" s="17"/>
      <c r="T2" s="17"/>
      <c r="U2" s="17"/>
      <c r="V2" s="17"/>
      <c r="W2" s="17"/>
      <c r="X2" s="17"/>
      <c r="Y2" s="17"/>
      <c r="Z2" s="17"/>
      <c r="AA2" s="17"/>
    </row>
    <row r="3" spans="1:27" ht="15.75" customHeight="1" x14ac:dyDescent="0.2">
      <c r="A3" s="18" t="s">
        <v>48</v>
      </c>
      <c r="B3" s="19">
        <v>44312</v>
      </c>
      <c r="C3" s="19">
        <v>44315</v>
      </c>
      <c r="D3" s="20"/>
      <c r="E3" s="18"/>
      <c r="F3" s="20"/>
      <c r="G3" s="18"/>
      <c r="H3" s="18"/>
      <c r="I3" s="18"/>
      <c r="J3" s="17"/>
      <c r="K3" s="17"/>
      <c r="L3" s="17"/>
      <c r="M3" s="17"/>
      <c r="N3" s="17"/>
      <c r="O3" s="17"/>
      <c r="P3" s="17"/>
      <c r="Q3" s="17"/>
      <c r="R3" s="17"/>
      <c r="S3" s="17"/>
      <c r="T3" s="17"/>
      <c r="U3" s="17"/>
      <c r="V3" s="17"/>
      <c r="W3" s="17"/>
      <c r="X3" s="17"/>
      <c r="Y3" s="17"/>
      <c r="Z3" s="17"/>
      <c r="AA3" s="17"/>
    </row>
    <row r="4" spans="1:27" ht="15.75" customHeight="1" x14ac:dyDescent="0.2">
      <c r="A4" s="18" t="s">
        <v>49</v>
      </c>
      <c r="B4" s="19">
        <v>44320</v>
      </c>
      <c r="C4" s="19">
        <v>44323</v>
      </c>
      <c r="D4" s="20"/>
      <c r="E4" s="18"/>
      <c r="F4" s="20"/>
      <c r="G4" s="18"/>
      <c r="H4" s="18"/>
      <c r="I4" s="18"/>
      <c r="J4" s="17"/>
      <c r="K4" s="17"/>
      <c r="L4" s="17"/>
      <c r="M4" s="17"/>
      <c r="N4" s="17"/>
      <c r="O4" s="17"/>
      <c r="P4" s="17"/>
      <c r="Q4" s="17"/>
      <c r="R4" s="17"/>
      <c r="S4" s="17"/>
      <c r="T4" s="17"/>
      <c r="U4" s="17"/>
      <c r="V4" s="17"/>
      <c r="W4" s="17"/>
      <c r="X4" s="17"/>
      <c r="Y4" s="17"/>
      <c r="Z4" s="17"/>
      <c r="AA4" s="17"/>
    </row>
    <row r="5" spans="1:27" ht="15.75" customHeight="1" x14ac:dyDescent="0.2">
      <c r="A5" s="18" t="s">
        <v>50</v>
      </c>
      <c r="B5" s="19">
        <v>44326</v>
      </c>
      <c r="C5" s="19">
        <v>44330</v>
      </c>
      <c r="D5" s="21" t="s">
        <v>51</v>
      </c>
      <c r="E5" s="18"/>
      <c r="F5" s="22" t="s">
        <v>52</v>
      </c>
      <c r="G5" s="18"/>
      <c r="H5" s="18"/>
      <c r="I5" s="18"/>
      <c r="J5" s="17"/>
      <c r="K5" s="17"/>
      <c r="L5" s="17"/>
      <c r="M5" s="17"/>
      <c r="N5" s="17"/>
      <c r="O5" s="17"/>
      <c r="P5" s="17"/>
      <c r="Q5" s="17"/>
      <c r="R5" s="17"/>
      <c r="S5" s="17"/>
      <c r="T5" s="17"/>
      <c r="U5" s="17"/>
      <c r="V5" s="17"/>
      <c r="W5" s="17"/>
      <c r="X5" s="17"/>
      <c r="Y5" s="17"/>
      <c r="Z5" s="17"/>
      <c r="AA5" s="17"/>
    </row>
    <row r="6" spans="1:27" ht="15.75" customHeight="1" x14ac:dyDescent="0.2">
      <c r="A6" s="18" t="s">
        <v>53</v>
      </c>
      <c r="B6" s="19">
        <v>44334</v>
      </c>
      <c r="C6" s="19">
        <v>44340</v>
      </c>
      <c r="D6" s="18" t="s">
        <v>54</v>
      </c>
      <c r="E6" s="18" t="s">
        <v>55</v>
      </c>
      <c r="F6" s="23" t="s">
        <v>56</v>
      </c>
      <c r="G6" s="18" t="s">
        <v>55</v>
      </c>
      <c r="H6" s="24" t="s">
        <v>57</v>
      </c>
      <c r="I6" s="18" t="s">
        <v>58</v>
      </c>
      <c r="J6" s="17"/>
      <c r="K6" s="17"/>
      <c r="L6" s="17"/>
      <c r="M6" s="17"/>
      <c r="N6" s="17"/>
      <c r="O6" s="17"/>
      <c r="P6" s="17"/>
      <c r="Q6" s="17"/>
      <c r="R6" s="17"/>
      <c r="S6" s="17"/>
      <c r="T6" s="17"/>
      <c r="U6" s="17"/>
      <c r="V6" s="17"/>
      <c r="W6" s="17"/>
      <c r="X6" s="17"/>
      <c r="Y6" s="17"/>
      <c r="Z6" s="17"/>
      <c r="AA6" s="17"/>
    </row>
    <row r="7" spans="1:27" ht="15.75" customHeight="1" x14ac:dyDescent="0.2">
      <c r="A7" s="18" t="s">
        <v>59</v>
      </c>
      <c r="B7" s="19">
        <v>44341</v>
      </c>
      <c r="C7" s="19">
        <v>44347</v>
      </c>
      <c r="D7" s="22" t="s">
        <v>60</v>
      </c>
      <c r="E7" s="18" t="s">
        <v>61</v>
      </c>
      <c r="F7" s="23" t="s">
        <v>62</v>
      </c>
      <c r="G7" s="18" t="s">
        <v>61</v>
      </c>
      <c r="H7" s="18" t="s">
        <v>63</v>
      </c>
      <c r="I7" s="18" t="s">
        <v>64</v>
      </c>
      <c r="J7" s="17"/>
      <c r="K7" s="17"/>
      <c r="L7" s="17"/>
      <c r="M7" s="17"/>
      <c r="N7" s="17"/>
      <c r="O7" s="17"/>
      <c r="P7" s="17"/>
      <c r="Q7" s="17"/>
      <c r="R7" s="17"/>
      <c r="S7" s="17"/>
      <c r="T7" s="17"/>
      <c r="U7" s="17"/>
      <c r="V7" s="17"/>
      <c r="W7" s="17"/>
      <c r="X7" s="17"/>
      <c r="Y7" s="17"/>
      <c r="Z7" s="17"/>
      <c r="AA7" s="17"/>
    </row>
    <row r="8" spans="1:27" ht="15.75" customHeight="1" x14ac:dyDescent="0.2">
      <c r="A8" s="18" t="s">
        <v>65</v>
      </c>
      <c r="B8" s="19">
        <v>44348</v>
      </c>
      <c r="C8" s="19">
        <v>44354</v>
      </c>
      <c r="D8" s="18" t="s">
        <v>66</v>
      </c>
      <c r="E8" s="18" t="s">
        <v>61</v>
      </c>
      <c r="F8" s="25" t="s">
        <v>67</v>
      </c>
      <c r="G8" s="18" t="s">
        <v>61</v>
      </c>
      <c r="H8" s="18" t="s">
        <v>68</v>
      </c>
      <c r="I8" s="18"/>
      <c r="J8" s="17"/>
      <c r="K8" s="17"/>
      <c r="L8" s="17"/>
      <c r="M8" s="17"/>
      <c r="N8" s="17"/>
      <c r="O8" s="17"/>
      <c r="P8" s="17"/>
      <c r="Q8" s="17"/>
      <c r="R8" s="17"/>
      <c r="S8" s="17"/>
      <c r="T8" s="17"/>
      <c r="U8" s="17"/>
      <c r="V8" s="17"/>
      <c r="W8" s="17"/>
      <c r="X8" s="17"/>
      <c r="Y8" s="17"/>
      <c r="Z8" s="17"/>
      <c r="AA8" s="17"/>
    </row>
    <row r="9" spans="1:27" ht="15.75" customHeight="1" x14ac:dyDescent="0.2">
      <c r="A9" s="18" t="s">
        <v>69</v>
      </c>
      <c r="B9" s="19">
        <v>44355</v>
      </c>
      <c r="C9" s="19">
        <v>44361</v>
      </c>
      <c r="D9" s="18" t="s">
        <v>70</v>
      </c>
      <c r="E9" s="18" t="s">
        <v>61</v>
      </c>
      <c r="F9" s="22" t="s">
        <v>71</v>
      </c>
      <c r="G9" s="18" t="s">
        <v>61</v>
      </c>
      <c r="H9" s="18"/>
      <c r="I9" s="18"/>
      <c r="J9" s="17"/>
      <c r="K9" s="17"/>
      <c r="L9" s="17"/>
      <c r="M9" s="17"/>
      <c r="N9" s="17"/>
      <c r="O9" s="17"/>
      <c r="P9" s="17"/>
      <c r="Q9" s="17"/>
      <c r="R9" s="17"/>
      <c r="S9" s="17"/>
      <c r="T9" s="17"/>
      <c r="U9" s="17"/>
      <c r="V9" s="17"/>
      <c r="W9" s="17"/>
      <c r="X9" s="17"/>
      <c r="Y9" s="17"/>
      <c r="Z9" s="17"/>
      <c r="AA9" s="17"/>
    </row>
    <row r="10" spans="1:27" ht="15.75" customHeight="1" x14ac:dyDescent="0.2">
      <c r="A10" s="18" t="s">
        <v>72</v>
      </c>
      <c r="B10" s="19">
        <v>44362</v>
      </c>
      <c r="C10" s="19">
        <v>44368</v>
      </c>
      <c r="D10" s="18" t="s">
        <v>73</v>
      </c>
      <c r="E10" s="18" t="s">
        <v>61</v>
      </c>
      <c r="F10" s="22" t="s">
        <v>74</v>
      </c>
      <c r="G10" s="18" t="s">
        <v>61</v>
      </c>
      <c r="H10" s="18"/>
      <c r="I10" s="18"/>
      <c r="J10" s="17"/>
      <c r="K10" s="17"/>
      <c r="L10" s="17"/>
      <c r="M10" s="17"/>
      <c r="N10" s="17"/>
      <c r="O10" s="17"/>
      <c r="P10" s="17"/>
      <c r="Q10" s="17"/>
      <c r="R10" s="17"/>
      <c r="S10" s="17"/>
      <c r="T10" s="17"/>
      <c r="U10" s="17"/>
      <c r="V10" s="17"/>
      <c r="W10" s="17"/>
      <c r="X10" s="17"/>
      <c r="Y10" s="17"/>
      <c r="Z10" s="17"/>
      <c r="AA10" s="17"/>
    </row>
    <row r="11" spans="1:27" ht="15.75" customHeight="1" x14ac:dyDescent="0.2">
      <c r="A11" s="18" t="s">
        <v>75</v>
      </c>
      <c r="B11" s="19">
        <v>44369</v>
      </c>
      <c r="C11" s="19">
        <v>44377</v>
      </c>
      <c r="D11" s="18" t="s">
        <v>76</v>
      </c>
      <c r="E11" s="18" t="s">
        <v>61</v>
      </c>
      <c r="F11" s="22" t="s">
        <v>77</v>
      </c>
      <c r="G11" s="18" t="s">
        <v>61</v>
      </c>
      <c r="H11" s="18"/>
      <c r="I11" s="18"/>
      <c r="J11" s="17"/>
      <c r="K11" s="17"/>
      <c r="L11" s="17"/>
      <c r="M11" s="17"/>
      <c r="N11" s="17"/>
      <c r="O11" s="17"/>
      <c r="P11" s="17"/>
      <c r="Q11" s="17"/>
      <c r="R11" s="17"/>
      <c r="S11" s="17"/>
      <c r="T11" s="17"/>
      <c r="U11" s="17"/>
      <c r="V11" s="17"/>
      <c r="W11" s="17"/>
      <c r="X11" s="17"/>
      <c r="Y11" s="17"/>
      <c r="Z11" s="17"/>
      <c r="AA11" s="17"/>
    </row>
    <row r="12" spans="1:27" ht="15.75" customHeight="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7" ht="15.75" customHeight="1"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ht="15.75" customHeight="1"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row>
    <row r="15" spans="1:27" ht="15.75" customHeight="1"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row>
    <row r="16" spans="1:27" ht="15.75" customHeight="1"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row>
    <row r="17" spans="1:27" ht="15.75" customHeight="1"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5.75" customHeight="1"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row>
    <row r="19" spans="1:27" ht="15.75" customHeight="1"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row>
    <row r="20" spans="1:27" ht="15.75" customHeight="1"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row>
    <row r="21" spans="1:27" ht="15.75" customHeight="1"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spans="1:27" ht="15.75" customHeight="1"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spans="1:27" ht="15.75" customHeight="1"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spans="1:27" ht="15.75" customHeight="1"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spans="1:27" ht="15.75" customHeight="1"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spans="1:27" ht="15.75" customHeight="1"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spans="1:27" ht="15.7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ht="15.7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spans="1:27" ht="15.7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spans="1:27" ht="15.7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spans="1:27" ht="15.75"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5.7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spans="1:27" ht="15.75"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spans="1:27" ht="15.7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spans="1:27" ht="15.7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spans="1:27" ht="15.7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spans="1:27" ht="15.7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ht="15.7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spans="1:27" ht="15.7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spans="1:27" ht="15.7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spans="1:27" ht="15.7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spans="1:27" ht="15.7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spans="1:27" ht="15.7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ht="15.7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5.75"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spans="1:27" ht="15.75"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spans="1:27" ht="15.7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spans="1:27" ht="15.75"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spans="1:27" ht="15.7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spans="1:27" ht="15.7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spans="1:27" ht="15.7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spans="1:27" ht="15.7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spans="1:27" ht="15.7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spans="1:27" ht="15.7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ht="15.7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spans="1:27" ht="15.7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spans="1:27" ht="15.7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spans="1:27" ht="15.7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5.7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spans="1:27" ht="15.7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spans="1:27" ht="15.7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spans="1:27" ht="15.7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spans="1:27" ht="15.7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spans="1:27" ht="15.7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spans="1:27" ht="15.7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spans="1:27" ht="15.7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spans="1:27" ht="15.7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spans="1:27" ht="15.7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ht="15.7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spans="1:27" ht="15.7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spans="1:27" ht="15.7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spans="1:27" ht="15.7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spans="1:27" ht="15.7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spans="1:27" ht="15.7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spans="1:27" ht="15.7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spans="1:27" ht="15.7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spans="1:27" ht="15.7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spans="1:27" ht="15.7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5.7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spans="1:27" ht="15.7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spans="1:27" ht="15.7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spans="1:27" ht="15.7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spans="1:27" ht="15.7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spans="1:27" ht="15.7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spans="1:27" ht="15.7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spans="1:27" ht="15.7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spans="1:27" ht="15.7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spans="1:27" ht="15.7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spans="1:27" ht="15.7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spans="1:27" ht="15.7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spans="1:27" ht="15.7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spans="1:27" ht="15.7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spans="1:27" ht="15.7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spans="1:27" ht="15.7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spans="1:27" ht="15.7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spans="1:27" ht="15.7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spans="1:27" ht="15.7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spans="1:27" ht="15.7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spans="1:27" ht="15.7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spans="1:27" ht="15.7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spans="1:27" ht="15.7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spans="1:27" ht="15.7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spans="1:27" ht="15.7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spans="1:27" ht="15.7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spans="1:27" ht="15.7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spans="1:27" ht="15.7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spans="1:27" ht="15.7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spans="1:27" ht="15.7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spans="1:27" ht="15.7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spans="1:27" ht="15.7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spans="1:27" ht="15.7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spans="1:27" ht="15.7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spans="1:27" ht="15.7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ht="15.7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spans="1:27" ht="15.7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spans="1:27" ht="15.7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spans="1:27" ht="15.7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spans="1:27" ht="15.7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spans="1:27" ht="15.7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spans="1:27" ht="15.7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spans="1:27" ht="15.7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spans="1:27" ht="15.7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spans="1:27" ht="15.7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spans="1:27" ht="15.7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spans="1:27" ht="15.7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spans="1:27" ht="15.7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spans="1:27" ht="15.7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spans="1:27" ht="15.7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spans="1:27" ht="15.7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spans="1:27" ht="15.7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spans="1:27" ht="15.7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spans="1:27" ht="15.7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spans="1:27" ht="15.7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spans="1:27" ht="15.7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spans="1:27" ht="15.7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spans="1:27" ht="15.7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spans="1:27" ht="15.7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spans="1:27" ht="15.7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spans="1:27" ht="15.7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spans="1:27" ht="15.7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spans="1:27" ht="15.7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spans="1:27" ht="15.7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spans="1:27" ht="15.7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spans="1:27" ht="15.7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spans="1:27" ht="15.7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spans="1:27" ht="15.7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spans="1:27" ht="15.7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spans="1:27" ht="15.7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spans="1:27" ht="15.7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spans="1:27" ht="15.7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spans="1:27" ht="15.7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spans="1:27" ht="15.7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spans="1:27" ht="15.7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spans="1:27" ht="15.7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spans="1:27" ht="15.7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spans="1:27" ht="15.7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spans="1:27" ht="15.7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spans="1:27" ht="15.7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spans="1:27" ht="15.7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spans="1:27" ht="15.7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spans="1:27" ht="15.7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spans="1:27" ht="15.7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spans="1:27" ht="15.7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spans="1:27" ht="15.7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spans="1:27" ht="15.7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spans="1:27" ht="15.7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spans="1:27" ht="15.7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spans="1:27" ht="15.7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spans="1:27" ht="15.7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spans="1:27" ht="15.7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spans="1:27" ht="15.7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spans="1:27" ht="15.7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spans="1:27" ht="15.7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spans="1:27" ht="15.7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spans="1:27" ht="15.7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spans="1:27" ht="15.7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spans="1:27" ht="15.7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spans="1:27" ht="15.7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spans="1:27" ht="15.7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spans="1:27" ht="15.7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spans="1:27" ht="15.7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spans="1:27" ht="15.7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spans="1:27" ht="15.7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spans="1:27" ht="15.7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spans="1:27" ht="15.7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spans="1:27" ht="15.7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spans="1:27" ht="15.7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spans="1:27" ht="15.7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spans="1:27" ht="15.7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spans="1:27" ht="15.7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spans="1:27" ht="15.7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spans="1:27" ht="15.7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spans="1:27" ht="15.7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spans="1:27" ht="15.7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spans="1:27" ht="15.7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spans="1:27" ht="15.7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spans="1:27" ht="15.7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spans="1:27" ht="15.7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spans="1:27" ht="15.7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spans="1:27" ht="15.7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spans="1:27" ht="15.7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spans="1:27" ht="15.7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spans="1:27" ht="15.7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spans="1:27" ht="15.7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spans="1:27" ht="15.7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spans="1:27" ht="15.7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spans="1:27" ht="15.7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spans="1:27" ht="15.7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spans="1:27" ht="15.7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spans="1:27" ht="15.7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spans="1:27" ht="15.7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spans="1:27" ht="15.7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spans="1:27" ht="15.7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spans="1:27" ht="15.7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spans="1:27" ht="15.7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spans="1:27" ht="15.7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spans="1:27" ht="15.7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spans="1:27" ht="15.7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spans="1:27" ht="15.7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spans="1:27" ht="15.7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spans="1:27" ht="15.75" customHeight="1" x14ac:dyDescent="0.2"/>
    <row r="222" spans="1:27" ht="15.75" customHeight="1" x14ac:dyDescent="0.2"/>
    <row r="223" spans="1:27" ht="15.75" customHeight="1" x14ac:dyDescent="0.2"/>
    <row r="224" spans="1:2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E2:E11 G2:G11">
    <cfRule type="cellIs" dxfId="2" priority="1" operator="equal">
      <formula>"Green"</formula>
    </cfRule>
  </conditionalFormatting>
  <conditionalFormatting sqref="E2:E11 G2:G11">
    <cfRule type="cellIs" dxfId="1" priority="2" operator="equal">
      <formula>"Yellow"</formula>
    </cfRule>
  </conditionalFormatting>
  <conditionalFormatting sqref="E2:E11 G2:G11">
    <cfRule type="cellIs" dxfId="0" priority="3" operator="equal">
      <formula>"Red"</formula>
    </cfRule>
  </conditionalFormatting>
  <dataValidations count="1">
    <dataValidation type="list" allowBlank="1" sqref="E2:E11 G2:G11" xr:uid="{00000000-0002-0000-0300-000000000000}">
      <formula1>"Red,Yellow,Green"</formula1>
    </dataValidation>
  </dataValidations>
  <hyperlinks>
    <hyperlink ref="H6" location="null!A1" display="Features's Checklist" xr:uid="{00000000-0004-0000-03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P1000"/>
  <sheetViews>
    <sheetView workbookViewId="0"/>
  </sheetViews>
  <sheetFormatPr defaultColWidth="12.5703125" defaultRowHeight="15" customHeight="1" x14ac:dyDescent="0.2"/>
  <cols>
    <col min="1" max="1" width="4.28515625" customWidth="1"/>
    <col min="2" max="2" width="37.5703125" customWidth="1"/>
    <col min="3" max="3" width="10" customWidth="1"/>
    <col min="4" max="4" width="13.28515625" customWidth="1"/>
    <col min="5" max="5" width="13.140625" customWidth="1"/>
    <col min="6" max="6" width="11.5703125" customWidth="1"/>
    <col min="7" max="7" width="9.85546875" customWidth="1"/>
    <col min="8" max="8" width="11.5703125" customWidth="1"/>
    <col min="9" max="9" width="10.85546875" customWidth="1"/>
    <col min="10" max="10" width="9.28515625" customWidth="1"/>
    <col min="11" max="11" width="9.7109375" customWidth="1"/>
    <col min="12" max="13" width="11.5703125" customWidth="1"/>
    <col min="14" max="14" width="10.42578125" customWidth="1"/>
    <col min="15" max="15" width="12.140625" customWidth="1"/>
    <col min="16" max="16" width="16" customWidth="1"/>
    <col min="17" max="26" width="14.42578125" customWidth="1"/>
  </cols>
  <sheetData>
    <row r="1" spans="1:16" ht="15.75" customHeight="1" x14ac:dyDescent="0.2">
      <c r="A1" s="124" t="s">
        <v>15</v>
      </c>
      <c r="B1" s="126" t="s">
        <v>78</v>
      </c>
      <c r="C1" s="132" t="s">
        <v>79</v>
      </c>
      <c r="D1" s="133"/>
      <c r="E1" s="133"/>
      <c r="F1" s="128"/>
      <c r="G1" s="132" t="s">
        <v>80</v>
      </c>
      <c r="H1" s="133"/>
      <c r="I1" s="133"/>
      <c r="J1" s="133"/>
      <c r="K1" s="133"/>
      <c r="L1" s="128"/>
      <c r="M1" s="127"/>
      <c r="N1" s="128"/>
      <c r="O1" s="126" t="s">
        <v>19</v>
      </c>
      <c r="P1" s="131" t="s">
        <v>20</v>
      </c>
    </row>
    <row r="2" spans="1:16" ht="15.75" customHeight="1" x14ac:dyDescent="0.2">
      <c r="A2" s="125"/>
      <c r="B2" s="122"/>
      <c r="C2" s="26" t="s">
        <v>81</v>
      </c>
      <c r="D2" s="26" t="s">
        <v>82</v>
      </c>
      <c r="E2" s="26" t="s">
        <v>83</v>
      </c>
      <c r="F2" s="26" t="s">
        <v>18</v>
      </c>
      <c r="G2" s="26" t="s">
        <v>81</v>
      </c>
      <c r="H2" s="26" t="s">
        <v>9</v>
      </c>
      <c r="I2" s="26" t="s">
        <v>10</v>
      </c>
      <c r="J2" s="27" t="s">
        <v>11</v>
      </c>
      <c r="K2" s="27" t="s">
        <v>12</v>
      </c>
      <c r="L2" s="26" t="s">
        <v>18</v>
      </c>
      <c r="M2" s="4" t="s">
        <v>2</v>
      </c>
      <c r="N2" s="4" t="s">
        <v>3</v>
      </c>
      <c r="O2" s="122"/>
      <c r="P2" s="122"/>
    </row>
    <row r="3" spans="1:16" ht="15.75" customHeight="1" x14ac:dyDescent="0.3">
      <c r="A3" s="5">
        <f t="shared" ref="A3:A33" si="0">ROW()-2</f>
        <v>1</v>
      </c>
      <c r="B3" s="5" t="s">
        <v>84</v>
      </c>
      <c r="C3" s="5">
        <v>20</v>
      </c>
      <c r="D3" s="2" t="e">
        <f>'[1]Common checklist'!$P$2+'[1]Common checklist'!$P$3+'[1]Common checklist'!$P$4</f>
        <v>#REF!</v>
      </c>
      <c r="E3" s="5" t="e">
        <f t="shared" ref="E3:E7" si="1">C3-D3</f>
        <v>#REF!</v>
      </c>
      <c r="F3" s="6">
        <f t="shared" ref="F3:F33" si="2">C3/$C$37</f>
        <v>0.33333333333333331</v>
      </c>
      <c r="G3" s="28" t="e">
        <f t="shared" ref="G3:G33" si="3">MAX(C3,D3)</f>
        <v>#REF!</v>
      </c>
      <c r="H3" s="2" t="e">
        <f>'[1]Common checklist'!$P$2</f>
        <v>#REF!</v>
      </c>
      <c r="I3" s="2" t="e">
        <f>'[1]Common checklist'!$P$3</f>
        <v>#REF!</v>
      </c>
      <c r="J3" s="2" t="e">
        <f>'[1]Common checklist'!$P$4</f>
        <v>#REF!</v>
      </c>
      <c r="K3" s="2" t="e">
        <f>'[1]Common checklist'!$P$5</f>
        <v>#REF!</v>
      </c>
      <c r="L3" s="29" t="e">
        <f t="shared" ref="L3:L33" si="4">G3/$C$38</f>
        <v>#REF!</v>
      </c>
      <c r="M3" s="7"/>
      <c r="N3" s="7"/>
      <c r="O3" s="8"/>
      <c r="P3" s="8"/>
    </row>
    <row r="4" spans="1:16" ht="15.75" customHeight="1" x14ac:dyDescent="0.3">
      <c r="A4" s="5">
        <f t="shared" si="0"/>
        <v>2</v>
      </c>
      <c r="B4" s="5" t="s">
        <v>85</v>
      </c>
      <c r="C4" s="5">
        <v>20</v>
      </c>
      <c r="D4" s="2">
        <f>OMD_Product!$P$2+OMD_Product!$P$3+OMD_Product!$P$4</f>
        <v>35</v>
      </c>
      <c r="E4" s="30">
        <f t="shared" si="1"/>
        <v>-15</v>
      </c>
      <c r="F4" s="6">
        <f t="shared" si="2"/>
        <v>0.33333333333333331</v>
      </c>
      <c r="G4" s="28">
        <f t="shared" si="3"/>
        <v>35</v>
      </c>
      <c r="H4" s="2">
        <f>OMD_Product!$P$2</f>
        <v>0</v>
      </c>
      <c r="I4" s="2">
        <f>OMD_Product!$P$3</f>
        <v>0</v>
      </c>
      <c r="J4" s="2">
        <f>OMD_Product!$P$4</f>
        <v>35</v>
      </c>
      <c r="K4" s="2">
        <f>OMD_Product!$P$5</f>
        <v>160</v>
      </c>
      <c r="L4" s="29">
        <f t="shared" si="4"/>
        <v>1.1666666666666667</v>
      </c>
      <c r="M4" s="7"/>
      <c r="N4" s="7"/>
      <c r="O4" s="8"/>
      <c r="P4" s="8"/>
    </row>
    <row r="5" spans="1:16" ht="15.75" customHeight="1" x14ac:dyDescent="0.3">
      <c r="A5" s="5">
        <f t="shared" si="0"/>
        <v>3</v>
      </c>
      <c r="B5" s="5" t="s">
        <v>86</v>
      </c>
      <c r="C5" s="5">
        <v>20</v>
      </c>
      <c r="D5" s="2">
        <f>OMV_Product!$P$2+OMV_Product!$P$3+OMV_Product!$P$4</f>
        <v>40</v>
      </c>
      <c r="E5" s="30">
        <f t="shared" si="1"/>
        <v>-20</v>
      </c>
      <c r="F5" s="6">
        <f t="shared" si="2"/>
        <v>0.33333333333333331</v>
      </c>
      <c r="G5" s="28">
        <f t="shared" si="3"/>
        <v>40</v>
      </c>
      <c r="H5" s="2">
        <f>OMV_Product!$P$2</f>
        <v>1</v>
      </c>
      <c r="I5" s="2">
        <f>OMV_Product!$P$3</f>
        <v>0</v>
      </c>
      <c r="J5" s="2">
        <f>OMV_Product!$P$4</f>
        <v>39</v>
      </c>
      <c r="K5" s="2">
        <f>OMV_Product!$P$5</f>
        <v>156</v>
      </c>
      <c r="L5" s="29">
        <f t="shared" si="4"/>
        <v>1.3333333333333333</v>
      </c>
      <c r="M5" s="7"/>
      <c r="N5" s="7"/>
      <c r="O5" s="8"/>
      <c r="P5" s="8"/>
    </row>
    <row r="6" spans="1:16" ht="15.75" customHeight="1" x14ac:dyDescent="0.3">
      <c r="A6" s="5">
        <f t="shared" si="0"/>
        <v>4</v>
      </c>
      <c r="B6" s="5" t="s">
        <v>87</v>
      </c>
      <c r="C6" s="5">
        <v>20</v>
      </c>
      <c r="D6" s="2">
        <f>PTO_Product!$P$2+PTO_Product!$P$3+PTO_Product!$P$4</f>
        <v>40</v>
      </c>
      <c r="E6" s="30">
        <f t="shared" si="1"/>
        <v>-20</v>
      </c>
      <c r="F6" s="6">
        <f t="shared" si="2"/>
        <v>0.33333333333333331</v>
      </c>
      <c r="G6" s="28">
        <f t="shared" si="3"/>
        <v>40</v>
      </c>
      <c r="H6" s="2">
        <f>PTO_Product!$P$2</f>
        <v>1</v>
      </c>
      <c r="I6" s="2">
        <f>PTO_Product!$P$3</f>
        <v>0</v>
      </c>
      <c r="J6" s="2">
        <f>PTO_Product!$P$4</f>
        <v>39</v>
      </c>
      <c r="K6" s="2">
        <f>PTO_Product!$P$5</f>
        <v>156</v>
      </c>
      <c r="L6" s="29">
        <f t="shared" si="4"/>
        <v>1.3333333333333333</v>
      </c>
      <c r="M6" s="7"/>
      <c r="N6" s="7"/>
      <c r="O6" s="8"/>
      <c r="P6" s="8"/>
    </row>
    <row r="7" spans="1:16" ht="15.75" customHeight="1" x14ac:dyDescent="0.3">
      <c r="A7" s="5">
        <f t="shared" si="0"/>
        <v>5</v>
      </c>
      <c r="B7" s="5" t="s">
        <v>88</v>
      </c>
      <c r="C7" s="5">
        <v>10</v>
      </c>
      <c r="D7" s="2">
        <f>Configurable_Product!$P$2+Configurable_Product!$P$3+Configurable_Product!$P$4</f>
        <v>40</v>
      </c>
      <c r="E7" s="30">
        <f t="shared" si="1"/>
        <v>-30</v>
      </c>
      <c r="F7" s="6">
        <f t="shared" si="2"/>
        <v>0.16666666666666666</v>
      </c>
      <c r="G7" s="28">
        <f t="shared" si="3"/>
        <v>40</v>
      </c>
      <c r="H7" s="2">
        <f>Configurable_Product!$P$2</f>
        <v>1</v>
      </c>
      <c r="I7" s="2">
        <f>Configurable_Product!$P$3</f>
        <v>0</v>
      </c>
      <c r="J7" s="2">
        <f>Configurable_Product!$P$4</f>
        <v>39</v>
      </c>
      <c r="K7" s="2">
        <f>Configurable_Product!$P$5</f>
        <v>156</v>
      </c>
      <c r="L7" s="29">
        <f t="shared" si="4"/>
        <v>1.3333333333333333</v>
      </c>
      <c r="M7" s="7"/>
      <c r="N7" s="7"/>
      <c r="O7" s="8"/>
      <c r="P7" s="8"/>
    </row>
    <row r="8" spans="1:16" ht="15.75" customHeight="1" x14ac:dyDescent="0.3">
      <c r="A8" s="5">
        <f t="shared" si="0"/>
        <v>6</v>
      </c>
      <c r="B8" s="5" t="s">
        <v>89</v>
      </c>
      <c r="C8" s="5">
        <v>20</v>
      </c>
      <c r="D8" s="2"/>
      <c r="E8" s="5"/>
      <c r="F8" s="6">
        <f t="shared" si="2"/>
        <v>0.33333333333333331</v>
      </c>
      <c r="G8" s="28">
        <f t="shared" si="3"/>
        <v>20</v>
      </c>
      <c r="H8" s="2"/>
      <c r="I8" s="2"/>
      <c r="J8" s="2"/>
      <c r="K8" s="2"/>
      <c r="L8" s="29">
        <f t="shared" si="4"/>
        <v>0.66666666666666663</v>
      </c>
      <c r="M8" s="7"/>
      <c r="N8" s="7"/>
      <c r="O8" s="8"/>
      <c r="P8" s="8"/>
    </row>
    <row r="9" spans="1:16" ht="15.75" customHeight="1" x14ac:dyDescent="0.3">
      <c r="A9" s="5">
        <f t="shared" si="0"/>
        <v>7</v>
      </c>
      <c r="B9" s="5" t="s">
        <v>90</v>
      </c>
      <c r="C9" s="5">
        <v>10</v>
      </c>
      <c r="D9" s="2"/>
      <c r="E9" s="5"/>
      <c r="F9" s="6">
        <f t="shared" si="2"/>
        <v>0.16666666666666666</v>
      </c>
      <c r="G9" s="28">
        <f t="shared" si="3"/>
        <v>10</v>
      </c>
      <c r="H9" s="2"/>
      <c r="I9" s="2"/>
      <c r="J9" s="2"/>
      <c r="K9" s="2"/>
      <c r="L9" s="29">
        <f t="shared" si="4"/>
        <v>0.33333333333333331</v>
      </c>
      <c r="M9" s="7"/>
      <c r="N9" s="7"/>
      <c r="O9" s="8"/>
      <c r="P9" s="8"/>
    </row>
    <row r="10" spans="1:16" ht="15.75" customHeight="1" x14ac:dyDescent="0.3">
      <c r="A10" s="5">
        <f t="shared" si="0"/>
        <v>8</v>
      </c>
      <c r="B10" s="5" t="s">
        <v>91</v>
      </c>
      <c r="C10" s="5">
        <v>10</v>
      </c>
      <c r="D10" s="2"/>
      <c r="E10" s="5"/>
      <c r="F10" s="6">
        <f t="shared" si="2"/>
        <v>0.16666666666666666</v>
      </c>
      <c r="G10" s="28">
        <f t="shared" si="3"/>
        <v>10</v>
      </c>
      <c r="H10" s="2"/>
      <c r="I10" s="2"/>
      <c r="J10" s="2"/>
      <c r="K10" s="2"/>
      <c r="L10" s="29">
        <f t="shared" si="4"/>
        <v>0.33333333333333331</v>
      </c>
      <c r="M10" s="7"/>
      <c r="N10" s="7"/>
      <c r="O10" s="8"/>
      <c r="P10" s="8"/>
    </row>
    <row r="11" spans="1:16" ht="15.75" customHeight="1" x14ac:dyDescent="0.3">
      <c r="A11" s="5">
        <f t="shared" si="0"/>
        <v>9</v>
      </c>
      <c r="B11" s="5" t="s">
        <v>92</v>
      </c>
      <c r="C11" s="5">
        <v>10</v>
      </c>
      <c r="D11" s="2"/>
      <c r="E11" s="5"/>
      <c r="F11" s="6">
        <f t="shared" si="2"/>
        <v>0.16666666666666666</v>
      </c>
      <c r="G11" s="28">
        <f t="shared" si="3"/>
        <v>10</v>
      </c>
      <c r="H11" s="2"/>
      <c r="I11" s="2"/>
      <c r="J11" s="2"/>
      <c r="K11" s="2"/>
      <c r="L11" s="29">
        <f t="shared" si="4"/>
        <v>0.33333333333333331</v>
      </c>
      <c r="M11" s="7"/>
      <c r="N11" s="7"/>
      <c r="O11" s="8"/>
      <c r="P11" s="8"/>
    </row>
    <row r="12" spans="1:16" ht="15.75" customHeight="1" x14ac:dyDescent="0.3">
      <c r="A12" s="5">
        <f t="shared" si="0"/>
        <v>10</v>
      </c>
      <c r="B12" s="5" t="s">
        <v>93</v>
      </c>
      <c r="C12" s="5">
        <v>20</v>
      </c>
      <c r="D12" s="2"/>
      <c r="E12" s="5"/>
      <c r="F12" s="6">
        <f t="shared" si="2"/>
        <v>0.33333333333333331</v>
      </c>
      <c r="G12" s="28">
        <f t="shared" si="3"/>
        <v>20</v>
      </c>
      <c r="H12" s="2"/>
      <c r="I12" s="2"/>
      <c r="J12" s="2"/>
      <c r="K12" s="2"/>
      <c r="L12" s="29">
        <f t="shared" si="4"/>
        <v>0.66666666666666663</v>
      </c>
      <c r="M12" s="7"/>
      <c r="N12" s="7"/>
      <c r="O12" s="8"/>
      <c r="P12" s="8"/>
    </row>
    <row r="13" spans="1:16" ht="15.75" customHeight="1" x14ac:dyDescent="0.3">
      <c r="A13" s="5">
        <f t="shared" si="0"/>
        <v>11</v>
      </c>
      <c r="B13" s="5" t="s">
        <v>94</v>
      </c>
      <c r="C13" s="5">
        <v>20</v>
      </c>
      <c r="D13" s="2"/>
      <c r="E13" s="5"/>
      <c r="F13" s="6">
        <f t="shared" si="2"/>
        <v>0.33333333333333331</v>
      </c>
      <c r="G13" s="28">
        <f t="shared" si="3"/>
        <v>20</v>
      </c>
      <c r="H13" s="2"/>
      <c r="I13" s="2"/>
      <c r="J13" s="2"/>
      <c r="K13" s="2"/>
      <c r="L13" s="29">
        <f t="shared" si="4"/>
        <v>0.66666666666666663</v>
      </c>
      <c r="M13" s="7"/>
      <c r="N13" s="7"/>
      <c r="O13" s="8"/>
      <c r="P13" s="8"/>
    </row>
    <row r="14" spans="1:16" ht="15.75" customHeight="1" x14ac:dyDescent="0.3">
      <c r="A14" s="5">
        <f t="shared" si="0"/>
        <v>12</v>
      </c>
      <c r="B14" s="5" t="s">
        <v>95</v>
      </c>
      <c r="C14" s="5">
        <v>20</v>
      </c>
      <c r="D14" s="2"/>
      <c r="E14" s="5"/>
      <c r="F14" s="6">
        <f t="shared" si="2"/>
        <v>0.33333333333333331</v>
      </c>
      <c r="G14" s="28">
        <f t="shared" si="3"/>
        <v>20</v>
      </c>
      <c r="H14" s="2"/>
      <c r="I14" s="2"/>
      <c r="J14" s="2"/>
      <c r="K14" s="2"/>
      <c r="L14" s="29">
        <f t="shared" si="4"/>
        <v>0.66666666666666663</v>
      </c>
      <c r="M14" s="7"/>
      <c r="N14" s="7"/>
      <c r="O14" s="8"/>
      <c r="P14" s="8"/>
    </row>
    <row r="15" spans="1:16" ht="15.75" customHeight="1" x14ac:dyDescent="0.3">
      <c r="A15" s="5">
        <f t="shared" si="0"/>
        <v>13</v>
      </c>
      <c r="B15" s="5" t="s">
        <v>96</v>
      </c>
      <c r="C15" s="5">
        <v>20</v>
      </c>
      <c r="D15" s="2"/>
      <c r="E15" s="5"/>
      <c r="F15" s="6">
        <f t="shared" si="2"/>
        <v>0.33333333333333331</v>
      </c>
      <c r="G15" s="28">
        <f t="shared" si="3"/>
        <v>20</v>
      </c>
      <c r="H15" s="2"/>
      <c r="I15" s="2"/>
      <c r="J15" s="2"/>
      <c r="K15" s="2"/>
      <c r="L15" s="29">
        <f t="shared" si="4"/>
        <v>0.66666666666666663</v>
      </c>
      <c r="M15" s="7"/>
      <c r="N15" s="7"/>
      <c r="O15" s="8"/>
      <c r="P15" s="8"/>
    </row>
    <row r="16" spans="1:16" ht="15.75" customHeight="1" x14ac:dyDescent="0.3">
      <c r="A16" s="5">
        <f t="shared" si="0"/>
        <v>14</v>
      </c>
      <c r="B16" s="5" t="s">
        <v>97</v>
      </c>
      <c r="C16" s="5">
        <v>20</v>
      </c>
      <c r="D16" s="2"/>
      <c r="E16" s="5"/>
      <c r="F16" s="6">
        <f t="shared" si="2"/>
        <v>0.33333333333333331</v>
      </c>
      <c r="G16" s="28">
        <f t="shared" si="3"/>
        <v>20</v>
      </c>
      <c r="H16" s="2"/>
      <c r="I16" s="2"/>
      <c r="J16" s="2"/>
      <c r="K16" s="2"/>
      <c r="L16" s="29">
        <f t="shared" si="4"/>
        <v>0.66666666666666663</v>
      </c>
      <c r="M16" s="7"/>
      <c r="N16" s="7"/>
      <c r="O16" s="8"/>
      <c r="P16" s="8"/>
    </row>
    <row r="17" spans="1:16" ht="15.75" customHeight="1" x14ac:dyDescent="0.3">
      <c r="A17" s="5">
        <f t="shared" si="0"/>
        <v>15</v>
      </c>
      <c r="B17" s="5" t="s">
        <v>98</v>
      </c>
      <c r="C17" s="5">
        <v>20</v>
      </c>
      <c r="D17" s="31"/>
      <c r="E17" s="5"/>
      <c r="F17" s="6">
        <f t="shared" si="2"/>
        <v>0.33333333333333331</v>
      </c>
      <c r="G17" s="28">
        <f t="shared" si="3"/>
        <v>20</v>
      </c>
      <c r="H17" s="31"/>
      <c r="I17" s="31"/>
      <c r="J17" s="2"/>
      <c r="K17" s="2"/>
      <c r="L17" s="29">
        <f t="shared" si="4"/>
        <v>0.66666666666666663</v>
      </c>
      <c r="M17" s="7"/>
      <c r="N17" s="7"/>
      <c r="O17" s="8"/>
      <c r="P17" s="8"/>
    </row>
    <row r="18" spans="1:16" ht="15.75" customHeight="1" x14ac:dyDescent="0.3">
      <c r="A18" s="5">
        <f t="shared" si="0"/>
        <v>16</v>
      </c>
      <c r="B18" s="5" t="s">
        <v>99</v>
      </c>
      <c r="C18" s="5">
        <v>10</v>
      </c>
      <c r="D18" s="31"/>
      <c r="E18" s="5"/>
      <c r="F18" s="6">
        <f t="shared" si="2"/>
        <v>0.16666666666666666</v>
      </c>
      <c r="G18" s="28">
        <f t="shared" si="3"/>
        <v>10</v>
      </c>
      <c r="H18" s="31"/>
      <c r="I18" s="31"/>
      <c r="J18" s="2"/>
      <c r="K18" s="2"/>
      <c r="L18" s="29">
        <f t="shared" si="4"/>
        <v>0.33333333333333331</v>
      </c>
      <c r="M18" s="7"/>
      <c r="N18" s="7"/>
      <c r="O18" s="8"/>
      <c r="P18" s="8"/>
    </row>
    <row r="19" spans="1:16" ht="15.75" customHeight="1" x14ac:dyDescent="0.3">
      <c r="A19" s="5">
        <f t="shared" si="0"/>
        <v>17</v>
      </c>
      <c r="B19" s="5" t="s">
        <v>100</v>
      </c>
      <c r="C19" s="5">
        <v>10</v>
      </c>
      <c r="D19" s="5"/>
      <c r="E19" s="5"/>
      <c r="F19" s="6">
        <f t="shared" si="2"/>
        <v>0.16666666666666666</v>
      </c>
      <c r="G19" s="28">
        <f t="shared" si="3"/>
        <v>10</v>
      </c>
      <c r="H19" s="10"/>
      <c r="I19" s="10"/>
      <c r="J19" s="10"/>
      <c r="K19" s="10"/>
      <c r="L19" s="29">
        <f t="shared" si="4"/>
        <v>0.33333333333333331</v>
      </c>
      <c r="M19" s="10"/>
      <c r="N19" s="10"/>
      <c r="O19" s="8"/>
      <c r="P19" s="8"/>
    </row>
    <row r="20" spans="1:16" ht="15.75" customHeight="1" x14ac:dyDescent="0.3">
      <c r="A20" s="5">
        <f t="shared" si="0"/>
        <v>18</v>
      </c>
      <c r="B20" s="5" t="s">
        <v>101</v>
      </c>
      <c r="C20" s="5">
        <v>15</v>
      </c>
      <c r="D20" s="5"/>
      <c r="E20" s="5"/>
      <c r="F20" s="6">
        <f t="shared" si="2"/>
        <v>0.25</v>
      </c>
      <c r="G20" s="28">
        <f t="shared" si="3"/>
        <v>15</v>
      </c>
      <c r="H20" s="10"/>
      <c r="I20" s="10"/>
      <c r="J20" s="10"/>
      <c r="K20" s="10"/>
      <c r="L20" s="29">
        <f t="shared" si="4"/>
        <v>0.5</v>
      </c>
      <c r="M20" s="10"/>
      <c r="N20" s="10"/>
      <c r="O20" s="8"/>
      <c r="P20" s="8"/>
    </row>
    <row r="21" spans="1:16" ht="15.75" customHeight="1" x14ac:dyDescent="0.3">
      <c r="A21" s="5">
        <f t="shared" si="0"/>
        <v>19</v>
      </c>
      <c r="B21" s="5" t="s">
        <v>102</v>
      </c>
      <c r="C21" s="5">
        <v>10</v>
      </c>
      <c r="D21" s="5"/>
      <c r="E21" s="5"/>
      <c r="F21" s="6">
        <f t="shared" si="2"/>
        <v>0.16666666666666666</v>
      </c>
      <c r="G21" s="28">
        <f t="shared" si="3"/>
        <v>10</v>
      </c>
      <c r="H21" s="10"/>
      <c r="I21" s="10"/>
      <c r="J21" s="10"/>
      <c r="K21" s="10"/>
      <c r="L21" s="29">
        <f t="shared" si="4"/>
        <v>0.33333333333333331</v>
      </c>
      <c r="M21" s="10"/>
      <c r="N21" s="10"/>
      <c r="O21" s="8"/>
      <c r="P21" s="8"/>
    </row>
    <row r="22" spans="1:16" ht="15.75" customHeight="1" x14ac:dyDescent="0.3">
      <c r="A22" s="5">
        <f t="shared" si="0"/>
        <v>20</v>
      </c>
      <c r="B22" s="5" t="s">
        <v>103</v>
      </c>
      <c r="C22" s="5">
        <v>20</v>
      </c>
      <c r="D22" s="5"/>
      <c r="E22" s="5"/>
      <c r="F22" s="6">
        <f t="shared" si="2"/>
        <v>0.33333333333333331</v>
      </c>
      <c r="G22" s="28">
        <f t="shared" si="3"/>
        <v>20</v>
      </c>
      <c r="H22" s="10"/>
      <c r="I22" s="10"/>
      <c r="J22" s="10"/>
      <c r="K22" s="10"/>
      <c r="L22" s="29">
        <f t="shared" si="4"/>
        <v>0.66666666666666663</v>
      </c>
      <c r="M22" s="10"/>
      <c r="N22" s="10"/>
      <c r="O22" s="8"/>
      <c r="P22" s="8"/>
    </row>
    <row r="23" spans="1:16" ht="15.75" customHeight="1" x14ac:dyDescent="0.3">
      <c r="A23" s="5">
        <f t="shared" si="0"/>
        <v>21</v>
      </c>
      <c r="B23" s="5" t="s">
        <v>104</v>
      </c>
      <c r="C23" s="5">
        <v>10</v>
      </c>
      <c r="D23" s="5"/>
      <c r="E23" s="5"/>
      <c r="F23" s="6">
        <f t="shared" si="2"/>
        <v>0.16666666666666666</v>
      </c>
      <c r="G23" s="28">
        <f t="shared" si="3"/>
        <v>10</v>
      </c>
      <c r="H23" s="10"/>
      <c r="I23" s="10"/>
      <c r="J23" s="10"/>
      <c r="K23" s="10"/>
      <c r="L23" s="29">
        <f t="shared" si="4"/>
        <v>0.33333333333333331</v>
      </c>
      <c r="M23" s="10"/>
      <c r="N23" s="10"/>
      <c r="O23" s="8"/>
      <c r="P23" s="8"/>
    </row>
    <row r="24" spans="1:16" ht="15.75" customHeight="1" x14ac:dyDescent="0.3">
      <c r="A24" s="5">
        <f t="shared" si="0"/>
        <v>22</v>
      </c>
      <c r="B24" s="5" t="s">
        <v>105</v>
      </c>
      <c r="C24" s="5">
        <v>10</v>
      </c>
      <c r="D24" s="5"/>
      <c r="E24" s="5"/>
      <c r="F24" s="6">
        <f t="shared" si="2"/>
        <v>0.16666666666666666</v>
      </c>
      <c r="G24" s="28">
        <f t="shared" si="3"/>
        <v>10</v>
      </c>
      <c r="H24" s="10"/>
      <c r="I24" s="10"/>
      <c r="J24" s="10"/>
      <c r="K24" s="10"/>
      <c r="L24" s="29">
        <f t="shared" si="4"/>
        <v>0.33333333333333331</v>
      </c>
      <c r="M24" s="10"/>
      <c r="N24" s="10"/>
      <c r="O24" s="8"/>
      <c r="P24" s="8"/>
    </row>
    <row r="25" spans="1:16" ht="15.75" customHeight="1" x14ac:dyDescent="0.3">
      <c r="A25" s="5">
        <f t="shared" si="0"/>
        <v>23</v>
      </c>
      <c r="B25" s="5" t="s">
        <v>106</v>
      </c>
      <c r="C25" s="5">
        <v>10</v>
      </c>
      <c r="D25" s="5"/>
      <c r="E25" s="5"/>
      <c r="F25" s="6">
        <f t="shared" si="2"/>
        <v>0.16666666666666666</v>
      </c>
      <c r="G25" s="28">
        <f t="shared" si="3"/>
        <v>10</v>
      </c>
      <c r="H25" s="10"/>
      <c r="I25" s="10"/>
      <c r="J25" s="10"/>
      <c r="K25" s="10"/>
      <c r="L25" s="29">
        <f t="shared" si="4"/>
        <v>0.33333333333333331</v>
      </c>
      <c r="M25" s="10"/>
      <c r="N25" s="10"/>
      <c r="O25" s="8"/>
      <c r="P25" s="8"/>
    </row>
    <row r="26" spans="1:16" ht="15.75" customHeight="1" x14ac:dyDescent="0.3">
      <c r="A26" s="5">
        <f t="shared" si="0"/>
        <v>24</v>
      </c>
      <c r="B26" s="5" t="s">
        <v>107</v>
      </c>
      <c r="C26" s="5">
        <v>5</v>
      </c>
      <c r="D26" s="5"/>
      <c r="E26" s="5"/>
      <c r="F26" s="6">
        <f t="shared" si="2"/>
        <v>8.3333333333333329E-2</v>
      </c>
      <c r="G26" s="28">
        <f t="shared" si="3"/>
        <v>5</v>
      </c>
      <c r="H26" s="10"/>
      <c r="I26" s="10"/>
      <c r="J26" s="10"/>
      <c r="K26" s="10"/>
      <c r="L26" s="29">
        <f t="shared" si="4"/>
        <v>0.16666666666666666</v>
      </c>
      <c r="M26" s="10"/>
      <c r="N26" s="10"/>
      <c r="O26" s="8"/>
      <c r="P26" s="8"/>
    </row>
    <row r="27" spans="1:16" ht="15.75" customHeight="1" x14ac:dyDescent="0.3">
      <c r="A27" s="5">
        <f t="shared" si="0"/>
        <v>25</v>
      </c>
      <c r="B27" s="5" t="s">
        <v>108</v>
      </c>
      <c r="C27" s="5">
        <v>20</v>
      </c>
      <c r="D27" s="5"/>
      <c r="E27" s="5"/>
      <c r="F27" s="6">
        <f t="shared" si="2"/>
        <v>0.33333333333333331</v>
      </c>
      <c r="G27" s="28">
        <f t="shared" si="3"/>
        <v>20</v>
      </c>
      <c r="H27" s="10"/>
      <c r="I27" s="10"/>
      <c r="J27" s="10"/>
      <c r="K27" s="10"/>
      <c r="L27" s="29">
        <f t="shared" si="4"/>
        <v>0.66666666666666663</v>
      </c>
      <c r="M27" s="10"/>
      <c r="N27" s="10"/>
      <c r="O27" s="8"/>
      <c r="P27" s="8"/>
    </row>
    <row r="28" spans="1:16" ht="15.75" customHeight="1" x14ac:dyDescent="0.3">
      <c r="A28" s="5">
        <f t="shared" si="0"/>
        <v>26</v>
      </c>
      <c r="B28" s="5" t="s">
        <v>109</v>
      </c>
      <c r="C28" s="5">
        <v>10</v>
      </c>
      <c r="D28" s="5"/>
      <c r="E28" s="5"/>
      <c r="F28" s="6">
        <f t="shared" si="2"/>
        <v>0.16666666666666666</v>
      </c>
      <c r="G28" s="28">
        <f t="shared" si="3"/>
        <v>10</v>
      </c>
      <c r="H28" s="10"/>
      <c r="I28" s="10"/>
      <c r="J28" s="10"/>
      <c r="K28" s="10"/>
      <c r="L28" s="29">
        <f t="shared" si="4"/>
        <v>0.33333333333333331</v>
      </c>
      <c r="M28" s="10"/>
      <c r="N28" s="10"/>
      <c r="O28" s="8"/>
      <c r="P28" s="8"/>
    </row>
    <row r="29" spans="1:16" ht="15.75" customHeight="1" x14ac:dyDescent="0.3">
      <c r="A29" s="5">
        <f t="shared" si="0"/>
        <v>27</v>
      </c>
      <c r="B29" s="5" t="s">
        <v>110</v>
      </c>
      <c r="C29" s="5">
        <v>20</v>
      </c>
      <c r="D29" s="5"/>
      <c r="E29" s="5"/>
      <c r="F29" s="6">
        <f t="shared" si="2"/>
        <v>0.33333333333333331</v>
      </c>
      <c r="G29" s="28">
        <f t="shared" si="3"/>
        <v>20</v>
      </c>
      <c r="H29" s="10"/>
      <c r="I29" s="10"/>
      <c r="J29" s="10"/>
      <c r="K29" s="10"/>
      <c r="L29" s="29">
        <f t="shared" si="4"/>
        <v>0.66666666666666663</v>
      </c>
      <c r="M29" s="10"/>
      <c r="N29" s="10"/>
      <c r="O29" s="8"/>
      <c r="P29" s="8"/>
    </row>
    <row r="30" spans="1:16" ht="15.75" customHeight="1" x14ac:dyDescent="0.3">
      <c r="A30" s="5">
        <f t="shared" si="0"/>
        <v>28</v>
      </c>
      <c r="B30" s="5" t="s">
        <v>111</v>
      </c>
      <c r="C30" s="5">
        <v>50</v>
      </c>
      <c r="D30" s="5"/>
      <c r="E30" s="5"/>
      <c r="F30" s="6">
        <f t="shared" si="2"/>
        <v>0.83333333333333337</v>
      </c>
      <c r="G30" s="28">
        <f t="shared" si="3"/>
        <v>50</v>
      </c>
      <c r="H30" s="10"/>
      <c r="I30" s="10"/>
      <c r="J30" s="10"/>
      <c r="K30" s="10"/>
      <c r="L30" s="29">
        <f t="shared" si="4"/>
        <v>1.6666666666666667</v>
      </c>
      <c r="M30" s="10"/>
      <c r="N30" s="10"/>
      <c r="O30" s="8"/>
      <c r="P30" s="8"/>
    </row>
    <row r="31" spans="1:16" ht="15.75" customHeight="1" x14ac:dyDescent="0.3">
      <c r="A31" s="5">
        <f t="shared" si="0"/>
        <v>29</v>
      </c>
      <c r="B31" s="5" t="s">
        <v>112</v>
      </c>
      <c r="C31" s="5">
        <v>50</v>
      </c>
      <c r="D31" s="5"/>
      <c r="E31" s="5"/>
      <c r="F31" s="6">
        <f t="shared" si="2"/>
        <v>0.83333333333333337</v>
      </c>
      <c r="G31" s="28">
        <f t="shared" si="3"/>
        <v>50</v>
      </c>
      <c r="H31" s="10"/>
      <c r="I31" s="10"/>
      <c r="J31" s="10"/>
      <c r="K31" s="10"/>
      <c r="L31" s="29">
        <f t="shared" si="4"/>
        <v>1.6666666666666667</v>
      </c>
      <c r="M31" s="10"/>
      <c r="N31" s="10"/>
      <c r="O31" s="8"/>
      <c r="P31" s="8"/>
    </row>
    <row r="32" spans="1:16" ht="15.75" customHeight="1" x14ac:dyDescent="0.3">
      <c r="A32" s="5">
        <f t="shared" si="0"/>
        <v>30</v>
      </c>
      <c r="B32" s="5" t="s">
        <v>113</v>
      </c>
      <c r="C32" s="5">
        <v>50</v>
      </c>
      <c r="D32" s="5"/>
      <c r="E32" s="5"/>
      <c r="F32" s="6">
        <f t="shared" si="2"/>
        <v>0.83333333333333337</v>
      </c>
      <c r="G32" s="28">
        <f t="shared" si="3"/>
        <v>50</v>
      </c>
      <c r="H32" s="10"/>
      <c r="I32" s="10"/>
      <c r="J32" s="10"/>
      <c r="K32" s="10"/>
      <c r="L32" s="29">
        <f t="shared" si="4"/>
        <v>1.6666666666666667</v>
      </c>
      <c r="M32" s="10"/>
      <c r="N32" s="10"/>
      <c r="O32" s="8"/>
      <c r="P32" s="8"/>
    </row>
    <row r="33" spans="1:16" ht="15.75" customHeight="1" x14ac:dyDescent="0.3">
      <c r="A33" s="5">
        <f t="shared" si="0"/>
        <v>31</v>
      </c>
      <c r="B33" s="5" t="s">
        <v>114</v>
      </c>
      <c r="C33" s="5">
        <v>50</v>
      </c>
      <c r="D33" s="5"/>
      <c r="E33" s="5"/>
      <c r="F33" s="6">
        <f t="shared" si="2"/>
        <v>0.83333333333333337</v>
      </c>
      <c r="G33" s="28">
        <f t="shared" si="3"/>
        <v>50</v>
      </c>
      <c r="H33" s="10"/>
      <c r="I33" s="10"/>
      <c r="J33" s="10"/>
      <c r="K33" s="10"/>
      <c r="L33" s="29">
        <f t="shared" si="4"/>
        <v>1.6666666666666667</v>
      </c>
      <c r="M33" s="10"/>
      <c r="N33" s="10"/>
      <c r="O33" s="8"/>
      <c r="P33" s="8"/>
    </row>
    <row r="34" spans="1:16" ht="15.75" customHeight="1" x14ac:dyDescent="0.2">
      <c r="C34" s="32">
        <f t="shared" ref="C34:L34" si="5">SUM(C3:C33)</f>
        <v>610</v>
      </c>
      <c r="D34" s="32" t="e">
        <f t="shared" si="5"/>
        <v>#REF!</v>
      </c>
      <c r="E34" s="32" t="e">
        <f t="shared" si="5"/>
        <v>#REF!</v>
      </c>
      <c r="F34" s="33">
        <f t="shared" si="5"/>
        <v>10.166666666666668</v>
      </c>
      <c r="G34" s="32" t="e">
        <f t="shared" si="5"/>
        <v>#REF!</v>
      </c>
      <c r="H34" s="32" t="e">
        <f t="shared" si="5"/>
        <v>#REF!</v>
      </c>
      <c r="I34" s="32" t="e">
        <f t="shared" si="5"/>
        <v>#REF!</v>
      </c>
      <c r="J34" s="32" t="e">
        <f t="shared" si="5"/>
        <v>#REF!</v>
      </c>
      <c r="K34" s="32" t="e">
        <f t="shared" si="5"/>
        <v>#REF!</v>
      </c>
      <c r="L34" s="32" t="e">
        <f t="shared" si="5"/>
        <v>#REF!</v>
      </c>
    </row>
    <row r="35" spans="1:16" ht="15.75" customHeight="1" x14ac:dyDescent="0.2">
      <c r="B35" s="34"/>
      <c r="C35" s="34"/>
    </row>
    <row r="36" spans="1:16" ht="15.75" customHeight="1" x14ac:dyDescent="0.2">
      <c r="A36" s="34" t="s">
        <v>115</v>
      </c>
      <c r="B36" s="34"/>
      <c r="C36" s="34"/>
    </row>
    <row r="37" spans="1:16" ht="15.75" customHeight="1" x14ac:dyDescent="0.2">
      <c r="B37" s="34" t="s">
        <v>116</v>
      </c>
      <c r="C37" s="34">
        <v>60</v>
      </c>
    </row>
    <row r="38" spans="1:16" ht="15.75" customHeight="1" x14ac:dyDescent="0.2">
      <c r="B38" s="34" t="s">
        <v>117</v>
      </c>
      <c r="C38" s="34">
        <v>30</v>
      </c>
    </row>
    <row r="39" spans="1:16" ht="15.75" customHeight="1" x14ac:dyDescent="0.2"/>
    <row r="40" spans="1:16" ht="15.75" customHeight="1" x14ac:dyDescent="0.2"/>
    <row r="41" spans="1:16" ht="15.75" customHeight="1" x14ac:dyDescent="0.2"/>
    <row r="42" spans="1:16" ht="15.75" customHeight="1" x14ac:dyDescent="0.2"/>
    <row r="43" spans="1:16" ht="15.75" customHeight="1" x14ac:dyDescent="0.2"/>
    <row r="44" spans="1:16" ht="15.75" customHeight="1" x14ac:dyDescent="0.2"/>
    <row r="45" spans="1:16" ht="15.75" customHeight="1" x14ac:dyDescent="0.2"/>
    <row r="46" spans="1:16" ht="15.75" customHeight="1" x14ac:dyDescent="0.2"/>
    <row r="47" spans="1:16" ht="15.75" customHeight="1" x14ac:dyDescent="0.2"/>
    <row r="48" spans="1:1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O1:O2"/>
    <mergeCell ref="P1:P2"/>
    <mergeCell ref="A1:A2"/>
    <mergeCell ref="B1:B2"/>
    <mergeCell ref="C1:F1"/>
    <mergeCell ref="G1:L1"/>
    <mergeCell ref="M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2.5703125" defaultRowHeight="15" customHeight="1" x14ac:dyDescent="0.2"/>
  <cols>
    <col min="1" max="1" width="13.5703125" customWidth="1"/>
    <col min="2" max="2" width="17.28515625" customWidth="1"/>
    <col min="3" max="3" width="14.28515625" customWidth="1"/>
    <col min="4" max="4" width="4.28515625" customWidth="1"/>
    <col min="5" max="5" width="32.85546875" customWidth="1"/>
    <col min="6" max="6" width="80" customWidth="1"/>
    <col min="7" max="7" width="18.140625" customWidth="1"/>
    <col min="8" max="8" width="26.7109375" customWidth="1"/>
    <col min="9" max="9" width="29.7109375" customWidth="1"/>
    <col min="10" max="26" width="14.42578125" customWidth="1"/>
  </cols>
  <sheetData>
    <row r="1" spans="1:9" ht="15.75" customHeight="1" x14ac:dyDescent="0.2">
      <c r="A1" s="35"/>
      <c r="B1" s="17"/>
      <c r="C1" s="17"/>
    </row>
    <row r="2" spans="1:9" ht="15.75" customHeight="1" x14ac:dyDescent="0.2">
      <c r="A2" s="36" t="s">
        <v>118</v>
      </c>
      <c r="B2" s="37" t="s">
        <v>119</v>
      </c>
      <c r="C2" s="37" t="s">
        <v>120</v>
      </c>
      <c r="D2" s="38" t="s">
        <v>14</v>
      </c>
      <c r="E2" s="38" t="s">
        <v>121</v>
      </c>
      <c r="F2" s="38" t="s">
        <v>122</v>
      </c>
      <c r="G2" s="38" t="s">
        <v>123</v>
      </c>
      <c r="H2" s="38" t="s">
        <v>124</v>
      </c>
      <c r="I2" s="38" t="s">
        <v>0</v>
      </c>
    </row>
    <row r="3" spans="1:9" ht="15.75" customHeight="1" x14ac:dyDescent="0.2">
      <c r="A3" s="134" t="s">
        <v>125</v>
      </c>
      <c r="B3" s="135" t="s">
        <v>89</v>
      </c>
      <c r="C3" s="135"/>
      <c r="D3" s="39">
        <v>1</v>
      </c>
      <c r="E3" s="39" t="s">
        <v>126</v>
      </c>
      <c r="F3" s="39" t="s">
        <v>127</v>
      </c>
      <c r="G3" s="39" t="s">
        <v>128</v>
      </c>
      <c r="H3" s="39" t="s">
        <v>89</v>
      </c>
      <c r="I3" s="39"/>
    </row>
    <row r="4" spans="1:9" ht="15.75" customHeight="1" x14ac:dyDescent="0.2">
      <c r="A4" s="130"/>
      <c r="B4" s="130"/>
      <c r="C4" s="130"/>
      <c r="D4" s="39">
        <v>2</v>
      </c>
      <c r="E4" s="39" t="s">
        <v>129</v>
      </c>
      <c r="F4" s="39" t="s">
        <v>130</v>
      </c>
      <c r="G4" s="39" t="s">
        <v>128</v>
      </c>
      <c r="H4" s="39" t="s">
        <v>89</v>
      </c>
      <c r="I4" s="39"/>
    </row>
    <row r="5" spans="1:9" ht="15.75" customHeight="1" x14ac:dyDescent="0.2">
      <c r="A5" s="130"/>
      <c r="B5" s="130"/>
      <c r="C5" s="130"/>
      <c r="D5" s="39">
        <v>3</v>
      </c>
      <c r="E5" s="39" t="s">
        <v>131</v>
      </c>
      <c r="F5" s="39" t="s">
        <v>132</v>
      </c>
      <c r="G5" s="39" t="s">
        <v>128</v>
      </c>
      <c r="H5" s="39" t="s">
        <v>89</v>
      </c>
      <c r="I5" s="39"/>
    </row>
    <row r="6" spans="1:9" ht="15.75" customHeight="1" x14ac:dyDescent="0.2">
      <c r="A6" s="130"/>
      <c r="B6" s="130"/>
      <c r="C6" s="130"/>
      <c r="D6" s="39">
        <v>4</v>
      </c>
      <c r="E6" s="39" t="s">
        <v>133</v>
      </c>
      <c r="F6" s="39" t="s">
        <v>134</v>
      </c>
      <c r="G6" s="39" t="s">
        <v>14</v>
      </c>
      <c r="H6" s="39" t="s">
        <v>89</v>
      </c>
      <c r="I6" s="39"/>
    </row>
    <row r="7" spans="1:9" ht="15.75" customHeight="1" x14ac:dyDescent="0.2">
      <c r="A7" s="130"/>
      <c r="B7" s="130"/>
      <c r="C7" s="130"/>
      <c r="D7" s="39">
        <v>5</v>
      </c>
      <c r="E7" s="39" t="s">
        <v>135</v>
      </c>
      <c r="F7" s="39" t="s">
        <v>136</v>
      </c>
      <c r="G7" s="39" t="s">
        <v>14</v>
      </c>
      <c r="H7" s="39" t="s">
        <v>89</v>
      </c>
      <c r="I7" s="39"/>
    </row>
    <row r="8" spans="1:9" ht="15.75" customHeight="1" x14ac:dyDescent="0.2">
      <c r="A8" s="130"/>
      <c r="B8" s="130"/>
      <c r="C8" s="130"/>
      <c r="D8" s="39">
        <v>6</v>
      </c>
      <c r="E8" s="39" t="s">
        <v>137</v>
      </c>
      <c r="F8" s="39" t="s">
        <v>138</v>
      </c>
      <c r="G8" s="39" t="s">
        <v>128</v>
      </c>
      <c r="H8" s="39" t="s">
        <v>89</v>
      </c>
      <c r="I8" s="39"/>
    </row>
    <row r="9" spans="1:9" ht="15.75" customHeight="1" x14ac:dyDescent="0.2">
      <c r="A9" s="130"/>
      <c r="B9" s="130"/>
      <c r="C9" s="130"/>
      <c r="D9" s="39">
        <v>7</v>
      </c>
      <c r="E9" s="39" t="s">
        <v>139</v>
      </c>
      <c r="F9" s="39" t="s">
        <v>140</v>
      </c>
      <c r="G9" s="39" t="s">
        <v>14</v>
      </c>
      <c r="H9" s="39" t="s">
        <v>89</v>
      </c>
      <c r="I9" s="39"/>
    </row>
    <row r="10" spans="1:9" ht="15.75" customHeight="1" x14ac:dyDescent="0.2">
      <c r="A10" s="130"/>
      <c r="B10" s="122"/>
      <c r="C10" s="122"/>
      <c r="D10" s="39">
        <v>8</v>
      </c>
      <c r="E10" s="39" t="s">
        <v>141</v>
      </c>
      <c r="F10" s="39" t="s">
        <v>142</v>
      </c>
      <c r="G10" s="39" t="s">
        <v>128</v>
      </c>
      <c r="H10" s="39" t="s">
        <v>89</v>
      </c>
      <c r="I10" s="39"/>
    </row>
    <row r="11" spans="1:9" ht="15.75" customHeight="1" x14ac:dyDescent="0.2">
      <c r="A11" s="130"/>
      <c r="B11" s="135" t="s">
        <v>143</v>
      </c>
      <c r="C11" s="135" t="s">
        <v>144</v>
      </c>
      <c r="D11" s="39">
        <v>9</v>
      </c>
      <c r="E11" s="39" t="s">
        <v>145</v>
      </c>
      <c r="F11" s="39" t="s">
        <v>146</v>
      </c>
      <c r="G11" s="39" t="s">
        <v>128</v>
      </c>
      <c r="H11" s="39" t="s">
        <v>90</v>
      </c>
      <c r="I11" s="39"/>
    </row>
    <row r="12" spans="1:9" ht="15.75" customHeight="1" x14ac:dyDescent="0.2">
      <c r="A12" s="130"/>
      <c r="B12" s="130"/>
      <c r="C12" s="130"/>
      <c r="D12" s="39">
        <v>10</v>
      </c>
      <c r="E12" s="39" t="s">
        <v>147</v>
      </c>
      <c r="F12" s="39" t="s">
        <v>148</v>
      </c>
      <c r="G12" s="39" t="s">
        <v>14</v>
      </c>
      <c r="H12" s="39" t="s">
        <v>90</v>
      </c>
      <c r="I12" s="39"/>
    </row>
    <row r="13" spans="1:9" ht="15.75" customHeight="1" x14ac:dyDescent="0.2">
      <c r="A13" s="130"/>
      <c r="B13" s="130"/>
      <c r="C13" s="130"/>
      <c r="D13" s="39">
        <v>11</v>
      </c>
      <c r="E13" s="39" t="s">
        <v>149</v>
      </c>
      <c r="F13" s="39" t="s">
        <v>150</v>
      </c>
      <c r="G13" s="39" t="s">
        <v>14</v>
      </c>
      <c r="H13" s="39" t="s">
        <v>90</v>
      </c>
      <c r="I13" s="39"/>
    </row>
    <row r="14" spans="1:9" ht="15.75" customHeight="1" x14ac:dyDescent="0.2">
      <c r="A14" s="130"/>
      <c r="B14" s="130"/>
      <c r="C14" s="130"/>
      <c r="D14" s="39">
        <v>12</v>
      </c>
      <c r="E14" s="39" t="s">
        <v>151</v>
      </c>
      <c r="F14" s="39" t="s">
        <v>152</v>
      </c>
      <c r="G14" s="39" t="s">
        <v>128</v>
      </c>
      <c r="H14" s="39" t="s">
        <v>90</v>
      </c>
      <c r="I14" s="39"/>
    </row>
    <row r="15" spans="1:9" ht="15.75" customHeight="1" x14ac:dyDescent="0.2">
      <c r="A15" s="130"/>
      <c r="B15" s="130"/>
      <c r="C15" s="130"/>
      <c r="D15" s="39">
        <v>13</v>
      </c>
      <c r="E15" s="39" t="s">
        <v>153</v>
      </c>
      <c r="F15" s="39" t="s">
        <v>154</v>
      </c>
      <c r="G15" s="39" t="s">
        <v>14</v>
      </c>
      <c r="H15" s="39" t="s">
        <v>90</v>
      </c>
      <c r="I15" s="39"/>
    </row>
    <row r="16" spans="1:9" ht="15.75" customHeight="1" x14ac:dyDescent="0.2">
      <c r="A16" s="130"/>
      <c r="B16" s="130"/>
      <c r="C16" s="122"/>
      <c r="D16" s="39">
        <v>14</v>
      </c>
      <c r="E16" s="39" t="s">
        <v>155</v>
      </c>
      <c r="F16" s="39" t="s">
        <v>156</v>
      </c>
      <c r="G16" s="39" t="s">
        <v>128</v>
      </c>
      <c r="H16" s="39" t="s">
        <v>90</v>
      </c>
      <c r="I16" s="39"/>
    </row>
    <row r="17" spans="1:9" ht="15.75" customHeight="1" x14ac:dyDescent="0.2">
      <c r="A17" s="130"/>
      <c r="B17" s="130"/>
      <c r="C17" s="135" t="s">
        <v>157</v>
      </c>
      <c r="D17" s="39">
        <v>15</v>
      </c>
      <c r="E17" s="39" t="s">
        <v>158</v>
      </c>
      <c r="F17" s="39" t="s">
        <v>159</v>
      </c>
      <c r="G17" s="39" t="s">
        <v>128</v>
      </c>
      <c r="H17" s="39" t="s">
        <v>91</v>
      </c>
      <c r="I17" s="39"/>
    </row>
    <row r="18" spans="1:9" ht="15.75" customHeight="1" x14ac:dyDescent="0.2">
      <c r="A18" s="130"/>
      <c r="B18" s="130"/>
      <c r="C18" s="130"/>
      <c r="D18" s="39">
        <v>16</v>
      </c>
      <c r="E18" s="39" t="s">
        <v>160</v>
      </c>
      <c r="F18" s="39" t="s">
        <v>161</v>
      </c>
      <c r="G18" s="39" t="s">
        <v>128</v>
      </c>
      <c r="H18" s="39" t="s">
        <v>91</v>
      </c>
      <c r="I18" s="39"/>
    </row>
    <row r="19" spans="1:9" ht="15.75" customHeight="1" x14ac:dyDescent="0.2">
      <c r="A19" s="130"/>
      <c r="B19" s="130"/>
      <c r="C19" s="130"/>
      <c r="D19" s="39">
        <v>17</v>
      </c>
      <c r="E19" s="39" t="s">
        <v>162</v>
      </c>
      <c r="F19" s="39" t="s">
        <v>163</v>
      </c>
      <c r="G19" s="39" t="s">
        <v>14</v>
      </c>
      <c r="H19" s="39" t="s">
        <v>91</v>
      </c>
      <c r="I19" s="39"/>
    </row>
    <row r="20" spans="1:9" ht="15.75" customHeight="1" x14ac:dyDescent="0.2">
      <c r="A20" s="130"/>
      <c r="B20" s="130"/>
      <c r="C20" s="130"/>
      <c r="D20" s="39">
        <v>18</v>
      </c>
      <c r="E20" s="39" t="s">
        <v>164</v>
      </c>
      <c r="F20" s="39" t="s">
        <v>165</v>
      </c>
      <c r="G20" s="39" t="s">
        <v>166</v>
      </c>
      <c r="H20" s="39" t="s">
        <v>91</v>
      </c>
      <c r="I20" s="39"/>
    </row>
    <row r="21" spans="1:9" ht="15.75" customHeight="1" x14ac:dyDescent="0.2">
      <c r="A21" s="130"/>
      <c r="B21" s="130"/>
      <c r="C21" s="130"/>
      <c r="D21" s="39">
        <v>19</v>
      </c>
      <c r="E21" s="39" t="s">
        <v>167</v>
      </c>
      <c r="F21" s="39" t="s">
        <v>168</v>
      </c>
      <c r="G21" s="39" t="s">
        <v>128</v>
      </c>
      <c r="H21" s="39" t="s">
        <v>91</v>
      </c>
      <c r="I21" s="39"/>
    </row>
    <row r="22" spans="1:9" ht="15.75" customHeight="1" x14ac:dyDescent="0.2">
      <c r="A22" s="130"/>
      <c r="B22" s="130"/>
      <c r="C22" s="122"/>
      <c r="D22" s="39">
        <v>20</v>
      </c>
      <c r="E22" s="39" t="s">
        <v>169</v>
      </c>
      <c r="F22" s="39" t="s">
        <v>170</v>
      </c>
      <c r="G22" s="39" t="s">
        <v>128</v>
      </c>
      <c r="H22" s="39" t="s">
        <v>91</v>
      </c>
      <c r="I22" s="39"/>
    </row>
    <row r="23" spans="1:9" ht="15.75" customHeight="1" x14ac:dyDescent="0.2">
      <c r="A23" s="130"/>
      <c r="B23" s="130"/>
      <c r="C23" s="135" t="s">
        <v>171</v>
      </c>
      <c r="D23" s="39">
        <v>21</v>
      </c>
      <c r="E23" s="39" t="s">
        <v>172</v>
      </c>
      <c r="F23" s="39" t="s">
        <v>173</v>
      </c>
      <c r="G23" s="39" t="s">
        <v>128</v>
      </c>
      <c r="H23" s="39" t="s">
        <v>92</v>
      </c>
      <c r="I23" s="39"/>
    </row>
    <row r="24" spans="1:9" ht="15.75" customHeight="1" x14ac:dyDescent="0.2">
      <c r="A24" s="130"/>
      <c r="B24" s="122"/>
      <c r="C24" s="122"/>
      <c r="D24" s="39">
        <v>22</v>
      </c>
      <c r="E24" s="39" t="s">
        <v>141</v>
      </c>
      <c r="F24" s="39" t="s">
        <v>174</v>
      </c>
      <c r="G24" s="39" t="s">
        <v>128</v>
      </c>
      <c r="H24" s="39" t="s">
        <v>92</v>
      </c>
      <c r="I24" s="39"/>
    </row>
    <row r="25" spans="1:9" ht="15.75" customHeight="1" x14ac:dyDescent="0.2">
      <c r="A25" s="130"/>
      <c r="B25" s="135" t="s">
        <v>175</v>
      </c>
      <c r="C25" s="18" t="s">
        <v>176</v>
      </c>
      <c r="D25" s="39">
        <v>23</v>
      </c>
      <c r="E25" s="39" t="s">
        <v>177</v>
      </c>
      <c r="F25" s="39" t="s">
        <v>178</v>
      </c>
      <c r="G25" s="39" t="s">
        <v>14</v>
      </c>
      <c r="H25" s="39" t="s">
        <v>93</v>
      </c>
      <c r="I25" s="39"/>
    </row>
    <row r="26" spans="1:9" ht="15.75" customHeight="1" x14ac:dyDescent="0.2">
      <c r="A26" s="130"/>
      <c r="B26" s="130"/>
      <c r="C26" s="135" t="s">
        <v>179</v>
      </c>
      <c r="D26" s="39">
        <v>24</v>
      </c>
      <c r="E26" s="39" t="s">
        <v>180</v>
      </c>
      <c r="F26" s="39" t="s">
        <v>181</v>
      </c>
      <c r="G26" s="39" t="s">
        <v>128</v>
      </c>
      <c r="H26" s="39" t="s">
        <v>94</v>
      </c>
      <c r="I26" s="39"/>
    </row>
    <row r="27" spans="1:9" ht="15.75" customHeight="1" x14ac:dyDescent="0.2">
      <c r="A27" s="130"/>
      <c r="B27" s="130"/>
      <c r="C27" s="130"/>
      <c r="D27" s="39">
        <v>25</v>
      </c>
      <c r="E27" s="39" t="s">
        <v>182</v>
      </c>
      <c r="F27" s="39" t="s">
        <v>183</v>
      </c>
      <c r="G27" s="39" t="s">
        <v>128</v>
      </c>
      <c r="H27" s="39" t="s">
        <v>94</v>
      </c>
      <c r="I27" s="39"/>
    </row>
    <row r="28" spans="1:9" ht="15.75" customHeight="1" x14ac:dyDescent="0.2">
      <c r="A28" s="130"/>
      <c r="B28" s="130"/>
      <c r="C28" s="130"/>
      <c r="D28" s="39">
        <v>26</v>
      </c>
      <c r="E28" s="39" t="s">
        <v>184</v>
      </c>
      <c r="F28" s="39" t="s">
        <v>185</v>
      </c>
      <c r="G28" s="39" t="s">
        <v>128</v>
      </c>
      <c r="H28" s="39" t="s">
        <v>94</v>
      </c>
      <c r="I28" s="39"/>
    </row>
    <row r="29" spans="1:9" ht="15.75" customHeight="1" x14ac:dyDescent="0.2">
      <c r="A29" s="130"/>
      <c r="B29" s="130"/>
      <c r="C29" s="130"/>
      <c r="D29" s="39">
        <v>27</v>
      </c>
      <c r="E29" s="39" t="s">
        <v>186</v>
      </c>
      <c r="F29" s="39" t="s">
        <v>187</v>
      </c>
      <c r="G29" s="39" t="s">
        <v>128</v>
      </c>
      <c r="H29" s="39" t="s">
        <v>94</v>
      </c>
      <c r="I29" s="39"/>
    </row>
    <row r="30" spans="1:9" ht="15.75" customHeight="1" x14ac:dyDescent="0.2">
      <c r="A30" s="130"/>
      <c r="B30" s="130"/>
      <c r="C30" s="122"/>
      <c r="D30" s="39">
        <v>28</v>
      </c>
      <c r="E30" s="39" t="s">
        <v>188</v>
      </c>
      <c r="F30" s="39" t="s">
        <v>189</v>
      </c>
      <c r="G30" s="39" t="s">
        <v>128</v>
      </c>
      <c r="H30" s="39" t="s">
        <v>94</v>
      </c>
      <c r="I30" s="39"/>
    </row>
    <row r="31" spans="1:9" ht="15.75" customHeight="1" x14ac:dyDescent="0.2">
      <c r="A31" s="130"/>
      <c r="B31" s="130"/>
      <c r="C31" s="18" t="s">
        <v>190</v>
      </c>
      <c r="D31" s="39">
        <v>29</v>
      </c>
      <c r="E31" s="39" t="s">
        <v>191</v>
      </c>
      <c r="F31" s="39" t="s">
        <v>192</v>
      </c>
      <c r="G31" s="39" t="s">
        <v>14</v>
      </c>
      <c r="H31" s="39" t="s">
        <v>95</v>
      </c>
      <c r="I31" s="39"/>
    </row>
    <row r="32" spans="1:9" ht="15.75" customHeight="1" x14ac:dyDescent="0.2">
      <c r="A32" s="130"/>
      <c r="B32" s="130"/>
      <c r="C32" s="135" t="s">
        <v>193</v>
      </c>
      <c r="D32" s="39">
        <v>30</v>
      </c>
      <c r="E32" s="39" t="s">
        <v>194</v>
      </c>
      <c r="F32" s="39" t="s">
        <v>195</v>
      </c>
      <c r="G32" s="39" t="s">
        <v>128</v>
      </c>
      <c r="H32" s="39" t="s">
        <v>96</v>
      </c>
      <c r="I32" s="39"/>
    </row>
    <row r="33" spans="1:9" ht="15.75" customHeight="1" x14ac:dyDescent="0.2">
      <c r="A33" s="130"/>
      <c r="B33" s="130"/>
      <c r="C33" s="130"/>
      <c r="D33" s="39">
        <v>31</v>
      </c>
      <c r="E33" s="39" t="s">
        <v>196</v>
      </c>
      <c r="F33" s="39" t="s">
        <v>197</v>
      </c>
      <c r="G33" s="39" t="s">
        <v>128</v>
      </c>
      <c r="H33" s="39" t="s">
        <v>96</v>
      </c>
      <c r="I33" s="39"/>
    </row>
    <row r="34" spans="1:9" ht="15.75" customHeight="1" x14ac:dyDescent="0.2">
      <c r="A34" s="130"/>
      <c r="B34" s="130"/>
      <c r="C34" s="130"/>
      <c r="D34" s="39">
        <v>32</v>
      </c>
      <c r="E34" s="39" t="s">
        <v>198</v>
      </c>
      <c r="F34" s="39" t="s">
        <v>199</v>
      </c>
      <c r="G34" s="39" t="s">
        <v>128</v>
      </c>
      <c r="H34" s="39" t="s">
        <v>96</v>
      </c>
      <c r="I34" s="39"/>
    </row>
    <row r="35" spans="1:9" ht="15.75" customHeight="1" x14ac:dyDescent="0.2">
      <c r="A35" s="130"/>
      <c r="B35" s="130"/>
      <c r="C35" s="130"/>
      <c r="D35" s="39">
        <v>33</v>
      </c>
      <c r="E35" s="39" t="s">
        <v>200</v>
      </c>
      <c r="F35" s="39" t="s">
        <v>201</v>
      </c>
      <c r="G35" s="39" t="s">
        <v>128</v>
      </c>
      <c r="H35" s="39" t="s">
        <v>96</v>
      </c>
      <c r="I35" s="39"/>
    </row>
    <row r="36" spans="1:9" ht="15.75" customHeight="1" x14ac:dyDescent="0.2">
      <c r="A36" s="130"/>
      <c r="B36" s="130"/>
      <c r="C36" s="130"/>
      <c r="D36" s="39">
        <v>34</v>
      </c>
      <c r="E36" s="39" t="s">
        <v>202</v>
      </c>
      <c r="F36" s="39" t="s">
        <v>203</v>
      </c>
      <c r="G36" s="39" t="s">
        <v>128</v>
      </c>
      <c r="H36" s="39" t="s">
        <v>96</v>
      </c>
      <c r="I36" s="39"/>
    </row>
    <row r="37" spans="1:9" ht="15.75" customHeight="1" x14ac:dyDescent="0.2">
      <c r="A37" s="130"/>
      <c r="B37" s="130"/>
      <c r="C37" s="130"/>
      <c r="D37" s="39">
        <v>35</v>
      </c>
      <c r="E37" s="39" t="s">
        <v>204</v>
      </c>
      <c r="F37" s="39" t="s">
        <v>205</v>
      </c>
      <c r="G37" s="39" t="s">
        <v>14</v>
      </c>
      <c r="H37" s="39" t="s">
        <v>96</v>
      </c>
      <c r="I37" s="39"/>
    </row>
    <row r="38" spans="1:9" ht="15.75" customHeight="1" x14ac:dyDescent="0.2">
      <c r="A38" s="130"/>
      <c r="B38" s="130"/>
      <c r="C38" s="122"/>
      <c r="D38" s="39">
        <v>36</v>
      </c>
      <c r="E38" s="39" t="s">
        <v>206</v>
      </c>
      <c r="F38" s="39" t="s">
        <v>207</v>
      </c>
      <c r="G38" s="39" t="s">
        <v>128</v>
      </c>
      <c r="H38" s="39" t="s">
        <v>96</v>
      </c>
      <c r="I38" s="39"/>
    </row>
    <row r="39" spans="1:9" ht="15.75" customHeight="1" x14ac:dyDescent="0.2">
      <c r="A39" s="130"/>
      <c r="B39" s="130"/>
      <c r="C39" s="18" t="s">
        <v>208</v>
      </c>
      <c r="D39" s="39">
        <v>37</v>
      </c>
      <c r="E39" s="39" t="s">
        <v>209</v>
      </c>
      <c r="F39" s="39" t="s">
        <v>210</v>
      </c>
      <c r="G39" s="39" t="s">
        <v>128</v>
      </c>
      <c r="H39" s="39" t="s">
        <v>97</v>
      </c>
      <c r="I39" s="39"/>
    </row>
    <row r="40" spans="1:9" ht="15.75" customHeight="1" x14ac:dyDescent="0.2">
      <c r="A40" s="130"/>
      <c r="B40" s="130"/>
      <c r="C40" s="18" t="s">
        <v>211</v>
      </c>
      <c r="D40" s="39">
        <v>38</v>
      </c>
      <c r="E40" s="39" t="s">
        <v>212</v>
      </c>
      <c r="F40" s="39" t="s">
        <v>213</v>
      </c>
      <c r="G40" s="39" t="s">
        <v>128</v>
      </c>
      <c r="H40" s="39" t="s">
        <v>98</v>
      </c>
      <c r="I40" s="39"/>
    </row>
    <row r="41" spans="1:9" ht="15.75" customHeight="1" x14ac:dyDescent="0.2">
      <c r="A41" s="130"/>
      <c r="B41" s="130"/>
      <c r="C41" s="18" t="s">
        <v>214</v>
      </c>
      <c r="D41" s="39">
        <v>39</v>
      </c>
      <c r="E41" s="39" t="s">
        <v>169</v>
      </c>
      <c r="F41" s="39" t="s">
        <v>215</v>
      </c>
      <c r="G41" s="39" t="s">
        <v>128</v>
      </c>
      <c r="H41" s="39" t="s">
        <v>99</v>
      </c>
      <c r="I41" s="39"/>
    </row>
    <row r="42" spans="1:9" ht="15.75" customHeight="1" x14ac:dyDescent="0.2">
      <c r="A42" s="130"/>
      <c r="B42" s="130"/>
      <c r="C42" s="135" t="s">
        <v>216</v>
      </c>
      <c r="D42" s="39">
        <v>40</v>
      </c>
      <c r="E42" s="39" t="s">
        <v>217</v>
      </c>
      <c r="F42" s="39"/>
      <c r="G42" s="39" t="s">
        <v>128</v>
      </c>
      <c r="H42" s="39" t="s">
        <v>100</v>
      </c>
      <c r="I42" s="39"/>
    </row>
    <row r="43" spans="1:9" ht="15.75" customHeight="1" x14ac:dyDescent="0.2">
      <c r="A43" s="130"/>
      <c r="B43" s="122"/>
      <c r="C43" s="122"/>
      <c r="D43" s="39">
        <v>41</v>
      </c>
      <c r="E43" s="39" t="s">
        <v>218</v>
      </c>
      <c r="F43" s="39"/>
      <c r="G43" s="39" t="s">
        <v>128</v>
      </c>
      <c r="H43" s="39" t="s">
        <v>100</v>
      </c>
      <c r="I43" s="39"/>
    </row>
    <row r="44" spans="1:9" ht="15.75" customHeight="1" x14ac:dyDescent="0.2">
      <c r="A44" s="130"/>
      <c r="B44" s="135" t="s">
        <v>214</v>
      </c>
      <c r="C44" s="135"/>
      <c r="D44" s="39">
        <v>42</v>
      </c>
      <c r="E44" s="39" t="s">
        <v>219</v>
      </c>
      <c r="F44" s="39" t="s">
        <v>220</v>
      </c>
      <c r="G44" s="39" t="s">
        <v>128</v>
      </c>
      <c r="H44" s="39" t="s">
        <v>101</v>
      </c>
      <c r="I44" s="39"/>
    </row>
    <row r="45" spans="1:9" ht="15.75" customHeight="1" x14ac:dyDescent="0.2">
      <c r="A45" s="130"/>
      <c r="B45" s="130"/>
      <c r="C45" s="130"/>
      <c r="D45" s="39">
        <v>43</v>
      </c>
      <c r="E45" s="39" t="s">
        <v>221</v>
      </c>
      <c r="F45" s="39" t="s">
        <v>222</v>
      </c>
      <c r="G45" s="39" t="s">
        <v>128</v>
      </c>
      <c r="H45" s="39" t="s">
        <v>101</v>
      </c>
      <c r="I45" s="39"/>
    </row>
    <row r="46" spans="1:9" ht="15.75" customHeight="1" x14ac:dyDescent="0.2">
      <c r="A46" s="122"/>
      <c r="B46" s="122"/>
      <c r="C46" s="122"/>
      <c r="D46" s="39">
        <v>44</v>
      </c>
      <c r="E46" s="39" t="s">
        <v>223</v>
      </c>
      <c r="F46" s="40" t="s">
        <v>224</v>
      </c>
      <c r="G46" s="39" t="s">
        <v>128</v>
      </c>
      <c r="H46" s="39" t="s">
        <v>101</v>
      </c>
      <c r="I46" s="39"/>
    </row>
    <row r="47" spans="1:9" ht="15.75" customHeight="1" x14ac:dyDescent="0.2">
      <c r="A47" s="134" t="s">
        <v>225</v>
      </c>
      <c r="B47" s="18" t="s">
        <v>226</v>
      </c>
      <c r="C47" s="18" t="s">
        <v>227</v>
      </c>
      <c r="D47" s="39">
        <v>45</v>
      </c>
      <c r="E47" s="39" t="s">
        <v>227</v>
      </c>
      <c r="F47" s="39" t="s">
        <v>228</v>
      </c>
      <c r="G47" s="39" t="s">
        <v>128</v>
      </c>
      <c r="H47" s="39" t="s">
        <v>102</v>
      </c>
      <c r="I47" s="39"/>
    </row>
    <row r="48" spans="1:9" ht="15.75" customHeight="1" x14ac:dyDescent="0.2">
      <c r="A48" s="130"/>
      <c r="B48" s="135" t="s">
        <v>229</v>
      </c>
      <c r="C48" s="135" t="s">
        <v>230</v>
      </c>
      <c r="D48" s="39">
        <v>46</v>
      </c>
      <c r="E48" s="39" t="s">
        <v>231</v>
      </c>
      <c r="F48" s="39" t="s">
        <v>232</v>
      </c>
      <c r="G48" s="39" t="s">
        <v>128</v>
      </c>
      <c r="H48" s="39" t="s">
        <v>103</v>
      </c>
      <c r="I48" s="39"/>
    </row>
    <row r="49" spans="1:9" ht="15.75" customHeight="1" x14ac:dyDescent="0.2">
      <c r="A49" s="130"/>
      <c r="B49" s="130"/>
      <c r="C49" s="130"/>
      <c r="D49" s="39">
        <v>47</v>
      </c>
      <c r="E49" s="39" t="s">
        <v>233</v>
      </c>
      <c r="F49" s="39" t="s">
        <v>234</v>
      </c>
      <c r="G49" s="39" t="s">
        <v>128</v>
      </c>
      <c r="H49" s="39" t="s">
        <v>103</v>
      </c>
      <c r="I49" s="39"/>
    </row>
    <row r="50" spans="1:9" ht="15.75" customHeight="1" x14ac:dyDescent="0.2">
      <c r="A50" s="130"/>
      <c r="B50" s="130"/>
      <c r="C50" s="130"/>
      <c r="D50" s="39">
        <v>48</v>
      </c>
      <c r="E50" s="39" t="s">
        <v>204</v>
      </c>
      <c r="F50" s="39" t="s">
        <v>235</v>
      </c>
      <c r="G50" s="39" t="s">
        <v>128</v>
      </c>
      <c r="H50" s="39" t="s">
        <v>103</v>
      </c>
      <c r="I50" s="39"/>
    </row>
    <row r="51" spans="1:9" ht="15.75" customHeight="1" x14ac:dyDescent="0.2">
      <c r="A51" s="130"/>
      <c r="B51" s="130"/>
      <c r="C51" s="122"/>
      <c r="D51" s="39">
        <v>49</v>
      </c>
      <c r="E51" s="39" t="s">
        <v>206</v>
      </c>
      <c r="F51" s="39" t="s">
        <v>236</v>
      </c>
      <c r="G51" s="39" t="s">
        <v>128</v>
      </c>
      <c r="H51" s="39" t="s">
        <v>103</v>
      </c>
      <c r="I51" s="39"/>
    </row>
    <row r="52" spans="1:9" ht="15.75" customHeight="1" x14ac:dyDescent="0.2">
      <c r="A52" s="130"/>
      <c r="B52" s="130"/>
      <c r="C52" s="135" t="s">
        <v>237</v>
      </c>
      <c r="D52" s="39">
        <v>50</v>
      </c>
      <c r="E52" s="39" t="s">
        <v>238</v>
      </c>
      <c r="F52" s="39" t="s">
        <v>239</v>
      </c>
      <c r="G52" s="39" t="s">
        <v>128</v>
      </c>
      <c r="H52" s="39" t="s">
        <v>104</v>
      </c>
      <c r="I52" s="39"/>
    </row>
    <row r="53" spans="1:9" ht="15.75" customHeight="1" x14ac:dyDescent="0.2">
      <c r="A53" s="130"/>
      <c r="B53" s="130"/>
      <c r="C53" s="122"/>
      <c r="D53" s="39">
        <v>51</v>
      </c>
      <c r="E53" s="39" t="s">
        <v>240</v>
      </c>
      <c r="F53" s="39" t="s">
        <v>241</v>
      </c>
      <c r="G53" s="39" t="s">
        <v>128</v>
      </c>
      <c r="H53" s="39" t="s">
        <v>104</v>
      </c>
      <c r="I53" s="39"/>
    </row>
    <row r="54" spans="1:9" ht="15.75" customHeight="1" x14ac:dyDescent="0.2">
      <c r="A54" s="130"/>
      <c r="B54" s="130"/>
      <c r="C54" s="135" t="s">
        <v>242</v>
      </c>
      <c r="D54" s="39">
        <v>52</v>
      </c>
      <c r="E54" s="39" t="s">
        <v>243</v>
      </c>
      <c r="F54" s="39" t="s">
        <v>244</v>
      </c>
      <c r="G54" s="39" t="s">
        <v>128</v>
      </c>
      <c r="H54" s="39" t="s">
        <v>105</v>
      </c>
      <c r="I54" s="39"/>
    </row>
    <row r="55" spans="1:9" ht="15.75" customHeight="1" x14ac:dyDescent="0.2">
      <c r="A55" s="130"/>
      <c r="B55" s="130"/>
      <c r="C55" s="122"/>
      <c r="D55" s="39">
        <v>53</v>
      </c>
      <c r="E55" s="39" t="s">
        <v>245</v>
      </c>
      <c r="F55" s="39" t="s">
        <v>246</v>
      </c>
      <c r="G55" s="39" t="s">
        <v>128</v>
      </c>
      <c r="H55" s="39" t="s">
        <v>105</v>
      </c>
      <c r="I55" s="39"/>
    </row>
    <row r="56" spans="1:9" ht="15.75" customHeight="1" x14ac:dyDescent="0.2">
      <c r="A56" s="130"/>
      <c r="B56" s="130"/>
      <c r="C56" s="135" t="s">
        <v>247</v>
      </c>
      <c r="D56" s="39">
        <v>54</v>
      </c>
      <c r="E56" s="39" t="s">
        <v>247</v>
      </c>
      <c r="F56" s="39" t="s">
        <v>248</v>
      </c>
      <c r="G56" s="39" t="s">
        <v>128</v>
      </c>
      <c r="H56" s="39" t="s">
        <v>106</v>
      </c>
      <c r="I56" s="39"/>
    </row>
    <row r="57" spans="1:9" ht="15.75" customHeight="1" x14ac:dyDescent="0.2">
      <c r="A57" s="130"/>
      <c r="B57" s="130"/>
      <c r="C57" s="122"/>
      <c r="D57" s="39">
        <v>55</v>
      </c>
      <c r="E57" s="39" t="s">
        <v>249</v>
      </c>
      <c r="F57" s="39" t="s">
        <v>250</v>
      </c>
      <c r="G57" s="39" t="s">
        <v>128</v>
      </c>
      <c r="H57" s="39" t="s">
        <v>106</v>
      </c>
      <c r="I57" s="39"/>
    </row>
    <row r="58" spans="1:9" ht="15.75" customHeight="1" x14ac:dyDescent="0.2">
      <c r="A58" s="130"/>
      <c r="B58" s="130"/>
      <c r="C58" s="135" t="s">
        <v>251</v>
      </c>
      <c r="D58" s="39">
        <v>56</v>
      </c>
      <c r="E58" s="39" t="s">
        <v>252</v>
      </c>
      <c r="F58" s="39" t="s">
        <v>253</v>
      </c>
      <c r="G58" s="39" t="s">
        <v>128</v>
      </c>
      <c r="H58" s="39" t="s">
        <v>107</v>
      </c>
      <c r="I58" s="39"/>
    </row>
    <row r="59" spans="1:9" ht="15.75" customHeight="1" x14ac:dyDescent="0.2">
      <c r="A59" s="130"/>
      <c r="B59" s="130"/>
      <c r="C59" s="130"/>
      <c r="D59" s="39">
        <v>57</v>
      </c>
      <c r="E59" s="39" t="s">
        <v>254</v>
      </c>
      <c r="F59" s="39" t="s">
        <v>255</v>
      </c>
      <c r="G59" s="39" t="s">
        <v>14</v>
      </c>
      <c r="H59" s="39" t="s">
        <v>107</v>
      </c>
      <c r="I59" s="39"/>
    </row>
    <row r="60" spans="1:9" ht="15.75" customHeight="1" x14ac:dyDescent="0.2">
      <c r="A60" s="130"/>
      <c r="B60" s="122"/>
      <c r="C60" s="122"/>
      <c r="D60" s="39">
        <v>58</v>
      </c>
      <c r="E60" s="39" t="s">
        <v>256</v>
      </c>
      <c r="F60" s="39" t="s">
        <v>257</v>
      </c>
      <c r="G60" s="39" t="s">
        <v>128</v>
      </c>
      <c r="H60" s="39" t="s">
        <v>107</v>
      </c>
      <c r="I60" s="39"/>
    </row>
    <row r="61" spans="1:9" ht="15.75" customHeight="1" x14ac:dyDescent="0.2">
      <c r="A61" s="130"/>
      <c r="B61" s="135" t="s">
        <v>258</v>
      </c>
      <c r="C61" s="135" t="s">
        <v>259</v>
      </c>
      <c r="D61" s="39">
        <v>59</v>
      </c>
      <c r="E61" s="39" t="s">
        <v>260</v>
      </c>
      <c r="F61" s="39" t="s">
        <v>261</v>
      </c>
      <c r="G61" s="39" t="s">
        <v>128</v>
      </c>
      <c r="H61" s="39" t="s">
        <v>108</v>
      </c>
      <c r="I61" s="39"/>
    </row>
    <row r="62" spans="1:9" ht="15.75" customHeight="1" x14ac:dyDescent="0.2">
      <c r="A62" s="130"/>
      <c r="B62" s="130"/>
      <c r="C62" s="130"/>
      <c r="D62" s="39">
        <v>60</v>
      </c>
      <c r="E62" s="39" t="s">
        <v>262</v>
      </c>
      <c r="F62" s="39" t="s">
        <v>263</v>
      </c>
      <c r="G62" s="39" t="s">
        <v>14</v>
      </c>
      <c r="H62" s="39" t="s">
        <v>108</v>
      </c>
      <c r="I62" s="39"/>
    </row>
    <row r="63" spans="1:9" ht="15.75" customHeight="1" x14ac:dyDescent="0.2">
      <c r="A63" s="130"/>
      <c r="B63" s="130"/>
      <c r="C63" s="130"/>
      <c r="D63" s="39">
        <v>61</v>
      </c>
      <c r="E63" s="39" t="s">
        <v>264</v>
      </c>
      <c r="F63" s="39" t="s">
        <v>265</v>
      </c>
      <c r="G63" s="39" t="s">
        <v>128</v>
      </c>
      <c r="H63" s="39" t="s">
        <v>108</v>
      </c>
      <c r="I63" s="39"/>
    </row>
    <row r="64" spans="1:9" ht="15.75" customHeight="1" x14ac:dyDescent="0.2">
      <c r="A64" s="130"/>
      <c r="B64" s="130"/>
      <c r="C64" s="122"/>
      <c r="D64" s="39">
        <v>62</v>
      </c>
      <c r="E64" s="39" t="s">
        <v>266</v>
      </c>
      <c r="F64" s="39" t="s">
        <v>267</v>
      </c>
      <c r="G64" s="39" t="s">
        <v>128</v>
      </c>
      <c r="H64" s="39" t="s">
        <v>88</v>
      </c>
      <c r="I64" s="39"/>
    </row>
    <row r="65" spans="1:9" ht="15.75" customHeight="1" x14ac:dyDescent="0.2">
      <c r="A65" s="130"/>
      <c r="B65" s="122"/>
      <c r="C65" s="18" t="s">
        <v>268</v>
      </c>
      <c r="D65" s="39">
        <v>63</v>
      </c>
      <c r="E65" s="39" t="s">
        <v>268</v>
      </c>
      <c r="F65" s="39" t="s">
        <v>269</v>
      </c>
      <c r="G65" s="39" t="s">
        <v>14</v>
      </c>
      <c r="H65" s="39" t="s">
        <v>109</v>
      </c>
      <c r="I65" s="39"/>
    </row>
    <row r="66" spans="1:9" ht="15.75" customHeight="1" x14ac:dyDescent="0.2">
      <c r="A66" s="130"/>
      <c r="B66" s="135" t="s">
        <v>270</v>
      </c>
      <c r="C66" s="135" t="s">
        <v>271</v>
      </c>
      <c r="D66" s="39">
        <v>64</v>
      </c>
      <c r="E66" s="39" t="s">
        <v>272</v>
      </c>
      <c r="F66" s="40" t="s">
        <v>273</v>
      </c>
      <c r="G66" s="39" t="s">
        <v>128</v>
      </c>
      <c r="H66" s="39" t="s">
        <v>110</v>
      </c>
      <c r="I66" s="39"/>
    </row>
    <row r="67" spans="1:9" ht="15.75" customHeight="1" x14ac:dyDescent="0.2">
      <c r="A67" s="130"/>
      <c r="B67" s="122"/>
      <c r="C67" s="122"/>
      <c r="D67" s="39">
        <v>65</v>
      </c>
      <c r="E67" s="39" t="s">
        <v>274</v>
      </c>
      <c r="F67" s="39" t="s">
        <v>275</v>
      </c>
      <c r="G67" s="39" t="s">
        <v>128</v>
      </c>
      <c r="H67" s="39" t="s">
        <v>110</v>
      </c>
      <c r="I67" s="39"/>
    </row>
    <row r="68" spans="1:9" ht="15.75" customHeight="1" x14ac:dyDescent="0.2">
      <c r="A68" s="130"/>
      <c r="B68" s="135" t="s">
        <v>276</v>
      </c>
      <c r="C68" s="135" t="s">
        <v>277</v>
      </c>
      <c r="D68" s="39">
        <v>66</v>
      </c>
      <c r="E68" s="39" t="s">
        <v>278</v>
      </c>
      <c r="F68" s="39" t="s">
        <v>279</v>
      </c>
      <c r="G68" s="39" t="s">
        <v>128</v>
      </c>
      <c r="H68" s="39" t="s">
        <v>111</v>
      </c>
      <c r="I68" s="39"/>
    </row>
    <row r="69" spans="1:9" ht="15.75" customHeight="1" x14ac:dyDescent="0.2">
      <c r="A69" s="130"/>
      <c r="B69" s="130"/>
      <c r="C69" s="130"/>
      <c r="D69" s="39">
        <v>67</v>
      </c>
      <c r="E69" s="39" t="s">
        <v>280</v>
      </c>
      <c r="F69" s="39" t="s">
        <v>281</v>
      </c>
      <c r="G69" s="39" t="s">
        <v>128</v>
      </c>
      <c r="H69" s="39" t="s">
        <v>111</v>
      </c>
      <c r="I69" s="39"/>
    </row>
    <row r="70" spans="1:9" ht="15.75" customHeight="1" x14ac:dyDescent="0.2">
      <c r="A70" s="130"/>
      <c r="B70" s="130"/>
      <c r="C70" s="130"/>
      <c r="D70" s="39">
        <v>68</v>
      </c>
      <c r="E70" s="39" t="s">
        <v>282</v>
      </c>
      <c r="F70" s="39" t="s">
        <v>283</v>
      </c>
      <c r="G70" s="39" t="s">
        <v>128</v>
      </c>
      <c r="H70" s="39" t="s">
        <v>111</v>
      </c>
      <c r="I70" s="39"/>
    </row>
    <row r="71" spans="1:9" ht="15.75" customHeight="1" x14ac:dyDescent="0.2">
      <c r="A71" s="130"/>
      <c r="B71" s="130"/>
      <c r="C71" s="130"/>
      <c r="D71" s="39">
        <v>69</v>
      </c>
      <c r="E71" s="39" t="s">
        <v>284</v>
      </c>
      <c r="F71" s="39" t="s">
        <v>285</v>
      </c>
      <c r="G71" s="39" t="s">
        <v>128</v>
      </c>
      <c r="H71" s="39" t="s">
        <v>111</v>
      </c>
      <c r="I71" s="39"/>
    </row>
    <row r="72" spans="1:9" ht="15.75" customHeight="1" x14ac:dyDescent="0.2">
      <c r="A72" s="130"/>
      <c r="B72" s="130"/>
      <c r="C72" s="130"/>
      <c r="D72" s="39">
        <v>70</v>
      </c>
      <c r="E72" s="39" t="s">
        <v>286</v>
      </c>
      <c r="F72" s="39" t="s">
        <v>287</v>
      </c>
      <c r="G72" s="39" t="s">
        <v>128</v>
      </c>
      <c r="H72" s="39" t="s">
        <v>111</v>
      </c>
      <c r="I72" s="39"/>
    </row>
    <row r="73" spans="1:9" ht="15.75" customHeight="1" x14ac:dyDescent="0.2">
      <c r="A73" s="130"/>
      <c r="B73" s="130"/>
      <c r="C73" s="130"/>
      <c r="D73" s="39">
        <v>71</v>
      </c>
      <c r="E73" s="39" t="s">
        <v>288</v>
      </c>
      <c r="F73" s="39" t="s">
        <v>289</v>
      </c>
      <c r="G73" s="39" t="s">
        <v>128</v>
      </c>
      <c r="H73" s="39" t="s">
        <v>111</v>
      </c>
      <c r="I73" s="39"/>
    </row>
    <row r="74" spans="1:9" ht="15.75" customHeight="1" x14ac:dyDescent="0.2">
      <c r="A74" s="130"/>
      <c r="B74" s="122"/>
      <c r="C74" s="122"/>
      <c r="D74" s="39">
        <v>72</v>
      </c>
      <c r="E74" s="39" t="s">
        <v>290</v>
      </c>
      <c r="F74" s="39" t="s">
        <v>291</v>
      </c>
      <c r="G74" s="39" t="s">
        <v>128</v>
      </c>
      <c r="H74" s="39" t="s">
        <v>111</v>
      </c>
      <c r="I74" s="39"/>
    </row>
    <row r="75" spans="1:9" ht="15.75" customHeight="1" x14ac:dyDescent="0.2">
      <c r="A75" s="130"/>
      <c r="B75" s="135" t="s">
        <v>292</v>
      </c>
      <c r="C75" s="135" t="s">
        <v>293</v>
      </c>
      <c r="D75" s="39">
        <v>73</v>
      </c>
      <c r="E75" s="39" t="s">
        <v>294</v>
      </c>
      <c r="F75" s="39" t="s">
        <v>295</v>
      </c>
      <c r="G75" s="39" t="s">
        <v>128</v>
      </c>
      <c r="H75" s="39" t="s">
        <v>296</v>
      </c>
      <c r="I75" s="39"/>
    </row>
    <row r="76" spans="1:9" ht="15.75" customHeight="1" x14ac:dyDescent="0.2">
      <c r="A76" s="130"/>
      <c r="B76" s="130"/>
      <c r="C76" s="130"/>
      <c r="D76" s="39">
        <v>74</v>
      </c>
      <c r="E76" s="39" t="s">
        <v>297</v>
      </c>
      <c r="F76" s="39" t="s">
        <v>298</v>
      </c>
      <c r="G76" s="39" t="s">
        <v>128</v>
      </c>
      <c r="H76" s="39" t="s">
        <v>112</v>
      </c>
      <c r="I76" s="39"/>
    </row>
    <row r="77" spans="1:9" ht="15.75" customHeight="1" x14ac:dyDescent="0.2">
      <c r="A77" s="130"/>
      <c r="B77" s="130"/>
      <c r="C77" s="130"/>
      <c r="D77" s="39">
        <v>75</v>
      </c>
      <c r="E77" s="39" t="s">
        <v>299</v>
      </c>
      <c r="F77" s="39" t="s">
        <v>300</v>
      </c>
      <c r="G77" s="39" t="s">
        <v>128</v>
      </c>
      <c r="H77" s="39" t="s">
        <v>112</v>
      </c>
      <c r="I77" s="39"/>
    </row>
    <row r="78" spans="1:9" ht="15.75" customHeight="1" x14ac:dyDescent="0.2">
      <c r="A78" s="130"/>
      <c r="B78" s="130"/>
      <c r="C78" s="130"/>
      <c r="D78" s="39">
        <v>76</v>
      </c>
      <c r="E78" s="39" t="s">
        <v>301</v>
      </c>
      <c r="F78" s="39" t="s">
        <v>302</v>
      </c>
      <c r="G78" s="39" t="s">
        <v>128</v>
      </c>
      <c r="H78" s="39" t="s">
        <v>112</v>
      </c>
      <c r="I78" s="39"/>
    </row>
    <row r="79" spans="1:9" ht="15.75" customHeight="1" x14ac:dyDescent="0.2">
      <c r="A79" s="130"/>
      <c r="B79" s="130"/>
      <c r="C79" s="130"/>
      <c r="D79" s="39">
        <v>77</v>
      </c>
      <c r="E79" s="39" t="s">
        <v>303</v>
      </c>
      <c r="F79" s="39" t="s">
        <v>304</v>
      </c>
      <c r="G79" s="39" t="s">
        <v>128</v>
      </c>
      <c r="H79" s="39" t="s">
        <v>112</v>
      </c>
      <c r="I79" s="39"/>
    </row>
    <row r="80" spans="1:9" ht="15.75" customHeight="1" x14ac:dyDescent="0.2">
      <c r="A80" s="130"/>
      <c r="B80" s="130"/>
      <c r="C80" s="130"/>
      <c r="D80" s="39">
        <v>78</v>
      </c>
      <c r="E80" s="39" t="s">
        <v>151</v>
      </c>
      <c r="F80" s="39" t="s">
        <v>305</v>
      </c>
      <c r="G80" s="39" t="s">
        <v>128</v>
      </c>
      <c r="H80" s="39" t="s">
        <v>112</v>
      </c>
      <c r="I80" s="39"/>
    </row>
    <row r="81" spans="1:9" ht="15.75" customHeight="1" x14ac:dyDescent="0.2">
      <c r="A81" s="130"/>
      <c r="B81" s="130"/>
      <c r="C81" s="130"/>
      <c r="D81" s="39">
        <v>79</v>
      </c>
      <c r="E81" s="39" t="s">
        <v>153</v>
      </c>
      <c r="F81" s="39" t="s">
        <v>306</v>
      </c>
      <c r="G81" s="41" t="s">
        <v>14</v>
      </c>
      <c r="H81" s="39" t="s">
        <v>112</v>
      </c>
      <c r="I81" s="39"/>
    </row>
    <row r="82" spans="1:9" ht="15.75" customHeight="1" x14ac:dyDescent="0.2">
      <c r="A82" s="130"/>
      <c r="B82" s="130"/>
      <c r="C82" s="130"/>
      <c r="D82" s="39">
        <v>80</v>
      </c>
      <c r="E82" s="39" t="s">
        <v>303</v>
      </c>
      <c r="F82" s="39" t="s">
        <v>307</v>
      </c>
      <c r="G82" s="39" t="s">
        <v>128</v>
      </c>
      <c r="H82" s="39" t="s">
        <v>112</v>
      </c>
      <c r="I82" s="39"/>
    </row>
    <row r="83" spans="1:9" ht="15.75" customHeight="1" x14ac:dyDescent="0.2">
      <c r="A83" s="130"/>
      <c r="B83" s="130"/>
      <c r="C83" s="122"/>
      <c r="D83" s="39">
        <v>81</v>
      </c>
      <c r="E83" s="39" t="s">
        <v>308</v>
      </c>
      <c r="F83" s="39" t="s">
        <v>309</v>
      </c>
      <c r="G83" s="39" t="s">
        <v>128</v>
      </c>
      <c r="H83" s="39" t="s">
        <v>112</v>
      </c>
      <c r="I83" s="39"/>
    </row>
    <row r="84" spans="1:9" ht="15.75" customHeight="1" x14ac:dyDescent="0.2">
      <c r="A84" s="130"/>
      <c r="B84" s="130"/>
      <c r="C84" s="135" t="s">
        <v>310</v>
      </c>
      <c r="D84" s="39">
        <v>82</v>
      </c>
      <c r="E84" s="39" t="s">
        <v>311</v>
      </c>
      <c r="F84" s="39" t="s">
        <v>312</v>
      </c>
      <c r="G84" s="39" t="s">
        <v>128</v>
      </c>
      <c r="H84" s="41"/>
      <c r="I84" s="39"/>
    </row>
    <row r="85" spans="1:9" ht="15.75" customHeight="1" x14ac:dyDescent="0.2">
      <c r="A85" s="130"/>
      <c r="B85" s="130"/>
      <c r="C85" s="130"/>
      <c r="D85" s="39">
        <v>83</v>
      </c>
      <c r="E85" s="39" t="s">
        <v>313</v>
      </c>
      <c r="F85" s="39" t="s">
        <v>314</v>
      </c>
      <c r="G85" s="39" t="s">
        <v>128</v>
      </c>
      <c r="H85" s="41"/>
      <c r="I85" s="39"/>
    </row>
    <row r="86" spans="1:9" ht="15.75" customHeight="1" x14ac:dyDescent="0.2">
      <c r="A86" s="130"/>
      <c r="B86" s="130"/>
      <c r="C86" s="130"/>
      <c r="D86" s="39">
        <v>84</v>
      </c>
      <c r="E86" s="39" t="s">
        <v>315</v>
      </c>
      <c r="F86" s="39" t="s">
        <v>316</v>
      </c>
      <c r="G86" s="39" t="s">
        <v>128</v>
      </c>
      <c r="H86" s="41"/>
      <c r="I86" s="39"/>
    </row>
    <row r="87" spans="1:9" ht="15.75" customHeight="1" x14ac:dyDescent="0.2">
      <c r="A87" s="130"/>
      <c r="B87" s="122"/>
      <c r="C87" s="122"/>
      <c r="D87" s="39">
        <v>85</v>
      </c>
      <c r="E87" s="39" t="s">
        <v>317</v>
      </c>
      <c r="F87" s="39" t="s">
        <v>318</v>
      </c>
      <c r="G87" s="39" t="s">
        <v>128</v>
      </c>
      <c r="H87" s="41"/>
      <c r="I87" s="39"/>
    </row>
    <row r="88" spans="1:9" ht="15.75" customHeight="1" x14ac:dyDescent="0.2">
      <c r="A88" s="122"/>
      <c r="B88" s="18" t="s">
        <v>319</v>
      </c>
      <c r="C88" s="18"/>
      <c r="D88" s="39">
        <v>86</v>
      </c>
      <c r="E88" s="39" t="s">
        <v>320</v>
      </c>
      <c r="F88" s="39" t="s">
        <v>321</v>
      </c>
      <c r="G88" s="39" t="s">
        <v>128</v>
      </c>
      <c r="H88" s="41"/>
      <c r="I88" s="39"/>
    </row>
    <row r="89" spans="1:9" ht="15.75" customHeight="1" x14ac:dyDescent="0.2">
      <c r="A89" s="134" t="s">
        <v>322</v>
      </c>
      <c r="B89" s="135" t="s">
        <v>113</v>
      </c>
      <c r="C89" s="135"/>
      <c r="D89" s="39">
        <v>87</v>
      </c>
      <c r="E89" s="39" t="s">
        <v>323</v>
      </c>
      <c r="F89" s="40" t="s">
        <v>324</v>
      </c>
      <c r="G89" s="39" t="s">
        <v>128</v>
      </c>
      <c r="H89" s="39" t="s">
        <v>113</v>
      </c>
      <c r="I89" s="39"/>
    </row>
    <row r="90" spans="1:9" ht="15.75" customHeight="1" x14ac:dyDescent="0.2">
      <c r="A90" s="130"/>
      <c r="B90" s="130"/>
      <c r="C90" s="130"/>
      <c r="D90" s="39">
        <v>88</v>
      </c>
      <c r="E90" s="39" t="s">
        <v>325</v>
      </c>
      <c r="F90" s="40" t="s">
        <v>326</v>
      </c>
      <c r="G90" s="39" t="s">
        <v>14</v>
      </c>
      <c r="H90" s="39" t="s">
        <v>114</v>
      </c>
      <c r="I90" s="39"/>
    </row>
    <row r="91" spans="1:9" ht="15.75" customHeight="1" x14ac:dyDescent="0.2">
      <c r="A91" s="130"/>
      <c r="B91" s="130"/>
      <c r="C91" s="130"/>
      <c r="D91" s="39">
        <v>89</v>
      </c>
      <c r="E91" s="39" t="s">
        <v>327</v>
      </c>
      <c r="F91" s="40" t="s">
        <v>328</v>
      </c>
      <c r="G91" s="39" t="s">
        <v>128</v>
      </c>
      <c r="H91" s="41"/>
      <c r="I91" s="39"/>
    </row>
    <row r="92" spans="1:9" ht="15.75" customHeight="1" x14ac:dyDescent="0.2">
      <c r="A92" s="130"/>
      <c r="B92" s="130"/>
      <c r="C92" s="130"/>
      <c r="D92" s="39">
        <v>90</v>
      </c>
      <c r="E92" s="39" t="s">
        <v>329</v>
      </c>
      <c r="F92" s="40" t="s">
        <v>330</v>
      </c>
      <c r="G92" s="39" t="s">
        <v>128</v>
      </c>
      <c r="H92" s="41"/>
      <c r="I92" s="39"/>
    </row>
    <row r="93" spans="1:9" ht="15.75" customHeight="1" x14ac:dyDescent="0.2">
      <c r="A93" s="130"/>
      <c r="B93" s="130"/>
      <c r="C93" s="130"/>
      <c r="D93" s="39">
        <v>91</v>
      </c>
      <c r="E93" s="39" t="s">
        <v>331</v>
      </c>
      <c r="F93" s="40" t="s">
        <v>332</v>
      </c>
      <c r="G93" s="39" t="s">
        <v>128</v>
      </c>
      <c r="H93" s="41"/>
      <c r="I93" s="39"/>
    </row>
    <row r="94" spans="1:9" ht="15.75" customHeight="1" x14ac:dyDescent="0.2">
      <c r="A94" s="130"/>
      <c r="B94" s="130"/>
      <c r="C94" s="130"/>
      <c r="D94" s="39">
        <v>92</v>
      </c>
      <c r="E94" s="39" t="s">
        <v>333</v>
      </c>
      <c r="F94" s="40" t="s">
        <v>334</v>
      </c>
      <c r="G94" s="39" t="s">
        <v>128</v>
      </c>
      <c r="H94" s="41"/>
      <c r="I94" s="39"/>
    </row>
    <row r="95" spans="1:9" ht="15.75" customHeight="1" x14ac:dyDescent="0.2">
      <c r="A95" s="130"/>
      <c r="B95" s="130"/>
      <c r="C95" s="130"/>
      <c r="D95" s="39">
        <v>93</v>
      </c>
      <c r="E95" s="39" t="s">
        <v>335</v>
      </c>
      <c r="F95" s="40" t="s">
        <v>336</v>
      </c>
      <c r="G95" s="39" t="s">
        <v>128</v>
      </c>
      <c r="H95" s="41"/>
      <c r="I95" s="39"/>
    </row>
    <row r="96" spans="1:9" ht="15.75" customHeight="1" x14ac:dyDescent="0.2">
      <c r="A96" s="130"/>
      <c r="B96" s="130"/>
      <c r="C96" s="130"/>
      <c r="D96" s="39">
        <v>94</v>
      </c>
      <c r="E96" s="39" t="s">
        <v>337</v>
      </c>
      <c r="F96" s="40" t="s">
        <v>338</v>
      </c>
      <c r="G96" s="39" t="s">
        <v>14</v>
      </c>
      <c r="H96" s="41"/>
      <c r="I96" s="39"/>
    </row>
    <row r="97" spans="1:9" ht="15.75" customHeight="1" x14ac:dyDescent="0.2">
      <c r="A97" s="130"/>
      <c r="B97" s="130"/>
      <c r="C97" s="130"/>
      <c r="D97" s="39">
        <v>95</v>
      </c>
      <c r="E97" s="39" t="s">
        <v>339</v>
      </c>
      <c r="F97" s="39" t="s">
        <v>340</v>
      </c>
      <c r="G97" s="39" t="s">
        <v>128</v>
      </c>
      <c r="H97" s="41"/>
      <c r="I97" s="39"/>
    </row>
    <row r="98" spans="1:9" ht="15.75" customHeight="1" x14ac:dyDescent="0.2">
      <c r="A98" s="130"/>
      <c r="B98" s="130"/>
      <c r="C98" s="130"/>
      <c r="D98" s="39">
        <v>96</v>
      </c>
      <c r="E98" s="39" t="s">
        <v>341</v>
      </c>
      <c r="F98" s="39" t="s">
        <v>342</v>
      </c>
      <c r="G98" s="39" t="s">
        <v>128</v>
      </c>
      <c r="H98" s="41"/>
      <c r="I98" s="39"/>
    </row>
    <row r="99" spans="1:9" ht="15.75" customHeight="1" x14ac:dyDescent="0.2">
      <c r="A99" s="130"/>
      <c r="B99" s="130"/>
      <c r="C99" s="130"/>
      <c r="D99" s="39">
        <v>97</v>
      </c>
      <c r="E99" s="39" t="s">
        <v>343</v>
      </c>
      <c r="F99" s="40" t="s">
        <v>344</v>
      </c>
      <c r="G99" s="39" t="s">
        <v>128</v>
      </c>
      <c r="H99" s="41"/>
      <c r="I99" s="39"/>
    </row>
    <row r="100" spans="1:9" ht="15.75" customHeight="1" x14ac:dyDescent="0.2">
      <c r="A100" s="130"/>
      <c r="B100" s="130"/>
      <c r="C100" s="130"/>
      <c r="D100" s="39">
        <v>98</v>
      </c>
      <c r="E100" s="39" t="s">
        <v>345</v>
      </c>
      <c r="F100" s="39" t="s">
        <v>346</v>
      </c>
      <c r="G100" s="39" t="s">
        <v>128</v>
      </c>
      <c r="H100" s="41"/>
      <c r="I100" s="39"/>
    </row>
    <row r="101" spans="1:9" ht="15.75" customHeight="1" x14ac:dyDescent="0.2">
      <c r="A101" s="130"/>
      <c r="B101" s="130"/>
      <c r="C101" s="130"/>
      <c r="D101" s="39">
        <v>99</v>
      </c>
      <c r="E101" s="39" t="s">
        <v>347</v>
      </c>
      <c r="F101" s="40" t="s">
        <v>348</v>
      </c>
      <c r="G101" s="39" t="s">
        <v>128</v>
      </c>
      <c r="H101" s="41"/>
      <c r="I101" s="39"/>
    </row>
    <row r="102" spans="1:9" ht="15.75" customHeight="1" x14ac:dyDescent="0.3">
      <c r="A102" s="130"/>
      <c r="B102" s="130"/>
      <c r="C102" s="130"/>
      <c r="D102" s="39">
        <v>100</v>
      </c>
      <c r="E102" s="39" t="s">
        <v>349</v>
      </c>
      <c r="F102" s="40" t="s">
        <v>350</v>
      </c>
      <c r="G102" s="39" t="s">
        <v>128</v>
      </c>
      <c r="H102" s="42" t="s">
        <v>88</v>
      </c>
      <c r="I102" s="39"/>
    </row>
    <row r="103" spans="1:9" ht="15.75" customHeight="1" x14ac:dyDescent="0.2">
      <c r="A103" s="130"/>
      <c r="B103" s="130"/>
      <c r="C103" s="130"/>
      <c r="D103" s="39">
        <v>101</v>
      </c>
      <c r="E103" s="39" t="s">
        <v>351</v>
      </c>
      <c r="F103" s="40" t="s">
        <v>352</v>
      </c>
      <c r="G103" s="39" t="s">
        <v>128</v>
      </c>
      <c r="H103" s="41"/>
      <c r="I103" s="39"/>
    </row>
    <row r="104" spans="1:9" ht="15.75" customHeight="1" x14ac:dyDescent="0.2">
      <c r="A104" s="130"/>
      <c r="B104" s="130"/>
      <c r="C104" s="130"/>
      <c r="D104" s="39">
        <v>102</v>
      </c>
      <c r="E104" s="39" t="s">
        <v>353</v>
      </c>
      <c r="F104" s="39" t="s">
        <v>354</v>
      </c>
      <c r="G104" s="39" t="s">
        <v>14</v>
      </c>
      <c r="H104" s="41"/>
      <c r="I104" s="39"/>
    </row>
    <row r="105" spans="1:9" ht="15.75" customHeight="1" x14ac:dyDescent="0.2">
      <c r="A105" s="130"/>
      <c r="B105" s="130"/>
      <c r="C105" s="130"/>
      <c r="D105" s="39">
        <v>103</v>
      </c>
      <c r="E105" s="39" t="s">
        <v>355</v>
      </c>
      <c r="F105" s="39" t="s">
        <v>356</v>
      </c>
      <c r="G105" s="39" t="s">
        <v>14</v>
      </c>
      <c r="H105" s="41"/>
      <c r="I105" s="39"/>
    </row>
    <row r="106" spans="1:9" ht="15.75" customHeight="1" x14ac:dyDescent="0.2">
      <c r="A106" s="122"/>
      <c r="B106" s="122"/>
      <c r="C106" s="122"/>
      <c r="D106" s="39">
        <v>104</v>
      </c>
      <c r="E106" s="39" t="s">
        <v>357</v>
      </c>
      <c r="F106" s="39" t="s">
        <v>358</v>
      </c>
      <c r="G106" s="39" t="s">
        <v>14</v>
      </c>
      <c r="H106" s="41"/>
      <c r="I106" s="39"/>
    </row>
    <row r="107" spans="1:9" ht="15.75" customHeight="1" x14ac:dyDescent="0.2">
      <c r="A107" s="134" t="s">
        <v>114</v>
      </c>
      <c r="B107" s="135" t="s">
        <v>359</v>
      </c>
      <c r="C107" s="135"/>
      <c r="D107" s="39">
        <v>105</v>
      </c>
      <c r="E107" s="39" t="s">
        <v>360</v>
      </c>
      <c r="F107" s="39" t="s">
        <v>361</v>
      </c>
      <c r="G107" s="39" t="s">
        <v>128</v>
      </c>
      <c r="H107" s="39" t="s">
        <v>85</v>
      </c>
      <c r="I107" s="39"/>
    </row>
    <row r="108" spans="1:9" ht="15.75" customHeight="1" x14ac:dyDescent="0.2">
      <c r="A108" s="130"/>
      <c r="B108" s="130"/>
      <c r="C108" s="130"/>
      <c r="D108" s="39">
        <v>106</v>
      </c>
      <c r="E108" s="39" t="s">
        <v>362</v>
      </c>
      <c r="F108" s="39" t="s">
        <v>363</v>
      </c>
      <c r="G108" s="39" t="s">
        <v>128</v>
      </c>
      <c r="H108" s="39" t="s">
        <v>85</v>
      </c>
      <c r="I108" s="39"/>
    </row>
    <row r="109" spans="1:9" ht="15.75" customHeight="1" x14ac:dyDescent="0.2">
      <c r="A109" s="130"/>
      <c r="B109" s="130"/>
      <c r="C109" s="130"/>
      <c r="D109" s="39">
        <v>107</v>
      </c>
      <c r="E109" s="39" t="s">
        <v>364</v>
      </c>
      <c r="F109" s="39" t="s">
        <v>365</v>
      </c>
      <c r="G109" s="39" t="s">
        <v>128</v>
      </c>
      <c r="H109" s="39" t="s">
        <v>85</v>
      </c>
      <c r="I109" s="39"/>
    </row>
    <row r="110" spans="1:9" ht="15.75" customHeight="1" x14ac:dyDescent="0.2">
      <c r="A110" s="130"/>
      <c r="B110" s="130"/>
      <c r="C110" s="130"/>
      <c r="D110" s="39">
        <v>108</v>
      </c>
      <c r="E110" s="39" t="s">
        <v>364</v>
      </c>
      <c r="F110" s="39" t="s">
        <v>366</v>
      </c>
      <c r="G110" s="39" t="s">
        <v>128</v>
      </c>
      <c r="H110" s="39" t="s">
        <v>85</v>
      </c>
      <c r="I110" s="39"/>
    </row>
    <row r="111" spans="1:9" ht="15.75" customHeight="1" x14ac:dyDescent="0.2">
      <c r="A111" s="130"/>
      <c r="B111" s="130"/>
      <c r="C111" s="130"/>
      <c r="D111" s="39">
        <v>109</v>
      </c>
      <c r="E111" s="39" t="s">
        <v>367</v>
      </c>
      <c r="F111" s="39" t="s">
        <v>368</v>
      </c>
      <c r="G111" s="39" t="s">
        <v>128</v>
      </c>
      <c r="H111" s="39" t="s">
        <v>85</v>
      </c>
      <c r="I111" s="39"/>
    </row>
    <row r="112" spans="1:9" ht="15.75" customHeight="1" x14ac:dyDescent="0.2">
      <c r="A112" s="130"/>
      <c r="B112" s="130"/>
      <c r="C112" s="130"/>
      <c r="D112" s="39">
        <v>110</v>
      </c>
      <c r="E112" s="39" t="s">
        <v>367</v>
      </c>
      <c r="F112" s="39" t="s">
        <v>369</v>
      </c>
      <c r="G112" s="39" t="s">
        <v>128</v>
      </c>
      <c r="H112" s="39" t="s">
        <v>85</v>
      </c>
      <c r="I112" s="39"/>
    </row>
    <row r="113" spans="1:9" ht="15.75" customHeight="1" x14ac:dyDescent="0.2">
      <c r="A113" s="130"/>
      <c r="B113" s="130"/>
      <c r="C113" s="130"/>
      <c r="D113" s="39">
        <v>111</v>
      </c>
      <c r="E113" s="39" t="s">
        <v>370</v>
      </c>
      <c r="F113" s="39" t="s">
        <v>371</v>
      </c>
      <c r="G113" s="39" t="s">
        <v>128</v>
      </c>
      <c r="H113" s="39" t="s">
        <v>86</v>
      </c>
      <c r="I113" s="39"/>
    </row>
    <row r="114" spans="1:9" ht="15.75" customHeight="1" x14ac:dyDescent="0.2">
      <c r="A114" s="130"/>
      <c r="B114" s="130"/>
      <c r="C114" s="130"/>
      <c r="D114" s="39">
        <v>112</v>
      </c>
      <c r="E114" s="39" t="s">
        <v>372</v>
      </c>
      <c r="F114" s="39" t="s">
        <v>373</v>
      </c>
      <c r="G114" s="39" t="s">
        <v>128</v>
      </c>
      <c r="H114" s="39" t="s">
        <v>114</v>
      </c>
      <c r="I114" s="39"/>
    </row>
    <row r="115" spans="1:9" ht="15.75" customHeight="1" x14ac:dyDescent="0.2">
      <c r="A115" s="130"/>
      <c r="B115" s="130"/>
      <c r="C115" s="130"/>
      <c r="D115" s="39">
        <v>113</v>
      </c>
      <c r="E115" s="39" t="s">
        <v>374</v>
      </c>
      <c r="F115" s="39" t="s">
        <v>375</v>
      </c>
      <c r="G115" s="39" t="s">
        <v>128</v>
      </c>
      <c r="H115" s="39" t="s">
        <v>114</v>
      </c>
      <c r="I115" s="39"/>
    </row>
    <row r="116" spans="1:9" ht="15.75" customHeight="1" x14ac:dyDescent="0.2">
      <c r="A116" s="130"/>
      <c r="B116" s="130"/>
      <c r="C116" s="130"/>
      <c r="D116" s="39">
        <v>114</v>
      </c>
      <c r="E116" s="39" t="s">
        <v>376</v>
      </c>
      <c r="F116" s="39" t="s">
        <v>377</v>
      </c>
      <c r="G116" s="39" t="s">
        <v>128</v>
      </c>
      <c r="H116" s="39" t="s">
        <v>114</v>
      </c>
      <c r="I116" s="39"/>
    </row>
    <row r="117" spans="1:9" ht="15.75" customHeight="1" x14ac:dyDescent="0.2">
      <c r="A117" s="130"/>
      <c r="B117" s="130"/>
      <c r="C117" s="130"/>
      <c r="D117" s="39">
        <v>115</v>
      </c>
      <c r="E117" s="39" t="s">
        <v>378</v>
      </c>
      <c r="F117" s="39" t="s">
        <v>379</v>
      </c>
      <c r="G117" s="39" t="s">
        <v>128</v>
      </c>
      <c r="H117" s="39" t="s">
        <v>114</v>
      </c>
      <c r="I117" s="39"/>
    </row>
    <row r="118" spans="1:9" ht="15.75" customHeight="1" x14ac:dyDescent="0.2">
      <c r="A118" s="130"/>
      <c r="B118" s="130"/>
      <c r="C118" s="130"/>
      <c r="D118" s="39">
        <v>116</v>
      </c>
      <c r="E118" s="39" t="s">
        <v>380</v>
      </c>
      <c r="F118" s="39" t="s">
        <v>381</v>
      </c>
      <c r="G118" s="39" t="s">
        <v>128</v>
      </c>
      <c r="H118" s="39" t="s">
        <v>114</v>
      </c>
      <c r="I118" s="39"/>
    </row>
    <row r="119" spans="1:9" ht="15.75" customHeight="1" x14ac:dyDescent="0.2">
      <c r="A119" s="130"/>
      <c r="B119" s="130"/>
      <c r="C119" s="130"/>
      <c r="D119" s="39">
        <v>117</v>
      </c>
      <c r="E119" s="39" t="s">
        <v>382</v>
      </c>
      <c r="F119" s="39" t="s">
        <v>383</v>
      </c>
      <c r="G119" s="39" t="s">
        <v>128</v>
      </c>
      <c r="H119" s="39" t="s">
        <v>114</v>
      </c>
      <c r="I119" s="39"/>
    </row>
    <row r="120" spans="1:9" ht="15.75" customHeight="1" x14ac:dyDescent="0.2">
      <c r="A120" s="130"/>
      <c r="B120" s="130"/>
      <c r="C120" s="130"/>
      <c r="D120" s="39">
        <v>118</v>
      </c>
      <c r="E120" s="39" t="s">
        <v>384</v>
      </c>
      <c r="F120" s="39" t="s">
        <v>385</v>
      </c>
      <c r="G120" s="39" t="s">
        <v>128</v>
      </c>
      <c r="H120" s="39" t="s">
        <v>114</v>
      </c>
      <c r="I120" s="39"/>
    </row>
    <row r="121" spans="1:9" ht="15.75" customHeight="1" x14ac:dyDescent="0.2">
      <c r="A121" s="122"/>
      <c r="B121" s="122"/>
      <c r="C121" s="122"/>
      <c r="D121" s="39">
        <v>119</v>
      </c>
      <c r="E121" s="39" t="s">
        <v>386</v>
      </c>
      <c r="F121" s="39" t="s">
        <v>387</v>
      </c>
      <c r="G121" s="39" t="s">
        <v>128</v>
      </c>
      <c r="H121" s="39" t="s">
        <v>114</v>
      </c>
      <c r="I121" s="39"/>
    </row>
    <row r="122" spans="1:9" ht="15.75" customHeight="1" x14ac:dyDescent="0.2">
      <c r="A122" s="134" t="s">
        <v>388</v>
      </c>
      <c r="B122" s="135"/>
      <c r="C122" s="135"/>
      <c r="D122" s="39">
        <v>120</v>
      </c>
      <c r="E122" s="39"/>
      <c r="F122" s="39" t="s">
        <v>389</v>
      </c>
      <c r="G122" s="39" t="s">
        <v>128</v>
      </c>
      <c r="H122" s="39" t="s">
        <v>87</v>
      </c>
      <c r="I122" s="39"/>
    </row>
    <row r="123" spans="1:9" ht="15.75" customHeight="1" x14ac:dyDescent="0.2">
      <c r="A123" s="130"/>
      <c r="B123" s="130"/>
      <c r="C123" s="130"/>
      <c r="D123" s="39">
        <v>121</v>
      </c>
      <c r="E123" s="39"/>
      <c r="F123" s="39" t="s">
        <v>390</v>
      </c>
      <c r="G123" s="39" t="s">
        <v>128</v>
      </c>
      <c r="H123" s="39" t="s">
        <v>87</v>
      </c>
      <c r="I123" s="39"/>
    </row>
    <row r="124" spans="1:9" ht="15.75" customHeight="1" x14ac:dyDescent="0.2">
      <c r="A124" s="130"/>
      <c r="B124" s="130"/>
      <c r="C124" s="130"/>
      <c r="D124" s="39">
        <v>122</v>
      </c>
      <c r="E124" s="39"/>
      <c r="F124" s="39" t="s">
        <v>391</v>
      </c>
      <c r="G124" s="39" t="s">
        <v>128</v>
      </c>
      <c r="H124" s="39" t="s">
        <v>87</v>
      </c>
      <c r="I124" s="39"/>
    </row>
    <row r="125" spans="1:9" ht="15.75" customHeight="1" x14ac:dyDescent="0.2">
      <c r="A125" s="130"/>
      <c r="B125" s="130"/>
      <c r="C125" s="130"/>
      <c r="D125" s="39">
        <v>123</v>
      </c>
      <c r="E125" s="39"/>
      <c r="F125" s="40" t="s">
        <v>392</v>
      </c>
      <c r="G125" s="39" t="s">
        <v>128</v>
      </c>
      <c r="H125" s="39" t="s">
        <v>87</v>
      </c>
      <c r="I125" s="39"/>
    </row>
    <row r="126" spans="1:9" ht="15.75" customHeight="1" x14ac:dyDescent="0.2">
      <c r="A126" s="130"/>
      <c r="B126" s="130"/>
      <c r="C126" s="130"/>
      <c r="D126" s="39">
        <v>124</v>
      </c>
      <c r="E126" s="39"/>
      <c r="F126" s="39" t="s">
        <v>393</v>
      </c>
      <c r="G126" s="39" t="s">
        <v>128</v>
      </c>
      <c r="H126" s="41"/>
      <c r="I126" s="39"/>
    </row>
    <row r="127" spans="1:9" ht="15.75" customHeight="1" x14ac:dyDescent="0.2">
      <c r="A127" s="130"/>
      <c r="B127" s="130"/>
      <c r="C127" s="130"/>
      <c r="D127" s="39">
        <v>125</v>
      </c>
      <c r="E127" s="39"/>
      <c r="F127" s="39" t="s">
        <v>394</v>
      </c>
      <c r="G127" s="39" t="s">
        <v>128</v>
      </c>
      <c r="H127" s="41"/>
      <c r="I127" s="39"/>
    </row>
    <row r="128" spans="1:9" ht="15.75" customHeight="1" x14ac:dyDescent="0.2">
      <c r="A128" s="130"/>
      <c r="B128" s="130"/>
      <c r="C128" s="130"/>
      <c r="D128" s="39">
        <v>126</v>
      </c>
      <c r="E128" s="39"/>
      <c r="F128" s="39" t="s">
        <v>395</v>
      </c>
      <c r="G128" s="39" t="s">
        <v>128</v>
      </c>
      <c r="H128" s="41"/>
      <c r="I128" s="39"/>
    </row>
    <row r="129" spans="1:9" ht="15.75" customHeight="1" x14ac:dyDescent="0.2">
      <c r="A129" s="130"/>
      <c r="B129" s="130"/>
      <c r="C129" s="130"/>
      <c r="D129" s="39">
        <v>127</v>
      </c>
      <c r="E129" s="39"/>
      <c r="F129" s="39" t="s">
        <v>396</v>
      </c>
      <c r="G129" s="39" t="s">
        <v>128</v>
      </c>
      <c r="H129" s="41"/>
      <c r="I129" s="39"/>
    </row>
    <row r="130" spans="1:9" ht="15.75" customHeight="1" x14ac:dyDescent="0.2">
      <c r="A130" s="130"/>
      <c r="B130" s="130"/>
      <c r="C130" s="130"/>
      <c r="D130" s="39">
        <v>128</v>
      </c>
      <c r="E130" s="39"/>
      <c r="F130" s="39" t="s">
        <v>397</v>
      </c>
      <c r="G130" s="39" t="s">
        <v>128</v>
      </c>
      <c r="H130" s="41"/>
      <c r="I130" s="39"/>
    </row>
    <row r="131" spans="1:9" ht="15.75" customHeight="1" x14ac:dyDescent="0.2">
      <c r="A131" s="130"/>
      <c r="B131" s="130"/>
      <c r="C131" s="130"/>
      <c r="D131" s="39">
        <v>129</v>
      </c>
      <c r="E131" s="39"/>
      <c r="F131" s="39" t="s">
        <v>398</v>
      </c>
      <c r="G131" s="39" t="s">
        <v>128</v>
      </c>
      <c r="H131" s="41"/>
      <c r="I131" s="39"/>
    </row>
    <row r="132" spans="1:9" ht="15.75" customHeight="1" x14ac:dyDescent="0.2">
      <c r="A132" s="130"/>
      <c r="B132" s="130"/>
      <c r="C132" s="130"/>
      <c r="D132" s="39">
        <v>130</v>
      </c>
      <c r="E132" s="39"/>
      <c r="F132" s="39" t="s">
        <v>399</v>
      </c>
      <c r="G132" s="39" t="s">
        <v>128</v>
      </c>
      <c r="H132" s="41"/>
      <c r="I132" s="39"/>
    </row>
    <row r="133" spans="1:9" ht="15.75" customHeight="1" x14ac:dyDescent="0.2">
      <c r="A133" s="130"/>
      <c r="B133" s="130"/>
      <c r="C133" s="130"/>
      <c r="D133" s="39">
        <v>131</v>
      </c>
      <c r="E133" s="39"/>
      <c r="F133" s="39" t="s">
        <v>400</v>
      </c>
      <c r="G133" s="39" t="s">
        <v>128</v>
      </c>
      <c r="H133" s="41"/>
      <c r="I133" s="39"/>
    </row>
    <row r="134" spans="1:9" ht="15.75" customHeight="1" x14ac:dyDescent="0.2">
      <c r="A134" s="130"/>
      <c r="B134" s="130"/>
      <c r="C134" s="130"/>
      <c r="D134" s="39">
        <v>132</v>
      </c>
      <c r="E134" s="39"/>
      <c r="F134" s="39" t="s">
        <v>401</v>
      </c>
      <c r="G134" s="39" t="s">
        <v>128</v>
      </c>
      <c r="H134" s="41"/>
      <c r="I134" s="39"/>
    </row>
    <row r="135" spans="1:9" ht="15.75" customHeight="1" x14ac:dyDescent="0.2">
      <c r="A135" s="130"/>
      <c r="B135" s="130"/>
      <c r="C135" s="130"/>
      <c r="D135" s="39">
        <v>133</v>
      </c>
      <c r="E135" s="39"/>
      <c r="F135" s="39" t="s">
        <v>402</v>
      </c>
      <c r="G135" s="39" t="s">
        <v>128</v>
      </c>
      <c r="H135" s="41"/>
      <c r="I135" s="39"/>
    </row>
    <row r="136" spans="1:9" ht="15.75" customHeight="1" x14ac:dyDescent="0.2">
      <c r="A136" s="130"/>
      <c r="B136" s="122"/>
      <c r="C136" s="122"/>
      <c r="D136" s="39">
        <v>134</v>
      </c>
      <c r="E136" s="39"/>
      <c r="F136" s="39" t="s">
        <v>403</v>
      </c>
      <c r="G136" s="39" t="s">
        <v>128</v>
      </c>
      <c r="H136" s="41"/>
      <c r="I136" s="39"/>
    </row>
    <row r="137" spans="1:9" ht="15.75" customHeight="1" x14ac:dyDescent="0.2">
      <c r="A137" s="130"/>
      <c r="B137" s="135"/>
      <c r="C137" s="135"/>
      <c r="D137" s="39">
        <v>135</v>
      </c>
      <c r="E137" s="39"/>
      <c r="F137" s="39" t="s">
        <v>404</v>
      </c>
      <c r="G137" s="39" t="s">
        <v>128</v>
      </c>
      <c r="H137" s="41"/>
      <c r="I137" s="39"/>
    </row>
    <row r="138" spans="1:9" ht="15.75" customHeight="1" x14ac:dyDescent="0.2">
      <c r="A138" s="130"/>
      <c r="B138" s="130"/>
      <c r="C138" s="130"/>
      <c r="D138" s="39">
        <v>136</v>
      </c>
      <c r="E138" s="39"/>
      <c r="F138" s="39" t="s">
        <v>405</v>
      </c>
      <c r="G138" s="39" t="s">
        <v>14</v>
      </c>
      <c r="H138" s="41"/>
      <c r="I138" s="39"/>
    </row>
    <row r="139" spans="1:9" ht="15.75" customHeight="1" x14ac:dyDescent="0.2">
      <c r="A139" s="122"/>
      <c r="B139" s="122"/>
      <c r="C139" s="122"/>
      <c r="D139" s="39">
        <v>137</v>
      </c>
      <c r="E139" s="39"/>
      <c r="F139" s="39" t="s">
        <v>406</v>
      </c>
      <c r="G139" s="39" t="s">
        <v>128</v>
      </c>
      <c r="H139" s="41"/>
      <c r="I139" s="39"/>
    </row>
    <row r="140" spans="1:9" ht="15.75" customHeight="1" x14ac:dyDescent="0.2">
      <c r="A140" s="35"/>
      <c r="B140" s="17"/>
      <c r="C140" s="17"/>
    </row>
    <row r="141" spans="1:9" ht="15.75" customHeight="1" x14ac:dyDescent="0.2">
      <c r="A141" s="35"/>
      <c r="B141" s="17"/>
      <c r="C141" s="17"/>
    </row>
    <row r="142" spans="1:9" ht="15.75" customHeight="1" x14ac:dyDescent="0.2">
      <c r="A142" s="35"/>
      <c r="B142" s="17"/>
      <c r="C142" s="17"/>
    </row>
    <row r="143" spans="1:9" ht="15.75" customHeight="1" x14ac:dyDescent="0.2">
      <c r="A143" s="35"/>
      <c r="B143" s="17"/>
      <c r="C143" s="17"/>
    </row>
    <row r="144" spans="1:9" ht="15.75" customHeight="1" x14ac:dyDescent="0.2">
      <c r="A144" s="35"/>
      <c r="B144" s="17"/>
      <c r="C144" s="17"/>
    </row>
    <row r="145" spans="1:3" ht="15.75" customHeight="1" x14ac:dyDescent="0.2">
      <c r="A145" s="35"/>
      <c r="B145" s="17"/>
      <c r="C145" s="17"/>
    </row>
    <row r="146" spans="1:3" ht="15.75" customHeight="1" x14ac:dyDescent="0.2">
      <c r="A146" s="35"/>
      <c r="B146" s="17"/>
      <c r="C146" s="17"/>
    </row>
    <row r="147" spans="1:3" ht="15.75" customHeight="1" x14ac:dyDescent="0.2">
      <c r="A147" s="35"/>
      <c r="B147" s="17"/>
      <c r="C147" s="17"/>
    </row>
    <row r="148" spans="1:3" ht="15.75" customHeight="1" x14ac:dyDescent="0.2">
      <c r="A148" s="35"/>
      <c r="B148" s="17"/>
      <c r="C148" s="17"/>
    </row>
    <row r="149" spans="1:3" ht="15.75" customHeight="1" x14ac:dyDescent="0.2">
      <c r="A149" s="35"/>
      <c r="B149" s="17"/>
      <c r="C149" s="17"/>
    </row>
    <row r="150" spans="1:3" ht="15.75" customHeight="1" x14ac:dyDescent="0.2">
      <c r="A150" s="35"/>
      <c r="B150" s="17"/>
      <c r="C150" s="17"/>
    </row>
    <row r="151" spans="1:3" ht="15.75" customHeight="1" x14ac:dyDescent="0.2">
      <c r="A151" s="35"/>
      <c r="B151" s="17"/>
      <c r="C151" s="17"/>
    </row>
    <row r="152" spans="1:3" ht="15.75" customHeight="1" x14ac:dyDescent="0.2">
      <c r="A152" s="35"/>
      <c r="B152" s="17"/>
      <c r="C152" s="17"/>
    </row>
    <row r="153" spans="1:3" ht="15.75" customHeight="1" x14ac:dyDescent="0.2">
      <c r="A153" s="35"/>
      <c r="B153" s="17"/>
      <c r="C153" s="17"/>
    </row>
    <row r="154" spans="1:3" ht="15.75" customHeight="1" x14ac:dyDescent="0.2">
      <c r="A154" s="35"/>
      <c r="B154" s="17"/>
      <c r="C154" s="17"/>
    </row>
    <row r="155" spans="1:3" ht="15.75" customHeight="1" x14ac:dyDescent="0.2">
      <c r="A155" s="35"/>
      <c r="B155" s="17"/>
      <c r="C155" s="17"/>
    </row>
    <row r="156" spans="1:3" ht="15.75" customHeight="1" x14ac:dyDescent="0.2">
      <c r="A156" s="35"/>
      <c r="B156" s="17"/>
      <c r="C156" s="17"/>
    </row>
    <row r="157" spans="1:3" ht="15.75" customHeight="1" x14ac:dyDescent="0.2">
      <c r="A157" s="35"/>
      <c r="B157" s="17"/>
      <c r="C157" s="17"/>
    </row>
    <row r="158" spans="1:3" ht="15.75" customHeight="1" x14ac:dyDescent="0.2">
      <c r="A158" s="35"/>
      <c r="B158" s="17"/>
      <c r="C158" s="17"/>
    </row>
    <row r="159" spans="1:3" ht="15.75" customHeight="1" x14ac:dyDescent="0.2">
      <c r="A159" s="35"/>
      <c r="B159" s="17"/>
      <c r="C159" s="17"/>
    </row>
    <row r="160" spans="1:3" ht="15.75" customHeight="1" x14ac:dyDescent="0.2">
      <c r="A160" s="35"/>
      <c r="B160" s="17"/>
      <c r="C160" s="17"/>
    </row>
    <row r="161" spans="1:3" ht="15.75" customHeight="1" x14ac:dyDescent="0.2">
      <c r="A161" s="35"/>
      <c r="B161" s="17"/>
      <c r="C161" s="17"/>
    </row>
    <row r="162" spans="1:3" ht="15.75" customHeight="1" x14ac:dyDescent="0.2">
      <c r="A162" s="35"/>
      <c r="B162" s="17"/>
      <c r="C162" s="17"/>
    </row>
    <row r="163" spans="1:3" ht="15.75" customHeight="1" x14ac:dyDescent="0.2">
      <c r="A163" s="35"/>
      <c r="B163" s="17"/>
      <c r="C163" s="17"/>
    </row>
    <row r="164" spans="1:3" ht="15.75" customHeight="1" x14ac:dyDescent="0.2">
      <c r="A164" s="35"/>
      <c r="B164" s="17"/>
      <c r="C164" s="17"/>
    </row>
    <row r="165" spans="1:3" ht="15.75" customHeight="1" x14ac:dyDescent="0.2">
      <c r="A165" s="35"/>
      <c r="B165" s="17"/>
      <c r="C165" s="17"/>
    </row>
    <row r="166" spans="1:3" ht="15.75" customHeight="1" x14ac:dyDescent="0.2">
      <c r="A166" s="35"/>
      <c r="B166" s="17"/>
      <c r="C166" s="17"/>
    </row>
    <row r="167" spans="1:3" ht="15.75" customHeight="1" x14ac:dyDescent="0.2">
      <c r="A167" s="35"/>
      <c r="B167" s="17"/>
      <c r="C167" s="17"/>
    </row>
    <row r="168" spans="1:3" ht="15.75" customHeight="1" x14ac:dyDescent="0.2">
      <c r="A168" s="35"/>
      <c r="B168" s="17"/>
      <c r="C168" s="17"/>
    </row>
    <row r="169" spans="1:3" ht="15.75" customHeight="1" x14ac:dyDescent="0.2">
      <c r="A169" s="35"/>
      <c r="B169" s="17"/>
      <c r="C169" s="17"/>
    </row>
    <row r="170" spans="1:3" ht="15.75" customHeight="1" x14ac:dyDescent="0.2">
      <c r="A170" s="35"/>
      <c r="B170" s="17"/>
      <c r="C170" s="17"/>
    </row>
    <row r="171" spans="1:3" ht="15.75" customHeight="1" x14ac:dyDescent="0.2">
      <c r="A171" s="35"/>
      <c r="B171" s="17"/>
      <c r="C171" s="17"/>
    </row>
    <row r="172" spans="1:3" ht="15.75" customHeight="1" x14ac:dyDescent="0.2">
      <c r="A172" s="35"/>
      <c r="B172" s="17"/>
      <c r="C172" s="17"/>
    </row>
    <row r="173" spans="1:3" ht="15.75" customHeight="1" x14ac:dyDescent="0.2">
      <c r="A173" s="35"/>
      <c r="B173" s="17"/>
      <c r="C173" s="17"/>
    </row>
    <row r="174" spans="1:3" ht="15.75" customHeight="1" x14ac:dyDescent="0.2">
      <c r="A174" s="35"/>
      <c r="B174" s="17"/>
      <c r="C174" s="17"/>
    </row>
    <row r="175" spans="1:3" ht="15.75" customHeight="1" x14ac:dyDescent="0.2">
      <c r="A175" s="35"/>
      <c r="B175" s="17"/>
      <c r="C175" s="17"/>
    </row>
    <row r="176" spans="1:3" ht="15.75" customHeight="1" x14ac:dyDescent="0.2">
      <c r="A176" s="35"/>
      <c r="B176" s="17"/>
      <c r="C176" s="17"/>
    </row>
    <row r="177" spans="1:3" ht="15.75" customHeight="1" x14ac:dyDescent="0.2">
      <c r="A177" s="35"/>
      <c r="B177" s="17"/>
      <c r="C177" s="17"/>
    </row>
    <row r="178" spans="1:3" ht="15.75" customHeight="1" x14ac:dyDescent="0.2">
      <c r="A178" s="35"/>
      <c r="B178" s="17"/>
      <c r="C178" s="17"/>
    </row>
    <row r="179" spans="1:3" ht="15.75" customHeight="1" x14ac:dyDescent="0.2">
      <c r="A179" s="35"/>
      <c r="B179" s="17"/>
      <c r="C179" s="17"/>
    </row>
    <row r="180" spans="1:3" ht="15.75" customHeight="1" x14ac:dyDescent="0.2">
      <c r="A180" s="35"/>
      <c r="B180" s="17"/>
      <c r="C180" s="17"/>
    </row>
    <row r="181" spans="1:3" ht="15.75" customHeight="1" x14ac:dyDescent="0.2">
      <c r="A181" s="35"/>
      <c r="B181" s="17"/>
      <c r="C181" s="17"/>
    </row>
    <row r="182" spans="1:3" ht="15.75" customHeight="1" x14ac:dyDescent="0.2">
      <c r="A182" s="35"/>
      <c r="B182" s="17"/>
      <c r="C182" s="17"/>
    </row>
    <row r="183" spans="1:3" ht="15.75" customHeight="1" x14ac:dyDescent="0.2">
      <c r="A183" s="35"/>
      <c r="B183" s="17"/>
      <c r="C183" s="17"/>
    </row>
    <row r="184" spans="1:3" ht="15.75" customHeight="1" x14ac:dyDescent="0.2">
      <c r="A184" s="35"/>
      <c r="B184" s="17"/>
      <c r="C184" s="17"/>
    </row>
    <row r="185" spans="1:3" ht="15.75" customHeight="1" x14ac:dyDescent="0.2">
      <c r="A185" s="35"/>
      <c r="B185" s="17"/>
      <c r="C185" s="17"/>
    </row>
    <row r="186" spans="1:3" ht="15.75" customHeight="1" x14ac:dyDescent="0.2">
      <c r="A186" s="35"/>
      <c r="B186" s="17"/>
      <c r="C186" s="17"/>
    </row>
    <row r="187" spans="1:3" ht="15.75" customHeight="1" x14ac:dyDescent="0.2">
      <c r="A187" s="35"/>
      <c r="B187" s="17"/>
      <c r="C187" s="17"/>
    </row>
    <row r="188" spans="1:3" ht="15.75" customHeight="1" x14ac:dyDescent="0.2">
      <c r="A188" s="35"/>
      <c r="B188" s="17"/>
      <c r="C188" s="17"/>
    </row>
    <row r="189" spans="1:3" ht="15.75" customHeight="1" x14ac:dyDescent="0.2">
      <c r="A189" s="35"/>
      <c r="B189" s="17"/>
      <c r="C189" s="17"/>
    </row>
    <row r="190" spans="1:3" ht="15.75" customHeight="1" x14ac:dyDescent="0.2">
      <c r="A190" s="35"/>
      <c r="B190" s="17"/>
      <c r="C190" s="17"/>
    </row>
    <row r="191" spans="1:3" ht="15.75" customHeight="1" x14ac:dyDescent="0.2">
      <c r="A191" s="35"/>
      <c r="B191" s="17"/>
      <c r="C191" s="17"/>
    </row>
    <row r="192" spans="1:3" ht="15.75" customHeight="1" x14ac:dyDescent="0.2">
      <c r="A192" s="35"/>
      <c r="B192" s="17"/>
      <c r="C192" s="17"/>
    </row>
    <row r="193" spans="1:3" ht="15.75" customHeight="1" x14ac:dyDescent="0.2">
      <c r="A193" s="35"/>
      <c r="B193" s="17"/>
      <c r="C193" s="17"/>
    </row>
    <row r="194" spans="1:3" ht="15.75" customHeight="1" x14ac:dyDescent="0.2">
      <c r="A194" s="35"/>
      <c r="B194" s="17"/>
      <c r="C194" s="17"/>
    </row>
    <row r="195" spans="1:3" ht="15.75" customHeight="1" x14ac:dyDescent="0.2">
      <c r="A195" s="35"/>
      <c r="B195" s="17"/>
      <c r="C195" s="17"/>
    </row>
    <row r="196" spans="1:3" ht="15.75" customHeight="1" x14ac:dyDescent="0.2">
      <c r="A196" s="35"/>
      <c r="B196" s="17"/>
      <c r="C196" s="17"/>
    </row>
    <row r="197" spans="1:3" ht="15.75" customHeight="1" x14ac:dyDescent="0.2">
      <c r="A197" s="35"/>
      <c r="B197" s="17"/>
      <c r="C197" s="17"/>
    </row>
    <row r="198" spans="1:3" ht="15.75" customHeight="1" x14ac:dyDescent="0.2">
      <c r="A198" s="35"/>
      <c r="B198" s="17"/>
      <c r="C198" s="17"/>
    </row>
    <row r="199" spans="1:3" ht="15.75" customHeight="1" x14ac:dyDescent="0.2">
      <c r="A199" s="35"/>
      <c r="B199" s="17"/>
      <c r="C199" s="17"/>
    </row>
    <row r="200" spans="1:3" ht="15.75" customHeight="1" x14ac:dyDescent="0.2">
      <c r="A200" s="35"/>
      <c r="B200" s="17"/>
      <c r="C200" s="17"/>
    </row>
    <row r="201" spans="1:3" ht="15.75" customHeight="1" x14ac:dyDescent="0.2">
      <c r="A201" s="35"/>
      <c r="B201" s="17"/>
      <c r="C201" s="17"/>
    </row>
    <row r="202" spans="1:3" ht="15.75" customHeight="1" x14ac:dyDescent="0.2">
      <c r="A202" s="35"/>
      <c r="B202" s="17"/>
      <c r="C202" s="17"/>
    </row>
    <row r="203" spans="1:3" ht="15.75" customHeight="1" x14ac:dyDescent="0.2">
      <c r="A203" s="35"/>
      <c r="B203" s="17"/>
      <c r="C203" s="17"/>
    </row>
    <row r="204" spans="1:3" ht="15.75" customHeight="1" x14ac:dyDescent="0.2">
      <c r="A204" s="35"/>
      <c r="B204" s="17"/>
      <c r="C204" s="17"/>
    </row>
    <row r="205" spans="1:3" ht="15.75" customHeight="1" x14ac:dyDescent="0.2">
      <c r="A205" s="35"/>
      <c r="B205" s="17"/>
      <c r="C205" s="17"/>
    </row>
    <row r="206" spans="1:3" ht="15.75" customHeight="1" x14ac:dyDescent="0.2">
      <c r="A206" s="35"/>
      <c r="B206" s="17"/>
      <c r="C206" s="17"/>
    </row>
    <row r="207" spans="1:3" ht="15.75" customHeight="1" x14ac:dyDescent="0.2">
      <c r="A207" s="35"/>
      <c r="B207" s="17"/>
      <c r="C207" s="17"/>
    </row>
    <row r="208" spans="1:3" ht="15.75" customHeight="1" x14ac:dyDescent="0.2">
      <c r="A208" s="35"/>
      <c r="B208" s="17"/>
      <c r="C208" s="17"/>
    </row>
    <row r="209" spans="1:3" ht="15.75" customHeight="1" x14ac:dyDescent="0.2">
      <c r="A209" s="35"/>
      <c r="B209" s="17"/>
      <c r="C209" s="17"/>
    </row>
    <row r="210" spans="1:3" ht="15.75" customHeight="1" x14ac:dyDescent="0.2">
      <c r="A210" s="35"/>
      <c r="B210" s="17"/>
      <c r="C210" s="17"/>
    </row>
    <row r="211" spans="1:3" ht="15.75" customHeight="1" x14ac:dyDescent="0.2">
      <c r="A211" s="35"/>
      <c r="B211" s="17"/>
      <c r="C211" s="17"/>
    </row>
    <row r="212" spans="1:3" ht="15.75" customHeight="1" x14ac:dyDescent="0.2">
      <c r="A212" s="35"/>
      <c r="B212" s="17"/>
      <c r="C212" s="17"/>
    </row>
    <row r="213" spans="1:3" ht="15.75" customHeight="1" x14ac:dyDescent="0.2">
      <c r="A213" s="35"/>
      <c r="B213" s="17"/>
      <c r="C213" s="17"/>
    </row>
    <row r="214" spans="1:3" ht="15.75" customHeight="1" x14ac:dyDescent="0.2">
      <c r="A214" s="35"/>
      <c r="B214" s="17"/>
      <c r="C214" s="17"/>
    </row>
    <row r="215" spans="1:3" ht="15.75" customHeight="1" x14ac:dyDescent="0.2">
      <c r="A215" s="35"/>
      <c r="B215" s="17"/>
      <c r="C215" s="17"/>
    </row>
    <row r="216" spans="1:3" ht="15.75" customHeight="1" x14ac:dyDescent="0.2">
      <c r="A216" s="35"/>
      <c r="B216" s="17"/>
      <c r="C216" s="17"/>
    </row>
    <row r="217" spans="1:3" ht="15.75" customHeight="1" x14ac:dyDescent="0.2">
      <c r="A217" s="35"/>
      <c r="B217" s="17"/>
      <c r="C217" s="17"/>
    </row>
    <row r="218" spans="1:3" ht="15.75" customHeight="1" x14ac:dyDescent="0.2">
      <c r="A218" s="35"/>
      <c r="B218" s="17"/>
      <c r="C218" s="17"/>
    </row>
    <row r="219" spans="1:3" ht="15.75" customHeight="1" x14ac:dyDescent="0.2">
      <c r="A219" s="35"/>
      <c r="B219" s="17"/>
      <c r="C219" s="17"/>
    </row>
    <row r="220" spans="1:3" ht="15.75" customHeight="1" x14ac:dyDescent="0.2">
      <c r="A220" s="35"/>
      <c r="B220" s="17"/>
      <c r="C220" s="17"/>
    </row>
    <row r="221" spans="1:3" ht="15.75" customHeight="1" x14ac:dyDescent="0.2">
      <c r="A221" s="35"/>
      <c r="B221" s="17"/>
      <c r="C221" s="17"/>
    </row>
    <row r="222" spans="1:3" ht="15.75" customHeight="1" x14ac:dyDescent="0.2">
      <c r="A222" s="35"/>
      <c r="B222" s="17"/>
      <c r="C222" s="17"/>
    </row>
    <row r="223" spans="1:3" ht="15.75" customHeight="1" x14ac:dyDescent="0.2">
      <c r="A223" s="35"/>
      <c r="B223" s="17"/>
      <c r="C223" s="17"/>
    </row>
    <row r="224" spans="1:3" ht="15.75" customHeight="1" x14ac:dyDescent="0.2">
      <c r="A224" s="35"/>
      <c r="B224" s="17"/>
      <c r="C224" s="17"/>
    </row>
    <row r="225" spans="1:3" ht="15.75" customHeight="1" x14ac:dyDescent="0.2">
      <c r="A225" s="35"/>
      <c r="B225" s="17"/>
      <c r="C225" s="17"/>
    </row>
    <row r="226" spans="1:3" ht="15.75" customHeight="1" x14ac:dyDescent="0.2">
      <c r="A226" s="35"/>
      <c r="B226" s="17"/>
      <c r="C226" s="17"/>
    </row>
    <row r="227" spans="1:3" ht="15.75" customHeight="1" x14ac:dyDescent="0.2">
      <c r="A227" s="35"/>
      <c r="B227" s="17"/>
      <c r="C227" s="17"/>
    </row>
    <row r="228" spans="1:3" ht="15.75" customHeight="1" x14ac:dyDescent="0.2">
      <c r="A228" s="35"/>
      <c r="B228" s="17"/>
      <c r="C228" s="17"/>
    </row>
    <row r="229" spans="1:3" ht="15.75" customHeight="1" x14ac:dyDescent="0.2">
      <c r="A229" s="35"/>
      <c r="B229" s="17"/>
      <c r="C229" s="17"/>
    </row>
    <row r="230" spans="1:3" ht="15.75" customHeight="1" x14ac:dyDescent="0.2">
      <c r="A230" s="35"/>
      <c r="B230" s="17"/>
      <c r="C230" s="17"/>
    </row>
    <row r="231" spans="1:3" ht="15.75" customHeight="1" x14ac:dyDescent="0.2">
      <c r="A231" s="35"/>
      <c r="B231" s="17"/>
      <c r="C231" s="17"/>
    </row>
    <row r="232" spans="1:3" ht="15.75" customHeight="1" x14ac:dyDescent="0.2">
      <c r="A232" s="35"/>
      <c r="B232" s="17"/>
      <c r="C232" s="17"/>
    </row>
    <row r="233" spans="1:3" ht="15.75" customHeight="1" x14ac:dyDescent="0.2">
      <c r="A233" s="35"/>
      <c r="B233" s="17"/>
      <c r="C233" s="17"/>
    </row>
    <row r="234" spans="1:3" ht="15.75" customHeight="1" x14ac:dyDescent="0.2">
      <c r="A234" s="35"/>
      <c r="B234" s="17"/>
      <c r="C234" s="17"/>
    </row>
    <row r="235" spans="1:3" ht="15.75" customHeight="1" x14ac:dyDescent="0.2">
      <c r="A235" s="35"/>
      <c r="B235" s="17"/>
      <c r="C235" s="17"/>
    </row>
    <row r="236" spans="1:3" ht="15.75" customHeight="1" x14ac:dyDescent="0.2">
      <c r="A236" s="35"/>
      <c r="B236" s="17"/>
      <c r="C236" s="17"/>
    </row>
    <row r="237" spans="1:3" ht="15.75" customHeight="1" x14ac:dyDescent="0.2">
      <c r="A237" s="35"/>
      <c r="B237" s="17"/>
      <c r="C237" s="17"/>
    </row>
    <row r="238" spans="1:3" ht="15.75" customHeight="1" x14ac:dyDescent="0.2">
      <c r="A238" s="35"/>
      <c r="B238" s="17"/>
      <c r="C238" s="17"/>
    </row>
    <row r="239" spans="1:3" ht="15.75" customHeight="1" x14ac:dyDescent="0.2">
      <c r="A239" s="35"/>
      <c r="B239" s="17"/>
      <c r="C239" s="17"/>
    </row>
    <row r="240" spans="1:3" ht="15.75" customHeight="1" x14ac:dyDescent="0.2">
      <c r="A240" s="35"/>
      <c r="B240" s="17"/>
      <c r="C240" s="17"/>
    </row>
    <row r="241" spans="1:3" ht="15.75" customHeight="1" x14ac:dyDescent="0.2">
      <c r="A241" s="35"/>
      <c r="B241" s="17"/>
      <c r="C241" s="17"/>
    </row>
    <row r="242" spans="1:3" ht="15.75" customHeight="1" x14ac:dyDescent="0.2">
      <c r="A242" s="35"/>
      <c r="B242" s="17"/>
      <c r="C242" s="17"/>
    </row>
    <row r="243" spans="1:3" ht="15.75" customHeight="1" x14ac:dyDescent="0.2">
      <c r="A243" s="35"/>
      <c r="B243" s="17"/>
      <c r="C243" s="17"/>
    </row>
    <row r="244" spans="1:3" ht="15.75" customHeight="1" x14ac:dyDescent="0.2">
      <c r="A244" s="35"/>
      <c r="B244" s="17"/>
      <c r="C244" s="17"/>
    </row>
    <row r="245" spans="1:3" ht="15.75" customHeight="1" x14ac:dyDescent="0.2">
      <c r="A245" s="35"/>
      <c r="B245" s="17"/>
      <c r="C245" s="17"/>
    </row>
    <row r="246" spans="1:3" ht="15.75" customHeight="1" x14ac:dyDescent="0.2">
      <c r="A246" s="35"/>
      <c r="B246" s="17"/>
      <c r="C246" s="17"/>
    </row>
    <row r="247" spans="1:3" ht="15.75" customHeight="1" x14ac:dyDescent="0.2">
      <c r="A247" s="35"/>
      <c r="B247" s="17"/>
      <c r="C247" s="17"/>
    </row>
    <row r="248" spans="1:3" ht="15.75" customHeight="1" x14ac:dyDescent="0.2">
      <c r="A248" s="35"/>
      <c r="B248" s="17"/>
      <c r="C248" s="17"/>
    </row>
    <row r="249" spans="1:3" ht="15.75" customHeight="1" x14ac:dyDescent="0.2">
      <c r="A249" s="35"/>
      <c r="B249" s="17"/>
      <c r="C249" s="17"/>
    </row>
    <row r="250" spans="1:3" ht="15.75" customHeight="1" x14ac:dyDescent="0.2">
      <c r="A250" s="35"/>
      <c r="B250" s="17"/>
      <c r="C250" s="17"/>
    </row>
    <row r="251" spans="1:3" ht="15.75" customHeight="1" x14ac:dyDescent="0.2">
      <c r="A251" s="35"/>
      <c r="B251" s="17"/>
      <c r="C251" s="17"/>
    </row>
    <row r="252" spans="1:3" ht="15.75" customHeight="1" x14ac:dyDescent="0.2">
      <c r="A252" s="35"/>
      <c r="B252" s="17"/>
      <c r="C252" s="17"/>
    </row>
    <row r="253" spans="1:3" ht="15.75" customHeight="1" x14ac:dyDescent="0.2">
      <c r="A253" s="35"/>
      <c r="B253" s="17"/>
      <c r="C253" s="17"/>
    </row>
    <row r="254" spans="1:3" ht="15.75" customHeight="1" x14ac:dyDescent="0.2">
      <c r="A254" s="35"/>
      <c r="B254" s="17"/>
      <c r="C254" s="17"/>
    </row>
    <row r="255" spans="1:3" ht="15.75" customHeight="1" x14ac:dyDescent="0.2">
      <c r="A255" s="35"/>
      <c r="B255" s="17"/>
      <c r="C255" s="17"/>
    </row>
    <row r="256" spans="1:3" ht="15.75" customHeight="1" x14ac:dyDescent="0.2">
      <c r="A256" s="35"/>
      <c r="B256" s="17"/>
      <c r="C256" s="17"/>
    </row>
    <row r="257" spans="1:3" ht="15.75" customHeight="1" x14ac:dyDescent="0.2">
      <c r="A257" s="35"/>
      <c r="B257" s="17"/>
      <c r="C257" s="17"/>
    </row>
    <row r="258" spans="1:3" ht="15.75" customHeight="1" x14ac:dyDescent="0.2">
      <c r="A258" s="35"/>
      <c r="B258" s="17"/>
      <c r="C258" s="17"/>
    </row>
    <row r="259" spans="1:3" ht="15.75" customHeight="1" x14ac:dyDescent="0.2">
      <c r="A259" s="35"/>
      <c r="B259" s="17"/>
      <c r="C259" s="17"/>
    </row>
    <row r="260" spans="1:3" ht="15.75" customHeight="1" x14ac:dyDescent="0.2">
      <c r="A260" s="35"/>
      <c r="B260" s="17"/>
      <c r="C260" s="17"/>
    </row>
    <row r="261" spans="1:3" ht="15.75" customHeight="1" x14ac:dyDescent="0.2">
      <c r="A261" s="35"/>
      <c r="B261" s="17"/>
      <c r="C261" s="17"/>
    </row>
    <row r="262" spans="1:3" ht="15.75" customHeight="1" x14ac:dyDescent="0.2">
      <c r="A262" s="35"/>
      <c r="B262" s="17"/>
      <c r="C262" s="17"/>
    </row>
    <row r="263" spans="1:3" ht="15.75" customHeight="1" x14ac:dyDescent="0.2">
      <c r="A263" s="35"/>
      <c r="B263" s="17"/>
      <c r="C263" s="17"/>
    </row>
    <row r="264" spans="1:3" ht="15.75" customHeight="1" x14ac:dyDescent="0.2">
      <c r="A264" s="35"/>
      <c r="B264" s="17"/>
      <c r="C264" s="17"/>
    </row>
    <row r="265" spans="1:3" ht="15.75" customHeight="1" x14ac:dyDescent="0.2">
      <c r="A265" s="35"/>
      <c r="B265" s="17"/>
      <c r="C265" s="17"/>
    </row>
    <row r="266" spans="1:3" ht="15.75" customHeight="1" x14ac:dyDescent="0.2">
      <c r="A266" s="35"/>
      <c r="B266" s="17"/>
      <c r="C266" s="17"/>
    </row>
    <row r="267" spans="1:3" ht="15.75" customHeight="1" x14ac:dyDescent="0.2">
      <c r="A267" s="35"/>
      <c r="B267" s="17"/>
      <c r="C267" s="17"/>
    </row>
    <row r="268" spans="1:3" ht="15.75" customHeight="1" x14ac:dyDescent="0.2">
      <c r="A268" s="35"/>
      <c r="B268" s="17"/>
      <c r="C268" s="17"/>
    </row>
    <row r="269" spans="1:3" ht="15.75" customHeight="1" x14ac:dyDescent="0.2">
      <c r="A269" s="35"/>
      <c r="B269" s="17"/>
      <c r="C269" s="17"/>
    </row>
    <row r="270" spans="1:3" ht="15.75" customHeight="1" x14ac:dyDescent="0.2">
      <c r="A270" s="35"/>
      <c r="B270" s="17"/>
      <c r="C270" s="17"/>
    </row>
    <row r="271" spans="1:3" ht="15.75" customHeight="1" x14ac:dyDescent="0.2">
      <c r="A271" s="35"/>
      <c r="B271" s="17"/>
      <c r="C271" s="17"/>
    </row>
    <row r="272" spans="1:3" ht="15.75" customHeight="1" x14ac:dyDescent="0.2">
      <c r="A272" s="35"/>
      <c r="B272" s="17"/>
      <c r="C272" s="17"/>
    </row>
    <row r="273" spans="1:3" ht="15.75" customHeight="1" x14ac:dyDescent="0.2">
      <c r="A273" s="35"/>
      <c r="B273" s="17"/>
      <c r="C273" s="17"/>
    </row>
    <row r="274" spans="1:3" ht="15.75" customHeight="1" x14ac:dyDescent="0.2">
      <c r="A274" s="35"/>
      <c r="B274" s="17"/>
      <c r="C274" s="17"/>
    </row>
    <row r="275" spans="1:3" ht="15.75" customHeight="1" x14ac:dyDescent="0.2">
      <c r="A275" s="35"/>
      <c r="B275" s="17"/>
      <c r="C275" s="17"/>
    </row>
    <row r="276" spans="1:3" ht="15.75" customHeight="1" x14ac:dyDescent="0.2">
      <c r="A276" s="35"/>
      <c r="B276" s="17"/>
      <c r="C276" s="17"/>
    </row>
    <row r="277" spans="1:3" ht="15.75" customHeight="1" x14ac:dyDescent="0.2">
      <c r="A277" s="35"/>
      <c r="B277" s="17"/>
      <c r="C277" s="17"/>
    </row>
    <row r="278" spans="1:3" ht="15.75" customHeight="1" x14ac:dyDescent="0.2">
      <c r="A278" s="35"/>
      <c r="B278" s="17"/>
      <c r="C278" s="17"/>
    </row>
    <row r="279" spans="1:3" ht="15.75" customHeight="1" x14ac:dyDescent="0.2">
      <c r="A279" s="35"/>
      <c r="B279" s="17"/>
      <c r="C279" s="17"/>
    </row>
    <row r="280" spans="1:3" ht="15.75" customHeight="1" x14ac:dyDescent="0.2">
      <c r="A280" s="35"/>
      <c r="B280" s="17"/>
      <c r="C280" s="17"/>
    </row>
    <row r="281" spans="1:3" ht="15.75" customHeight="1" x14ac:dyDescent="0.2">
      <c r="A281" s="35"/>
      <c r="B281" s="17"/>
      <c r="C281" s="17"/>
    </row>
    <row r="282" spans="1:3" ht="15.75" customHeight="1" x14ac:dyDescent="0.2">
      <c r="A282" s="35"/>
      <c r="B282" s="17"/>
      <c r="C282" s="17"/>
    </row>
    <row r="283" spans="1:3" ht="15.75" customHeight="1" x14ac:dyDescent="0.2">
      <c r="A283" s="35"/>
      <c r="B283" s="17"/>
      <c r="C283" s="17"/>
    </row>
    <row r="284" spans="1:3" ht="15.75" customHeight="1" x14ac:dyDescent="0.2">
      <c r="A284" s="35"/>
      <c r="B284" s="17"/>
      <c r="C284" s="17"/>
    </row>
    <row r="285" spans="1:3" ht="15.75" customHeight="1" x14ac:dyDescent="0.2">
      <c r="A285" s="35"/>
      <c r="B285" s="17"/>
      <c r="C285" s="17"/>
    </row>
    <row r="286" spans="1:3" ht="15.75" customHeight="1" x14ac:dyDescent="0.2">
      <c r="A286" s="35"/>
      <c r="B286" s="17"/>
      <c r="C286" s="17"/>
    </row>
    <row r="287" spans="1:3" ht="15.75" customHeight="1" x14ac:dyDescent="0.2">
      <c r="A287" s="35"/>
      <c r="B287" s="17"/>
      <c r="C287" s="17"/>
    </row>
    <row r="288" spans="1:3" ht="15.75" customHeight="1" x14ac:dyDescent="0.2">
      <c r="A288" s="35"/>
      <c r="B288" s="17"/>
      <c r="C288" s="17"/>
    </row>
    <row r="289" spans="1:3" ht="15.75" customHeight="1" x14ac:dyDescent="0.2">
      <c r="A289" s="35"/>
      <c r="B289" s="17"/>
      <c r="C289" s="17"/>
    </row>
    <row r="290" spans="1:3" ht="15.75" customHeight="1" x14ac:dyDescent="0.2">
      <c r="A290" s="35"/>
      <c r="B290" s="17"/>
      <c r="C290" s="17"/>
    </row>
    <row r="291" spans="1:3" ht="15.75" customHeight="1" x14ac:dyDescent="0.2">
      <c r="A291" s="35"/>
      <c r="B291" s="17"/>
      <c r="C291" s="17"/>
    </row>
    <row r="292" spans="1:3" ht="15.75" customHeight="1" x14ac:dyDescent="0.2">
      <c r="A292" s="35"/>
      <c r="B292" s="17"/>
      <c r="C292" s="17"/>
    </row>
    <row r="293" spans="1:3" ht="15.75" customHeight="1" x14ac:dyDescent="0.2">
      <c r="A293" s="35"/>
      <c r="B293" s="17"/>
      <c r="C293" s="17"/>
    </row>
    <row r="294" spans="1:3" ht="15.75" customHeight="1" x14ac:dyDescent="0.2">
      <c r="A294" s="35"/>
      <c r="B294" s="17"/>
      <c r="C294" s="17"/>
    </row>
    <row r="295" spans="1:3" ht="15.75" customHeight="1" x14ac:dyDescent="0.2">
      <c r="A295" s="35"/>
      <c r="B295" s="17"/>
      <c r="C295" s="17"/>
    </row>
    <row r="296" spans="1:3" ht="15.75" customHeight="1" x14ac:dyDescent="0.2">
      <c r="A296" s="35"/>
      <c r="B296" s="17"/>
      <c r="C296" s="17"/>
    </row>
    <row r="297" spans="1:3" ht="15.75" customHeight="1" x14ac:dyDescent="0.2">
      <c r="A297" s="35"/>
      <c r="B297" s="17"/>
      <c r="C297" s="17"/>
    </row>
    <row r="298" spans="1:3" ht="15.75" customHeight="1" x14ac:dyDescent="0.2">
      <c r="A298" s="35"/>
      <c r="B298" s="17"/>
      <c r="C298" s="17"/>
    </row>
    <row r="299" spans="1:3" ht="15.75" customHeight="1" x14ac:dyDescent="0.2">
      <c r="A299" s="35"/>
      <c r="B299" s="17"/>
      <c r="C299" s="17"/>
    </row>
    <row r="300" spans="1:3" ht="15.75" customHeight="1" x14ac:dyDescent="0.2">
      <c r="A300" s="35"/>
      <c r="B300" s="17"/>
      <c r="C300" s="17"/>
    </row>
    <row r="301" spans="1:3" ht="15.75" customHeight="1" x14ac:dyDescent="0.2">
      <c r="A301" s="35"/>
      <c r="B301" s="17"/>
      <c r="C301" s="17"/>
    </row>
    <row r="302" spans="1:3" ht="15.75" customHeight="1" x14ac:dyDescent="0.2">
      <c r="A302" s="35"/>
      <c r="B302" s="17"/>
      <c r="C302" s="17"/>
    </row>
    <row r="303" spans="1:3" ht="15.75" customHeight="1" x14ac:dyDescent="0.2">
      <c r="A303" s="35"/>
      <c r="B303" s="17"/>
      <c r="C303" s="17"/>
    </row>
    <row r="304" spans="1:3" ht="15.75" customHeight="1" x14ac:dyDescent="0.2">
      <c r="A304" s="35"/>
      <c r="B304" s="17"/>
      <c r="C304" s="17"/>
    </row>
    <row r="305" spans="1:3" ht="15.75" customHeight="1" x14ac:dyDescent="0.2">
      <c r="A305" s="35"/>
      <c r="B305" s="17"/>
      <c r="C305" s="17"/>
    </row>
    <row r="306" spans="1:3" ht="15.75" customHeight="1" x14ac:dyDescent="0.2">
      <c r="A306" s="35"/>
      <c r="B306" s="17"/>
      <c r="C306" s="17"/>
    </row>
    <row r="307" spans="1:3" ht="15.75" customHeight="1" x14ac:dyDescent="0.2">
      <c r="A307" s="35"/>
      <c r="B307" s="17"/>
      <c r="C307" s="17"/>
    </row>
    <row r="308" spans="1:3" ht="15.75" customHeight="1" x14ac:dyDescent="0.2">
      <c r="A308" s="35"/>
      <c r="B308" s="17"/>
      <c r="C308" s="17"/>
    </row>
    <row r="309" spans="1:3" ht="15.75" customHeight="1" x14ac:dyDescent="0.2">
      <c r="A309" s="35"/>
      <c r="B309" s="17"/>
      <c r="C309" s="17"/>
    </row>
    <row r="310" spans="1:3" ht="15.75" customHeight="1" x14ac:dyDescent="0.2">
      <c r="A310" s="35"/>
      <c r="B310" s="17"/>
      <c r="C310" s="17"/>
    </row>
    <row r="311" spans="1:3" ht="15.75" customHeight="1" x14ac:dyDescent="0.2">
      <c r="A311" s="35"/>
      <c r="B311" s="17"/>
      <c r="C311" s="17"/>
    </row>
    <row r="312" spans="1:3" ht="15.75" customHeight="1" x14ac:dyDescent="0.2">
      <c r="A312" s="35"/>
      <c r="B312" s="17"/>
      <c r="C312" s="17"/>
    </row>
    <row r="313" spans="1:3" ht="15.75" customHeight="1" x14ac:dyDescent="0.2">
      <c r="A313" s="35"/>
      <c r="B313" s="17"/>
      <c r="C313" s="17"/>
    </row>
    <row r="314" spans="1:3" ht="15.75" customHeight="1" x14ac:dyDescent="0.2">
      <c r="A314" s="35"/>
      <c r="B314" s="17"/>
      <c r="C314" s="17"/>
    </row>
    <row r="315" spans="1:3" ht="15.75" customHeight="1" x14ac:dyDescent="0.2">
      <c r="A315" s="35"/>
      <c r="B315" s="17"/>
      <c r="C315" s="17"/>
    </row>
    <row r="316" spans="1:3" ht="15.75" customHeight="1" x14ac:dyDescent="0.2">
      <c r="A316" s="35"/>
      <c r="B316" s="17"/>
      <c r="C316" s="17"/>
    </row>
    <row r="317" spans="1:3" ht="15.75" customHeight="1" x14ac:dyDescent="0.2">
      <c r="A317" s="35"/>
      <c r="B317" s="17"/>
      <c r="C317" s="17"/>
    </row>
    <row r="318" spans="1:3" ht="15.75" customHeight="1" x14ac:dyDescent="0.2">
      <c r="A318" s="35"/>
      <c r="B318" s="17"/>
      <c r="C318" s="17"/>
    </row>
    <row r="319" spans="1:3" ht="15.75" customHeight="1" x14ac:dyDescent="0.2">
      <c r="A319" s="35"/>
      <c r="B319" s="17"/>
      <c r="C319" s="17"/>
    </row>
    <row r="320" spans="1:3" ht="15.75" customHeight="1" x14ac:dyDescent="0.2">
      <c r="A320" s="35"/>
      <c r="B320" s="17"/>
      <c r="C320" s="17"/>
    </row>
    <row r="321" spans="1:3" ht="15.75" customHeight="1" x14ac:dyDescent="0.2">
      <c r="A321" s="35"/>
      <c r="B321" s="17"/>
      <c r="C321" s="17"/>
    </row>
    <row r="322" spans="1:3" ht="15.75" customHeight="1" x14ac:dyDescent="0.2">
      <c r="A322" s="35"/>
      <c r="B322" s="17"/>
      <c r="C322" s="17"/>
    </row>
    <row r="323" spans="1:3" ht="15.75" customHeight="1" x14ac:dyDescent="0.2">
      <c r="A323" s="35"/>
      <c r="B323" s="17"/>
      <c r="C323" s="17"/>
    </row>
    <row r="324" spans="1:3" ht="15.75" customHeight="1" x14ac:dyDescent="0.2">
      <c r="A324" s="35"/>
      <c r="B324" s="17"/>
      <c r="C324" s="17"/>
    </row>
    <row r="325" spans="1:3" ht="15.75" customHeight="1" x14ac:dyDescent="0.2">
      <c r="A325" s="35"/>
      <c r="B325" s="17"/>
      <c r="C325" s="17"/>
    </row>
    <row r="326" spans="1:3" ht="15.75" customHeight="1" x14ac:dyDescent="0.2">
      <c r="A326" s="35"/>
      <c r="B326" s="17"/>
      <c r="C326" s="17"/>
    </row>
    <row r="327" spans="1:3" ht="15.75" customHeight="1" x14ac:dyDescent="0.2">
      <c r="A327" s="35"/>
      <c r="B327" s="17"/>
      <c r="C327" s="17"/>
    </row>
    <row r="328" spans="1:3" ht="15.75" customHeight="1" x14ac:dyDescent="0.2">
      <c r="A328" s="35"/>
      <c r="B328" s="17"/>
      <c r="C328" s="17"/>
    </row>
    <row r="329" spans="1:3" ht="15.75" customHeight="1" x14ac:dyDescent="0.2">
      <c r="A329" s="35"/>
      <c r="B329" s="17"/>
      <c r="C329" s="17"/>
    </row>
    <row r="330" spans="1:3" ht="15.75" customHeight="1" x14ac:dyDescent="0.2">
      <c r="A330" s="35"/>
      <c r="B330" s="17"/>
      <c r="C330" s="17"/>
    </row>
    <row r="331" spans="1:3" ht="15.75" customHeight="1" x14ac:dyDescent="0.2">
      <c r="A331" s="35"/>
      <c r="B331" s="17"/>
      <c r="C331" s="17"/>
    </row>
    <row r="332" spans="1:3" ht="15.75" customHeight="1" x14ac:dyDescent="0.2">
      <c r="A332" s="35"/>
      <c r="B332" s="17"/>
      <c r="C332" s="17"/>
    </row>
    <row r="333" spans="1:3" ht="15.75" customHeight="1" x14ac:dyDescent="0.2">
      <c r="A333" s="35"/>
      <c r="B333" s="17"/>
      <c r="C333" s="17"/>
    </row>
    <row r="334" spans="1:3" ht="15.75" customHeight="1" x14ac:dyDescent="0.2">
      <c r="A334" s="35"/>
      <c r="B334" s="17"/>
      <c r="C334" s="17"/>
    </row>
    <row r="335" spans="1:3" ht="15.75" customHeight="1" x14ac:dyDescent="0.2">
      <c r="A335" s="35"/>
      <c r="B335" s="17"/>
      <c r="C335" s="17"/>
    </row>
    <row r="336" spans="1:3" ht="15.75" customHeight="1" x14ac:dyDescent="0.2">
      <c r="A336" s="35"/>
      <c r="B336" s="17"/>
      <c r="C336" s="17"/>
    </row>
    <row r="337" spans="1:3" ht="15.75" customHeight="1" x14ac:dyDescent="0.2">
      <c r="A337" s="35"/>
      <c r="B337" s="17"/>
      <c r="C337" s="17"/>
    </row>
    <row r="338" spans="1:3" ht="15.75" customHeight="1" x14ac:dyDescent="0.2">
      <c r="A338" s="35"/>
      <c r="B338" s="17"/>
      <c r="C338" s="17"/>
    </row>
    <row r="339" spans="1:3" ht="15.75" customHeight="1" x14ac:dyDescent="0.2">
      <c r="A339" s="35"/>
      <c r="B339" s="17"/>
      <c r="C339" s="17"/>
    </row>
    <row r="340" spans="1:3" ht="15.75" customHeight="1" x14ac:dyDescent="0.2"/>
    <row r="341" spans="1:3" ht="15.75" customHeight="1" x14ac:dyDescent="0.2"/>
    <row r="342" spans="1:3" ht="15.75" customHeight="1" x14ac:dyDescent="0.2"/>
    <row r="343" spans="1:3" ht="15.75" customHeight="1" x14ac:dyDescent="0.2"/>
    <row r="344" spans="1:3" ht="15.75" customHeight="1" x14ac:dyDescent="0.2"/>
    <row r="345" spans="1:3" ht="15.75" customHeight="1" x14ac:dyDescent="0.2"/>
    <row r="346" spans="1:3" ht="15.75" customHeight="1" x14ac:dyDescent="0.2"/>
    <row r="347" spans="1:3" ht="15.75" customHeight="1" x14ac:dyDescent="0.2"/>
    <row r="348" spans="1:3" ht="15.75" customHeight="1" x14ac:dyDescent="0.2"/>
    <row r="349" spans="1:3" ht="15.75" customHeight="1" x14ac:dyDescent="0.2"/>
    <row r="350" spans="1:3" ht="15.75" customHeight="1" x14ac:dyDescent="0.2"/>
    <row r="351" spans="1:3" ht="15.75" customHeight="1" x14ac:dyDescent="0.2"/>
    <row r="352" spans="1:3"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G2:G139" xr:uid="{00000000-0009-0000-0000-000005000000}"/>
  <mergeCells count="40">
    <mergeCell ref="B48:B60"/>
    <mergeCell ref="B68:B74"/>
    <mergeCell ref="C68:C74"/>
    <mergeCell ref="B75:B87"/>
    <mergeCell ref="C75:C83"/>
    <mergeCell ref="C84:C87"/>
    <mergeCell ref="C58:C60"/>
    <mergeCell ref="B61:B65"/>
    <mergeCell ref="C61:C64"/>
    <mergeCell ref="B66:B67"/>
    <mergeCell ref="C66:C67"/>
    <mergeCell ref="A3:A46"/>
    <mergeCell ref="B3:B10"/>
    <mergeCell ref="C3:C10"/>
    <mergeCell ref="B11:B24"/>
    <mergeCell ref="C11:C16"/>
    <mergeCell ref="C17:C22"/>
    <mergeCell ref="C23:C24"/>
    <mergeCell ref="C26:C30"/>
    <mergeCell ref="C32:C38"/>
    <mergeCell ref="C42:C43"/>
    <mergeCell ref="B44:B46"/>
    <mergeCell ref="C44:C46"/>
    <mergeCell ref="B25:B43"/>
    <mergeCell ref="A47:A88"/>
    <mergeCell ref="B122:B136"/>
    <mergeCell ref="C122:C136"/>
    <mergeCell ref="B137:B139"/>
    <mergeCell ref="C137:C139"/>
    <mergeCell ref="A89:A106"/>
    <mergeCell ref="B89:B106"/>
    <mergeCell ref="C89:C106"/>
    <mergeCell ref="A107:A121"/>
    <mergeCell ref="B107:B121"/>
    <mergeCell ref="C107:C121"/>
    <mergeCell ref="A122:A139"/>
    <mergeCell ref="C48:C51"/>
    <mergeCell ref="C52:C53"/>
    <mergeCell ref="C54:C55"/>
    <mergeCell ref="C56:C57"/>
  </mergeCells>
  <hyperlinks>
    <hyperlink ref="F46" r:id="rId1" xr:uid="{00000000-0004-0000-0500-000000000000}"/>
    <hyperlink ref="F66" r:id="rId2" xr:uid="{00000000-0004-0000-0500-000001000000}"/>
    <hyperlink ref="F89" r:id="rId3" xr:uid="{00000000-0004-0000-0500-000002000000}"/>
    <hyperlink ref="F90" r:id="rId4" xr:uid="{00000000-0004-0000-0500-000003000000}"/>
    <hyperlink ref="F91" r:id="rId5" xr:uid="{00000000-0004-0000-0500-000004000000}"/>
    <hyperlink ref="F92" r:id="rId6" xr:uid="{00000000-0004-0000-0500-000005000000}"/>
    <hyperlink ref="F93" r:id="rId7" xr:uid="{00000000-0004-0000-0500-000006000000}"/>
    <hyperlink ref="F94" r:id="rId8" xr:uid="{00000000-0004-0000-0500-000007000000}"/>
    <hyperlink ref="F95" r:id="rId9" xr:uid="{00000000-0004-0000-0500-000008000000}"/>
    <hyperlink ref="F96" r:id="rId10" xr:uid="{00000000-0004-0000-0500-000009000000}"/>
    <hyperlink ref="F99" r:id="rId11" xr:uid="{00000000-0004-0000-0500-00000A000000}"/>
    <hyperlink ref="F101" r:id="rId12" xr:uid="{00000000-0004-0000-0500-00000B000000}"/>
    <hyperlink ref="F102" r:id="rId13" xr:uid="{00000000-0004-0000-0500-00000C000000}"/>
    <hyperlink ref="F103" r:id="rId14" xr:uid="{00000000-0004-0000-0500-00000D000000}"/>
    <hyperlink ref="F125" r:id="rId15" xr:uid="{00000000-0004-0000-05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52.5703125" customWidth="1"/>
    <col min="5" max="5" width="41" customWidth="1"/>
    <col min="6" max="6" width="14.42578125" hidden="1" customWidth="1"/>
    <col min="7" max="26" width="14.42578125" customWidth="1"/>
  </cols>
  <sheetData>
    <row r="1" spans="1:26" ht="24" customHeight="1" x14ac:dyDescent="0.2">
      <c r="A1" s="43" t="s">
        <v>407</v>
      </c>
      <c r="B1" s="145" t="s">
        <v>1</v>
      </c>
      <c r="C1" s="133"/>
      <c r="D1" s="128"/>
      <c r="E1" s="17"/>
      <c r="F1" s="44"/>
      <c r="G1" s="44"/>
      <c r="H1" s="45"/>
      <c r="I1" s="46" t="s">
        <v>408</v>
      </c>
      <c r="J1" s="46" t="s">
        <v>4</v>
      </c>
      <c r="K1" s="46" t="s">
        <v>5</v>
      </c>
      <c r="L1" s="46" t="s">
        <v>409</v>
      </c>
      <c r="M1" s="46" t="s">
        <v>6</v>
      </c>
      <c r="N1" s="46" t="s">
        <v>7</v>
      </c>
      <c r="O1" s="46" t="s">
        <v>8</v>
      </c>
      <c r="P1" s="47" t="s">
        <v>410</v>
      </c>
      <c r="Q1" s="48"/>
      <c r="R1" s="48"/>
      <c r="S1" s="48"/>
      <c r="T1" s="48"/>
      <c r="U1" s="48"/>
      <c r="V1" s="48"/>
      <c r="W1" s="48"/>
      <c r="X1" s="48"/>
      <c r="Y1" s="48"/>
      <c r="Z1" s="48"/>
    </row>
    <row r="2" spans="1:26" ht="15.75" customHeight="1" x14ac:dyDescent="0.2">
      <c r="A2" s="43" t="s">
        <v>411</v>
      </c>
      <c r="B2" s="146" t="s">
        <v>412</v>
      </c>
      <c r="C2" s="133"/>
      <c r="D2" s="128"/>
      <c r="E2" s="17"/>
      <c r="F2" s="44"/>
      <c r="G2" s="44"/>
      <c r="H2" s="49" t="s">
        <v>9</v>
      </c>
      <c r="I2" s="50">
        <f t="shared" ref="I2:O2" si="0">COUNTIF(H12:H538, "Pass")</f>
        <v>0</v>
      </c>
      <c r="J2" s="50">
        <f t="shared" si="0"/>
        <v>0</v>
      </c>
      <c r="K2" s="50">
        <f t="shared" si="0"/>
        <v>0</v>
      </c>
      <c r="L2" s="50">
        <f t="shared" si="0"/>
        <v>0</v>
      </c>
      <c r="M2" s="50">
        <f t="shared" si="0"/>
        <v>0</v>
      </c>
      <c r="N2" s="50">
        <f t="shared" si="0"/>
        <v>0</v>
      </c>
      <c r="O2" s="50">
        <f t="shared" si="0"/>
        <v>0</v>
      </c>
      <c r="P2" s="51">
        <f t="shared" ref="P2:P6" si="1">SUM(G2:M2)</f>
        <v>0</v>
      </c>
      <c r="Q2" s="48"/>
      <c r="R2" s="48"/>
      <c r="S2" s="48"/>
      <c r="T2" s="48"/>
      <c r="U2" s="48"/>
      <c r="V2" s="48"/>
      <c r="W2" s="48"/>
      <c r="X2" s="48"/>
      <c r="Y2" s="48"/>
      <c r="Z2" s="48"/>
    </row>
    <row r="3" spans="1:26" ht="15.75" customHeight="1" x14ac:dyDescent="0.2">
      <c r="A3" s="43" t="s">
        <v>413</v>
      </c>
      <c r="B3" s="52" t="s">
        <v>39</v>
      </c>
      <c r="C3" s="53" t="s">
        <v>414</v>
      </c>
      <c r="D3" s="52" t="s">
        <v>23</v>
      </c>
      <c r="E3" s="17"/>
      <c r="F3" s="44"/>
      <c r="G3" s="44"/>
      <c r="H3" s="49" t="s">
        <v>10</v>
      </c>
      <c r="I3" s="50">
        <f t="shared" ref="I3:O3" si="2">COUNTIF(H12:H538, "Fail")</f>
        <v>0</v>
      </c>
      <c r="J3" s="50">
        <f t="shared" si="2"/>
        <v>0</v>
      </c>
      <c r="K3" s="50">
        <f t="shared" si="2"/>
        <v>0</v>
      </c>
      <c r="L3" s="50">
        <f t="shared" si="2"/>
        <v>0</v>
      </c>
      <c r="M3" s="50">
        <f t="shared" si="2"/>
        <v>0</v>
      </c>
      <c r="N3" s="50">
        <f t="shared" si="2"/>
        <v>0</v>
      </c>
      <c r="O3" s="50">
        <f t="shared" si="2"/>
        <v>0</v>
      </c>
      <c r="P3" s="51">
        <f t="shared" si="1"/>
        <v>0</v>
      </c>
      <c r="Q3" s="48"/>
      <c r="R3" s="48"/>
      <c r="S3" s="48"/>
      <c r="T3" s="48"/>
      <c r="U3" s="48"/>
      <c r="V3" s="48"/>
      <c r="W3" s="48"/>
      <c r="X3" s="48"/>
      <c r="Y3" s="48"/>
      <c r="Z3" s="48"/>
    </row>
    <row r="4" spans="1:26" ht="15.75" customHeight="1" x14ac:dyDescent="0.2">
      <c r="A4" s="43" t="s">
        <v>415</v>
      </c>
      <c r="B4" s="54">
        <v>44344</v>
      </c>
      <c r="C4" s="53" t="s">
        <v>416</v>
      </c>
      <c r="D4" s="55"/>
      <c r="E4" s="17"/>
      <c r="F4" s="44"/>
      <c r="G4" s="44"/>
      <c r="H4" s="49" t="s">
        <v>11</v>
      </c>
      <c r="I4" s="50">
        <f t="shared" ref="I4:O4" si="3">COUNTIF(H12:H538, "Untested")</f>
        <v>35</v>
      </c>
      <c r="J4" s="50">
        <f t="shared" si="3"/>
        <v>0</v>
      </c>
      <c r="K4" s="50">
        <f t="shared" si="3"/>
        <v>0</v>
      </c>
      <c r="L4" s="50">
        <f t="shared" si="3"/>
        <v>0</v>
      </c>
      <c r="M4" s="50">
        <f t="shared" si="3"/>
        <v>0</v>
      </c>
      <c r="N4" s="50">
        <f t="shared" si="3"/>
        <v>0</v>
      </c>
      <c r="O4" s="50">
        <f t="shared" si="3"/>
        <v>0</v>
      </c>
      <c r="P4" s="51">
        <f t="shared" si="1"/>
        <v>35</v>
      </c>
      <c r="Q4" s="48"/>
      <c r="R4" s="48"/>
      <c r="S4" s="48"/>
      <c r="T4" s="48"/>
      <c r="U4" s="48"/>
      <c r="V4" s="48"/>
      <c r="W4" s="48"/>
      <c r="X4" s="48"/>
      <c r="Y4" s="48"/>
      <c r="Z4" s="48"/>
    </row>
    <row r="5" spans="1:26" ht="15.75" customHeight="1" x14ac:dyDescent="0.2">
      <c r="A5" s="43" t="s">
        <v>417</v>
      </c>
      <c r="B5" s="52"/>
      <c r="C5" s="53" t="s">
        <v>418</v>
      </c>
      <c r="D5" s="56"/>
      <c r="E5" s="17"/>
      <c r="F5" s="44"/>
      <c r="G5" s="44"/>
      <c r="H5" s="49" t="s">
        <v>12</v>
      </c>
      <c r="I5" s="50">
        <f t="shared" ref="I5:O5" si="4">COUNTIF(H12:H538, "N/A")</f>
        <v>4</v>
      </c>
      <c r="J5" s="50">
        <f t="shared" si="4"/>
        <v>39</v>
      </c>
      <c r="K5" s="50">
        <f t="shared" si="4"/>
        <v>39</v>
      </c>
      <c r="L5" s="50">
        <f t="shared" si="4"/>
        <v>39</v>
      </c>
      <c r="M5" s="50">
        <f t="shared" si="4"/>
        <v>39</v>
      </c>
      <c r="N5" s="50">
        <f t="shared" si="4"/>
        <v>39</v>
      </c>
      <c r="O5" s="50">
        <f t="shared" si="4"/>
        <v>39</v>
      </c>
      <c r="P5" s="51">
        <f t="shared" si="1"/>
        <v>160</v>
      </c>
      <c r="Q5" s="48"/>
      <c r="R5" s="48"/>
      <c r="S5" s="48"/>
      <c r="T5" s="48"/>
      <c r="U5" s="48"/>
      <c r="V5" s="48"/>
      <c r="W5" s="48"/>
      <c r="X5" s="48"/>
      <c r="Y5" s="48"/>
      <c r="Z5" s="48"/>
    </row>
    <row r="6" spans="1:26" ht="15.75" customHeight="1" x14ac:dyDescent="0.2">
      <c r="A6" s="57" t="s">
        <v>419</v>
      </c>
      <c r="B6" s="146"/>
      <c r="C6" s="133"/>
      <c r="D6" s="128"/>
      <c r="E6" s="17"/>
      <c r="F6" s="44"/>
      <c r="G6" s="44"/>
      <c r="H6" s="49" t="s">
        <v>420</v>
      </c>
      <c r="I6" s="58">
        <f t="shared" ref="I6:O6" si="5">SUM(I2:I5)</f>
        <v>39</v>
      </c>
      <c r="J6" s="58">
        <f t="shared" si="5"/>
        <v>39</v>
      </c>
      <c r="K6" s="58">
        <f t="shared" si="5"/>
        <v>39</v>
      </c>
      <c r="L6" s="58">
        <f t="shared" si="5"/>
        <v>39</v>
      </c>
      <c r="M6" s="58">
        <f t="shared" si="5"/>
        <v>39</v>
      </c>
      <c r="N6" s="58">
        <f t="shared" si="5"/>
        <v>39</v>
      </c>
      <c r="O6" s="58">
        <f t="shared" si="5"/>
        <v>39</v>
      </c>
      <c r="P6" s="51">
        <f t="shared" si="1"/>
        <v>195</v>
      </c>
      <c r="Q6" s="48"/>
      <c r="R6" s="48"/>
      <c r="S6" s="48"/>
      <c r="T6" s="48"/>
      <c r="U6" s="48"/>
      <c r="V6" s="48"/>
      <c r="W6" s="48"/>
      <c r="X6" s="48"/>
      <c r="Y6" s="48"/>
      <c r="Z6" s="48"/>
    </row>
    <row r="7" spans="1:26" ht="15.75" customHeight="1" x14ac:dyDescent="0.2">
      <c r="A7" s="140" t="s">
        <v>421</v>
      </c>
      <c r="B7" s="147" t="s">
        <v>422</v>
      </c>
      <c r="C7" s="147" t="s">
        <v>423</v>
      </c>
      <c r="D7" s="140" t="s">
        <v>424</v>
      </c>
      <c r="E7" s="140" t="s">
        <v>425</v>
      </c>
      <c r="F7" s="141" t="s">
        <v>426</v>
      </c>
      <c r="G7" s="141" t="s">
        <v>43</v>
      </c>
      <c r="H7" s="142" t="s">
        <v>427</v>
      </c>
      <c r="I7" s="133"/>
      <c r="J7" s="133"/>
      <c r="K7" s="133"/>
      <c r="L7" s="133"/>
      <c r="M7" s="133"/>
      <c r="N7" s="128"/>
      <c r="O7" s="141" t="s">
        <v>428</v>
      </c>
      <c r="P7" s="141" t="s">
        <v>13</v>
      </c>
      <c r="Q7" s="59"/>
      <c r="R7" s="59"/>
      <c r="S7" s="59"/>
      <c r="T7" s="59"/>
      <c r="U7" s="59"/>
      <c r="V7" s="59"/>
      <c r="W7" s="59"/>
      <c r="X7" s="59"/>
      <c r="Y7" s="59"/>
      <c r="Z7" s="59"/>
    </row>
    <row r="8" spans="1:26" ht="26.25" customHeight="1" x14ac:dyDescent="0.2">
      <c r="A8" s="122"/>
      <c r="B8" s="122"/>
      <c r="C8" s="122"/>
      <c r="D8" s="122"/>
      <c r="E8" s="122"/>
      <c r="F8" s="122"/>
      <c r="G8" s="122"/>
      <c r="H8" s="60" t="s">
        <v>429</v>
      </c>
      <c r="I8" s="60" t="s">
        <v>430</v>
      </c>
      <c r="J8" s="60" t="s">
        <v>431</v>
      </c>
      <c r="K8" s="61" t="s">
        <v>409</v>
      </c>
      <c r="L8" s="60" t="s">
        <v>432</v>
      </c>
      <c r="M8" s="60" t="s">
        <v>433</v>
      </c>
      <c r="N8" s="60" t="s">
        <v>434</v>
      </c>
      <c r="O8" s="122"/>
      <c r="P8" s="122"/>
      <c r="Q8" s="59"/>
      <c r="R8" s="59"/>
      <c r="S8" s="59"/>
      <c r="T8" s="59"/>
      <c r="U8" s="59"/>
      <c r="V8" s="59"/>
      <c r="W8" s="59"/>
      <c r="X8" s="59"/>
      <c r="Y8" s="59"/>
      <c r="Z8" s="59"/>
    </row>
    <row r="9" spans="1:26" ht="15.75" customHeight="1" x14ac:dyDescent="0.2">
      <c r="A9" s="143" t="s">
        <v>435</v>
      </c>
      <c r="B9" s="133"/>
      <c r="C9" s="133"/>
      <c r="D9" s="133"/>
      <c r="E9" s="133"/>
      <c r="F9" s="133"/>
      <c r="G9" s="133"/>
      <c r="H9" s="133"/>
      <c r="I9" s="133"/>
      <c r="J9" s="133"/>
      <c r="K9" s="133"/>
      <c r="L9" s="133"/>
      <c r="M9" s="133"/>
      <c r="N9" s="133"/>
      <c r="O9" s="133"/>
      <c r="P9" s="128"/>
      <c r="Q9" s="59"/>
      <c r="R9" s="59"/>
      <c r="S9" s="59"/>
      <c r="T9" s="59"/>
      <c r="U9" s="59"/>
      <c r="V9" s="59"/>
      <c r="W9" s="59"/>
      <c r="X9" s="59"/>
      <c r="Y9" s="59"/>
      <c r="Z9" s="59"/>
    </row>
    <row r="10" spans="1:26" ht="15.75" customHeight="1" x14ac:dyDescent="0.2">
      <c r="A10" s="139" t="s">
        <v>436</v>
      </c>
      <c r="B10" s="133"/>
      <c r="C10" s="133"/>
      <c r="D10" s="133"/>
      <c r="E10" s="133"/>
      <c r="F10" s="133"/>
      <c r="G10" s="133"/>
      <c r="H10" s="133"/>
      <c r="I10" s="133"/>
      <c r="J10" s="133"/>
      <c r="K10" s="133"/>
      <c r="L10" s="133"/>
      <c r="M10" s="133"/>
      <c r="N10" s="133"/>
      <c r="O10" s="133"/>
      <c r="P10" s="128"/>
      <c r="Q10" s="59"/>
      <c r="R10" s="59"/>
      <c r="S10" s="59"/>
      <c r="T10" s="59"/>
      <c r="U10" s="59"/>
      <c r="V10" s="59"/>
      <c r="W10" s="59"/>
      <c r="X10" s="59"/>
      <c r="Y10" s="59"/>
      <c r="Z10" s="59"/>
    </row>
    <row r="11" spans="1:26" ht="14.25" customHeight="1" x14ac:dyDescent="0.2">
      <c r="A11" s="144"/>
      <c r="B11" s="133"/>
      <c r="C11" s="133"/>
      <c r="D11" s="133"/>
      <c r="E11" s="128"/>
      <c r="F11" s="62"/>
      <c r="G11" s="62"/>
      <c r="H11" s="63"/>
      <c r="I11" s="63"/>
      <c r="J11" s="63"/>
      <c r="K11" s="63"/>
      <c r="L11" s="63"/>
      <c r="M11" s="62"/>
      <c r="N11" s="64"/>
      <c r="O11" s="62"/>
      <c r="P11" s="64"/>
      <c r="Q11" s="59"/>
      <c r="R11" s="59"/>
      <c r="S11" s="59"/>
      <c r="T11" s="59"/>
      <c r="U11" s="59"/>
      <c r="V11" s="59"/>
      <c r="W11" s="59"/>
      <c r="X11" s="59"/>
      <c r="Y11" s="59"/>
      <c r="Z11" s="59"/>
    </row>
    <row r="12" spans="1:26" ht="15.75" customHeight="1" x14ac:dyDescent="0.2">
      <c r="A12" s="62"/>
      <c r="B12" s="65" t="s">
        <v>437</v>
      </c>
      <c r="C12" s="66"/>
      <c r="D12" s="67" t="s">
        <v>438</v>
      </c>
      <c r="E12" s="65" t="s">
        <v>439</v>
      </c>
      <c r="F12" s="62" t="s">
        <v>440</v>
      </c>
      <c r="G12" s="68" t="s">
        <v>47</v>
      </c>
      <c r="H12" s="69" t="s">
        <v>12</v>
      </c>
      <c r="I12" s="69" t="s">
        <v>12</v>
      </c>
      <c r="J12" s="69" t="s">
        <v>12</v>
      </c>
      <c r="K12" s="69" t="s">
        <v>12</v>
      </c>
      <c r="L12" s="69" t="s">
        <v>12</v>
      </c>
      <c r="M12" s="69" t="s">
        <v>12</v>
      </c>
      <c r="N12" s="69" t="s">
        <v>12</v>
      </c>
      <c r="O12" s="62"/>
      <c r="P12" s="64"/>
      <c r="Q12" s="59"/>
      <c r="R12" s="59"/>
      <c r="S12" s="59"/>
      <c r="T12" s="59"/>
      <c r="U12" s="59"/>
      <c r="V12" s="59"/>
      <c r="W12" s="59"/>
      <c r="X12" s="59"/>
      <c r="Y12" s="59"/>
      <c r="Z12" s="59"/>
    </row>
    <row r="13" spans="1:26" ht="15.75" customHeight="1" x14ac:dyDescent="0.2">
      <c r="A13" s="62"/>
      <c r="B13" s="65" t="s">
        <v>441</v>
      </c>
      <c r="C13" s="66"/>
      <c r="D13" s="70" t="s">
        <v>442</v>
      </c>
      <c r="E13" s="65" t="s">
        <v>443</v>
      </c>
      <c r="F13" s="62" t="s">
        <v>440</v>
      </c>
      <c r="G13" s="68" t="s">
        <v>47</v>
      </c>
      <c r="H13" s="69" t="s">
        <v>12</v>
      </c>
      <c r="I13" s="69" t="s">
        <v>12</v>
      </c>
      <c r="J13" s="69" t="s">
        <v>12</v>
      </c>
      <c r="K13" s="69" t="s">
        <v>12</v>
      </c>
      <c r="L13" s="69" t="s">
        <v>12</v>
      </c>
      <c r="M13" s="69" t="s">
        <v>12</v>
      </c>
      <c r="N13" s="69" t="s">
        <v>12</v>
      </c>
      <c r="O13" s="62"/>
      <c r="P13" s="64"/>
      <c r="Q13" s="59"/>
      <c r="R13" s="59"/>
      <c r="S13" s="59"/>
      <c r="T13" s="59"/>
      <c r="U13" s="59"/>
      <c r="V13" s="59"/>
      <c r="W13" s="59"/>
      <c r="X13" s="59"/>
      <c r="Y13" s="59"/>
      <c r="Z13" s="59"/>
    </row>
    <row r="14" spans="1:26" ht="15.75" customHeight="1" x14ac:dyDescent="0.2">
      <c r="A14" s="62" t="str">
        <f t="shared" ref="A14:A15" si="6">IF(E14&lt;&gt;"","[FN-"&amp;TEXT(ROW()-10-COUNTBLANK($E$10:E14),"###")&amp;"]","")</f>
        <v/>
      </c>
      <c r="B14" s="65" t="s">
        <v>444</v>
      </c>
      <c r="C14" s="65" t="s">
        <v>445</v>
      </c>
      <c r="D14" s="70" t="s">
        <v>446</v>
      </c>
      <c r="E14" s="65"/>
      <c r="F14" s="62" t="s">
        <v>440</v>
      </c>
      <c r="G14" s="68" t="s">
        <v>47</v>
      </c>
      <c r="H14" s="69" t="s">
        <v>12</v>
      </c>
      <c r="I14" s="69" t="s">
        <v>12</v>
      </c>
      <c r="J14" s="69" t="s">
        <v>12</v>
      </c>
      <c r="K14" s="69" t="s">
        <v>12</v>
      </c>
      <c r="L14" s="69" t="s">
        <v>12</v>
      </c>
      <c r="M14" s="69" t="s">
        <v>12</v>
      </c>
      <c r="N14" s="69" t="s">
        <v>12</v>
      </c>
      <c r="O14" s="62"/>
      <c r="P14" s="64"/>
      <c r="Q14" s="59"/>
      <c r="R14" s="59"/>
      <c r="S14" s="59"/>
      <c r="T14" s="59"/>
      <c r="U14" s="59"/>
      <c r="V14" s="59"/>
      <c r="W14" s="59"/>
      <c r="X14" s="59"/>
      <c r="Y14" s="59"/>
      <c r="Z14" s="59"/>
    </row>
    <row r="15" spans="1:26" ht="15.75" customHeight="1" x14ac:dyDescent="0.2">
      <c r="A15" s="62" t="str">
        <f t="shared" si="6"/>
        <v/>
      </c>
      <c r="B15" s="65"/>
      <c r="C15" s="69" t="s">
        <v>447</v>
      </c>
      <c r="D15" s="70" t="s">
        <v>448</v>
      </c>
      <c r="E15" s="65"/>
      <c r="F15" s="62" t="s">
        <v>440</v>
      </c>
      <c r="G15" s="68" t="s">
        <v>47</v>
      </c>
      <c r="H15" s="69" t="s">
        <v>12</v>
      </c>
      <c r="I15" s="69" t="s">
        <v>12</v>
      </c>
      <c r="J15" s="69" t="s">
        <v>12</v>
      </c>
      <c r="K15" s="69" t="s">
        <v>12</v>
      </c>
      <c r="L15" s="69" t="s">
        <v>12</v>
      </c>
      <c r="M15" s="69" t="s">
        <v>12</v>
      </c>
      <c r="N15" s="69" t="s">
        <v>12</v>
      </c>
      <c r="O15" s="62"/>
      <c r="P15" s="64"/>
      <c r="Q15" s="59"/>
      <c r="R15" s="59"/>
      <c r="S15" s="59"/>
      <c r="T15" s="59"/>
      <c r="U15" s="59"/>
      <c r="V15" s="59"/>
      <c r="W15" s="59"/>
      <c r="X15" s="59"/>
      <c r="Y15" s="59"/>
      <c r="Z15" s="59"/>
    </row>
    <row r="16" spans="1:26" ht="15.75" customHeight="1" x14ac:dyDescent="0.2">
      <c r="A16" s="139" t="s">
        <v>449</v>
      </c>
      <c r="B16" s="133"/>
      <c r="C16" s="133"/>
      <c r="D16" s="133"/>
      <c r="E16" s="133"/>
      <c r="F16" s="133"/>
      <c r="G16" s="133"/>
      <c r="H16" s="133"/>
      <c r="I16" s="133"/>
      <c r="J16" s="133"/>
      <c r="K16" s="133"/>
      <c r="L16" s="133"/>
      <c r="M16" s="133"/>
      <c r="N16" s="133"/>
      <c r="O16" s="133"/>
      <c r="P16" s="128"/>
      <c r="Q16" s="71"/>
      <c r="R16" s="71"/>
      <c r="S16" s="71"/>
      <c r="T16" s="71"/>
      <c r="U16" s="71"/>
      <c r="V16" s="71"/>
      <c r="W16" s="71"/>
      <c r="X16" s="71"/>
      <c r="Y16" s="71"/>
      <c r="Z16" s="71"/>
    </row>
    <row r="17" spans="1:26" ht="15.75" customHeight="1" x14ac:dyDescent="0.2">
      <c r="A17" s="136" t="s">
        <v>450</v>
      </c>
      <c r="B17" s="137"/>
      <c r="C17" s="137"/>
      <c r="D17" s="137"/>
      <c r="E17" s="138"/>
      <c r="F17" s="72"/>
      <c r="G17" s="72"/>
      <c r="H17" s="72"/>
      <c r="I17" s="72"/>
      <c r="J17" s="72"/>
      <c r="K17" s="72"/>
      <c r="L17" s="72"/>
      <c r="M17" s="72"/>
      <c r="N17" s="73"/>
      <c r="O17" s="72"/>
      <c r="P17" s="73"/>
      <c r="Q17" s="71"/>
      <c r="R17" s="71"/>
      <c r="S17" s="71"/>
      <c r="T17" s="71"/>
      <c r="U17" s="71"/>
      <c r="V17" s="71"/>
      <c r="W17" s="71"/>
      <c r="X17" s="71"/>
      <c r="Y17" s="71"/>
      <c r="Z17" s="71"/>
    </row>
    <row r="18" spans="1:26" ht="15.75" customHeight="1" x14ac:dyDescent="0.2">
      <c r="A18" s="74" t="str">
        <f t="shared" ref="A18:A22" si="7">IF(E18&lt;&gt;"","[FN-"&amp;TEXT(ROW()-10-COUNTBLANK($E$10:E18),"###")&amp;"]","")</f>
        <v/>
      </c>
      <c r="B18" s="65"/>
      <c r="C18" s="65"/>
      <c r="D18" s="65"/>
      <c r="E18" s="65"/>
      <c r="F18" s="62" t="s">
        <v>440</v>
      </c>
      <c r="G18" s="68" t="s">
        <v>47</v>
      </c>
      <c r="H18" s="75" t="s">
        <v>11</v>
      </c>
      <c r="I18" s="69" t="s">
        <v>12</v>
      </c>
      <c r="J18" s="69" t="s">
        <v>12</v>
      </c>
      <c r="K18" s="69" t="s">
        <v>12</v>
      </c>
      <c r="L18" s="69" t="s">
        <v>12</v>
      </c>
      <c r="M18" s="69" t="s">
        <v>12</v>
      </c>
      <c r="N18" s="69" t="s">
        <v>12</v>
      </c>
      <c r="O18" s="72"/>
      <c r="P18" s="73"/>
      <c r="Q18" s="71"/>
      <c r="R18" s="71"/>
      <c r="S18" s="71"/>
      <c r="T18" s="71"/>
      <c r="U18" s="71"/>
      <c r="V18" s="71"/>
      <c r="W18" s="71"/>
      <c r="X18" s="71"/>
      <c r="Y18" s="71"/>
      <c r="Z18" s="71"/>
    </row>
    <row r="19" spans="1:26" ht="15.75" customHeight="1" x14ac:dyDescent="0.2">
      <c r="A19" s="74" t="str">
        <f t="shared" si="7"/>
        <v/>
      </c>
      <c r="B19" s="65"/>
      <c r="C19" s="65"/>
      <c r="D19" s="65"/>
      <c r="E19" s="65"/>
      <c r="F19" s="62" t="s">
        <v>440</v>
      </c>
      <c r="G19" s="68" t="s">
        <v>47</v>
      </c>
      <c r="H19" s="75" t="s">
        <v>11</v>
      </c>
      <c r="I19" s="69" t="s">
        <v>12</v>
      </c>
      <c r="J19" s="69" t="s">
        <v>12</v>
      </c>
      <c r="K19" s="69" t="s">
        <v>12</v>
      </c>
      <c r="L19" s="69" t="s">
        <v>12</v>
      </c>
      <c r="M19" s="69" t="s">
        <v>12</v>
      </c>
      <c r="N19" s="69" t="s">
        <v>12</v>
      </c>
      <c r="O19" s="72"/>
      <c r="P19" s="73"/>
      <c r="Q19" s="71"/>
      <c r="R19" s="71"/>
      <c r="S19" s="71"/>
      <c r="T19" s="71"/>
      <c r="U19" s="71"/>
      <c r="V19" s="71"/>
      <c r="W19" s="71"/>
      <c r="X19" s="71"/>
      <c r="Y19" s="71"/>
      <c r="Z19" s="71"/>
    </row>
    <row r="20" spans="1:26" ht="15.75" customHeight="1" x14ac:dyDescent="0.2">
      <c r="A20" s="74" t="str">
        <f t="shared" si="7"/>
        <v/>
      </c>
      <c r="B20" s="65"/>
      <c r="C20" s="65"/>
      <c r="D20" s="65"/>
      <c r="E20" s="65"/>
      <c r="F20" s="62" t="s">
        <v>440</v>
      </c>
      <c r="G20" s="68" t="s">
        <v>47</v>
      </c>
      <c r="H20" s="75" t="s">
        <v>11</v>
      </c>
      <c r="I20" s="69" t="s">
        <v>12</v>
      </c>
      <c r="J20" s="69" t="s">
        <v>12</v>
      </c>
      <c r="K20" s="69" t="s">
        <v>12</v>
      </c>
      <c r="L20" s="69" t="s">
        <v>12</v>
      </c>
      <c r="M20" s="69" t="s">
        <v>12</v>
      </c>
      <c r="N20" s="69" t="s">
        <v>12</v>
      </c>
      <c r="O20" s="72"/>
      <c r="P20" s="73"/>
      <c r="Q20" s="71"/>
      <c r="R20" s="71"/>
      <c r="S20" s="71"/>
      <c r="T20" s="71"/>
      <c r="U20" s="71"/>
      <c r="V20" s="71"/>
      <c r="W20" s="71"/>
      <c r="X20" s="71"/>
      <c r="Y20" s="71"/>
      <c r="Z20" s="71"/>
    </row>
    <row r="21" spans="1:26" ht="15.75" customHeight="1" x14ac:dyDescent="0.2">
      <c r="A21" s="74" t="str">
        <f t="shared" si="7"/>
        <v/>
      </c>
      <c r="B21" s="65"/>
      <c r="C21" s="65"/>
      <c r="D21" s="65"/>
      <c r="E21" s="65"/>
      <c r="F21" s="62" t="s">
        <v>440</v>
      </c>
      <c r="G21" s="68" t="s">
        <v>47</v>
      </c>
      <c r="H21" s="75" t="s">
        <v>11</v>
      </c>
      <c r="I21" s="69" t="s">
        <v>12</v>
      </c>
      <c r="J21" s="69" t="s">
        <v>12</v>
      </c>
      <c r="K21" s="69" t="s">
        <v>12</v>
      </c>
      <c r="L21" s="69" t="s">
        <v>12</v>
      </c>
      <c r="M21" s="69" t="s">
        <v>12</v>
      </c>
      <c r="N21" s="69" t="s">
        <v>12</v>
      </c>
      <c r="O21" s="72"/>
      <c r="P21" s="73"/>
      <c r="Q21" s="71"/>
      <c r="R21" s="71"/>
      <c r="S21" s="71"/>
      <c r="T21" s="71"/>
      <c r="U21" s="71"/>
      <c r="V21" s="71"/>
      <c r="W21" s="71"/>
      <c r="X21" s="71"/>
      <c r="Y21" s="71"/>
      <c r="Z21" s="71"/>
    </row>
    <row r="22" spans="1:26" ht="15.75" customHeight="1" x14ac:dyDescent="0.2">
      <c r="A22" s="74" t="str">
        <f t="shared" si="7"/>
        <v/>
      </c>
      <c r="B22" s="65"/>
      <c r="C22" s="65"/>
      <c r="D22" s="65"/>
      <c r="E22" s="65"/>
      <c r="F22" s="62" t="s">
        <v>440</v>
      </c>
      <c r="G22" s="68" t="s">
        <v>47</v>
      </c>
      <c r="H22" s="75" t="s">
        <v>11</v>
      </c>
      <c r="I22" s="69" t="s">
        <v>12</v>
      </c>
      <c r="J22" s="69" t="s">
        <v>12</v>
      </c>
      <c r="K22" s="69" t="s">
        <v>12</v>
      </c>
      <c r="L22" s="69" t="s">
        <v>12</v>
      </c>
      <c r="M22" s="69" t="s">
        <v>12</v>
      </c>
      <c r="N22" s="69" t="s">
        <v>12</v>
      </c>
      <c r="O22" s="72"/>
      <c r="P22" s="73"/>
      <c r="Q22" s="71"/>
      <c r="R22" s="71"/>
      <c r="S22" s="71"/>
      <c r="T22" s="71"/>
      <c r="U22" s="71"/>
      <c r="V22" s="71"/>
      <c r="W22" s="71"/>
      <c r="X22" s="71"/>
      <c r="Y22" s="71"/>
      <c r="Z22" s="71"/>
    </row>
    <row r="23" spans="1:26" ht="15.75" customHeight="1" x14ac:dyDescent="0.2">
      <c r="A23" s="139" t="s">
        <v>451</v>
      </c>
      <c r="B23" s="133"/>
      <c r="C23" s="133"/>
      <c r="D23" s="133"/>
      <c r="E23" s="133"/>
      <c r="F23" s="133"/>
      <c r="G23" s="133"/>
      <c r="H23" s="133"/>
      <c r="I23" s="133"/>
      <c r="J23" s="133"/>
      <c r="K23" s="133"/>
      <c r="L23" s="133"/>
      <c r="M23" s="133"/>
      <c r="N23" s="133"/>
      <c r="O23" s="133"/>
      <c r="P23" s="128"/>
      <c r="Q23" s="59"/>
      <c r="R23" s="59"/>
      <c r="S23" s="59"/>
      <c r="T23" s="59"/>
      <c r="U23" s="59"/>
      <c r="V23" s="59"/>
      <c r="W23" s="59"/>
      <c r="X23" s="59"/>
      <c r="Y23" s="59"/>
      <c r="Z23" s="59"/>
    </row>
    <row r="24" spans="1:26" ht="15.75" customHeight="1" x14ac:dyDescent="0.2">
      <c r="A24" s="136" t="s">
        <v>452</v>
      </c>
      <c r="B24" s="137"/>
      <c r="C24" s="137"/>
      <c r="D24" s="137"/>
      <c r="E24" s="138"/>
      <c r="F24" s="72"/>
      <c r="G24" s="72"/>
      <c r="H24" s="72"/>
      <c r="I24" s="72"/>
      <c r="J24" s="72"/>
      <c r="K24" s="72"/>
      <c r="L24" s="72"/>
      <c r="M24" s="72"/>
      <c r="N24" s="73"/>
      <c r="O24" s="72"/>
      <c r="P24" s="73"/>
      <c r="Q24" s="71"/>
      <c r="R24" s="71"/>
      <c r="S24" s="71"/>
      <c r="T24" s="71"/>
      <c r="U24" s="71"/>
      <c r="V24" s="71"/>
      <c r="W24" s="71"/>
      <c r="X24" s="71"/>
      <c r="Y24" s="71"/>
      <c r="Z24" s="71"/>
    </row>
    <row r="25" spans="1:26" ht="15.75" customHeight="1" x14ac:dyDescent="0.2">
      <c r="A25" s="74" t="str">
        <f t="shared" ref="A25:A39" si="8">IF(E25&lt;&gt;"","[FN-"&amp;TEXT(ROW()-10-COUNTBLANK($E$10:E25),"###")&amp;"]","")</f>
        <v>[FN-2]</v>
      </c>
      <c r="B25" s="65" t="s">
        <v>453</v>
      </c>
      <c r="C25" s="65"/>
      <c r="D25" s="65" t="s">
        <v>454</v>
      </c>
      <c r="E25" s="65" t="s">
        <v>455</v>
      </c>
      <c r="F25" s="62" t="s">
        <v>440</v>
      </c>
      <c r="G25" s="68" t="s">
        <v>47</v>
      </c>
      <c r="H25" s="75" t="s">
        <v>11</v>
      </c>
      <c r="I25" s="69" t="s">
        <v>12</v>
      </c>
      <c r="J25" s="69" t="s">
        <v>12</v>
      </c>
      <c r="K25" s="69" t="s">
        <v>12</v>
      </c>
      <c r="L25" s="69" t="s">
        <v>12</v>
      </c>
      <c r="M25" s="69" t="s">
        <v>12</v>
      </c>
      <c r="N25" s="69" t="s">
        <v>12</v>
      </c>
      <c r="O25" s="72"/>
      <c r="P25" s="73"/>
      <c r="Q25" s="71"/>
      <c r="R25" s="71"/>
      <c r="S25" s="71"/>
      <c r="T25" s="71"/>
      <c r="U25" s="71"/>
      <c r="V25" s="71"/>
      <c r="W25" s="71"/>
      <c r="X25" s="71"/>
      <c r="Y25" s="71"/>
      <c r="Z25" s="71"/>
    </row>
    <row r="26" spans="1:26" ht="15.75" customHeight="1" x14ac:dyDescent="0.2">
      <c r="A26" s="74" t="str">
        <f t="shared" si="8"/>
        <v/>
      </c>
      <c r="B26" s="65"/>
      <c r="C26" s="65"/>
      <c r="D26" s="65"/>
      <c r="E26" s="65"/>
      <c r="F26" s="62" t="s">
        <v>440</v>
      </c>
      <c r="G26" s="68" t="s">
        <v>47</v>
      </c>
      <c r="H26" s="75" t="s">
        <v>11</v>
      </c>
      <c r="I26" s="69" t="s">
        <v>12</v>
      </c>
      <c r="J26" s="69" t="s">
        <v>12</v>
      </c>
      <c r="K26" s="69" t="s">
        <v>12</v>
      </c>
      <c r="L26" s="69" t="s">
        <v>12</v>
      </c>
      <c r="M26" s="69" t="s">
        <v>12</v>
      </c>
      <c r="N26" s="69" t="s">
        <v>12</v>
      </c>
      <c r="O26" s="72"/>
      <c r="P26" s="73"/>
      <c r="Q26" s="71"/>
      <c r="R26" s="71"/>
      <c r="S26" s="71"/>
      <c r="T26" s="71"/>
      <c r="U26" s="71"/>
      <c r="V26" s="71"/>
      <c r="W26" s="71"/>
      <c r="X26" s="71"/>
      <c r="Y26" s="71"/>
      <c r="Z26" s="71"/>
    </row>
    <row r="27" spans="1:26" ht="15.75" customHeight="1" x14ac:dyDescent="0.2">
      <c r="A27" s="74" t="str">
        <f t="shared" si="8"/>
        <v/>
      </c>
      <c r="B27" s="65"/>
      <c r="C27" s="65"/>
      <c r="D27" s="65"/>
      <c r="E27" s="65"/>
      <c r="F27" s="62" t="s">
        <v>440</v>
      </c>
      <c r="G27" s="68" t="s">
        <v>47</v>
      </c>
      <c r="H27" s="75" t="s">
        <v>11</v>
      </c>
      <c r="I27" s="69" t="s">
        <v>12</v>
      </c>
      <c r="J27" s="69" t="s">
        <v>12</v>
      </c>
      <c r="K27" s="69" t="s">
        <v>12</v>
      </c>
      <c r="L27" s="69" t="s">
        <v>12</v>
      </c>
      <c r="M27" s="69" t="s">
        <v>12</v>
      </c>
      <c r="N27" s="69" t="s">
        <v>12</v>
      </c>
      <c r="O27" s="72"/>
      <c r="P27" s="73"/>
      <c r="Q27" s="71"/>
      <c r="R27" s="71"/>
      <c r="S27" s="71"/>
      <c r="T27" s="71"/>
      <c r="U27" s="71"/>
      <c r="V27" s="71"/>
      <c r="W27" s="71"/>
      <c r="X27" s="71"/>
      <c r="Y27" s="71"/>
      <c r="Z27" s="71"/>
    </row>
    <row r="28" spans="1:26" ht="15.75" customHeight="1" x14ac:dyDescent="0.2">
      <c r="A28" s="74" t="str">
        <f t="shared" si="8"/>
        <v/>
      </c>
      <c r="B28" s="65"/>
      <c r="C28" s="65"/>
      <c r="D28" s="65"/>
      <c r="E28" s="65"/>
      <c r="F28" s="62" t="s">
        <v>440</v>
      </c>
      <c r="G28" s="68" t="s">
        <v>47</v>
      </c>
      <c r="H28" s="75" t="s">
        <v>11</v>
      </c>
      <c r="I28" s="69" t="s">
        <v>12</v>
      </c>
      <c r="J28" s="69" t="s">
        <v>12</v>
      </c>
      <c r="K28" s="69" t="s">
        <v>12</v>
      </c>
      <c r="L28" s="69" t="s">
        <v>12</v>
      </c>
      <c r="M28" s="69" t="s">
        <v>12</v>
      </c>
      <c r="N28" s="69" t="s">
        <v>12</v>
      </c>
      <c r="O28" s="72"/>
      <c r="P28" s="73"/>
      <c r="Q28" s="71"/>
      <c r="R28" s="71"/>
      <c r="S28" s="71"/>
      <c r="T28" s="71"/>
      <c r="U28" s="71"/>
      <c r="V28" s="71"/>
      <c r="W28" s="71"/>
      <c r="X28" s="71"/>
      <c r="Y28" s="71"/>
      <c r="Z28" s="71"/>
    </row>
    <row r="29" spans="1:26" ht="15.75" customHeight="1" x14ac:dyDescent="0.2">
      <c r="A29" s="74" t="str">
        <f t="shared" si="8"/>
        <v/>
      </c>
      <c r="B29" s="65"/>
      <c r="C29" s="65"/>
      <c r="D29" s="65"/>
      <c r="E29" s="65"/>
      <c r="F29" s="62" t="s">
        <v>440</v>
      </c>
      <c r="G29" s="68" t="s">
        <v>47</v>
      </c>
      <c r="H29" s="75" t="s">
        <v>11</v>
      </c>
      <c r="I29" s="69" t="s">
        <v>12</v>
      </c>
      <c r="J29" s="69" t="s">
        <v>12</v>
      </c>
      <c r="K29" s="69" t="s">
        <v>12</v>
      </c>
      <c r="L29" s="69" t="s">
        <v>12</v>
      </c>
      <c r="M29" s="69" t="s">
        <v>12</v>
      </c>
      <c r="N29" s="69" t="s">
        <v>12</v>
      </c>
      <c r="O29" s="72"/>
      <c r="P29" s="73"/>
      <c r="Q29" s="71"/>
      <c r="R29" s="71"/>
      <c r="S29" s="71"/>
      <c r="T29" s="71"/>
      <c r="U29" s="71"/>
      <c r="V29" s="71"/>
      <c r="W29" s="71"/>
      <c r="X29" s="71"/>
      <c r="Y29" s="71"/>
      <c r="Z29" s="71"/>
    </row>
    <row r="30" spans="1:26" ht="15.75" customHeight="1" x14ac:dyDescent="0.2">
      <c r="A30" s="62" t="str">
        <f t="shared" si="8"/>
        <v/>
      </c>
      <c r="B30" s="65"/>
      <c r="C30" s="65"/>
      <c r="D30" s="65"/>
      <c r="E30" s="65"/>
      <c r="F30" s="62" t="s">
        <v>440</v>
      </c>
      <c r="G30" s="68" t="s">
        <v>47</v>
      </c>
      <c r="H30" s="75" t="s">
        <v>11</v>
      </c>
      <c r="I30" s="69" t="s">
        <v>12</v>
      </c>
      <c r="J30" s="69" t="s">
        <v>12</v>
      </c>
      <c r="K30" s="69" t="s">
        <v>12</v>
      </c>
      <c r="L30" s="69" t="s">
        <v>12</v>
      </c>
      <c r="M30" s="69" t="s">
        <v>12</v>
      </c>
      <c r="N30" s="69" t="s">
        <v>12</v>
      </c>
      <c r="O30" s="62"/>
      <c r="P30" s="64"/>
      <c r="Q30" s="59"/>
      <c r="R30" s="59"/>
      <c r="S30" s="59"/>
      <c r="T30" s="59"/>
      <c r="U30" s="59"/>
      <c r="V30" s="59"/>
      <c r="W30" s="59"/>
      <c r="X30" s="59"/>
      <c r="Y30" s="59"/>
      <c r="Z30" s="59"/>
    </row>
    <row r="31" spans="1:26" ht="15.75" customHeight="1" x14ac:dyDescent="0.2">
      <c r="A31" s="62" t="str">
        <f t="shared" si="8"/>
        <v/>
      </c>
      <c r="B31" s="65"/>
      <c r="C31" s="65"/>
      <c r="D31" s="65"/>
      <c r="E31" s="65"/>
      <c r="F31" s="62" t="s">
        <v>440</v>
      </c>
      <c r="G31" s="68" t="s">
        <v>47</v>
      </c>
      <c r="H31" s="75" t="s">
        <v>11</v>
      </c>
      <c r="I31" s="69" t="s">
        <v>12</v>
      </c>
      <c r="J31" s="69" t="s">
        <v>12</v>
      </c>
      <c r="K31" s="69" t="s">
        <v>12</v>
      </c>
      <c r="L31" s="69" t="s">
        <v>12</v>
      </c>
      <c r="M31" s="69" t="s">
        <v>12</v>
      </c>
      <c r="N31" s="69" t="s">
        <v>12</v>
      </c>
      <c r="O31" s="62"/>
      <c r="P31" s="64"/>
      <c r="Q31" s="59"/>
      <c r="R31" s="59"/>
      <c r="S31" s="59"/>
      <c r="T31" s="59"/>
      <c r="U31" s="59"/>
      <c r="V31" s="59"/>
      <c r="W31" s="59"/>
      <c r="X31" s="59"/>
      <c r="Y31" s="59"/>
      <c r="Z31" s="59"/>
    </row>
    <row r="32" spans="1:26" ht="15.75" customHeight="1" x14ac:dyDescent="0.2">
      <c r="A32" s="62" t="str">
        <f t="shared" si="8"/>
        <v/>
      </c>
      <c r="B32" s="65"/>
      <c r="C32" s="65"/>
      <c r="D32" s="65"/>
      <c r="E32" s="65"/>
      <c r="F32" s="62" t="s">
        <v>440</v>
      </c>
      <c r="G32" s="68" t="s">
        <v>47</v>
      </c>
      <c r="H32" s="75" t="s">
        <v>11</v>
      </c>
      <c r="I32" s="69" t="s">
        <v>12</v>
      </c>
      <c r="J32" s="69" t="s">
        <v>12</v>
      </c>
      <c r="K32" s="69" t="s">
        <v>12</v>
      </c>
      <c r="L32" s="69" t="s">
        <v>12</v>
      </c>
      <c r="M32" s="69" t="s">
        <v>12</v>
      </c>
      <c r="N32" s="69" t="s">
        <v>12</v>
      </c>
      <c r="O32" s="62"/>
      <c r="P32" s="64"/>
      <c r="Q32" s="59"/>
      <c r="R32" s="59"/>
      <c r="S32" s="59"/>
      <c r="T32" s="59"/>
      <c r="U32" s="59"/>
      <c r="V32" s="59"/>
      <c r="W32" s="59"/>
      <c r="X32" s="59"/>
      <c r="Y32" s="59"/>
      <c r="Z32" s="59"/>
    </row>
    <row r="33" spans="1:26" ht="15.75" customHeight="1" x14ac:dyDescent="0.2">
      <c r="A33" s="62" t="str">
        <f t="shared" si="8"/>
        <v/>
      </c>
      <c r="B33" s="65"/>
      <c r="C33" s="65"/>
      <c r="D33" s="65"/>
      <c r="E33" s="65"/>
      <c r="F33" s="62" t="s">
        <v>440</v>
      </c>
      <c r="G33" s="68" t="s">
        <v>47</v>
      </c>
      <c r="H33" s="75" t="s">
        <v>11</v>
      </c>
      <c r="I33" s="69" t="s">
        <v>12</v>
      </c>
      <c r="J33" s="69" t="s">
        <v>12</v>
      </c>
      <c r="K33" s="69" t="s">
        <v>12</v>
      </c>
      <c r="L33" s="69" t="s">
        <v>12</v>
      </c>
      <c r="M33" s="69" t="s">
        <v>12</v>
      </c>
      <c r="N33" s="69" t="s">
        <v>12</v>
      </c>
      <c r="O33" s="62"/>
      <c r="P33" s="64"/>
      <c r="Q33" s="59"/>
      <c r="R33" s="59"/>
      <c r="S33" s="59"/>
      <c r="T33" s="59"/>
      <c r="U33" s="59"/>
      <c r="V33" s="59"/>
      <c r="W33" s="59"/>
      <c r="X33" s="59"/>
      <c r="Y33" s="59"/>
      <c r="Z33" s="59"/>
    </row>
    <row r="34" spans="1:26" ht="15.75" customHeight="1" x14ac:dyDescent="0.2">
      <c r="A34" s="62" t="str">
        <f t="shared" si="8"/>
        <v/>
      </c>
      <c r="B34" s="65"/>
      <c r="C34" s="65"/>
      <c r="D34" s="65"/>
      <c r="E34" s="65"/>
      <c r="F34" s="62" t="s">
        <v>440</v>
      </c>
      <c r="G34" s="68" t="s">
        <v>47</v>
      </c>
      <c r="H34" s="75" t="s">
        <v>11</v>
      </c>
      <c r="I34" s="69" t="s">
        <v>12</v>
      </c>
      <c r="J34" s="69" t="s">
        <v>12</v>
      </c>
      <c r="K34" s="69" t="s">
        <v>12</v>
      </c>
      <c r="L34" s="69" t="s">
        <v>12</v>
      </c>
      <c r="M34" s="69" t="s">
        <v>12</v>
      </c>
      <c r="N34" s="69" t="s">
        <v>12</v>
      </c>
      <c r="O34" s="62"/>
      <c r="P34" s="64"/>
      <c r="Q34" s="59"/>
      <c r="R34" s="59"/>
      <c r="S34" s="59"/>
      <c r="T34" s="59"/>
      <c r="U34" s="59"/>
      <c r="V34" s="59"/>
      <c r="W34" s="59"/>
      <c r="X34" s="59"/>
      <c r="Y34" s="59"/>
      <c r="Z34" s="59"/>
    </row>
    <row r="35" spans="1:26" ht="15.75" customHeight="1" x14ac:dyDescent="0.2">
      <c r="A35" s="62" t="str">
        <f t="shared" si="8"/>
        <v/>
      </c>
      <c r="B35" s="65"/>
      <c r="C35" s="65"/>
      <c r="D35" s="65"/>
      <c r="E35" s="65"/>
      <c r="F35" s="62" t="s">
        <v>440</v>
      </c>
      <c r="G35" s="68" t="s">
        <v>47</v>
      </c>
      <c r="H35" s="75" t="s">
        <v>11</v>
      </c>
      <c r="I35" s="69" t="s">
        <v>12</v>
      </c>
      <c r="J35" s="69" t="s">
        <v>12</v>
      </c>
      <c r="K35" s="69" t="s">
        <v>12</v>
      </c>
      <c r="L35" s="69" t="s">
        <v>12</v>
      </c>
      <c r="M35" s="69" t="s">
        <v>12</v>
      </c>
      <c r="N35" s="69" t="s">
        <v>12</v>
      </c>
      <c r="O35" s="62"/>
      <c r="P35" s="64"/>
      <c r="Q35" s="59"/>
      <c r="R35" s="59"/>
      <c r="S35" s="59"/>
      <c r="T35" s="59"/>
      <c r="U35" s="59"/>
      <c r="V35" s="59"/>
      <c r="W35" s="59"/>
      <c r="X35" s="59"/>
      <c r="Y35" s="59"/>
      <c r="Z35" s="59"/>
    </row>
    <row r="36" spans="1:26" ht="15.75" customHeight="1" x14ac:dyDescent="0.2">
      <c r="A36" s="62" t="str">
        <f t="shared" si="8"/>
        <v/>
      </c>
      <c r="B36" s="65"/>
      <c r="C36" s="65"/>
      <c r="D36" s="65"/>
      <c r="E36" s="65"/>
      <c r="F36" s="62" t="s">
        <v>440</v>
      </c>
      <c r="G36" s="68" t="s">
        <v>47</v>
      </c>
      <c r="H36" s="75" t="s">
        <v>11</v>
      </c>
      <c r="I36" s="69" t="s">
        <v>12</v>
      </c>
      <c r="J36" s="69" t="s">
        <v>12</v>
      </c>
      <c r="K36" s="69" t="s">
        <v>12</v>
      </c>
      <c r="L36" s="69" t="s">
        <v>12</v>
      </c>
      <c r="M36" s="69" t="s">
        <v>12</v>
      </c>
      <c r="N36" s="69" t="s">
        <v>12</v>
      </c>
      <c r="O36" s="62"/>
      <c r="P36" s="64"/>
      <c r="Q36" s="59"/>
      <c r="R36" s="59"/>
      <c r="S36" s="59"/>
      <c r="T36" s="59"/>
      <c r="U36" s="59"/>
      <c r="V36" s="59"/>
      <c r="W36" s="59"/>
      <c r="X36" s="59"/>
      <c r="Y36" s="59"/>
      <c r="Z36" s="59"/>
    </row>
    <row r="37" spans="1:26" ht="15.75" customHeight="1" x14ac:dyDescent="0.2">
      <c r="A37" s="62" t="str">
        <f t="shared" si="8"/>
        <v/>
      </c>
      <c r="B37" s="65"/>
      <c r="C37" s="65"/>
      <c r="D37" s="65"/>
      <c r="E37" s="65"/>
      <c r="F37" s="62" t="s">
        <v>440</v>
      </c>
      <c r="G37" s="68" t="s">
        <v>47</v>
      </c>
      <c r="H37" s="75" t="s">
        <v>11</v>
      </c>
      <c r="I37" s="69" t="s">
        <v>12</v>
      </c>
      <c r="J37" s="69" t="s">
        <v>12</v>
      </c>
      <c r="K37" s="69" t="s">
        <v>12</v>
      </c>
      <c r="L37" s="69" t="s">
        <v>12</v>
      </c>
      <c r="M37" s="69" t="s">
        <v>12</v>
      </c>
      <c r="N37" s="69" t="s">
        <v>12</v>
      </c>
      <c r="O37" s="62"/>
      <c r="P37" s="64"/>
      <c r="Q37" s="59"/>
      <c r="R37" s="59"/>
      <c r="S37" s="59"/>
      <c r="T37" s="59"/>
      <c r="U37" s="59"/>
      <c r="V37" s="59"/>
      <c r="W37" s="59"/>
      <c r="X37" s="59"/>
      <c r="Y37" s="59"/>
      <c r="Z37" s="59"/>
    </row>
    <row r="38" spans="1:26" ht="15.75" customHeight="1" x14ac:dyDescent="0.2">
      <c r="A38" s="62" t="str">
        <f t="shared" si="8"/>
        <v/>
      </c>
      <c r="B38" s="65"/>
      <c r="C38" s="65"/>
      <c r="D38" s="65"/>
      <c r="E38" s="65"/>
      <c r="F38" s="62" t="s">
        <v>440</v>
      </c>
      <c r="G38" s="68" t="s">
        <v>47</v>
      </c>
      <c r="H38" s="75" t="s">
        <v>11</v>
      </c>
      <c r="I38" s="69" t="s">
        <v>12</v>
      </c>
      <c r="J38" s="69" t="s">
        <v>12</v>
      </c>
      <c r="K38" s="69" t="s">
        <v>12</v>
      </c>
      <c r="L38" s="69" t="s">
        <v>12</v>
      </c>
      <c r="M38" s="69" t="s">
        <v>12</v>
      </c>
      <c r="N38" s="69" t="s">
        <v>12</v>
      </c>
      <c r="O38" s="62"/>
      <c r="P38" s="64"/>
      <c r="Q38" s="59"/>
      <c r="R38" s="59"/>
      <c r="S38" s="59"/>
      <c r="T38" s="59"/>
      <c r="U38" s="59"/>
      <c r="V38" s="59"/>
      <c r="W38" s="59"/>
      <c r="X38" s="59"/>
      <c r="Y38" s="59"/>
      <c r="Z38" s="59"/>
    </row>
    <row r="39" spans="1:26" ht="15.75" customHeight="1" x14ac:dyDescent="0.2">
      <c r="A39" s="62" t="str">
        <f t="shared" si="8"/>
        <v/>
      </c>
      <c r="B39" s="65"/>
      <c r="C39" s="65"/>
      <c r="D39" s="65"/>
      <c r="E39" s="65"/>
      <c r="F39" s="62" t="s">
        <v>440</v>
      </c>
      <c r="G39" s="68" t="s">
        <v>47</v>
      </c>
      <c r="H39" s="75" t="s">
        <v>11</v>
      </c>
      <c r="I39" s="69" t="s">
        <v>12</v>
      </c>
      <c r="J39" s="69" t="s">
        <v>12</v>
      </c>
      <c r="K39" s="69" t="s">
        <v>12</v>
      </c>
      <c r="L39" s="69" t="s">
        <v>12</v>
      </c>
      <c r="M39" s="69" t="s">
        <v>12</v>
      </c>
      <c r="N39" s="69" t="s">
        <v>12</v>
      </c>
      <c r="O39" s="62"/>
      <c r="P39" s="64"/>
      <c r="Q39" s="59"/>
      <c r="R39" s="59"/>
      <c r="S39" s="59"/>
      <c r="T39" s="59"/>
      <c r="U39" s="59"/>
      <c r="V39" s="59"/>
      <c r="W39" s="59"/>
      <c r="X39" s="59"/>
      <c r="Y39" s="59"/>
      <c r="Z39" s="59"/>
    </row>
    <row r="40" spans="1:26" ht="15.75" customHeight="1" x14ac:dyDescent="0.2">
      <c r="A40" s="139" t="s">
        <v>451</v>
      </c>
      <c r="B40" s="133"/>
      <c r="C40" s="133"/>
      <c r="D40" s="133"/>
      <c r="E40" s="133"/>
      <c r="F40" s="133"/>
      <c r="G40" s="133"/>
      <c r="H40" s="133"/>
      <c r="I40" s="133"/>
      <c r="J40" s="133"/>
      <c r="K40" s="133"/>
      <c r="L40" s="133"/>
      <c r="M40" s="133"/>
      <c r="N40" s="133"/>
      <c r="O40" s="133"/>
      <c r="P40" s="128"/>
      <c r="Q40" s="59"/>
      <c r="R40" s="59"/>
      <c r="S40" s="59"/>
      <c r="T40" s="59"/>
      <c r="U40" s="59"/>
      <c r="V40" s="59"/>
      <c r="W40" s="59"/>
      <c r="X40" s="59"/>
      <c r="Y40" s="59"/>
      <c r="Z40" s="59"/>
    </row>
    <row r="41" spans="1:26" ht="15.75" customHeight="1" x14ac:dyDescent="0.2">
      <c r="A41" s="136" t="s">
        <v>456</v>
      </c>
      <c r="B41" s="137"/>
      <c r="C41" s="137"/>
      <c r="D41" s="137"/>
      <c r="E41" s="138"/>
      <c r="F41" s="72"/>
      <c r="G41" s="72"/>
      <c r="H41" s="72"/>
      <c r="I41" s="72"/>
      <c r="J41" s="72"/>
      <c r="K41" s="72"/>
      <c r="L41" s="72"/>
      <c r="M41" s="72"/>
      <c r="N41" s="73"/>
      <c r="O41" s="72"/>
      <c r="P41" s="73"/>
      <c r="Q41" s="71"/>
      <c r="R41" s="71"/>
      <c r="S41" s="71"/>
      <c r="T41" s="71"/>
      <c r="U41" s="71"/>
      <c r="V41" s="71"/>
      <c r="W41" s="71"/>
      <c r="X41" s="71"/>
      <c r="Y41" s="71"/>
      <c r="Z41" s="71"/>
    </row>
    <row r="42" spans="1:26" ht="15.75" customHeight="1" x14ac:dyDescent="0.2">
      <c r="A42" s="74" t="str">
        <f t="shared" ref="A42:A57" si="9">IF(E42&lt;&gt;"","[FN-"&amp;TEXT(ROW()-10-COUNTBLANK($E$10:E42),"###")&amp;"]","")</f>
        <v/>
      </c>
      <c r="B42" s="65"/>
      <c r="C42" s="65"/>
      <c r="D42" s="65"/>
      <c r="E42" s="65"/>
      <c r="F42" s="62" t="s">
        <v>440</v>
      </c>
      <c r="G42" s="68" t="s">
        <v>47</v>
      </c>
      <c r="H42" s="75" t="s">
        <v>11</v>
      </c>
      <c r="I42" s="69" t="s">
        <v>12</v>
      </c>
      <c r="J42" s="69" t="s">
        <v>12</v>
      </c>
      <c r="K42" s="69" t="s">
        <v>12</v>
      </c>
      <c r="L42" s="69" t="s">
        <v>12</v>
      </c>
      <c r="M42" s="69" t="s">
        <v>12</v>
      </c>
      <c r="N42" s="69" t="s">
        <v>12</v>
      </c>
      <c r="O42" s="72"/>
      <c r="P42" s="73"/>
      <c r="Q42" s="71"/>
      <c r="R42" s="71"/>
      <c r="S42" s="71"/>
      <c r="T42" s="71"/>
      <c r="U42" s="71"/>
      <c r="V42" s="71"/>
      <c r="W42" s="71"/>
      <c r="X42" s="71"/>
      <c r="Y42" s="71"/>
      <c r="Z42" s="71"/>
    </row>
    <row r="43" spans="1:26" ht="15.75" customHeight="1" x14ac:dyDescent="0.2">
      <c r="A43" s="74" t="str">
        <f t="shared" si="9"/>
        <v/>
      </c>
      <c r="B43" s="65"/>
      <c r="C43" s="65"/>
      <c r="D43" s="65"/>
      <c r="E43" s="65"/>
      <c r="F43" s="62" t="s">
        <v>440</v>
      </c>
      <c r="G43" s="68" t="s">
        <v>47</v>
      </c>
      <c r="H43" s="75" t="s">
        <v>11</v>
      </c>
      <c r="I43" s="69" t="s">
        <v>12</v>
      </c>
      <c r="J43" s="69" t="s">
        <v>12</v>
      </c>
      <c r="K43" s="69" t="s">
        <v>12</v>
      </c>
      <c r="L43" s="69" t="s">
        <v>12</v>
      </c>
      <c r="M43" s="69" t="s">
        <v>12</v>
      </c>
      <c r="N43" s="69" t="s">
        <v>12</v>
      </c>
      <c r="O43" s="72"/>
      <c r="P43" s="73"/>
      <c r="Q43" s="71"/>
      <c r="R43" s="71"/>
      <c r="S43" s="71"/>
      <c r="T43" s="71"/>
      <c r="U43" s="71"/>
      <c r="V43" s="71"/>
      <c r="W43" s="71"/>
      <c r="X43" s="71"/>
      <c r="Y43" s="71"/>
      <c r="Z43" s="71"/>
    </row>
    <row r="44" spans="1:26" ht="15.75" customHeight="1" x14ac:dyDescent="0.2">
      <c r="A44" s="74" t="str">
        <f t="shared" si="9"/>
        <v/>
      </c>
      <c r="B44" s="65"/>
      <c r="C44" s="65"/>
      <c r="D44" s="65"/>
      <c r="E44" s="65"/>
      <c r="F44" s="62" t="s">
        <v>440</v>
      </c>
      <c r="G44" s="68" t="s">
        <v>47</v>
      </c>
      <c r="H44" s="75" t="s">
        <v>11</v>
      </c>
      <c r="I44" s="69" t="s">
        <v>12</v>
      </c>
      <c r="J44" s="69" t="s">
        <v>12</v>
      </c>
      <c r="K44" s="69" t="s">
        <v>12</v>
      </c>
      <c r="L44" s="69" t="s">
        <v>12</v>
      </c>
      <c r="M44" s="69" t="s">
        <v>12</v>
      </c>
      <c r="N44" s="69" t="s">
        <v>12</v>
      </c>
      <c r="O44" s="72"/>
      <c r="P44" s="73"/>
      <c r="Q44" s="71"/>
      <c r="R44" s="71"/>
      <c r="S44" s="71"/>
      <c r="T44" s="71"/>
      <c r="U44" s="71"/>
      <c r="V44" s="71"/>
      <c r="W44" s="71"/>
      <c r="X44" s="71"/>
      <c r="Y44" s="71"/>
      <c r="Z44" s="71"/>
    </row>
    <row r="45" spans="1:26" ht="15.75" customHeight="1" x14ac:dyDescent="0.2">
      <c r="A45" s="74" t="str">
        <f t="shared" si="9"/>
        <v/>
      </c>
      <c r="B45" s="65"/>
      <c r="C45" s="65"/>
      <c r="D45" s="65"/>
      <c r="E45" s="65"/>
      <c r="F45" s="62" t="s">
        <v>440</v>
      </c>
      <c r="G45" s="68" t="s">
        <v>47</v>
      </c>
      <c r="H45" s="75" t="s">
        <v>11</v>
      </c>
      <c r="I45" s="69" t="s">
        <v>12</v>
      </c>
      <c r="J45" s="69" t="s">
        <v>12</v>
      </c>
      <c r="K45" s="69" t="s">
        <v>12</v>
      </c>
      <c r="L45" s="69" t="s">
        <v>12</v>
      </c>
      <c r="M45" s="69" t="s">
        <v>12</v>
      </c>
      <c r="N45" s="69" t="s">
        <v>12</v>
      </c>
      <c r="O45" s="72"/>
      <c r="P45" s="73"/>
      <c r="Q45" s="71"/>
      <c r="R45" s="71"/>
      <c r="S45" s="71"/>
      <c r="T45" s="71"/>
      <c r="U45" s="71"/>
      <c r="V45" s="71"/>
      <c r="W45" s="71"/>
      <c r="X45" s="71"/>
      <c r="Y45" s="71"/>
      <c r="Z45" s="71"/>
    </row>
    <row r="46" spans="1:26" ht="15.75" customHeight="1" x14ac:dyDescent="0.2">
      <c r="A46" s="74" t="str">
        <f t="shared" si="9"/>
        <v/>
      </c>
      <c r="B46" s="65"/>
      <c r="C46" s="65"/>
      <c r="D46" s="65"/>
      <c r="E46" s="65"/>
      <c r="F46" s="62" t="s">
        <v>440</v>
      </c>
      <c r="G46" s="68" t="s">
        <v>47</v>
      </c>
      <c r="H46" s="75" t="s">
        <v>11</v>
      </c>
      <c r="I46" s="69" t="s">
        <v>12</v>
      </c>
      <c r="J46" s="69" t="s">
        <v>12</v>
      </c>
      <c r="K46" s="69" t="s">
        <v>12</v>
      </c>
      <c r="L46" s="69" t="s">
        <v>12</v>
      </c>
      <c r="M46" s="69" t="s">
        <v>12</v>
      </c>
      <c r="N46" s="69" t="s">
        <v>12</v>
      </c>
      <c r="O46" s="72"/>
      <c r="P46" s="73"/>
      <c r="Q46" s="71"/>
      <c r="R46" s="71"/>
      <c r="S46" s="71"/>
      <c r="T46" s="71"/>
      <c r="U46" s="71"/>
      <c r="V46" s="71"/>
      <c r="W46" s="71"/>
      <c r="X46" s="71"/>
      <c r="Y46" s="71"/>
      <c r="Z46" s="71"/>
    </row>
    <row r="47" spans="1:26" ht="15.75" customHeight="1" x14ac:dyDescent="0.2">
      <c r="A47" s="62" t="str">
        <f t="shared" si="9"/>
        <v/>
      </c>
      <c r="B47" s="65"/>
      <c r="C47" s="65"/>
      <c r="D47" s="65"/>
      <c r="E47" s="65"/>
      <c r="F47" s="62" t="s">
        <v>440</v>
      </c>
      <c r="G47" s="68" t="s">
        <v>47</v>
      </c>
      <c r="H47" s="75" t="s">
        <v>11</v>
      </c>
      <c r="I47" s="69" t="s">
        <v>12</v>
      </c>
      <c r="J47" s="69" t="s">
        <v>12</v>
      </c>
      <c r="K47" s="69" t="s">
        <v>12</v>
      </c>
      <c r="L47" s="69" t="s">
        <v>12</v>
      </c>
      <c r="M47" s="69" t="s">
        <v>12</v>
      </c>
      <c r="N47" s="69" t="s">
        <v>12</v>
      </c>
      <c r="O47" s="62"/>
      <c r="P47" s="64"/>
      <c r="Q47" s="59"/>
      <c r="R47" s="59"/>
      <c r="S47" s="59"/>
      <c r="T47" s="59"/>
      <c r="U47" s="59"/>
      <c r="V47" s="59"/>
      <c r="W47" s="59"/>
      <c r="X47" s="59"/>
      <c r="Y47" s="59"/>
      <c r="Z47" s="59"/>
    </row>
    <row r="48" spans="1:26" ht="15.75" customHeight="1" x14ac:dyDescent="0.2">
      <c r="A48" s="62" t="str">
        <f t="shared" si="9"/>
        <v/>
      </c>
      <c r="B48" s="65"/>
      <c r="C48" s="65"/>
      <c r="D48" s="65"/>
      <c r="E48" s="65"/>
      <c r="F48" s="62" t="s">
        <v>440</v>
      </c>
      <c r="G48" s="68" t="s">
        <v>47</v>
      </c>
      <c r="H48" s="75" t="s">
        <v>11</v>
      </c>
      <c r="I48" s="69" t="s">
        <v>12</v>
      </c>
      <c r="J48" s="69" t="s">
        <v>12</v>
      </c>
      <c r="K48" s="69" t="s">
        <v>12</v>
      </c>
      <c r="L48" s="69" t="s">
        <v>12</v>
      </c>
      <c r="M48" s="69" t="s">
        <v>12</v>
      </c>
      <c r="N48" s="69" t="s">
        <v>12</v>
      </c>
      <c r="O48" s="62"/>
      <c r="P48" s="64"/>
      <c r="Q48" s="59"/>
      <c r="R48" s="59"/>
      <c r="S48" s="59"/>
      <c r="T48" s="59"/>
      <c r="U48" s="59"/>
      <c r="V48" s="59"/>
      <c r="W48" s="59"/>
      <c r="X48" s="59"/>
      <c r="Y48" s="59"/>
      <c r="Z48" s="59"/>
    </row>
    <row r="49" spans="1:26" ht="15.75" customHeight="1" x14ac:dyDescent="0.2">
      <c r="A49" s="62" t="str">
        <f t="shared" si="9"/>
        <v/>
      </c>
      <c r="B49" s="65"/>
      <c r="C49" s="65"/>
      <c r="D49" s="65"/>
      <c r="E49" s="65"/>
      <c r="F49" s="62" t="s">
        <v>440</v>
      </c>
      <c r="G49" s="68" t="s">
        <v>47</v>
      </c>
      <c r="H49" s="75" t="s">
        <v>11</v>
      </c>
      <c r="I49" s="69" t="s">
        <v>12</v>
      </c>
      <c r="J49" s="69" t="s">
        <v>12</v>
      </c>
      <c r="K49" s="69" t="s">
        <v>12</v>
      </c>
      <c r="L49" s="69" t="s">
        <v>12</v>
      </c>
      <c r="M49" s="69" t="s">
        <v>12</v>
      </c>
      <c r="N49" s="69" t="s">
        <v>12</v>
      </c>
      <c r="O49" s="62"/>
      <c r="P49" s="64"/>
      <c r="Q49" s="59"/>
      <c r="R49" s="59"/>
      <c r="S49" s="59"/>
      <c r="T49" s="59"/>
      <c r="U49" s="59"/>
      <c r="V49" s="59"/>
      <c r="W49" s="59"/>
      <c r="X49" s="59"/>
      <c r="Y49" s="59"/>
      <c r="Z49" s="59"/>
    </row>
    <row r="50" spans="1:26" ht="15.75" customHeight="1" x14ac:dyDescent="0.2">
      <c r="A50" s="62" t="str">
        <f t="shared" si="9"/>
        <v/>
      </c>
      <c r="B50" s="65"/>
      <c r="C50" s="65"/>
      <c r="D50" s="65"/>
      <c r="E50" s="65"/>
      <c r="F50" s="62" t="s">
        <v>440</v>
      </c>
      <c r="G50" s="68" t="s">
        <v>47</v>
      </c>
      <c r="H50" s="75" t="s">
        <v>11</v>
      </c>
      <c r="I50" s="69" t="s">
        <v>12</v>
      </c>
      <c r="J50" s="69" t="s">
        <v>12</v>
      </c>
      <c r="K50" s="69" t="s">
        <v>12</v>
      </c>
      <c r="L50" s="69" t="s">
        <v>12</v>
      </c>
      <c r="M50" s="69" t="s">
        <v>12</v>
      </c>
      <c r="N50" s="69" t="s">
        <v>12</v>
      </c>
      <c r="O50" s="62"/>
      <c r="P50" s="64"/>
      <c r="Q50" s="59"/>
      <c r="R50" s="59"/>
      <c r="S50" s="59"/>
      <c r="T50" s="59"/>
      <c r="U50" s="59"/>
      <c r="V50" s="59"/>
      <c r="W50" s="59"/>
      <c r="X50" s="59"/>
      <c r="Y50" s="59"/>
      <c r="Z50" s="59"/>
    </row>
    <row r="51" spans="1:26" ht="15.75" customHeight="1" x14ac:dyDescent="0.2">
      <c r="A51" s="62" t="str">
        <f t="shared" si="9"/>
        <v/>
      </c>
      <c r="B51" s="65"/>
      <c r="C51" s="65"/>
      <c r="D51" s="65"/>
      <c r="E51" s="65"/>
      <c r="F51" s="62" t="s">
        <v>440</v>
      </c>
      <c r="G51" s="68" t="s">
        <v>47</v>
      </c>
      <c r="H51" s="75" t="s">
        <v>11</v>
      </c>
      <c r="I51" s="69" t="s">
        <v>12</v>
      </c>
      <c r="J51" s="69" t="s">
        <v>12</v>
      </c>
      <c r="K51" s="69" t="s">
        <v>12</v>
      </c>
      <c r="L51" s="69" t="s">
        <v>12</v>
      </c>
      <c r="M51" s="69" t="s">
        <v>12</v>
      </c>
      <c r="N51" s="69" t="s">
        <v>12</v>
      </c>
      <c r="O51" s="62"/>
      <c r="P51" s="64"/>
      <c r="Q51" s="59"/>
      <c r="R51" s="59"/>
      <c r="S51" s="59"/>
      <c r="T51" s="59"/>
      <c r="U51" s="59"/>
      <c r="V51" s="59"/>
      <c r="W51" s="59"/>
      <c r="X51" s="59"/>
      <c r="Y51" s="59"/>
      <c r="Z51" s="59"/>
    </row>
    <row r="52" spans="1:26" ht="15.75" customHeight="1" x14ac:dyDescent="0.2">
      <c r="A52" s="62" t="str">
        <f t="shared" si="9"/>
        <v/>
      </c>
      <c r="B52" s="65"/>
      <c r="C52" s="65"/>
      <c r="D52" s="65"/>
      <c r="E52" s="65"/>
      <c r="F52" s="62" t="s">
        <v>440</v>
      </c>
      <c r="G52" s="68" t="s">
        <v>47</v>
      </c>
      <c r="H52" s="75" t="s">
        <v>11</v>
      </c>
      <c r="I52" s="69" t="s">
        <v>12</v>
      </c>
      <c r="J52" s="69" t="s">
        <v>12</v>
      </c>
      <c r="K52" s="69" t="s">
        <v>12</v>
      </c>
      <c r="L52" s="69" t="s">
        <v>12</v>
      </c>
      <c r="M52" s="69" t="s">
        <v>12</v>
      </c>
      <c r="N52" s="69" t="s">
        <v>12</v>
      </c>
      <c r="O52" s="62"/>
      <c r="P52" s="64"/>
      <c r="Q52" s="59"/>
      <c r="R52" s="59"/>
      <c r="S52" s="59"/>
      <c r="T52" s="59"/>
      <c r="U52" s="59"/>
      <c r="V52" s="59"/>
      <c r="W52" s="59"/>
      <c r="X52" s="59"/>
      <c r="Y52" s="59"/>
      <c r="Z52" s="59"/>
    </row>
    <row r="53" spans="1:26" ht="15.75" customHeight="1" x14ac:dyDescent="0.2">
      <c r="A53" s="62" t="str">
        <f t="shared" si="9"/>
        <v/>
      </c>
      <c r="B53" s="65"/>
      <c r="C53" s="65"/>
      <c r="D53" s="65"/>
      <c r="E53" s="65"/>
      <c r="F53" s="62" t="s">
        <v>440</v>
      </c>
      <c r="G53" s="68" t="s">
        <v>47</v>
      </c>
      <c r="H53" s="75" t="s">
        <v>11</v>
      </c>
      <c r="I53" s="69" t="s">
        <v>12</v>
      </c>
      <c r="J53" s="69" t="s">
        <v>12</v>
      </c>
      <c r="K53" s="69" t="s">
        <v>12</v>
      </c>
      <c r="L53" s="69" t="s">
        <v>12</v>
      </c>
      <c r="M53" s="69" t="s">
        <v>12</v>
      </c>
      <c r="N53" s="69" t="s">
        <v>12</v>
      </c>
      <c r="O53" s="62"/>
      <c r="P53" s="64"/>
      <c r="Q53" s="59"/>
      <c r="R53" s="59"/>
      <c r="S53" s="59"/>
      <c r="T53" s="59"/>
      <c r="U53" s="59"/>
      <c r="V53" s="59"/>
      <c r="W53" s="59"/>
      <c r="X53" s="59"/>
      <c r="Y53" s="59"/>
      <c r="Z53" s="59"/>
    </row>
    <row r="54" spans="1:26" ht="15.75" customHeight="1" x14ac:dyDescent="0.2">
      <c r="A54" s="62" t="str">
        <f t="shared" si="9"/>
        <v/>
      </c>
      <c r="B54" s="65"/>
      <c r="C54" s="65"/>
      <c r="D54" s="65"/>
      <c r="E54" s="65"/>
      <c r="F54" s="62" t="s">
        <v>440</v>
      </c>
      <c r="G54" s="68" t="s">
        <v>47</v>
      </c>
      <c r="H54" s="75" t="s">
        <v>11</v>
      </c>
      <c r="I54" s="69" t="s">
        <v>12</v>
      </c>
      <c r="J54" s="69" t="s">
        <v>12</v>
      </c>
      <c r="K54" s="69" t="s">
        <v>12</v>
      </c>
      <c r="L54" s="69" t="s">
        <v>12</v>
      </c>
      <c r="M54" s="69" t="s">
        <v>12</v>
      </c>
      <c r="N54" s="69" t="s">
        <v>12</v>
      </c>
      <c r="O54" s="62"/>
      <c r="P54" s="64"/>
      <c r="Q54" s="59"/>
      <c r="R54" s="59"/>
      <c r="S54" s="59"/>
      <c r="T54" s="59"/>
      <c r="U54" s="59"/>
      <c r="V54" s="59"/>
      <c r="W54" s="59"/>
      <c r="X54" s="59"/>
      <c r="Y54" s="59"/>
      <c r="Z54" s="59"/>
    </row>
    <row r="55" spans="1:26" ht="15.75" customHeight="1" x14ac:dyDescent="0.2">
      <c r="A55" s="62" t="str">
        <f t="shared" si="9"/>
        <v/>
      </c>
      <c r="B55" s="65"/>
      <c r="C55" s="65"/>
      <c r="D55" s="65"/>
      <c r="E55" s="65"/>
      <c r="F55" s="62" t="s">
        <v>440</v>
      </c>
      <c r="G55" s="68" t="s">
        <v>47</v>
      </c>
      <c r="H55" s="75" t="s">
        <v>11</v>
      </c>
      <c r="I55" s="69" t="s">
        <v>12</v>
      </c>
      <c r="J55" s="69" t="s">
        <v>12</v>
      </c>
      <c r="K55" s="69" t="s">
        <v>12</v>
      </c>
      <c r="L55" s="69" t="s">
        <v>12</v>
      </c>
      <c r="M55" s="69" t="s">
        <v>12</v>
      </c>
      <c r="N55" s="69" t="s">
        <v>12</v>
      </c>
      <c r="O55" s="62"/>
      <c r="P55" s="64"/>
      <c r="Q55" s="59"/>
      <c r="R55" s="59"/>
      <c r="S55" s="59"/>
      <c r="T55" s="59"/>
      <c r="U55" s="59"/>
      <c r="V55" s="59"/>
      <c r="W55" s="59"/>
      <c r="X55" s="59"/>
      <c r="Y55" s="59"/>
      <c r="Z55" s="59"/>
    </row>
    <row r="56" spans="1:26" ht="15.75" customHeight="1" x14ac:dyDescent="0.2">
      <c r="A56" s="62" t="str">
        <f t="shared" si="9"/>
        <v/>
      </c>
      <c r="B56" s="65"/>
      <c r="C56" s="65"/>
      <c r="D56" s="65"/>
      <c r="E56" s="65"/>
      <c r="F56" s="62" t="s">
        <v>440</v>
      </c>
      <c r="G56" s="68" t="s">
        <v>47</v>
      </c>
      <c r="H56" s="75" t="s">
        <v>11</v>
      </c>
      <c r="I56" s="69" t="s">
        <v>12</v>
      </c>
      <c r="J56" s="69" t="s">
        <v>12</v>
      </c>
      <c r="K56" s="69" t="s">
        <v>12</v>
      </c>
      <c r="L56" s="69" t="s">
        <v>12</v>
      </c>
      <c r="M56" s="69" t="s">
        <v>12</v>
      </c>
      <c r="N56" s="69" t="s">
        <v>12</v>
      </c>
      <c r="O56" s="62"/>
      <c r="P56" s="64"/>
      <c r="Q56" s="59"/>
      <c r="R56" s="59"/>
      <c r="S56" s="59"/>
      <c r="T56" s="59"/>
      <c r="U56" s="59"/>
      <c r="V56" s="59"/>
      <c r="W56" s="59"/>
      <c r="X56" s="59"/>
      <c r="Y56" s="59"/>
      <c r="Z56" s="59"/>
    </row>
    <row r="57" spans="1:26" ht="15.75" customHeight="1" x14ac:dyDescent="0.2">
      <c r="A57" s="62" t="str">
        <f t="shared" si="9"/>
        <v/>
      </c>
      <c r="B57" s="76"/>
      <c r="C57" s="76"/>
      <c r="D57" s="76"/>
      <c r="E57" s="76"/>
      <c r="F57" s="62"/>
      <c r="G57" s="62"/>
      <c r="H57" s="63"/>
      <c r="I57" s="63"/>
      <c r="J57" s="63"/>
      <c r="K57" s="63"/>
      <c r="L57" s="63"/>
      <c r="M57" s="63"/>
      <c r="N57" s="63"/>
      <c r="O57" s="62"/>
      <c r="P57" s="64"/>
      <c r="Q57" s="59"/>
      <c r="R57" s="59"/>
      <c r="S57" s="59"/>
      <c r="T57" s="59"/>
      <c r="U57" s="59"/>
      <c r="V57" s="59"/>
      <c r="W57" s="59"/>
      <c r="X57" s="59"/>
      <c r="Y57" s="59"/>
      <c r="Z57" s="59"/>
    </row>
    <row r="58" spans="1:26" ht="15.7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5.7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5.7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5.7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5.7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5.7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5.7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5.7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5.7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5.7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5.7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5.7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5.7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5.7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5.7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5.7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5.7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5.7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5.7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5.7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5.7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5.7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5.7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5.7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5.7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5.7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5.7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5.7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5.7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5.7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5.7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5.7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5.7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5.7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5.7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5.7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5.7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5.7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5.7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5.7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5.7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5.7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5.7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5.7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5.7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5.7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5.7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5.7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5.7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5.7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5.7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5.7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5.7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5.7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5.7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5.7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5.7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5.7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5.7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5.7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5.7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5.7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5.7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5.7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5.7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5.7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5.75" customHeight="1" x14ac:dyDescent="0.2"/>
    <row r="259" spans="1:26" ht="15.75" customHeight="1" x14ac:dyDescent="0.2"/>
    <row r="260" spans="1:26" ht="15.75" customHeight="1" x14ac:dyDescent="0.2"/>
    <row r="261" spans="1:26" ht="15.75" customHeight="1" x14ac:dyDescent="0.2"/>
    <row r="262" spans="1:26" ht="15.75" customHeight="1" x14ac:dyDescent="0.2"/>
    <row r="263" spans="1:26" ht="15.75" customHeight="1" x14ac:dyDescent="0.2"/>
    <row r="264" spans="1:26" ht="15.75" customHeight="1" x14ac:dyDescent="0.2"/>
    <row r="265" spans="1:26" ht="15.75" customHeight="1" x14ac:dyDescent="0.2"/>
    <row r="266" spans="1:26" ht="15.75" customHeight="1" x14ac:dyDescent="0.2"/>
    <row r="267" spans="1:26" ht="15.75" customHeight="1" x14ac:dyDescent="0.2"/>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
    <mergeCell ref="B1:D1"/>
    <mergeCell ref="B2:D2"/>
    <mergeCell ref="B6:D6"/>
    <mergeCell ref="A7:A8"/>
    <mergeCell ref="B7:B8"/>
    <mergeCell ref="C7:C8"/>
    <mergeCell ref="D7:D8"/>
    <mergeCell ref="A24:E24"/>
    <mergeCell ref="A40:P40"/>
    <mergeCell ref="A41:E41"/>
    <mergeCell ref="E7:E8"/>
    <mergeCell ref="F7:F8"/>
    <mergeCell ref="G7:G8"/>
    <mergeCell ref="H7:N7"/>
    <mergeCell ref="O7:O8"/>
    <mergeCell ref="P7:P8"/>
    <mergeCell ref="A9:P9"/>
    <mergeCell ref="A10:P10"/>
    <mergeCell ref="A11:E11"/>
    <mergeCell ref="A16:P16"/>
    <mergeCell ref="A17:E17"/>
    <mergeCell ref="A23:P23"/>
  </mergeCells>
  <dataValidations count="1">
    <dataValidation type="list" allowBlank="1" sqref="H12:N15 H18:N22 H25:N39 H42:N56" xr:uid="{00000000-0002-0000-0600-000000000000}">
      <formula1>"Pass,Fail,N/A,Untested"</formula1>
    </dataValidation>
  </dataValidations>
  <hyperlinks>
    <hyperlink ref="D12" r:id="rId1" location="gid=1261367591" xr:uid="{00000000-0004-0000-0600-000000000000}"/>
    <hyperlink ref="D13" r:id="rId2" xr:uid="{00000000-0004-0000-0600-000001000000}"/>
    <hyperlink ref="D14" r:id="rId3" xr:uid="{00000000-0004-0000-0600-000002000000}"/>
    <hyperlink ref="D15" r:id="rId4" xr:uid="{00000000-0004-0000-0600-000003000000}"/>
    <hyperlink ref="A17" r:id="rId5" xr:uid="{00000000-0004-0000-0600-000004000000}"/>
    <hyperlink ref="A24" r:id="rId6" xr:uid="{00000000-0004-0000-0600-000005000000}"/>
    <hyperlink ref="A41" r:id="rId7" xr:uid="{00000000-0004-0000-0600-00000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457</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39</v>
      </c>
      <c r="J4" s="81">
        <f t="shared" si="3"/>
        <v>0</v>
      </c>
      <c r="K4" s="81">
        <f t="shared" si="3"/>
        <v>0</v>
      </c>
      <c r="L4" s="81">
        <f t="shared" si="3"/>
        <v>0</v>
      </c>
      <c r="M4" s="81">
        <f t="shared" si="3"/>
        <v>0</v>
      </c>
      <c r="N4" s="81">
        <f t="shared" si="3"/>
        <v>0</v>
      </c>
      <c r="O4" s="81">
        <f t="shared" si="3"/>
        <v>0</v>
      </c>
      <c r="P4" s="51">
        <f t="shared" si="1"/>
        <v>39</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39</v>
      </c>
      <c r="K5" s="81">
        <f t="shared" si="4"/>
        <v>39</v>
      </c>
      <c r="L5" s="81">
        <f t="shared" si="4"/>
        <v>39</v>
      </c>
      <c r="M5" s="81">
        <f t="shared" si="4"/>
        <v>39</v>
      </c>
      <c r="N5" s="81">
        <f t="shared" si="4"/>
        <v>39</v>
      </c>
      <c r="O5" s="81">
        <f t="shared" si="4"/>
        <v>39</v>
      </c>
      <c r="P5" s="51">
        <f t="shared" si="1"/>
        <v>156</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40</v>
      </c>
      <c r="J6" s="86">
        <f t="shared" si="5"/>
        <v>39</v>
      </c>
      <c r="K6" s="86">
        <f t="shared" si="5"/>
        <v>39</v>
      </c>
      <c r="L6" s="86">
        <f t="shared" si="5"/>
        <v>39</v>
      </c>
      <c r="M6" s="86">
        <f t="shared" si="5"/>
        <v>39</v>
      </c>
      <c r="N6" s="86">
        <f t="shared" si="5"/>
        <v>39</v>
      </c>
      <c r="O6" s="86">
        <f t="shared" si="5"/>
        <v>39</v>
      </c>
      <c r="P6" s="51">
        <f t="shared" si="1"/>
        <v>196</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437</v>
      </c>
      <c r="C12" s="66"/>
      <c r="D12" s="67" t="s">
        <v>438</v>
      </c>
      <c r="E12" s="65" t="s">
        <v>461</v>
      </c>
      <c r="F12" s="62" t="s">
        <v>440</v>
      </c>
      <c r="G12" s="68" t="s">
        <v>462</v>
      </c>
      <c r="H12" s="89" t="s">
        <v>11</v>
      </c>
      <c r="I12" s="69" t="s">
        <v>12</v>
      </c>
      <c r="J12" s="69" t="s">
        <v>12</v>
      </c>
      <c r="K12" s="69" t="s">
        <v>12</v>
      </c>
      <c r="L12" s="69" t="s">
        <v>12</v>
      </c>
      <c r="M12" s="69" t="s">
        <v>12</v>
      </c>
      <c r="N12" s="69" t="s">
        <v>12</v>
      </c>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441</v>
      </c>
      <c r="C13" s="66"/>
      <c r="D13" s="70" t="s">
        <v>442</v>
      </c>
      <c r="E13" s="65" t="s">
        <v>461</v>
      </c>
      <c r="F13" s="62" t="s">
        <v>440</v>
      </c>
      <c r="G13" s="68" t="s">
        <v>462</v>
      </c>
      <c r="H13" s="89" t="s">
        <v>11</v>
      </c>
      <c r="I13" s="69" t="s">
        <v>12</v>
      </c>
      <c r="J13" s="69" t="s">
        <v>12</v>
      </c>
      <c r="K13" s="69" t="s">
        <v>12</v>
      </c>
      <c r="L13" s="69" t="s">
        <v>12</v>
      </c>
      <c r="M13" s="69" t="s">
        <v>12</v>
      </c>
      <c r="N13" s="69" t="s">
        <v>12</v>
      </c>
      <c r="O13" s="62"/>
      <c r="P13" s="64"/>
      <c r="Q13" s="1"/>
      <c r="R13" s="1"/>
      <c r="S13" s="1"/>
      <c r="T13" s="1"/>
      <c r="U13" s="1"/>
      <c r="V13" s="1"/>
      <c r="W13" s="1"/>
      <c r="X13" s="1"/>
      <c r="Y13" s="1"/>
      <c r="Z13" s="1"/>
    </row>
    <row r="14" spans="1:26" ht="15.75" customHeight="1" x14ac:dyDescent="0.25">
      <c r="A14" s="62" t="str">
        <f t="shared" si="6"/>
        <v>[FN-2]</v>
      </c>
      <c r="B14" s="65" t="s">
        <v>444</v>
      </c>
      <c r="C14" s="65" t="s">
        <v>445</v>
      </c>
      <c r="D14" s="70" t="s">
        <v>446</v>
      </c>
      <c r="E14" s="65" t="s">
        <v>461</v>
      </c>
      <c r="F14" s="62" t="s">
        <v>440</v>
      </c>
      <c r="G14" s="68" t="s">
        <v>462</v>
      </c>
      <c r="H14" s="89" t="s">
        <v>11</v>
      </c>
      <c r="I14" s="69" t="s">
        <v>12</v>
      </c>
      <c r="J14" s="69" t="s">
        <v>12</v>
      </c>
      <c r="K14" s="69" t="s">
        <v>12</v>
      </c>
      <c r="L14" s="69" t="s">
        <v>12</v>
      </c>
      <c r="M14" s="69" t="s">
        <v>12</v>
      </c>
      <c r="N14" s="69" t="s">
        <v>12</v>
      </c>
      <c r="O14" s="62"/>
      <c r="P14" s="64"/>
      <c r="Q14" s="1"/>
      <c r="R14" s="1"/>
      <c r="S14" s="1"/>
      <c r="T14" s="1"/>
      <c r="U14" s="1"/>
      <c r="V14" s="1"/>
      <c r="W14" s="1"/>
      <c r="X14" s="1"/>
      <c r="Y14" s="1"/>
      <c r="Z14" s="1"/>
    </row>
    <row r="15" spans="1:26" ht="15.75" customHeight="1" x14ac:dyDescent="0.25">
      <c r="A15" s="62" t="str">
        <f t="shared" si="6"/>
        <v>[FN-3]</v>
      </c>
      <c r="B15" s="65"/>
      <c r="C15" s="69" t="s">
        <v>447</v>
      </c>
      <c r="D15" s="70" t="s">
        <v>448</v>
      </c>
      <c r="E15" s="65" t="s">
        <v>461</v>
      </c>
      <c r="F15" s="62" t="s">
        <v>440</v>
      </c>
      <c r="G15" s="68" t="s">
        <v>462</v>
      </c>
      <c r="H15" s="89" t="s">
        <v>11</v>
      </c>
      <c r="I15" s="69" t="s">
        <v>12</v>
      </c>
      <c r="J15" s="69" t="s">
        <v>12</v>
      </c>
      <c r="K15" s="69" t="s">
        <v>12</v>
      </c>
      <c r="L15" s="69" t="s">
        <v>12</v>
      </c>
      <c r="M15" s="69" t="s">
        <v>12</v>
      </c>
      <c r="N15" s="69" t="s">
        <v>12</v>
      </c>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89" t="s">
        <v>11</v>
      </c>
      <c r="I16" s="69" t="s">
        <v>12</v>
      </c>
      <c r="J16" s="69" t="s">
        <v>12</v>
      </c>
      <c r="K16" s="69" t="s">
        <v>12</v>
      </c>
      <c r="L16" s="69" t="s">
        <v>12</v>
      </c>
      <c r="M16" s="69" t="s">
        <v>12</v>
      </c>
      <c r="N16" s="69" t="s">
        <v>12</v>
      </c>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89" t="s">
        <v>11</v>
      </c>
      <c r="I21" s="69" t="s">
        <v>12</v>
      </c>
      <c r="J21" s="69" t="s">
        <v>12</v>
      </c>
      <c r="K21" s="69" t="s">
        <v>12</v>
      </c>
      <c r="L21" s="69" t="s">
        <v>12</v>
      </c>
      <c r="M21" s="69" t="s">
        <v>12</v>
      </c>
      <c r="N21" s="69" t="s">
        <v>12</v>
      </c>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89" t="s">
        <v>11</v>
      </c>
      <c r="I22" s="69" t="s">
        <v>12</v>
      </c>
      <c r="J22" s="69" t="s">
        <v>12</v>
      </c>
      <c r="K22" s="69" t="s">
        <v>12</v>
      </c>
      <c r="L22" s="69" t="s">
        <v>12</v>
      </c>
      <c r="M22" s="69" t="s">
        <v>12</v>
      </c>
      <c r="N22" s="69" t="s">
        <v>12</v>
      </c>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89" t="s">
        <v>11</v>
      </c>
      <c r="I23" s="69" t="s">
        <v>12</v>
      </c>
      <c r="J23" s="69" t="s">
        <v>12</v>
      </c>
      <c r="K23" s="69" t="s">
        <v>12</v>
      </c>
      <c r="L23" s="69" t="s">
        <v>12</v>
      </c>
      <c r="M23" s="69" t="s">
        <v>12</v>
      </c>
      <c r="N23" s="69" t="s">
        <v>12</v>
      </c>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89" t="s">
        <v>11</v>
      </c>
      <c r="I28" s="69" t="s">
        <v>12</v>
      </c>
      <c r="J28" s="69" t="s">
        <v>12</v>
      </c>
      <c r="K28" s="69" t="s">
        <v>12</v>
      </c>
      <c r="L28" s="69" t="s">
        <v>12</v>
      </c>
      <c r="M28" s="69" t="s">
        <v>12</v>
      </c>
      <c r="N28" s="69" t="s">
        <v>12</v>
      </c>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89" t="s">
        <v>11</v>
      </c>
      <c r="I29" s="69" t="s">
        <v>12</v>
      </c>
      <c r="J29" s="69" t="s">
        <v>12</v>
      </c>
      <c r="K29" s="69" t="s">
        <v>12</v>
      </c>
      <c r="L29" s="69" t="s">
        <v>12</v>
      </c>
      <c r="M29" s="69" t="s">
        <v>12</v>
      </c>
      <c r="N29" s="69" t="s">
        <v>12</v>
      </c>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89" t="s">
        <v>11</v>
      </c>
      <c r="I30" s="69" t="s">
        <v>12</v>
      </c>
      <c r="J30" s="69" t="s">
        <v>12</v>
      </c>
      <c r="K30" s="69" t="s">
        <v>12</v>
      </c>
      <c r="L30" s="69" t="s">
        <v>12</v>
      </c>
      <c r="M30" s="69" t="s">
        <v>12</v>
      </c>
      <c r="N30" s="69" t="s">
        <v>12</v>
      </c>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89" t="s">
        <v>11</v>
      </c>
      <c r="I31" s="69" t="s">
        <v>12</v>
      </c>
      <c r="J31" s="69" t="s">
        <v>12</v>
      </c>
      <c r="K31" s="69" t="s">
        <v>12</v>
      </c>
      <c r="L31" s="69" t="s">
        <v>12</v>
      </c>
      <c r="M31" s="69" t="s">
        <v>12</v>
      </c>
      <c r="N31" s="69" t="s">
        <v>12</v>
      </c>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89" t="s">
        <v>11</v>
      </c>
      <c r="I32" s="69" t="s">
        <v>12</v>
      </c>
      <c r="J32" s="69" t="s">
        <v>12</v>
      </c>
      <c r="K32" s="69" t="s">
        <v>12</v>
      </c>
      <c r="L32" s="69" t="s">
        <v>12</v>
      </c>
      <c r="M32" s="69" t="s">
        <v>12</v>
      </c>
      <c r="N32" s="69" t="s">
        <v>12</v>
      </c>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89" t="s">
        <v>11</v>
      </c>
      <c r="I33" s="69" t="s">
        <v>12</v>
      </c>
      <c r="J33" s="69" t="s">
        <v>12</v>
      </c>
      <c r="K33" s="69" t="s">
        <v>12</v>
      </c>
      <c r="L33" s="69" t="s">
        <v>12</v>
      </c>
      <c r="M33" s="69" t="s">
        <v>12</v>
      </c>
      <c r="N33" s="69" t="s">
        <v>12</v>
      </c>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89" t="s">
        <v>11</v>
      </c>
      <c r="I34" s="69" t="s">
        <v>12</v>
      </c>
      <c r="J34" s="69" t="s">
        <v>12</v>
      </c>
      <c r="K34" s="69" t="s">
        <v>12</v>
      </c>
      <c r="L34" s="69" t="s">
        <v>12</v>
      </c>
      <c r="M34" s="69" t="s">
        <v>12</v>
      </c>
      <c r="N34" s="69" t="s">
        <v>12</v>
      </c>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89" t="s">
        <v>11</v>
      </c>
      <c r="I35" s="69" t="s">
        <v>12</v>
      </c>
      <c r="J35" s="69" t="s">
        <v>12</v>
      </c>
      <c r="K35" s="69" t="s">
        <v>12</v>
      </c>
      <c r="L35" s="69" t="s">
        <v>12</v>
      </c>
      <c r="M35" s="69" t="s">
        <v>12</v>
      </c>
      <c r="N35" s="69" t="s">
        <v>12</v>
      </c>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89" t="s">
        <v>11</v>
      </c>
      <c r="I36" s="69" t="s">
        <v>12</v>
      </c>
      <c r="J36" s="69" t="s">
        <v>12</v>
      </c>
      <c r="K36" s="69" t="s">
        <v>12</v>
      </c>
      <c r="L36" s="69" t="s">
        <v>12</v>
      </c>
      <c r="M36" s="69" t="s">
        <v>12</v>
      </c>
      <c r="N36" s="69" t="s">
        <v>12</v>
      </c>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89" t="s">
        <v>11</v>
      </c>
      <c r="I37" s="69" t="s">
        <v>12</v>
      </c>
      <c r="J37" s="69" t="s">
        <v>12</v>
      </c>
      <c r="K37" s="69" t="s">
        <v>12</v>
      </c>
      <c r="L37" s="69" t="s">
        <v>12</v>
      </c>
      <c r="M37" s="69" t="s">
        <v>12</v>
      </c>
      <c r="N37" s="69" t="s">
        <v>12</v>
      </c>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89" t="s">
        <v>11</v>
      </c>
      <c r="I38" s="69" t="s">
        <v>12</v>
      </c>
      <c r="J38" s="69" t="s">
        <v>12</v>
      </c>
      <c r="K38" s="69" t="s">
        <v>12</v>
      </c>
      <c r="L38" s="69" t="s">
        <v>12</v>
      </c>
      <c r="M38" s="69" t="s">
        <v>12</v>
      </c>
      <c r="N38" s="69" t="s">
        <v>12</v>
      </c>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89" t="s">
        <v>11</v>
      </c>
      <c r="I39" s="69" t="s">
        <v>12</v>
      </c>
      <c r="J39" s="69" t="s">
        <v>12</v>
      </c>
      <c r="K39" s="69" t="s">
        <v>12</v>
      </c>
      <c r="L39" s="69" t="s">
        <v>12</v>
      </c>
      <c r="M39" s="69" t="s">
        <v>12</v>
      </c>
      <c r="N39" s="69" t="s">
        <v>12</v>
      </c>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89" t="s">
        <v>11</v>
      </c>
      <c r="I40" s="69" t="s">
        <v>12</v>
      </c>
      <c r="J40" s="69" t="s">
        <v>12</v>
      </c>
      <c r="K40" s="69" t="s">
        <v>12</v>
      </c>
      <c r="L40" s="69" t="s">
        <v>12</v>
      </c>
      <c r="M40" s="69" t="s">
        <v>12</v>
      </c>
      <c r="N40" s="69" t="s">
        <v>12</v>
      </c>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89" t="s">
        <v>11</v>
      </c>
      <c r="I41" s="69" t="s">
        <v>12</v>
      </c>
      <c r="J41" s="69" t="s">
        <v>12</v>
      </c>
      <c r="K41" s="69" t="s">
        <v>12</v>
      </c>
      <c r="L41" s="69" t="s">
        <v>12</v>
      </c>
      <c r="M41" s="69" t="s">
        <v>12</v>
      </c>
      <c r="N41" s="69" t="s">
        <v>12</v>
      </c>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89" t="s">
        <v>11</v>
      </c>
      <c r="I42" s="69" t="s">
        <v>12</v>
      </c>
      <c r="J42" s="69" t="s">
        <v>12</v>
      </c>
      <c r="K42" s="69" t="s">
        <v>12</v>
      </c>
      <c r="L42" s="69" t="s">
        <v>12</v>
      </c>
      <c r="M42" s="69" t="s">
        <v>12</v>
      </c>
      <c r="N42" s="69" t="s">
        <v>12</v>
      </c>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89" t="s">
        <v>11</v>
      </c>
      <c r="I43" s="69" t="s">
        <v>12</v>
      </c>
      <c r="J43" s="69" t="s">
        <v>12</v>
      </c>
      <c r="K43" s="69" t="s">
        <v>12</v>
      </c>
      <c r="L43" s="69" t="s">
        <v>12</v>
      </c>
      <c r="M43" s="69" t="s">
        <v>12</v>
      </c>
      <c r="N43" s="69" t="s">
        <v>12</v>
      </c>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89" t="s">
        <v>11</v>
      </c>
      <c r="I44" s="69" t="s">
        <v>12</v>
      </c>
      <c r="J44" s="69" t="s">
        <v>12</v>
      </c>
      <c r="K44" s="69" t="s">
        <v>12</v>
      </c>
      <c r="L44" s="69" t="s">
        <v>12</v>
      </c>
      <c r="M44" s="69" t="s">
        <v>12</v>
      </c>
      <c r="N44" s="69" t="s">
        <v>12</v>
      </c>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89" t="s">
        <v>11</v>
      </c>
      <c r="I45" s="69" t="s">
        <v>12</v>
      </c>
      <c r="J45" s="69" t="s">
        <v>12</v>
      </c>
      <c r="K45" s="69" t="s">
        <v>12</v>
      </c>
      <c r="L45" s="69" t="s">
        <v>12</v>
      </c>
      <c r="M45" s="69" t="s">
        <v>12</v>
      </c>
      <c r="N45" s="69" t="s">
        <v>12</v>
      </c>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89" t="s">
        <v>11</v>
      </c>
      <c r="I46" s="69" t="s">
        <v>12</v>
      </c>
      <c r="J46" s="69" t="s">
        <v>12</v>
      </c>
      <c r="K46" s="69" t="s">
        <v>12</v>
      </c>
      <c r="L46" s="69" t="s">
        <v>12</v>
      </c>
      <c r="M46" s="69" t="s">
        <v>12</v>
      </c>
      <c r="N46" s="69" t="s">
        <v>12</v>
      </c>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89" t="s">
        <v>11</v>
      </c>
      <c r="I47" s="69" t="s">
        <v>12</v>
      </c>
      <c r="J47" s="69" t="s">
        <v>12</v>
      </c>
      <c r="K47" s="69" t="s">
        <v>12</v>
      </c>
      <c r="L47" s="69" t="s">
        <v>12</v>
      </c>
      <c r="M47" s="69" t="s">
        <v>12</v>
      </c>
      <c r="N47" s="69" t="s">
        <v>12</v>
      </c>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89" t="s">
        <v>11</v>
      </c>
      <c r="I48" s="69" t="s">
        <v>12</v>
      </c>
      <c r="J48" s="69" t="s">
        <v>12</v>
      </c>
      <c r="K48" s="69" t="s">
        <v>12</v>
      </c>
      <c r="L48" s="69" t="s">
        <v>12</v>
      </c>
      <c r="M48" s="69" t="s">
        <v>12</v>
      </c>
      <c r="N48" s="69" t="s">
        <v>12</v>
      </c>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89" t="s">
        <v>11</v>
      </c>
      <c r="I49" s="69" t="s">
        <v>12</v>
      </c>
      <c r="J49" s="69" t="s">
        <v>12</v>
      </c>
      <c r="K49" s="69" t="s">
        <v>12</v>
      </c>
      <c r="L49" s="69" t="s">
        <v>12</v>
      </c>
      <c r="M49" s="69" t="s">
        <v>12</v>
      </c>
      <c r="N49" s="69" t="s">
        <v>12</v>
      </c>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89" t="s">
        <v>11</v>
      </c>
      <c r="I50" s="69" t="s">
        <v>12</v>
      </c>
      <c r="J50" s="69" t="s">
        <v>12</v>
      </c>
      <c r="K50" s="69" t="s">
        <v>12</v>
      </c>
      <c r="L50" s="69" t="s">
        <v>12</v>
      </c>
      <c r="M50" s="69" t="s">
        <v>12</v>
      </c>
      <c r="N50" s="69" t="s">
        <v>12</v>
      </c>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89" t="s">
        <v>11</v>
      </c>
      <c r="I51" s="69" t="s">
        <v>12</v>
      </c>
      <c r="J51" s="69" t="s">
        <v>12</v>
      </c>
      <c r="K51" s="69" t="s">
        <v>12</v>
      </c>
      <c r="L51" s="69" t="s">
        <v>12</v>
      </c>
      <c r="M51" s="69" t="s">
        <v>12</v>
      </c>
      <c r="N51" s="69" t="s">
        <v>12</v>
      </c>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89" t="s">
        <v>11</v>
      </c>
      <c r="I52" s="69" t="s">
        <v>12</v>
      </c>
      <c r="J52" s="69" t="s">
        <v>12</v>
      </c>
      <c r="K52" s="69" t="s">
        <v>12</v>
      </c>
      <c r="L52" s="69" t="s">
        <v>12</v>
      </c>
      <c r="M52" s="69" t="s">
        <v>12</v>
      </c>
      <c r="N52" s="69" t="s">
        <v>12</v>
      </c>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89" t="s">
        <v>11</v>
      </c>
      <c r="I53" s="69" t="s">
        <v>12</v>
      </c>
      <c r="J53" s="69" t="s">
        <v>12</v>
      </c>
      <c r="K53" s="69" t="s">
        <v>12</v>
      </c>
      <c r="L53" s="69" t="s">
        <v>12</v>
      </c>
      <c r="M53" s="69" t="s">
        <v>12</v>
      </c>
      <c r="N53" s="69" t="s">
        <v>12</v>
      </c>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89" t="s">
        <v>11</v>
      </c>
      <c r="I54" s="69" t="s">
        <v>12</v>
      </c>
      <c r="J54" s="69" t="s">
        <v>12</v>
      </c>
      <c r="K54" s="69" t="s">
        <v>12</v>
      </c>
      <c r="L54" s="69" t="s">
        <v>12</v>
      </c>
      <c r="M54" s="69" t="s">
        <v>12</v>
      </c>
      <c r="N54" s="69" t="s">
        <v>12</v>
      </c>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89" t="s">
        <v>11</v>
      </c>
      <c r="I55" s="69" t="s">
        <v>12</v>
      </c>
      <c r="J55" s="69" t="s">
        <v>12</v>
      </c>
      <c r="K55" s="69" t="s">
        <v>12</v>
      </c>
      <c r="L55" s="69" t="s">
        <v>12</v>
      </c>
      <c r="M55" s="69" t="s">
        <v>12</v>
      </c>
      <c r="N55" s="69" t="s">
        <v>12</v>
      </c>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89" t="s">
        <v>11</v>
      </c>
      <c r="I56" s="69" t="s">
        <v>12</v>
      </c>
      <c r="J56" s="69" t="s">
        <v>12</v>
      </c>
      <c r="K56" s="69" t="s">
        <v>12</v>
      </c>
      <c r="L56" s="69" t="s">
        <v>12</v>
      </c>
      <c r="M56" s="69" t="s">
        <v>12</v>
      </c>
      <c r="N56" s="69" t="s">
        <v>12</v>
      </c>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89" t="s">
        <v>11</v>
      </c>
      <c r="I57" s="69" t="s">
        <v>12</v>
      </c>
      <c r="J57" s="69" t="s">
        <v>12</v>
      </c>
      <c r="K57" s="69" t="s">
        <v>12</v>
      </c>
      <c r="L57" s="69" t="s">
        <v>12</v>
      </c>
      <c r="M57" s="69" t="s">
        <v>12</v>
      </c>
      <c r="N57" s="69" t="s">
        <v>12</v>
      </c>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89" t="s">
        <v>11</v>
      </c>
      <c r="I58" s="69" t="s">
        <v>12</v>
      </c>
      <c r="J58" s="69" t="s">
        <v>12</v>
      </c>
      <c r="K58" s="69" t="s">
        <v>12</v>
      </c>
      <c r="L58" s="69" t="s">
        <v>12</v>
      </c>
      <c r="M58" s="69" t="s">
        <v>12</v>
      </c>
      <c r="N58" s="69" t="s">
        <v>12</v>
      </c>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dataValidations count="1">
    <dataValidation type="list" allowBlank="1" sqref="H12:N16 H21:N23 H28:N58" xr:uid="{00000000-0002-0000-0700-000000000000}">
      <formula1>"Pass,Fail,N/A,Untested"</formula1>
    </dataValidation>
  </dataValidations>
  <hyperlinks>
    <hyperlink ref="D12" r:id="rId1" location="gid=1261367591" xr:uid="{00000000-0004-0000-0700-000000000000}"/>
    <hyperlink ref="D13" r:id="rId2" xr:uid="{00000000-0004-0000-0700-000001000000}"/>
    <hyperlink ref="D14" r:id="rId3" xr:uid="{00000000-0004-0000-0700-000002000000}"/>
    <hyperlink ref="D15" r:id="rId4" xr:uid="{00000000-0004-0000-07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defaultColWidth="12.5703125" defaultRowHeight="15" customHeight="1" x14ac:dyDescent="0.2"/>
  <cols>
    <col min="1" max="2" width="14.42578125" customWidth="1"/>
    <col min="3" max="3" width="25.140625" customWidth="1"/>
    <col min="4" max="4" width="14.42578125" customWidth="1"/>
    <col min="5" max="5" width="22.85546875" customWidth="1"/>
    <col min="6" max="6" width="14.42578125" hidden="1" customWidth="1"/>
    <col min="7" max="26" width="14.42578125" customWidth="1"/>
  </cols>
  <sheetData>
    <row r="1" spans="1:26" ht="24" customHeight="1" x14ac:dyDescent="0.2">
      <c r="A1" s="43" t="s">
        <v>407</v>
      </c>
      <c r="B1" s="145" t="s">
        <v>1</v>
      </c>
      <c r="C1" s="133"/>
      <c r="D1" s="128"/>
      <c r="F1" s="77"/>
      <c r="G1" s="77"/>
      <c r="H1" s="45"/>
      <c r="I1" s="78" t="s">
        <v>408</v>
      </c>
      <c r="J1" s="78" t="s">
        <v>4</v>
      </c>
      <c r="K1" s="78" t="s">
        <v>5</v>
      </c>
      <c r="L1" s="78" t="s">
        <v>409</v>
      </c>
      <c r="M1" s="78" t="s">
        <v>6</v>
      </c>
      <c r="N1" s="78" t="s">
        <v>7</v>
      </c>
      <c r="O1" s="78" t="s">
        <v>8</v>
      </c>
      <c r="P1" s="79" t="s">
        <v>410</v>
      </c>
      <c r="Q1" s="80"/>
      <c r="R1" s="80"/>
      <c r="S1" s="80"/>
      <c r="T1" s="80"/>
      <c r="U1" s="80"/>
      <c r="V1" s="80"/>
      <c r="W1" s="80"/>
      <c r="X1" s="80"/>
      <c r="Y1" s="80"/>
      <c r="Z1" s="80"/>
    </row>
    <row r="2" spans="1:26" ht="15.75" customHeight="1" x14ac:dyDescent="0.2">
      <c r="A2" s="43" t="s">
        <v>411</v>
      </c>
      <c r="B2" s="146" t="s">
        <v>457</v>
      </c>
      <c r="C2" s="133"/>
      <c r="D2" s="128"/>
      <c r="F2" s="77"/>
      <c r="G2" s="77"/>
      <c r="H2" s="49" t="s">
        <v>9</v>
      </c>
      <c r="I2" s="81">
        <v>1</v>
      </c>
      <c r="J2" s="81">
        <f t="shared" ref="J2:O2" si="0">COUNTIF(I12:I541, "Pass")</f>
        <v>0</v>
      </c>
      <c r="K2" s="81">
        <f t="shared" si="0"/>
        <v>0</v>
      </c>
      <c r="L2" s="81">
        <f t="shared" si="0"/>
        <v>0</v>
      </c>
      <c r="M2" s="81">
        <f t="shared" si="0"/>
        <v>0</v>
      </c>
      <c r="N2" s="81">
        <f t="shared" si="0"/>
        <v>0</v>
      </c>
      <c r="O2" s="81">
        <f t="shared" si="0"/>
        <v>0</v>
      </c>
      <c r="P2" s="51">
        <f t="shared" ref="P2:P6" si="1">SUM(G2:M2)</f>
        <v>1</v>
      </c>
      <c r="Q2" s="80"/>
      <c r="R2" s="80"/>
      <c r="S2" s="80"/>
      <c r="T2" s="80"/>
      <c r="U2" s="80"/>
      <c r="V2" s="80"/>
      <c r="W2" s="80"/>
      <c r="X2" s="80"/>
      <c r="Y2" s="80"/>
      <c r="Z2" s="80"/>
    </row>
    <row r="3" spans="1:26" ht="15.75" customHeight="1" x14ac:dyDescent="0.2">
      <c r="A3" s="43" t="s">
        <v>413</v>
      </c>
      <c r="B3" s="52" t="s">
        <v>458</v>
      </c>
      <c r="C3" s="82" t="s">
        <v>414</v>
      </c>
      <c r="D3" s="83" t="s">
        <v>459</v>
      </c>
      <c r="F3" s="77"/>
      <c r="G3" s="77"/>
      <c r="H3" s="49" t="s">
        <v>10</v>
      </c>
      <c r="I3" s="81">
        <f t="shared" ref="I3:O3" si="2">COUNTIF(H12:H541, "Fail")</f>
        <v>0</v>
      </c>
      <c r="J3" s="81">
        <f t="shared" si="2"/>
        <v>0</v>
      </c>
      <c r="K3" s="81">
        <f t="shared" si="2"/>
        <v>0</v>
      </c>
      <c r="L3" s="81">
        <f t="shared" si="2"/>
        <v>0</v>
      </c>
      <c r="M3" s="81">
        <f t="shared" si="2"/>
        <v>0</v>
      </c>
      <c r="N3" s="81">
        <f t="shared" si="2"/>
        <v>0</v>
      </c>
      <c r="O3" s="81">
        <f t="shared" si="2"/>
        <v>0</v>
      </c>
      <c r="P3" s="51">
        <f t="shared" si="1"/>
        <v>0</v>
      </c>
      <c r="Q3" s="80"/>
      <c r="R3" s="80"/>
      <c r="S3" s="80"/>
      <c r="T3" s="80"/>
      <c r="U3" s="80"/>
      <c r="V3" s="80"/>
      <c r="W3" s="80"/>
      <c r="X3" s="80"/>
      <c r="Y3" s="80"/>
      <c r="Z3" s="80"/>
    </row>
    <row r="4" spans="1:26" ht="15.75" customHeight="1" x14ac:dyDescent="0.2">
      <c r="A4" s="43" t="s">
        <v>415</v>
      </c>
      <c r="B4" s="54">
        <v>44314</v>
      </c>
      <c r="C4" s="82" t="s">
        <v>416</v>
      </c>
      <c r="D4" s="84"/>
      <c r="F4" s="77"/>
      <c r="G4" s="77"/>
      <c r="H4" s="49" t="s">
        <v>11</v>
      </c>
      <c r="I4" s="81">
        <f t="shared" ref="I4:O4" si="3">COUNTIF(H12:H541, "Untested")</f>
        <v>39</v>
      </c>
      <c r="J4" s="81">
        <f t="shared" si="3"/>
        <v>0</v>
      </c>
      <c r="K4" s="81">
        <f t="shared" si="3"/>
        <v>0</v>
      </c>
      <c r="L4" s="81">
        <f t="shared" si="3"/>
        <v>0</v>
      </c>
      <c r="M4" s="81">
        <f t="shared" si="3"/>
        <v>0</v>
      </c>
      <c r="N4" s="81">
        <f t="shared" si="3"/>
        <v>0</v>
      </c>
      <c r="O4" s="81">
        <f t="shared" si="3"/>
        <v>0</v>
      </c>
      <c r="P4" s="51">
        <f t="shared" si="1"/>
        <v>39</v>
      </c>
      <c r="Q4" s="80"/>
      <c r="R4" s="80"/>
      <c r="S4" s="80"/>
      <c r="T4" s="80"/>
      <c r="U4" s="80"/>
      <c r="V4" s="80"/>
      <c r="W4" s="80"/>
      <c r="X4" s="80"/>
      <c r="Y4" s="80"/>
      <c r="Z4" s="80"/>
    </row>
    <row r="5" spans="1:26" ht="15.75" customHeight="1" x14ac:dyDescent="0.2">
      <c r="A5" s="43" t="s">
        <v>417</v>
      </c>
      <c r="B5" s="52" t="s">
        <v>458</v>
      </c>
      <c r="C5" s="82" t="s">
        <v>418</v>
      </c>
      <c r="D5" s="85"/>
      <c r="F5" s="77"/>
      <c r="G5" s="77"/>
      <c r="H5" s="49" t="s">
        <v>12</v>
      </c>
      <c r="I5" s="81">
        <f t="shared" ref="I5:O5" si="4">COUNTIF(H12:H541, "N/A")</f>
        <v>0</v>
      </c>
      <c r="J5" s="81">
        <f t="shared" si="4"/>
        <v>39</v>
      </c>
      <c r="K5" s="81">
        <f t="shared" si="4"/>
        <v>39</v>
      </c>
      <c r="L5" s="81">
        <f t="shared" si="4"/>
        <v>39</v>
      </c>
      <c r="M5" s="81">
        <f t="shared" si="4"/>
        <v>39</v>
      </c>
      <c r="N5" s="81">
        <f t="shared" si="4"/>
        <v>39</v>
      </c>
      <c r="O5" s="81">
        <f t="shared" si="4"/>
        <v>39</v>
      </c>
      <c r="P5" s="51">
        <f t="shared" si="1"/>
        <v>156</v>
      </c>
      <c r="Q5" s="80"/>
      <c r="R5" s="80"/>
      <c r="S5" s="80"/>
      <c r="T5" s="80"/>
      <c r="U5" s="80"/>
      <c r="V5" s="80"/>
      <c r="W5" s="80"/>
      <c r="X5" s="80"/>
      <c r="Y5" s="80"/>
      <c r="Z5" s="80"/>
    </row>
    <row r="6" spans="1:26" ht="15.75" customHeight="1" x14ac:dyDescent="0.2">
      <c r="A6" s="57" t="s">
        <v>419</v>
      </c>
      <c r="B6" s="146"/>
      <c r="C6" s="133"/>
      <c r="D6" s="128"/>
      <c r="F6" s="77"/>
      <c r="G6" s="77"/>
      <c r="H6" s="49" t="s">
        <v>420</v>
      </c>
      <c r="I6" s="86">
        <f t="shared" ref="I6:O6" si="5">SUM(I2:I5)</f>
        <v>40</v>
      </c>
      <c r="J6" s="86">
        <f t="shared" si="5"/>
        <v>39</v>
      </c>
      <c r="K6" s="86">
        <f t="shared" si="5"/>
        <v>39</v>
      </c>
      <c r="L6" s="86">
        <f t="shared" si="5"/>
        <v>39</v>
      </c>
      <c r="M6" s="86">
        <f t="shared" si="5"/>
        <v>39</v>
      </c>
      <c r="N6" s="86">
        <f t="shared" si="5"/>
        <v>39</v>
      </c>
      <c r="O6" s="86">
        <f t="shared" si="5"/>
        <v>39</v>
      </c>
      <c r="P6" s="51">
        <f t="shared" si="1"/>
        <v>196</v>
      </c>
      <c r="Q6" s="80"/>
      <c r="R6" s="80"/>
      <c r="S6" s="80"/>
      <c r="T6" s="80"/>
      <c r="U6" s="80"/>
      <c r="V6" s="80"/>
      <c r="W6" s="80"/>
      <c r="X6" s="80"/>
      <c r="Y6" s="80"/>
      <c r="Z6" s="80"/>
    </row>
    <row r="7" spans="1:26" ht="15.75" customHeight="1" x14ac:dyDescent="0.25">
      <c r="A7" s="149" t="s">
        <v>421</v>
      </c>
      <c r="B7" s="152" t="s">
        <v>422</v>
      </c>
      <c r="C7" s="152" t="s">
        <v>423</v>
      </c>
      <c r="D7" s="149" t="s">
        <v>424</v>
      </c>
      <c r="E7" s="149" t="s">
        <v>425</v>
      </c>
      <c r="F7" s="148" t="s">
        <v>426</v>
      </c>
      <c r="G7" s="148" t="s">
        <v>43</v>
      </c>
      <c r="H7" s="150" t="s">
        <v>427</v>
      </c>
      <c r="I7" s="133"/>
      <c r="J7" s="133"/>
      <c r="K7" s="133"/>
      <c r="L7" s="133"/>
      <c r="M7" s="133"/>
      <c r="N7" s="128"/>
      <c r="O7" s="148" t="s">
        <v>428</v>
      </c>
      <c r="P7" s="148" t="s">
        <v>13</v>
      </c>
      <c r="Q7" s="1"/>
      <c r="R7" s="1"/>
      <c r="S7" s="1"/>
      <c r="T7" s="1"/>
      <c r="U7" s="1"/>
      <c r="V7" s="1"/>
      <c r="W7" s="1"/>
      <c r="X7" s="1"/>
      <c r="Y7" s="1"/>
      <c r="Z7" s="1"/>
    </row>
    <row r="8" spans="1:26" ht="26.25" customHeight="1" x14ac:dyDescent="0.25">
      <c r="A8" s="122"/>
      <c r="B8" s="122"/>
      <c r="C8" s="122"/>
      <c r="D8" s="122"/>
      <c r="E8" s="122"/>
      <c r="F8" s="122"/>
      <c r="G8" s="122"/>
      <c r="H8" s="87" t="s">
        <v>429</v>
      </c>
      <c r="I8" s="87" t="s">
        <v>430</v>
      </c>
      <c r="J8" s="87" t="s">
        <v>431</v>
      </c>
      <c r="K8" s="88" t="s">
        <v>409</v>
      </c>
      <c r="L8" s="87" t="s">
        <v>432</v>
      </c>
      <c r="M8" s="87" t="s">
        <v>433</v>
      </c>
      <c r="N8" s="87" t="s">
        <v>434</v>
      </c>
      <c r="O8" s="122"/>
      <c r="P8" s="122"/>
      <c r="Q8" s="1"/>
      <c r="R8" s="1"/>
      <c r="S8" s="1"/>
      <c r="T8" s="1"/>
      <c r="U8" s="1"/>
      <c r="V8" s="1"/>
      <c r="W8" s="1"/>
      <c r="X8" s="1"/>
      <c r="Y8" s="1"/>
      <c r="Z8" s="1"/>
    </row>
    <row r="9" spans="1:26" ht="15.75" customHeight="1" x14ac:dyDescent="0.25">
      <c r="A9" s="143" t="s">
        <v>435</v>
      </c>
      <c r="B9" s="133"/>
      <c r="C9" s="133"/>
      <c r="D9" s="133"/>
      <c r="E9" s="133"/>
      <c r="F9" s="133"/>
      <c r="G9" s="133"/>
      <c r="H9" s="133"/>
      <c r="I9" s="133"/>
      <c r="J9" s="133"/>
      <c r="K9" s="133"/>
      <c r="L9" s="133"/>
      <c r="M9" s="133"/>
      <c r="N9" s="133"/>
      <c r="O9" s="133"/>
      <c r="P9" s="128"/>
      <c r="Q9" s="1"/>
      <c r="R9" s="1"/>
      <c r="S9" s="1"/>
      <c r="T9" s="1"/>
      <c r="U9" s="1"/>
      <c r="V9" s="1"/>
      <c r="W9" s="1"/>
      <c r="X9" s="1"/>
      <c r="Y9" s="1"/>
      <c r="Z9" s="1"/>
    </row>
    <row r="10" spans="1:26" ht="15.75" customHeight="1" x14ac:dyDescent="0.25">
      <c r="A10" s="139" t="s">
        <v>436</v>
      </c>
      <c r="B10" s="133"/>
      <c r="C10" s="133"/>
      <c r="D10" s="133"/>
      <c r="E10" s="133"/>
      <c r="F10" s="133"/>
      <c r="G10" s="133"/>
      <c r="H10" s="133"/>
      <c r="I10" s="133"/>
      <c r="J10" s="133"/>
      <c r="K10" s="133"/>
      <c r="L10" s="133"/>
      <c r="M10" s="133"/>
      <c r="N10" s="133"/>
      <c r="O10" s="133"/>
      <c r="P10" s="128"/>
      <c r="Q10" s="1"/>
      <c r="R10" s="1"/>
      <c r="S10" s="1"/>
      <c r="T10" s="1"/>
      <c r="U10" s="1"/>
      <c r="V10" s="1"/>
      <c r="W10" s="1"/>
      <c r="X10" s="1"/>
      <c r="Y10" s="1"/>
      <c r="Z10" s="1"/>
    </row>
    <row r="11" spans="1:26" ht="37.5" customHeight="1" x14ac:dyDescent="0.25">
      <c r="A11" s="144" t="s">
        <v>460</v>
      </c>
      <c r="B11" s="133"/>
      <c r="C11" s="133"/>
      <c r="D11" s="133"/>
      <c r="E11" s="128"/>
      <c r="F11" s="62"/>
      <c r="G11" s="62"/>
      <c r="H11" s="63"/>
      <c r="I11" s="63"/>
      <c r="J11" s="63"/>
      <c r="K11" s="63"/>
      <c r="L11" s="63"/>
      <c r="M11" s="62"/>
      <c r="N11" s="64"/>
      <c r="O11" s="62"/>
      <c r="P11" s="64"/>
      <c r="Q11" s="1"/>
      <c r="R11" s="1"/>
      <c r="S11" s="1"/>
      <c r="T11" s="1"/>
      <c r="U11" s="1"/>
      <c r="V11" s="1"/>
      <c r="W11" s="1"/>
      <c r="X11" s="1"/>
      <c r="Y11" s="1"/>
      <c r="Z11" s="1"/>
    </row>
    <row r="12" spans="1:26" ht="15.75" customHeight="1" x14ac:dyDescent="0.25">
      <c r="A12" s="62" t="str">
        <f>IF(E12&lt;&gt;"","[FN-"&amp;TEXT(ROW()-9-COUNTBLANK($E$10:E12),"###")&amp;"]","")</f>
        <v>[FN-1]</v>
      </c>
      <c r="B12" s="65" t="s">
        <v>437</v>
      </c>
      <c r="C12" s="66"/>
      <c r="D12" s="67" t="s">
        <v>438</v>
      </c>
      <c r="E12" s="65" t="s">
        <v>461</v>
      </c>
      <c r="F12" s="62" t="s">
        <v>440</v>
      </c>
      <c r="G12" s="68" t="s">
        <v>462</v>
      </c>
      <c r="H12" s="89" t="s">
        <v>11</v>
      </c>
      <c r="I12" s="69" t="s">
        <v>12</v>
      </c>
      <c r="J12" s="69" t="s">
        <v>12</v>
      </c>
      <c r="K12" s="69" t="s">
        <v>12</v>
      </c>
      <c r="L12" s="69" t="s">
        <v>12</v>
      </c>
      <c r="M12" s="69" t="s">
        <v>12</v>
      </c>
      <c r="N12" s="69" t="s">
        <v>12</v>
      </c>
      <c r="O12" s="62"/>
      <c r="P12" s="64"/>
      <c r="Q12" s="1"/>
      <c r="R12" s="1"/>
      <c r="S12" s="1"/>
      <c r="T12" s="1"/>
      <c r="U12" s="1"/>
      <c r="V12" s="1"/>
      <c r="W12" s="1"/>
      <c r="X12" s="1"/>
      <c r="Y12" s="1"/>
      <c r="Z12" s="1"/>
    </row>
    <row r="13" spans="1:26" ht="15.75" customHeight="1" x14ac:dyDescent="0.25">
      <c r="A13" s="62" t="str">
        <f t="shared" ref="A13:A18" si="6">IF(E13&lt;&gt;"","[FN-"&amp;TEXT(ROW()-10-COUNTBLANK($E$10:E13),"###")&amp;"]","")</f>
        <v>[FN-1]</v>
      </c>
      <c r="B13" s="65" t="s">
        <v>441</v>
      </c>
      <c r="C13" s="66"/>
      <c r="D13" s="70" t="s">
        <v>442</v>
      </c>
      <c r="E13" s="65" t="s">
        <v>461</v>
      </c>
      <c r="F13" s="62" t="s">
        <v>440</v>
      </c>
      <c r="G13" s="68" t="s">
        <v>462</v>
      </c>
      <c r="H13" s="89" t="s">
        <v>11</v>
      </c>
      <c r="I13" s="69" t="s">
        <v>12</v>
      </c>
      <c r="J13" s="69" t="s">
        <v>12</v>
      </c>
      <c r="K13" s="69" t="s">
        <v>12</v>
      </c>
      <c r="L13" s="69" t="s">
        <v>12</v>
      </c>
      <c r="M13" s="69" t="s">
        <v>12</v>
      </c>
      <c r="N13" s="69" t="s">
        <v>12</v>
      </c>
      <c r="O13" s="62"/>
      <c r="P13" s="64"/>
      <c r="Q13" s="1"/>
      <c r="R13" s="1"/>
      <c r="S13" s="1"/>
      <c r="T13" s="1"/>
      <c r="U13" s="1"/>
      <c r="V13" s="1"/>
      <c r="W13" s="1"/>
      <c r="X13" s="1"/>
      <c r="Y13" s="1"/>
      <c r="Z13" s="1"/>
    </row>
    <row r="14" spans="1:26" ht="15.75" customHeight="1" x14ac:dyDescent="0.25">
      <c r="A14" s="62" t="str">
        <f t="shared" si="6"/>
        <v>[FN-2]</v>
      </c>
      <c r="B14" s="65" t="s">
        <v>444</v>
      </c>
      <c r="C14" s="65" t="s">
        <v>445</v>
      </c>
      <c r="D14" s="70" t="s">
        <v>446</v>
      </c>
      <c r="E14" s="65" t="s">
        <v>461</v>
      </c>
      <c r="F14" s="62" t="s">
        <v>440</v>
      </c>
      <c r="G14" s="68" t="s">
        <v>462</v>
      </c>
      <c r="H14" s="89" t="s">
        <v>11</v>
      </c>
      <c r="I14" s="69" t="s">
        <v>12</v>
      </c>
      <c r="J14" s="69" t="s">
        <v>12</v>
      </c>
      <c r="K14" s="69" t="s">
        <v>12</v>
      </c>
      <c r="L14" s="69" t="s">
        <v>12</v>
      </c>
      <c r="M14" s="69" t="s">
        <v>12</v>
      </c>
      <c r="N14" s="69" t="s">
        <v>12</v>
      </c>
      <c r="O14" s="62"/>
      <c r="P14" s="64"/>
      <c r="Q14" s="1"/>
      <c r="R14" s="1"/>
      <c r="S14" s="1"/>
      <c r="T14" s="1"/>
      <c r="U14" s="1"/>
      <c r="V14" s="1"/>
      <c r="W14" s="1"/>
      <c r="X14" s="1"/>
      <c r="Y14" s="1"/>
      <c r="Z14" s="1"/>
    </row>
    <row r="15" spans="1:26" ht="15.75" customHeight="1" x14ac:dyDescent="0.25">
      <c r="A15" s="62" t="str">
        <f t="shared" si="6"/>
        <v>[FN-3]</v>
      </c>
      <c r="B15" s="65"/>
      <c r="C15" s="69" t="s">
        <v>447</v>
      </c>
      <c r="D15" s="70" t="s">
        <v>448</v>
      </c>
      <c r="E15" s="65" t="s">
        <v>461</v>
      </c>
      <c r="F15" s="62" t="s">
        <v>440</v>
      </c>
      <c r="G15" s="68" t="s">
        <v>462</v>
      </c>
      <c r="H15" s="89" t="s">
        <v>11</v>
      </c>
      <c r="I15" s="69" t="s">
        <v>12</v>
      </c>
      <c r="J15" s="69" t="s">
        <v>12</v>
      </c>
      <c r="K15" s="69" t="s">
        <v>12</v>
      </c>
      <c r="L15" s="69" t="s">
        <v>12</v>
      </c>
      <c r="M15" s="69" t="s">
        <v>12</v>
      </c>
      <c r="N15" s="69" t="s">
        <v>12</v>
      </c>
      <c r="O15" s="62"/>
      <c r="P15" s="64"/>
      <c r="Q15" s="1"/>
      <c r="R15" s="1"/>
      <c r="S15" s="1"/>
      <c r="T15" s="1"/>
      <c r="U15" s="1"/>
      <c r="V15" s="1"/>
      <c r="W15" s="1"/>
      <c r="X15" s="1"/>
      <c r="Y15" s="1"/>
      <c r="Z15" s="1"/>
    </row>
    <row r="16" spans="1:26" ht="15.75" customHeight="1" x14ac:dyDescent="0.25">
      <c r="A16" s="62" t="str">
        <f t="shared" si="6"/>
        <v>[FN-4]</v>
      </c>
      <c r="B16" s="65" t="s">
        <v>463</v>
      </c>
      <c r="C16" s="65" t="s">
        <v>464</v>
      </c>
      <c r="D16" s="65" t="s">
        <v>465</v>
      </c>
      <c r="E16" s="65" t="s">
        <v>461</v>
      </c>
      <c r="F16" s="62" t="s">
        <v>440</v>
      </c>
      <c r="G16" s="68" t="s">
        <v>462</v>
      </c>
      <c r="H16" s="89" t="s">
        <v>11</v>
      </c>
      <c r="I16" s="69" t="s">
        <v>12</v>
      </c>
      <c r="J16" s="69" t="s">
        <v>12</v>
      </c>
      <c r="K16" s="69" t="s">
        <v>12</v>
      </c>
      <c r="L16" s="69" t="s">
        <v>12</v>
      </c>
      <c r="M16" s="69" t="s">
        <v>12</v>
      </c>
      <c r="N16" s="69" t="s">
        <v>12</v>
      </c>
      <c r="O16" s="62"/>
      <c r="P16" s="64"/>
      <c r="Q16" s="1"/>
      <c r="R16" s="1"/>
      <c r="S16" s="1"/>
      <c r="T16" s="1"/>
      <c r="U16" s="1"/>
      <c r="V16" s="1"/>
      <c r="W16" s="1"/>
      <c r="X16" s="1"/>
      <c r="Y16" s="1"/>
      <c r="Z16" s="1"/>
    </row>
    <row r="17" spans="1:26" ht="15.75" customHeight="1" x14ac:dyDescent="0.25">
      <c r="A17" s="62" t="str">
        <f t="shared" si="6"/>
        <v/>
      </c>
      <c r="B17" s="76"/>
      <c r="C17" s="76"/>
      <c r="D17" s="90"/>
      <c r="E17" s="90"/>
      <c r="F17" s="62" t="s">
        <v>440</v>
      </c>
      <c r="G17" s="68" t="s">
        <v>462</v>
      </c>
      <c r="H17" s="63"/>
      <c r="I17" s="63"/>
      <c r="J17" s="63"/>
      <c r="K17" s="63"/>
      <c r="L17" s="63"/>
      <c r="M17" s="63"/>
      <c r="N17" s="63"/>
      <c r="O17" s="62"/>
      <c r="P17" s="64"/>
      <c r="Q17" s="1"/>
      <c r="R17" s="1"/>
      <c r="S17" s="1"/>
      <c r="T17" s="1"/>
      <c r="U17" s="1"/>
      <c r="V17" s="1"/>
      <c r="W17" s="1"/>
      <c r="X17" s="1"/>
      <c r="Y17" s="1"/>
      <c r="Z17" s="1"/>
    </row>
    <row r="18" spans="1:26" ht="15.75" customHeight="1" x14ac:dyDescent="0.25">
      <c r="A18" s="62" t="str">
        <f t="shared" si="6"/>
        <v/>
      </c>
      <c r="B18" s="76"/>
      <c r="C18" s="76"/>
      <c r="D18" s="90"/>
      <c r="E18" s="90"/>
      <c r="F18" s="62" t="s">
        <v>440</v>
      </c>
      <c r="G18" s="68" t="s">
        <v>462</v>
      </c>
      <c r="H18" s="63"/>
      <c r="I18" s="63"/>
      <c r="J18" s="63"/>
      <c r="K18" s="63"/>
      <c r="L18" s="63"/>
      <c r="M18" s="63"/>
      <c r="N18" s="63"/>
      <c r="O18" s="62"/>
      <c r="P18" s="64"/>
      <c r="Q18" s="1"/>
      <c r="R18" s="1"/>
      <c r="S18" s="1"/>
      <c r="T18" s="1"/>
      <c r="U18" s="1"/>
      <c r="V18" s="1"/>
      <c r="W18" s="1"/>
      <c r="X18" s="1"/>
      <c r="Y18" s="1"/>
      <c r="Z18" s="1"/>
    </row>
    <row r="19" spans="1:26" ht="15.75" customHeight="1" x14ac:dyDescent="0.2">
      <c r="A19" s="139" t="s">
        <v>466</v>
      </c>
      <c r="B19" s="133"/>
      <c r="C19" s="133"/>
      <c r="D19" s="133"/>
      <c r="E19" s="133"/>
      <c r="F19" s="133"/>
      <c r="G19" s="133"/>
      <c r="H19" s="133"/>
      <c r="I19" s="133"/>
      <c r="J19" s="133"/>
      <c r="K19" s="133"/>
      <c r="L19" s="133"/>
      <c r="M19" s="133"/>
      <c r="N19" s="133"/>
      <c r="O19" s="133"/>
      <c r="P19" s="128"/>
      <c r="Q19" s="3"/>
      <c r="R19" s="3"/>
      <c r="S19" s="3"/>
      <c r="T19" s="3"/>
      <c r="U19" s="3"/>
      <c r="V19" s="3"/>
      <c r="W19" s="3"/>
      <c r="X19" s="3"/>
      <c r="Y19" s="3"/>
      <c r="Z19" s="3"/>
    </row>
    <row r="20" spans="1:26" ht="15.75" customHeight="1" x14ac:dyDescent="0.2">
      <c r="A20" s="151" t="s">
        <v>467</v>
      </c>
      <c r="B20" s="137"/>
      <c r="C20" s="137"/>
      <c r="D20" s="137"/>
      <c r="E20" s="138"/>
      <c r="F20" s="72"/>
      <c r="G20" s="72"/>
      <c r="H20" s="72"/>
      <c r="I20" s="72"/>
      <c r="J20" s="72"/>
      <c r="K20" s="72"/>
      <c r="L20" s="72"/>
      <c r="M20" s="72"/>
      <c r="N20" s="73"/>
      <c r="O20" s="72"/>
      <c r="P20" s="73"/>
      <c r="Q20" s="3"/>
      <c r="R20" s="3"/>
      <c r="S20" s="3"/>
      <c r="T20" s="3"/>
      <c r="U20" s="3"/>
      <c r="V20" s="3"/>
      <c r="W20" s="3"/>
      <c r="X20" s="3"/>
      <c r="Y20" s="3"/>
      <c r="Z20" s="3"/>
    </row>
    <row r="21" spans="1:26" ht="15.75" customHeight="1" x14ac:dyDescent="0.2">
      <c r="A21" s="74" t="str">
        <f t="shared" ref="A21:A23" si="7">IF(E21&lt;&gt;"","[FN-"&amp;TEXT(ROW()-10-COUNTBLANK($E$10:E21),"###")&amp;"]","")</f>
        <v>[FN-5]</v>
      </c>
      <c r="B21" s="65" t="s">
        <v>463</v>
      </c>
      <c r="C21" s="65" t="s">
        <v>464</v>
      </c>
      <c r="D21" s="65" t="s">
        <v>465</v>
      </c>
      <c r="E21" s="65" t="s">
        <v>461</v>
      </c>
      <c r="F21" s="62" t="s">
        <v>440</v>
      </c>
      <c r="G21" s="68" t="s">
        <v>462</v>
      </c>
      <c r="H21" s="89" t="s">
        <v>11</v>
      </c>
      <c r="I21" s="69" t="s">
        <v>12</v>
      </c>
      <c r="J21" s="69" t="s">
        <v>12</v>
      </c>
      <c r="K21" s="69" t="s">
        <v>12</v>
      </c>
      <c r="L21" s="69" t="s">
        <v>12</v>
      </c>
      <c r="M21" s="69" t="s">
        <v>12</v>
      </c>
      <c r="N21" s="69" t="s">
        <v>12</v>
      </c>
      <c r="O21" s="72"/>
      <c r="P21" s="73"/>
      <c r="Q21" s="3"/>
      <c r="R21" s="3"/>
      <c r="S21" s="3"/>
      <c r="T21" s="3"/>
      <c r="U21" s="3"/>
      <c r="V21" s="3"/>
      <c r="W21" s="3"/>
      <c r="X21" s="3"/>
      <c r="Y21" s="3"/>
      <c r="Z21" s="3"/>
    </row>
    <row r="22" spans="1:26" ht="15.75" customHeight="1" x14ac:dyDescent="0.2">
      <c r="A22" s="74" t="str">
        <f t="shared" si="7"/>
        <v>[FN-6]</v>
      </c>
      <c r="B22" s="65" t="s">
        <v>463</v>
      </c>
      <c r="C22" s="65" t="s">
        <v>464</v>
      </c>
      <c r="D22" s="65" t="s">
        <v>465</v>
      </c>
      <c r="E22" s="65" t="s">
        <v>461</v>
      </c>
      <c r="F22" s="62" t="s">
        <v>440</v>
      </c>
      <c r="G22" s="68" t="s">
        <v>462</v>
      </c>
      <c r="H22" s="89" t="s">
        <v>11</v>
      </c>
      <c r="I22" s="69" t="s">
        <v>12</v>
      </c>
      <c r="J22" s="69" t="s">
        <v>12</v>
      </c>
      <c r="K22" s="69" t="s">
        <v>12</v>
      </c>
      <c r="L22" s="69" t="s">
        <v>12</v>
      </c>
      <c r="M22" s="69" t="s">
        <v>12</v>
      </c>
      <c r="N22" s="69" t="s">
        <v>12</v>
      </c>
      <c r="O22" s="72"/>
      <c r="P22" s="73"/>
      <c r="Q22" s="3"/>
      <c r="R22" s="3"/>
      <c r="S22" s="3"/>
      <c r="T22" s="3"/>
      <c r="U22" s="3"/>
      <c r="V22" s="3"/>
      <c r="W22" s="3"/>
      <c r="X22" s="3"/>
      <c r="Y22" s="3"/>
      <c r="Z22" s="3"/>
    </row>
    <row r="23" spans="1:26" ht="15.75" customHeight="1" x14ac:dyDescent="0.2">
      <c r="A23" s="74" t="str">
        <f t="shared" si="7"/>
        <v>[FN-7]</v>
      </c>
      <c r="B23" s="65" t="s">
        <v>463</v>
      </c>
      <c r="C23" s="65" t="s">
        <v>464</v>
      </c>
      <c r="D23" s="65" t="s">
        <v>465</v>
      </c>
      <c r="E23" s="65" t="s">
        <v>461</v>
      </c>
      <c r="F23" s="62" t="s">
        <v>440</v>
      </c>
      <c r="G23" s="68" t="s">
        <v>462</v>
      </c>
      <c r="H23" s="89" t="s">
        <v>11</v>
      </c>
      <c r="I23" s="69" t="s">
        <v>12</v>
      </c>
      <c r="J23" s="69" t="s">
        <v>12</v>
      </c>
      <c r="K23" s="69" t="s">
        <v>12</v>
      </c>
      <c r="L23" s="69" t="s">
        <v>12</v>
      </c>
      <c r="M23" s="69" t="s">
        <v>12</v>
      </c>
      <c r="N23" s="69" t="s">
        <v>12</v>
      </c>
      <c r="O23" s="72"/>
      <c r="P23" s="73"/>
      <c r="Q23" s="3"/>
      <c r="R23" s="3"/>
      <c r="S23" s="3"/>
      <c r="T23" s="3"/>
      <c r="U23" s="3"/>
      <c r="V23" s="3"/>
      <c r="W23" s="3"/>
      <c r="X23" s="3"/>
      <c r="Y23" s="3"/>
      <c r="Z23" s="3"/>
    </row>
    <row r="24" spans="1:26" ht="15.75" customHeight="1" x14ac:dyDescent="0.25">
      <c r="A24" s="91"/>
      <c r="B24" s="91"/>
      <c r="C24" s="91"/>
      <c r="D24" s="91"/>
      <c r="E24" s="91"/>
      <c r="F24" s="91"/>
      <c r="G24" s="91"/>
      <c r="H24" s="91"/>
      <c r="I24" s="91"/>
      <c r="J24" s="91"/>
      <c r="K24" s="91"/>
      <c r="L24" s="91"/>
      <c r="M24" s="91"/>
      <c r="N24" s="91"/>
      <c r="O24" s="91"/>
      <c r="P24" s="91"/>
      <c r="Q24" s="1"/>
      <c r="R24" s="1"/>
      <c r="S24" s="1"/>
      <c r="T24" s="1"/>
      <c r="U24" s="1"/>
      <c r="V24" s="1"/>
      <c r="W24" s="1"/>
      <c r="X24" s="1"/>
      <c r="Y24" s="1"/>
      <c r="Z24" s="1"/>
    </row>
    <row r="25" spans="1:26" ht="15.75" customHeight="1" x14ac:dyDescent="0.25">
      <c r="A25" s="91"/>
      <c r="B25" s="91"/>
      <c r="C25" s="91"/>
      <c r="D25" s="91"/>
      <c r="E25" s="91"/>
      <c r="F25" s="91"/>
      <c r="G25" s="91"/>
      <c r="H25" s="91"/>
      <c r="I25" s="91"/>
      <c r="J25" s="91"/>
      <c r="K25" s="91"/>
      <c r="L25" s="91"/>
      <c r="M25" s="91"/>
      <c r="N25" s="91"/>
      <c r="O25" s="91"/>
      <c r="P25" s="91"/>
      <c r="Q25" s="1"/>
      <c r="R25" s="1"/>
      <c r="S25" s="1"/>
      <c r="T25" s="1"/>
      <c r="U25" s="1"/>
      <c r="V25" s="1"/>
      <c r="W25" s="1"/>
      <c r="X25" s="1"/>
      <c r="Y25" s="1"/>
      <c r="Z25" s="1"/>
    </row>
    <row r="26" spans="1:26" ht="15.75" customHeight="1" x14ac:dyDescent="0.25">
      <c r="A26" s="139" t="s">
        <v>468</v>
      </c>
      <c r="B26" s="133"/>
      <c r="C26" s="133"/>
      <c r="D26" s="133"/>
      <c r="E26" s="133"/>
      <c r="F26" s="133"/>
      <c r="G26" s="133"/>
      <c r="H26" s="133"/>
      <c r="I26" s="133"/>
      <c r="J26" s="133"/>
      <c r="K26" s="133"/>
      <c r="L26" s="133"/>
      <c r="M26" s="133"/>
      <c r="N26" s="133"/>
      <c r="O26" s="133"/>
      <c r="P26" s="128"/>
      <c r="Q26" s="1"/>
      <c r="R26" s="1"/>
      <c r="S26" s="1"/>
      <c r="T26" s="1"/>
      <c r="U26" s="1"/>
      <c r="V26" s="1"/>
      <c r="W26" s="1"/>
      <c r="X26" s="1"/>
      <c r="Y26" s="1"/>
      <c r="Z26" s="1"/>
    </row>
    <row r="27" spans="1:26" ht="15.75" customHeight="1" x14ac:dyDescent="0.25">
      <c r="A27" s="144" t="s">
        <v>467</v>
      </c>
      <c r="B27" s="133"/>
      <c r="C27" s="133"/>
      <c r="D27" s="133"/>
      <c r="E27" s="128"/>
      <c r="F27" s="62"/>
      <c r="G27" s="62"/>
      <c r="H27" s="63"/>
      <c r="I27" s="63"/>
      <c r="J27" s="63"/>
      <c r="K27" s="63"/>
      <c r="L27" s="63"/>
      <c r="M27" s="62"/>
      <c r="N27" s="64"/>
      <c r="O27" s="62"/>
      <c r="P27" s="64"/>
      <c r="Q27" s="1"/>
      <c r="R27" s="1"/>
      <c r="S27" s="1"/>
      <c r="T27" s="1"/>
      <c r="U27" s="1"/>
      <c r="V27" s="1"/>
      <c r="W27" s="1"/>
      <c r="X27" s="1"/>
      <c r="Y27" s="1"/>
      <c r="Z27" s="1"/>
    </row>
    <row r="28" spans="1:26" ht="15.75" customHeight="1" x14ac:dyDescent="0.25">
      <c r="A28" s="62" t="str">
        <f t="shared" ref="A28:A54" si="8">IF(E28&lt;&gt;"","[FN-"&amp;TEXT(ROW()-10-COUNTBLANK($E$10:E28),"###")&amp;"]","")</f>
        <v>[FN-8]</v>
      </c>
      <c r="B28" s="65" t="s">
        <v>463</v>
      </c>
      <c r="C28" s="65" t="s">
        <v>464</v>
      </c>
      <c r="D28" s="65" t="s">
        <v>465</v>
      </c>
      <c r="E28" s="65" t="s">
        <v>461</v>
      </c>
      <c r="F28" s="62" t="s">
        <v>440</v>
      </c>
      <c r="G28" s="68" t="s">
        <v>462</v>
      </c>
      <c r="H28" s="89" t="s">
        <v>11</v>
      </c>
      <c r="I28" s="69" t="s">
        <v>12</v>
      </c>
      <c r="J28" s="69" t="s">
        <v>12</v>
      </c>
      <c r="K28" s="69" t="s">
        <v>12</v>
      </c>
      <c r="L28" s="69" t="s">
        <v>12</v>
      </c>
      <c r="M28" s="69" t="s">
        <v>12</v>
      </c>
      <c r="N28" s="69" t="s">
        <v>12</v>
      </c>
      <c r="O28" s="62"/>
      <c r="P28" s="64"/>
      <c r="Q28" s="1"/>
      <c r="R28" s="1"/>
      <c r="S28" s="1"/>
      <c r="T28" s="1"/>
      <c r="U28" s="1"/>
      <c r="V28" s="1"/>
      <c r="W28" s="1"/>
      <c r="X28" s="1"/>
      <c r="Y28" s="1"/>
      <c r="Z28" s="1"/>
    </row>
    <row r="29" spans="1:26" ht="15.75" customHeight="1" x14ac:dyDescent="0.25">
      <c r="A29" s="62" t="str">
        <f t="shared" si="8"/>
        <v>[FN-9]</v>
      </c>
      <c r="B29" s="65" t="s">
        <v>463</v>
      </c>
      <c r="C29" s="65" t="s">
        <v>464</v>
      </c>
      <c r="D29" s="65" t="s">
        <v>465</v>
      </c>
      <c r="E29" s="65" t="s">
        <v>461</v>
      </c>
      <c r="F29" s="62" t="s">
        <v>440</v>
      </c>
      <c r="G29" s="68" t="s">
        <v>462</v>
      </c>
      <c r="H29" s="89" t="s">
        <v>11</v>
      </c>
      <c r="I29" s="69" t="s">
        <v>12</v>
      </c>
      <c r="J29" s="69" t="s">
        <v>12</v>
      </c>
      <c r="K29" s="69" t="s">
        <v>12</v>
      </c>
      <c r="L29" s="69" t="s">
        <v>12</v>
      </c>
      <c r="M29" s="69" t="s">
        <v>12</v>
      </c>
      <c r="N29" s="69" t="s">
        <v>12</v>
      </c>
      <c r="O29" s="62"/>
      <c r="P29" s="64"/>
      <c r="Q29" s="1"/>
      <c r="R29" s="1"/>
      <c r="S29" s="1"/>
      <c r="T29" s="1"/>
      <c r="U29" s="1"/>
      <c r="V29" s="1"/>
      <c r="W29" s="1"/>
      <c r="X29" s="1"/>
      <c r="Y29" s="1"/>
      <c r="Z29" s="1"/>
    </row>
    <row r="30" spans="1:26" ht="15.75" customHeight="1" x14ac:dyDescent="0.25">
      <c r="A30" s="62" t="str">
        <f t="shared" si="8"/>
        <v>[FN-10]</v>
      </c>
      <c r="B30" s="65" t="s">
        <v>463</v>
      </c>
      <c r="C30" s="65" t="s">
        <v>464</v>
      </c>
      <c r="D30" s="65" t="s">
        <v>465</v>
      </c>
      <c r="E30" s="65" t="s">
        <v>461</v>
      </c>
      <c r="F30" s="62" t="s">
        <v>440</v>
      </c>
      <c r="G30" s="68" t="s">
        <v>462</v>
      </c>
      <c r="H30" s="89" t="s">
        <v>11</v>
      </c>
      <c r="I30" s="69" t="s">
        <v>12</v>
      </c>
      <c r="J30" s="69" t="s">
        <v>12</v>
      </c>
      <c r="K30" s="69" t="s">
        <v>12</v>
      </c>
      <c r="L30" s="69" t="s">
        <v>12</v>
      </c>
      <c r="M30" s="69" t="s">
        <v>12</v>
      </c>
      <c r="N30" s="69" t="s">
        <v>12</v>
      </c>
      <c r="O30" s="62"/>
      <c r="P30" s="64"/>
      <c r="Q30" s="1"/>
      <c r="R30" s="1"/>
      <c r="S30" s="1"/>
      <c r="T30" s="1"/>
      <c r="U30" s="1"/>
      <c r="V30" s="1"/>
      <c r="W30" s="1"/>
      <c r="X30" s="1"/>
      <c r="Y30" s="1"/>
      <c r="Z30" s="1"/>
    </row>
    <row r="31" spans="1:26" ht="15.75" customHeight="1" x14ac:dyDescent="0.25">
      <c r="A31" s="62" t="str">
        <f t="shared" si="8"/>
        <v>[FN-11]</v>
      </c>
      <c r="B31" s="65" t="s">
        <v>463</v>
      </c>
      <c r="C31" s="65" t="s">
        <v>464</v>
      </c>
      <c r="D31" s="65" t="s">
        <v>465</v>
      </c>
      <c r="E31" s="65" t="s">
        <v>461</v>
      </c>
      <c r="F31" s="62" t="s">
        <v>440</v>
      </c>
      <c r="G31" s="68" t="s">
        <v>462</v>
      </c>
      <c r="H31" s="89" t="s">
        <v>11</v>
      </c>
      <c r="I31" s="69" t="s">
        <v>12</v>
      </c>
      <c r="J31" s="69" t="s">
        <v>12</v>
      </c>
      <c r="K31" s="69" t="s">
        <v>12</v>
      </c>
      <c r="L31" s="69" t="s">
        <v>12</v>
      </c>
      <c r="M31" s="69" t="s">
        <v>12</v>
      </c>
      <c r="N31" s="69" t="s">
        <v>12</v>
      </c>
      <c r="O31" s="62"/>
      <c r="P31" s="64"/>
      <c r="Q31" s="1"/>
      <c r="R31" s="1"/>
      <c r="S31" s="1"/>
      <c r="T31" s="1"/>
      <c r="U31" s="1"/>
      <c r="V31" s="1"/>
      <c r="W31" s="1"/>
      <c r="X31" s="1"/>
      <c r="Y31" s="1"/>
      <c r="Z31" s="1"/>
    </row>
    <row r="32" spans="1:26" ht="15.75" customHeight="1" x14ac:dyDescent="0.25">
      <c r="A32" s="62" t="str">
        <f t="shared" si="8"/>
        <v>[FN-12]</v>
      </c>
      <c r="B32" s="65" t="s">
        <v>463</v>
      </c>
      <c r="C32" s="65" t="s">
        <v>464</v>
      </c>
      <c r="D32" s="65" t="s">
        <v>465</v>
      </c>
      <c r="E32" s="65" t="s">
        <v>461</v>
      </c>
      <c r="F32" s="62" t="s">
        <v>440</v>
      </c>
      <c r="G32" s="68" t="s">
        <v>462</v>
      </c>
      <c r="H32" s="89" t="s">
        <v>11</v>
      </c>
      <c r="I32" s="69" t="s">
        <v>12</v>
      </c>
      <c r="J32" s="69" t="s">
        <v>12</v>
      </c>
      <c r="K32" s="69" t="s">
        <v>12</v>
      </c>
      <c r="L32" s="69" t="s">
        <v>12</v>
      </c>
      <c r="M32" s="69" t="s">
        <v>12</v>
      </c>
      <c r="N32" s="69" t="s">
        <v>12</v>
      </c>
      <c r="O32" s="62"/>
      <c r="P32" s="64"/>
      <c r="Q32" s="1"/>
      <c r="R32" s="1"/>
      <c r="S32" s="1"/>
      <c r="T32" s="1"/>
      <c r="U32" s="1"/>
      <c r="V32" s="1"/>
      <c r="W32" s="1"/>
      <c r="X32" s="1"/>
      <c r="Y32" s="1"/>
      <c r="Z32" s="1"/>
    </row>
    <row r="33" spans="1:26" ht="15.75" customHeight="1" x14ac:dyDescent="0.25">
      <c r="A33" s="62" t="str">
        <f t="shared" si="8"/>
        <v>[FN-13]</v>
      </c>
      <c r="B33" s="65" t="s">
        <v>463</v>
      </c>
      <c r="C33" s="65" t="s">
        <v>464</v>
      </c>
      <c r="D33" s="65" t="s">
        <v>465</v>
      </c>
      <c r="E33" s="65" t="s">
        <v>461</v>
      </c>
      <c r="F33" s="62" t="s">
        <v>440</v>
      </c>
      <c r="G33" s="68" t="s">
        <v>462</v>
      </c>
      <c r="H33" s="89" t="s">
        <v>11</v>
      </c>
      <c r="I33" s="69" t="s">
        <v>12</v>
      </c>
      <c r="J33" s="69" t="s">
        <v>12</v>
      </c>
      <c r="K33" s="69" t="s">
        <v>12</v>
      </c>
      <c r="L33" s="69" t="s">
        <v>12</v>
      </c>
      <c r="M33" s="69" t="s">
        <v>12</v>
      </c>
      <c r="N33" s="69" t="s">
        <v>12</v>
      </c>
      <c r="O33" s="62"/>
      <c r="P33" s="64"/>
      <c r="Q33" s="1"/>
      <c r="R33" s="1"/>
      <c r="S33" s="1"/>
      <c r="T33" s="1"/>
      <c r="U33" s="1"/>
      <c r="V33" s="1"/>
      <c r="W33" s="1"/>
      <c r="X33" s="1"/>
      <c r="Y33" s="1"/>
      <c r="Z33" s="1"/>
    </row>
    <row r="34" spans="1:26" ht="15.75" customHeight="1" x14ac:dyDescent="0.25">
      <c r="A34" s="62" t="str">
        <f t="shared" si="8"/>
        <v>[FN-14]</v>
      </c>
      <c r="B34" s="65" t="s">
        <v>463</v>
      </c>
      <c r="C34" s="65" t="s">
        <v>464</v>
      </c>
      <c r="D34" s="65" t="s">
        <v>465</v>
      </c>
      <c r="E34" s="65" t="s">
        <v>461</v>
      </c>
      <c r="F34" s="62" t="s">
        <v>440</v>
      </c>
      <c r="G34" s="68" t="s">
        <v>462</v>
      </c>
      <c r="H34" s="89" t="s">
        <v>11</v>
      </c>
      <c r="I34" s="69" t="s">
        <v>12</v>
      </c>
      <c r="J34" s="69" t="s">
        <v>12</v>
      </c>
      <c r="K34" s="69" t="s">
        <v>12</v>
      </c>
      <c r="L34" s="69" t="s">
        <v>12</v>
      </c>
      <c r="M34" s="69" t="s">
        <v>12</v>
      </c>
      <c r="N34" s="69" t="s">
        <v>12</v>
      </c>
      <c r="O34" s="62"/>
      <c r="P34" s="64"/>
      <c r="Q34" s="1"/>
      <c r="R34" s="1"/>
      <c r="S34" s="1"/>
      <c r="T34" s="1"/>
      <c r="U34" s="1"/>
      <c r="V34" s="1"/>
      <c r="W34" s="1"/>
      <c r="X34" s="1"/>
      <c r="Y34" s="1"/>
      <c r="Z34" s="1"/>
    </row>
    <row r="35" spans="1:26" ht="15.75" customHeight="1" x14ac:dyDescent="0.25">
      <c r="A35" s="62" t="str">
        <f t="shared" si="8"/>
        <v>[FN-15]</v>
      </c>
      <c r="B35" s="65" t="s">
        <v>463</v>
      </c>
      <c r="C35" s="65" t="s">
        <v>464</v>
      </c>
      <c r="D35" s="65" t="s">
        <v>465</v>
      </c>
      <c r="E35" s="65" t="s">
        <v>461</v>
      </c>
      <c r="F35" s="62" t="s">
        <v>440</v>
      </c>
      <c r="G35" s="68" t="s">
        <v>462</v>
      </c>
      <c r="H35" s="89" t="s">
        <v>11</v>
      </c>
      <c r="I35" s="69" t="s">
        <v>12</v>
      </c>
      <c r="J35" s="69" t="s">
        <v>12</v>
      </c>
      <c r="K35" s="69" t="s">
        <v>12</v>
      </c>
      <c r="L35" s="69" t="s">
        <v>12</v>
      </c>
      <c r="M35" s="69" t="s">
        <v>12</v>
      </c>
      <c r="N35" s="69" t="s">
        <v>12</v>
      </c>
      <c r="O35" s="62"/>
      <c r="P35" s="64"/>
      <c r="Q35" s="1"/>
      <c r="R35" s="1"/>
      <c r="S35" s="1"/>
      <c r="T35" s="1"/>
      <c r="U35" s="1"/>
      <c r="V35" s="1"/>
      <c r="W35" s="1"/>
      <c r="X35" s="1"/>
      <c r="Y35" s="1"/>
      <c r="Z35" s="1"/>
    </row>
    <row r="36" spans="1:26" ht="15.75" customHeight="1" x14ac:dyDescent="0.25">
      <c r="A36" s="62" t="str">
        <f t="shared" si="8"/>
        <v>[FN-16]</v>
      </c>
      <c r="B36" s="65" t="s">
        <v>463</v>
      </c>
      <c r="C36" s="65" t="s">
        <v>464</v>
      </c>
      <c r="D36" s="65" t="s">
        <v>465</v>
      </c>
      <c r="E36" s="65" t="s">
        <v>461</v>
      </c>
      <c r="F36" s="62" t="s">
        <v>440</v>
      </c>
      <c r="G36" s="68" t="s">
        <v>462</v>
      </c>
      <c r="H36" s="89" t="s">
        <v>11</v>
      </c>
      <c r="I36" s="69" t="s">
        <v>12</v>
      </c>
      <c r="J36" s="69" t="s">
        <v>12</v>
      </c>
      <c r="K36" s="69" t="s">
        <v>12</v>
      </c>
      <c r="L36" s="69" t="s">
        <v>12</v>
      </c>
      <c r="M36" s="69" t="s">
        <v>12</v>
      </c>
      <c r="N36" s="69" t="s">
        <v>12</v>
      </c>
      <c r="O36" s="62"/>
      <c r="P36" s="64"/>
      <c r="Q36" s="1"/>
      <c r="R36" s="1"/>
      <c r="S36" s="1"/>
      <c r="T36" s="1"/>
      <c r="U36" s="1"/>
      <c r="V36" s="1"/>
      <c r="W36" s="1"/>
      <c r="X36" s="1"/>
      <c r="Y36" s="1"/>
      <c r="Z36" s="1"/>
    </row>
    <row r="37" spans="1:26" ht="15.75" customHeight="1" x14ac:dyDescent="0.25">
      <c r="A37" s="62" t="str">
        <f t="shared" si="8"/>
        <v>[FN-17]</v>
      </c>
      <c r="B37" s="65" t="s">
        <v>463</v>
      </c>
      <c r="C37" s="65" t="s">
        <v>464</v>
      </c>
      <c r="D37" s="65" t="s">
        <v>465</v>
      </c>
      <c r="E37" s="65" t="s">
        <v>461</v>
      </c>
      <c r="F37" s="62" t="s">
        <v>440</v>
      </c>
      <c r="G37" s="68" t="s">
        <v>462</v>
      </c>
      <c r="H37" s="89" t="s">
        <v>11</v>
      </c>
      <c r="I37" s="69" t="s">
        <v>12</v>
      </c>
      <c r="J37" s="69" t="s">
        <v>12</v>
      </c>
      <c r="K37" s="69" t="s">
        <v>12</v>
      </c>
      <c r="L37" s="69" t="s">
        <v>12</v>
      </c>
      <c r="M37" s="69" t="s">
        <v>12</v>
      </c>
      <c r="N37" s="69" t="s">
        <v>12</v>
      </c>
      <c r="O37" s="62"/>
      <c r="P37" s="64"/>
      <c r="Q37" s="1"/>
      <c r="R37" s="1"/>
      <c r="S37" s="1"/>
      <c r="T37" s="1"/>
      <c r="U37" s="1"/>
      <c r="V37" s="1"/>
      <c r="W37" s="1"/>
      <c r="X37" s="1"/>
      <c r="Y37" s="1"/>
      <c r="Z37" s="1"/>
    </row>
    <row r="38" spans="1:26" ht="15.75" customHeight="1" x14ac:dyDescent="0.25">
      <c r="A38" s="62" t="str">
        <f t="shared" si="8"/>
        <v>[FN-18]</v>
      </c>
      <c r="B38" s="65" t="s">
        <v>463</v>
      </c>
      <c r="C38" s="65" t="s">
        <v>464</v>
      </c>
      <c r="D38" s="65" t="s">
        <v>465</v>
      </c>
      <c r="E38" s="65" t="s">
        <v>461</v>
      </c>
      <c r="F38" s="62" t="s">
        <v>440</v>
      </c>
      <c r="G38" s="68" t="s">
        <v>462</v>
      </c>
      <c r="H38" s="89" t="s">
        <v>11</v>
      </c>
      <c r="I38" s="69" t="s">
        <v>12</v>
      </c>
      <c r="J38" s="69" t="s">
        <v>12</v>
      </c>
      <c r="K38" s="69" t="s">
        <v>12</v>
      </c>
      <c r="L38" s="69" t="s">
        <v>12</v>
      </c>
      <c r="M38" s="69" t="s">
        <v>12</v>
      </c>
      <c r="N38" s="69" t="s">
        <v>12</v>
      </c>
      <c r="O38" s="62"/>
      <c r="P38" s="64"/>
      <c r="Q38" s="1"/>
      <c r="R38" s="1"/>
      <c r="S38" s="1"/>
      <c r="T38" s="1"/>
      <c r="U38" s="1"/>
      <c r="V38" s="1"/>
      <c r="W38" s="1"/>
      <c r="X38" s="1"/>
      <c r="Y38" s="1"/>
      <c r="Z38" s="1"/>
    </row>
    <row r="39" spans="1:26" ht="15.75" customHeight="1" x14ac:dyDescent="0.25">
      <c r="A39" s="62" t="str">
        <f t="shared" si="8"/>
        <v>[FN-19]</v>
      </c>
      <c r="B39" s="65" t="s">
        <v>463</v>
      </c>
      <c r="C39" s="65" t="s">
        <v>464</v>
      </c>
      <c r="D39" s="65" t="s">
        <v>465</v>
      </c>
      <c r="E39" s="65" t="s">
        <v>461</v>
      </c>
      <c r="F39" s="62" t="s">
        <v>440</v>
      </c>
      <c r="G39" s="68" t="s">
        <v>462</v>
      </c>
      <c r="H39" s="89" t="s">
        <v>11</v>
      </c>
      <c r="I39" s="69" t="s">
        <v>12</v>
      </c>
      <c r="J39" s="69" t="s">
        <v>12</v>
      </c>
      <c r="K39" s="69" t="s">
        <v>12</v>
      </c>
      <c r="L39" s="69" t="s">
        <v>12</v>
      </c>
      <c r="M39" s="69" t="s">
        <v>12</v>
      </c>
      <c r="N39" s="69" t="s">
        <v>12</v>
      </c>
      <c r="O39" s="62"/>
      <c r="P39" s="64"/>
      <c r="Q39" s="1"/>
      <c r="R39" s="1"/>
      <c r="S39" s="1"/>
      <c r="T39" s="1"/>
      <c r="U39" s="1"/>
      <c r="V39" s="1"/>
      <c r="W39" s="1"/>
      <c r="X39" s="1"/>
      <c r="Y39" s="1"/>
      <c r="Z39" s="1"/>
    </row>
    <row r="40" spans="1:26" ht="15.75" customHeight="1" x14ac:dyDescent="0.25">
      <c r="A40" s="62" t="str">
        <f t="shared" si="8"/>
        <v>[FN-20]</v>
      </c>
      <c r="B40" s="65" t="s">
        <v>463</v>
      </c>
      <c r="C40" s="65" t="s">
        <v>464</v>
      </c>
      <c r="D40" s="65" t="s">
        <v>465</v>
      </c>
      <c r="E40" s="65" t="s">
        <v>461</v>
      </c>
      <c r="F40" s="62" t="s">
        <v>440</v>
      </c>
      <c r="G40" s="68" t="s">
        <v>462</v>
      </c>
      <c r="H40" s="89" t="s">
        <v>11</v>
      </c>
      <c r="I40" s="69" t="s">
        <v>12</v>
      </c>
      <c r="J40" s="69" t="s">
        <v>12</v>
      </c>
      <c r="K40" s="69" t="s">
        <v>12</v>
      </c>
      <c r="L40" s="69" t="s">
        <v>12</v>
      </c>
      <c r="M40" s="69" t="s">
        <v>12</v>
      </c>
      <c r="N40" s="69" t="s">
        <v>12</v>
      </c>
      <c r="O40" s="62"/>
      <c r="P40" s="64"/>
      <c r="Q40" s="1"/>
      <c r="R40" s="1"/>
      <c r="S40" s="1"/>
      <c r="T40" s="1"/>
      <c r="U40" s="1"/>
      <c r="V40" s="1"/>
      <c r="W40" s="1"/>
      <c r="X40" s="1"/>
      <c r="Y40" s="1"/>
      <c r="Z40" s="1"/>
    </row>
    <row r="41" spans="1:26" ht="15.75" customHeight="1" x14ac:dyDescent="0.25">
      <c r="A41" s="62" t="str">
        <f t="shared" si="8"/>
        <v>[FN-21]</v>
      </c>
      <c r="B41" s="65" t="s">
        <v>463</v>
      </c>
      <c r="C41" s="65" t="s">
        <v>464</v>
      </c>
      <c r="D41" s="65" t="s">
        <v>465</v>
      </c>
      <c r="E41" s="65" t="s">
        <v>461</v>
      </c>
      <c r="F41" s="62" t="s">
        <v>440</v>
      </c>
      <c r="G41" s="68" t="s">
        <v>462</v>
      </c>
      <c r="H41" s="89" t="s">
        <v>11</v>
      </c>
      <c r="I41" s="69" t="s">
        <v>12</v>
      </c>
      <c r="J41" s="69" t="s">
        <v>12</v>
      </c>
      <c r="K41" s="69" t="s">
        <v>12</v>
      </c>
      <c r="L41" s="69" t="s">
        <v>12</v>
      </c>
      <c r="M41" s="69" t="s">
        <v>12</v>
      </c>
      <c r="N41" s="69" t="s">
        <v>12</v>
      </c>
      <c r="O41" s="62"/>
      <c r="P41" s="64"/>
      <c r="Q41" s="1"/>
      <c r="R41" s="1"/>
      <c r="S41" s="1"/>
      <c r="T41" s="1"/>
      <c r="U41" s="1"/>
      <c r="V41" s="1"/>
      <c r="W41" s="1"/>
      <c r="X41" s="1"/>
      <c r="Y41" s="1"/>
      <c r="Z41" s="1"/>
    </row>
    <row r="42" spans="1:26" ht="15.75" customHeight="1" x14ac:dyDescent="0.25">
      <c r="A42" s="62" t="str">
        <f t="shared" si="8"/>
        <v>[FN-22]</v>
      </c>
      <c r="B42" s="65" t="s">
        <v>463</v>
      </c>
      <c r="C42" s="65" t="s">
        <v>464</v>
      </c>
      <c r="D42" s="65" t="s">
        <v>465</v>
      </c>
      <c r="E42" s="65" t="s">
        <v>461</v>
      </c>
      <c r="F42" s="62" t="s">
        <v>440</v>
      </c>
      <c r="G42" s="68" t="s">
        <v>462</v>
      </c>
      <c r="H42" s="89" t="s">
        <v>11</v>
      </c>
      <c r="I42" s="69" t="s">
        <v>12</v>
      </c>
      <c r="J42" s="69" t="s">
        <v>12</v>
      </c>
      <c r="K42" s="69" t="s">
        <v>12</v>
      </c>
      <c r="L42" s="69" t="s">
        <v>12</v>
      </c>
      <c r="M42" s="69" t="s">
        <v>12</v>
      </c>
      <c r="N42" s="69" t="s">
        <v>12</v>
      </c>
      <c r="O42" s="62"/>
      <c r="P42" s="64"/>
      <c r="Q42" s="1"/>
      <c r="R42" s="1"/>
      <c r="S42" s="1"/>
      <c r="T42" s="1"/>
      <c r="U42" s="1"/>
      <c r="V42" s="1"/>
      <c r="W42" s="1"/>
      <c r="X42" s="1"/>
      <c r="Y42" s="1"/>
      <c r="Z42" s="1"/>
    </row>
    <row r="43" spans="1:26" ht="15.75" customHeight="1" x14ac:dyDescent="0.25">
      <c r="A43" s="62" t="str">
        <f t="shared" si="8"/>
        <v>[FN-23]</v>
      </c>
      <c r="B43" s="65" t="s">
        <v>463</v>
      </c>
      <c r="C43" s="65" t="s">
        <v>464</v>
      </c>
      <c r="D43" s="65" t="s">
        <v>465</v>
      </c>
      <c r="E43" s="65" t="s">
        <v>461</v>
      </c>
      <c r="F43" s="62" t="s">
        <v>440</v>
      </c>
      <c r="G43" s="68" t="s">
        <v>462</v>
      </c>
      <c r="H43" s="89" t="s">
        <v>11</v>
      </c>
      <c r="I43" s="69" t="s">
        <v>12</v>
      </c>
      <c r="J43" s="69" t="s">
        <v>12</v>
      </c>
      <c r="K43" s="69" t="s">
        <v>12</v>
      </c>
      <c r="L43" s="69" t="s">
        <v>12</v>
      </c>
      <c r="M43" s="69" t="s">
        <v>12</v>
      </c>
      <c r="N43" s="69" t="s">
        <v>12</v>
      </c>
      <c r="O43" s="62"/>
      <c r="P43" s="64"/>
      <c r="Q43" s="1"/>
      <c r="R43" s="1"/>
      <c r="S43" s="1"/>
      <c r="T43" s="1"/>
      <c r="U43" s="1"/>
      <c r="V43" s="1"/>
      <c r="W43" s="1"/>
      <c r="X43" s="1"/>
      <c r="Y43" s="1"/>
      <c r="Z43" s="1"/>
    </row>
    <row r="44" spans="1:26" ht="15.75" customHeight="1" x14ac:dyDescent="0.25">
      <c r="A44" s="62" t="str">
        <f t="shared" si="8"/>
        <v>[FN-24]</v>
      </c>
      <c r="B44" s="65" t="s">
        <v>463</v>
      </c>
      <c r="C44" s="65" t="s">
        <v>464</v>
      </c>
      <c r="D44" s="65" t="s">
        <v>465</v>
      </c>
      <c r="E44" s="65" t="s">
        <v>461</v>
      </c>
      <c r="F44" s="62" t="s">
        <v>440</v>
      </c>
      <c r="G44" s="68" t="s">
        <v>462</v>
      </c>
      <c r="H44" s="89" t="s">
        <v>11</v>
      </c>
      <c r="I44" s="69" t="s">
        <v>12</v>
      </c>
      <c r="J44" s="69" t="s">
        <v>12</v>
      </c>
      <c r="K44" s="69" t="s">
        <v>12</v>
      </c>
      <c r="L44" s="69" t="s">
        <v>12</v>
      </c>
      <c r="M44" s="69" t="s">
        <v>12</v>
      </c>
      <c r="N44" s="69" t="s">
        <v>12</v>
      </c>
      <c r="O44" s="62"/>
      <c r="P44" s="64"/>
      <c r="Q44" s="1"/>
      <c r="R44" s="1"/>
      <c r="S44" s="1"/>
      <c r="T44" s="1"/>
      <c r="U44" s="1"/>
      <c r="V44" s="1"/>
      <c r="W44" s="1"/>
      <c r="X44" s="1"/>
      <c r="Y44" s="1"/>
      <c r="Z44" s="1"/>
    </row>
    <row r="45" spans="1:26" ht="15.75" customHeight="1" x14ac:dyDescent="0.25">
      <c r="A45" s="62" t="str">
        <f t="shared" si="8"/>
        <v>[FN-25]</v>
      </c>
      <c r="B45" s="65" t="s">
        <v>463</v>
      </c>
      <c r="C45" s="65" t="s">
        <v>464</v>
      </c>
      <c r="D45" s="65" t="s">
        <v>465</v>
      </c>
      <c r="E45" s="65" t="s">
        <v>461</v>
      </c>
      <c r="F45" s="62" t="s">
        <v>440</v>
      </c>
      <c r="G45" s="68" t="s">
        <v>462</v>
      </c>
      <c r="H45" s="89" t="s">
        <v>11</v>
      </c>
      <c r="I45" s="69" t="s">
        <v>12</v>
      </c>
      <c r="J45" s="69" t="s">
        <v>12</v>
      </c>
      <c r="K45" s="69" t="s">
        <v>12</v>
      </c>
      <c r="L45" s="69" t="s">
        <v>12</v>
      </c>
      <c r="M45" s="69" t="s">
        <v>12</v>
      </c>
      <c r="N45" s="69" t="s">
        <v>12</v>
      </c>
      <c r="O45" s="62"/>
      <c r="P45" s="64"/>
      <c r="Q45" s="1"/>
      <c r="R45" s="1"/>
      <c r="S45" s="1"/>
      <c r="T45" s="1"/>
      <c r="U45" s="1"/>
      <c r="V45" s="1"/>
      <c r="W45" s="1"/>
      <c r="X45" s="1"/>
      <c r="Y45" s="1"/>
      <c r="Z45" s="1"/>
    </row>
    <row r="46" spans="1:26" ht="15.75" customHeight="1" x14ac:dyDescent="0.25">
      <c r="A46" s="62" t="str">
        <f t="shared" si="8"/>
        <v>[FN-26]</v>
      </c>
      <c r="B46" s="65" t="s">
        <v>463</v>
      </c>
      <c r="C46" s="65" t="s">
        <v>464</v>
      </c>
      <c r="D46" s="65" t="s">
        <v>465</v>
      </c>
      <c r="E46" s="65" t="s">
        <v>461</v>
      </c>
      <c r="F46" s="62" t="s">
        <v>440</v>
      </c>
      <c r="G46" s="68" t="s">
        <v>462</v>
      </c>
      <c r="H46" s="89" t="s">
        <v>11</v>
      </c>
      <c r="I46" s="69" t="s">
        <v>12</v>
      </c>
      <c r="J46" s="69" t="s">
        <v>12</v>
      </c>
      <c r="K46" s="69" t="s">
        <v>12</v>
      </c>
      <c r="L46" s="69" t="s">
        <v>12</v>
      </c>
      <c r="M46" s="69" t="s">
        <v>12</v>
      </c>
      <c r="N46" s="69" t="s">
        <v>12</v>
      </c>
      <c r="O46" s="62"/>
      <c r="P46" s="64"/>
      <c r="Q46" s="1"/>
      <c r="R46" s="1"/>
      <c r="S46" s="1"/>
      <c r="T46" s="1"/>
      <c r="U46" s="1"/>
      <c r="V46" s="1"/>
      <c r="W46" s="1"/>
      <c r="X46" s="1"/>
      <c r="Y46" s="1"/>
      <c r="Z46" s="1"/>
    </row>
    <row r="47" spans="1:26" ht="15.75" customHeight="1" x14ac:dyDescent="0.25">
      <c r="A47" s="62" t="str">
        <f t="shared" si="8"/>
        <v>[FN-27]</v>
      </c>
      <c r="B47" s="65" t="s">
        <v>463</v>
      </c>
      <c r="C47" s="65" t="s">
        <v>464</v>
      </c>
      <c r="D47" s="65" t="s">
        <v>465</v>
      </c>
      <c r="E47" s="65" t="s">
        <v>461</v>
      </c>
      <c r="F47" s="62" t="s">
        <v>440</v>
      </c>
      <c r="G47" s="68" t="s">
        <v>462</v>
      </c>
      <c r="H47" s="89" t="s">
        <v>11</v>
      </c>
      <c r="I47" s="69" t="s">
        <v>12</v>
      </c>
      <c r="J47" s="69" t="s">
        <v>12</v>
      </c>
      <c r="K47" s="69" t="s">
        <v>12</v>
      </c>
      <c r="L47" s="69" t="s">
        <v>12</v>
      </c>
      <c r="M47" s="69" t="s">
        <v>12</v>
      </c>
      <c r="N47" s="69" t="s">
        <v>12</v>
      </c>
      <c r="O47" s="62"/>
      <c r="P47" s="64"/>
      <c r="Q47" s="1"/>
      <c r="R47" s="1"/>
      <c r="S47" s="1"/>
      <c r="T47" s="1"/>
      <c r="U47" s="1"/>
      <c r="V47" s="1"/>
      <c r="W47" s="1"/>
      <c r="X47" s="1"/>
      <c r="Y47" s="1"/>
      <c r="Z47" s="1"/>
    </row>
    <row r="48" spans="1:26" ht="15.75" customHeight="1" x14ac:dyDescent="0.25">
      <c r="A48" s="62" t="str">
        <f t="shared" si="8"/>
        <v>[FN-28]</v>
      </c>
      <c r="B48" s="65" t="s">
        <v>463</v>
      </c>
      <c r="C48" s="65" t="s">
        <v>464</v>
      </c>
      <c r="D48" s="65" t="s">
        <v>465</v>
      </c>
      <c r="E48" s="65" t="s">
        <v>461</v>
      </c>
      <c r="F48" s="62" t="s">
        <v>440</v>
      </c>
      <c r="G48" s="68" t="s">
        <v>462</v>
      </c>
      <c r="H48" s="89" t="s">
        <v>11</v>
      </c>
      <c r="I48" s="69" t="s">
        <v>12</v>
      </c>
      <c r="J48" s="69" t="s">
        <v>12</v>
      </c>
      <c r="K48" s="69" t="s">
        <v>12</v>
      </c>
      <c r="L48" s="69" t="s">
        <v>12</v>
      </c>
      <c r="M48" s="69" t="s">
        <v>12</v>
      </c>
      <c r="N48" s="69" t="s">
        <v>12</v>
      </c>
      <c r="O48" s="62"/>
      <c r="P48" s="64"/>
      <c r="Q48" s="1"/>
      <c r="R48" s="1"/>
      <c r="S48" s="1"/>
      <c r="T48" s="1"/>
      <c r="U48" s="1"/>
      <c r="V48" s="1"/>
      <c r="W48" s="1"/>
      <c r="X48" s="1"/>
      <c r="Y48" s="1"/>
      <c r="Z48" s="1"/>
    </row>
    <row r="49" spans="1:26" ht="15.75" customHeight="1" x14ac:dyDescent="0.25">
      <c r="A49" s="62" t="str">
        <f t="shared" si="8"/>
        <v>[FN-29]</v>
      </c>
      <c r="B49" s="65" t="s">
        <v>463</v>
      </c>
      <c r="C49" s="65" t="s">
        <v>464</v>
      </c>
      <c r="D49" s="65" t="s">
        <v>465</v>
      </c>
      <c r="E49" s="65" t="s">
        <v>461</v>
      </c>
      <c r="F49" s="62" t="s">
        <v>440</v>
      </c>
      <c r="G49" s="68" t="s">
        <v>462</v>
      </c>
      <c r="H49" s="89" t="s">
        <v>11</v>
      </c>
      <c r="I49" s="69" t="s">
        <v>12</v>
      </c>
      <c r="J49" s="69" t="s">
        <v>12</v>
      </c>
      <c r="K49" s="69" t="s">
        <v>12</v>
      </c>
      <c r="L49" s="69" t="s">
        <v>12</v>
      </c>
      <c r="M49" s="69" t="s">
        <v>12</v>
      </c>
      <c r="N49" s="69" t="s">
        <v>12</v>
      </c>
      <c r="O49" s="62"/>
      <c r="P49" s="64"/>
      <c r="Q49" s="1"/>
      <c r="R49" s="1"/>
      <c r="S49" s="1"/>
      <c r="T49" s="1"/>
      <c r="U49" s="1"/>
      <c r="V49" s="1"/>
      <c r="W49" s="1"/>
      <c r="X49" s="1"/>
      <c r="Y49" s="1"/>
      <c r="Z49" s="1"/>
    </row>
    <row r="50" spans="1:26" ht="15.75" customHeight="1" x14ac:dyDescent="0.25">
      <c r="A50" s="62" t="str">
        <f t="shared" si="8"/>
        <v>[FN-30]</v>
      </c>
      <c r="B50" s="65" t="s">
        <v>463</v>
      </c>
      <c r="C50" s="65" t="s">
        <v>464</v>
      </c>
      <c r="D50" s="65" t="s">
        <v>465</v>
      </c>
      <c r="E50" s="65" t="s">
        <v>461</v>
      </c>
      <c r="F50" s="62" t="s">
        <v>440</v>
      </c>
      <c r="G50" s="68" t="s">
        <v>462</v>
      </c>
      <c r="H50" s="89" t="s">
        <v>11</v>
      </c>
      <c r="I50" s="69" t="s">
        <v>12</v>
      </c>
      <c r="J50" s="69" t="s">
        <v>12</v>
      </c>
      <c r="K50" s="69" t="s">
        <v>12</v>
      </c>
      <c r="L50" s="69" t="s">
        <v>12</v>
      </c>
      <c r="M50" s="69" t="s">
        <v>12</v>
      </c>
      <c r="N50" s="69" t="s">
        <v>12</v>
      </c>
      <c r="O50" s="62"/>
      <c r="P50" s="64"/>
      <c r="Q50" s="1"/>
      <c r="R50" s="1"/>
      <c r="S50" s="1"/>
      <c r="T50" s="1"/>
      <c r="U50" s="1"/>
      <c r="V50" s="1"/>
      <c r="W50" s="1"/>
      <c r="X50" s="1"/>
      <c r="Y50" s="1"/>
      <c r="Z50" s="1"/>
    </row>
    <row r="51" spans="1:26" ht="15.75" customHeight="1" x14ac:dyDescent="0.25">
      <c r="A51" s="62" t="str">
        <f t="shared" si="8"/>
        <v>[FN-31]</v>
      </c>
      <c r="B51" s="65" t="s">
        <v>463</v>
      </c>
      <c r="C51" s="65" t="s">
        <v>464</v>
      </c>
      <c r="D51" s="65" t="s">
        <v>465</v>
      </c>
      <c r="E51" s="65" t="s">
        <v>461</v>
      </c>
      <c r="F51" s="62" t="s">
        <v>440</v>
      </c>
      <c r="G51" s="68" t="s">
        <v>462</v>
      </c>
      <c r="H51" s="89" t="s">
        <v>11</v>
      </c>
      <c r="I51" s="69" t="s">
        <v>12</v>
      </c>
      <c r="J51" s="69" t="s">
        <v>12</v>
      </c>
      <c r="K51" s="69" t="s">
        <v>12</v>
      </c>
      <c r="L51" s="69" t="s">
        <v>12</v>
      </c>
      <c r="M51" s="69" t="s">
        <v>12</v>
      </c>
      <c r="N51" s="69" t="s">
        <v>12</v>
      </c>
      <c r="O51" s="62"/>
      <c r="P51" s="64"/>
      <c r="Q51" s="1"/>
      <c r="R51" s="1"/>
      <c r="S51" s="1"/>
      <c r="T51" s="1"/>
      <c r="U51" s="1"/>
      <c r="V51" s="1"/>
      <c r="W51" s="1"/>
      <c r="X51" s="1"/>
      <c r="Y51" s="1"/>
      <c r="Z51" s="1"/>
    </row>
    <row r="52" spans="1:26" ht="15.75" customHeight="1" x14ac:dyDescent="0.25">
      <c r="A52" s="62" t="str">
        <f t="shared" si="8"/>
        <v>[FN-32]</v>
      </c>
      <c r="B52" s="65" t="s">
        <v>463</v>
      </c>
      <c r="C52" s="65" t="s">
        <v>464</v>
      </c>
      <c r="D52" s="65" t="s">
        <v>465</v>
      </c>
      <c r="E52" s="65" t="s">
        <v>461</v>
      </c>
      <c r="F52" s="62" t="s">
        <v>440</v>
      </c>
      <c r="G52" s="68" t="s">
        <v>462</v>
      </c>
      <c r="H52" s="89" t="s">
        <v>11</v>
      </c>
      <c r="I52" s="69" t="s">
        <v>12</v>
      </c>
      <c r="J52" s="69" t="s">
        <v>12</v>
      </c>
      <c r="K52" s="69" t="s">
        <v>12</v>
      </c>
      <c r="L52" s="69" t="s">
        <v>12</v>
      </c>
      <c r="M52" s="69" t="s">
        <v>12</v>
      </c>
      <c r="N52" s="69" t="s">
        <v>12</v>
      </c>
      <c r="O52" s="62"/>
      <c r="P52" s="64"/>
      <c r="Q52" s="1"/>
      <c r="R52" s="1"/>
      <c r="S52" s="1"/>
      <c r="T52" s="1"/>
      <c r="U52" s="1"/>
      <c r="V52" s="1"/>
      <c r="W52" s="1"/>
      <c r="X52" s="1"/>
      <c r="Y52" s="1"/>
      <c r="Z52" s="1"/>
    </row>
    <row r="53" spans="1:26" ht="15.75" customHeight="1" x14ac:dyDescent="0.25">
      <c r="A53" s="62" t="str">
        <f t="shared" si="8"/>
        <v>[FN-33]</v>
      </c>
      <c r="B53" s="65" t="s">
        <v>463</v>
      </c>
      <c r="C53" s="65" t="s">
        <v>464</v>
      </c>
      <c r="D53" s="65" t="s">
        <v>465</v>
      </c>
      <c r="E53" s="65" t="s">
        <v>461</v>
      </c>
      <c r="F53" s="62" t="s">
        <v>440</v>
      </c>
      <c r="G53" s="68" t="s">
        <v>462</v>
      </c>
      <c r="H53" s="89" t="s">
        <v>11</v>
      </c>
      <c r="I53" s="69" t="s">
        <v>12</v>
      </c>
      <c r="J53" s="69" t="s">
        <v>12</v>
      </c>
      <c r="K53" s="69" t="s">
        <v>12</v>
      </c>
      <c r="L53" s="69" t="s">
        <v>12</v>
      </c>
      <c r="M53" s="69" t="s">
        <v>12</v>
      </c>
      <c r="N53" s="69" t="s">
        <v>12</v>
      </c>
      <c r="O53" s="62"/>
      <c r="P53" s="64"/>
      <c r="Q53" s="1"/>
      <c r="R53" s="1"/>
      <c r="S53" s="1"/>
      <c r="T53" s="1"/>
      <c r="U53" s="1"/>
      <c r="V53" s="1"/>
      <c r="W53" s="1"/>
      <c r="X53" s="1"/>
      <c r="Y53" s="1"/>
      <c r="Z53" s="1"/>
    </row>
    <row r="54" spans="1:26" ht="15.75" customHeight="1" x14ac:dyDescent="0.25">
      <c r="A54" s="62" t="str">
        <f t="shared" si="8"/>
        <v>[FN-34]</v>
      </c>
      <c r="B54" s="65" t="s">
        <v>463</v>
      </c>
      <c r="C54" s="65" t="s">
        <v>464</v>
      </c>
      <c r="D54" s="65" t="s">
        <v>465</v>
      </c>
      <c r="E54" s="65" t="s">
        <v>461</v>
      </c>
      <c r="F54" s="62" t="s">
        <v>440</v>
      </c>
      <c r="G54" s="68" t="s">
        <v>462</v>
      </c>
      <c r="H54" s="89" t="s">
        <v>11</v>
      </c>
      <c r="I54" s="69" t="s">
        <v>12</v>
      </c>
      <c r="J54" s="69" t="s">
        <v>12</v>
      </c>
      <c r="K54" s="69" t="s">
        <v>12</v>
      </c>
      <c r="L54" s="69" t="s">
        <v>12</v>
      </c>
      <c r="M54" s="69" t="s">
        <v>12</v>
      </c>
      <c r="N54" s="69" t="s">
        <v>12</v>
      </c>
      <c r="O54" s="62"/>
      <c r="P54" s="64"/>
      <c r="Q54" s="1"/>
      <c r="R54" s="1"/>
      <c r="S54" s="1"/>
      <c r="T54" s="1"/>
      <c r="U54" s="1"/>
      <c r="V54" s="1"/>
      <c r="W54" s="1"/>
      <c r="X54" s="1"/>
      <c r="Y54" s="1"/>
      <c r="Z54" s="1"/>
    </row>
    <row r="55" spans="1:26" ht="15.75" customHeight="1" x14ac:dyDescent="0.25">
      <c r="A55" s="65" t="s">
        <v>463</v>
      </c>
      <c r="B55" s="65" t="s">
        <v>464</v>
      </c>
      <c r="C55" s="65" t="s">
        <v>465</v>
      </c>
      <c r="D55" s="65" t="s">
        <v>461</v>
      </c>
      <c r="E55" s="62" t="s">
        <v>440</v>
      </c>
      <c r="F55" s="68" t="s">
        <v>462</v>
      </c>
      <c r="G55" s="62" t="s">
        <v>47</v>
      </c>
      <c r="H55" s="89" t="s">
        <v>11</v>
      </c>
      <c r="I55" s="69" t="s">
        <v>12</v>
      </c>
      <c r="J55" s="69" t="s">
        <v>12</v>
      </c>
      <c r="K55" s="69" t="s">
        <v>12</v>
      </c>
      <c r="L55" s="69" t="s">
        <v>12</v>
      </c>
      <c r="M55" s="69" t="s">
        <v>12</v>
      </c>
      <c r="N55" s="69" t="s">
        <v>12</v>
      </c>
      <c r="O55" s="62"/>
      <c r="P55" s="64"/>
      <c r="Q55" s="1"/>
      <c r="R55" s="1"/>
      <c r="S55" s="1"/>
      <c r="T55" s="1"/>
      <c r="U55" s="1"/>
      <c r="V55" s="1"/>
      <c r="W55" s="1"/>
      <c r="X55" s="1"/>
      <c r="Y55" s="1"/>
      <c r="Z55" s="1"/>
    </row>
    <row r="56" spans="1:26" ht="15.75" customHeight="1" x14ac:dyDescent="0.25">
      <c r="A56" s="62" t="str">
        <f t="shared" ref="A56:A60" si="9">IF(E56&lt;&gt;"","[FN-"&amp;TEXT(ROW()-10-COUNTBLANK($E$10:E56),"###")&amp;"]","")</f>
        <v>[FN-36]</v>
      </c>
      <c r="B56" s="92"/>
      <c r="C56" s="65" t="s">
        <v>465</v>
      </c>
      <c r="D56" s="65" t="s">
        <v>461</v>
      </c>
      <c r="E56" s="62" t="s">
        <v>440</v>
      </c>
      <c r="F56" s="68" t="s">
        <v>462</v>
      </c>
      <c r="G56" s="62" t="s">
        <v>47</v>
      </c>
      <c r="H56" s="89" t="s">
        <v>11</v>
      </c>
      <c r="I56" s="69" t="s">
        <v>12</v>
      </c>
      <c r="J56" s="69" t="s">
        <v>12</v>
      </c>
      <c r="K56" s="69" t="s">
        <v>12</v>
      </c>
      <c r="L56" s="69" t="s">
        <v>12</v>
      </c>
      <c r="M56" s="69" t="s">
        <v>12</v>
      </c>
      <c r="N56" s="69" t="s">
        <v>12</v>
      </c>
      <c r="O56" s="62"/>
      <c r="P56" s="64"/>
      <c r="Q56" s="1"/>
      <c r="R56" s="1"/>
      <c r="S56" s="1"/>
      <c r="T56" s="1"/>
      <c r="U56" s="1"/>
      <c r="V56" s="1"/>
      <c r="W56" s="1"/>
      <c r="X56" s="1"/>
      <c r="Y56" s="1"/>
      <c r="Z56" s="1"/>
    </row>
    <row r="57" spans="1:26" ht="15.75" customHeight="1" x14ac:dyDescent="0.25">
      <c r="A57" s="62" t="str">
        <f t="shared" si="9"/>
        <v>[FN-37]</v>
      </c>
      <c r="B57" s="92"/>
      <c r="C57" s="65" t="s">
        <v>465</v>
      </c>
      <c r="D57" s="65" t="s">
        <v>461</v>
      </c>
      <c r="E57" s="62" t="s">
        <v>440</v>
      </c>
      <c r="F57" s="68" t="s">
        <v>462</v>
      </c>
      <c r="G57" s="62" t="s">
        <v>47</v>
      </c>
      <c r="H57" s="89" t="s">
        <v>11</v>
      </c>
      <c r="I57" s="69" t="s">
        <v>12</v>
      </c>
      <c r="J57" s="69" t="s">
        <v>12</v>
      </c>
      <c r="K57" s="69" t="s">
        <v>12</v>
      </c>
      <c r="L57" s="69" t="s">
        <v>12</v>
      </c>
      <c r="M57" s="69" t="s">
        <v>12</v>
      </c>
      <c r="N57" s="69" t="s">
        <v>12</v>
      </c>
      <c r="O57" s="62"/>
      <c r="P57" s="64"/>
      <c r="Q57" s="1"/>
      <c r="R57" s="1"/>
      <c r="S57" s="1"/>
      <c r="T57" s="1"/>
      <c r="U57" s="1"/>
      <c r="V57" s="1"/>
      <c r="W57" s="1"/>
      <c r="X57" s="1"/>
      <c r="Y57" s="1"/>
      <c r="Z57" s="1"/>
    </row>
    <row r="58" spans="1:26" ht="15.75" customHeight="1" x14ac:dyDescent="0.25">
      <c r="A58" s="62" t="str">
        <f t="shared" si="9"/>
        <v>[FN-38]</v>
      </c>
      <c r="B58" s="93"/>
      <c r="C58" s="65" t="s">
        <v>465</v>
      </c>
      <c r="D58" s="65" t="s">
        <v>461</v>
      </c>
      <c r="E58" s="62" t="s">
        <v>440</v>
      </c>
      <c r="F58" s="68" t="s">
        <v>462</v>
      </c>
      <c r="G58" s="62" t="s">
        <v>47</v>
      </c>
      <c r="H58" s="89" t="s">
        <v>11</v>
      </c>
      <c r="I58" s="69" t="s">
        <v>12</v>
      </c>
      <c r="J58" s="69" t="s">
        <v>12</v>
      </c>
      <c r="K58" s="69" t="s">
        <v>12</v>
      </c>
      <c r="L58" s="69" t="s">
        <v>12</v>
      </c>
      <c r="M58" s="69" t="s">
        <v>12</v>
      </c>
      <c r="N58" s="69" t="s">
        <v>12</v>
      </c>
      <c r="O58" s="62"/>
      <c r="P58" s="64"/>
      <c r="Q58" s="1"/>
      <c r="R58" s="1"/>
      <c r="S58" s="1"/>
      <c r="T58" s="1"/>
      <c r="U58" s="1"/>
      <c r="V58" s="1"/>
      <c r="W58" s="1"/>
      <c r="X58" s="1"/>
      <c r="Y58" s="1"/>
      <c r="Z58" s="1"/>
    </row>
    <row r="59" spans="1:26" ht="15.75" customHeight="1" x14ac:dyDescent="0.25">
      <c r="A59" s="62" t="str">
        <f t="shared" si="9"/>
        <v/>
      </c>
      <c r="B59" s="76"/>
      <c r="C59" s="76"/>
      <c r="D59" s="90"/>
      <c r="E59" s="90"/>
      <c r="F59" s="62"/>
      <c r="G59" s="62"/>
      <c r="H59" s="62"/>
      <c r="I59" s="62"/>
      <c r="J59" s="62"/>
      <c r="K59" s="62"/>
      <c r="L59" s="62"/>
      <c r="M59" s="62"/>
      <c r="N59" s="62"/>
      <c r="O59" s="62"/>
      <c r="P59" s="64"/>
      <c r="Q59" s="1"/>
      <c r="R59" s="1"/>
      <c r="S59" s="1"/>
      <c r="T59" s="1"/>
      <c r="U59" s="1"/>
      <c r="V59" s="1"/>
      <c r="W59" s="1"/>
      <c r="X59" s="1"/>
      <c r="Y59" s="1"/>
      <c r="Z59" s="1"/>
    </row>
    <row r="60" spans="1:26" ht="15.75" customHeight="1" x14ac:dyDescent="0.25">
      <c r="A60" s="62" t="str">
        <f t="shared" si="9"/>
        <v/>
      </c>
      <c r="B60" s="76"/>
      <c r="C60" s="76"/>
      <c r="D60" s="90"/>
      <c r="E60" s="90"/>
      <c r="F60" s="62"/>
      <c r="G60" s="62"/>
      <c r="H60" s="63"/>
      <c r="I60" s="63"/>
      <c r="J60" s="63"/>
      <c r="K60" s="63"/>
      <c r="L60" s="63"/>
      <c r="M60" s="63"/>
      <c r="N60" s="63"/>
      <c r="O60" s="62"/>
      <c r="P60" s="64"/>
      <c r="Q60" s="1"/>
      <c r="R60" s="1"/>
      <c r="S60" s="1"/>
      <c r="T60" s="1"/>
      <c r="U60" s="1"/>
      <c r="V60" s="1"/>
      <c r="W60" s="1"/>
      <c r="X60" s="1"/>
      <c r="Y60" s="1"/>
      <c r="Z60" s="1"/>
    </row>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
    <mergeCell ref="B1:D1"/>
    <mergeCell ref="B2:D2"/>
    <mergeCell ref="B6:D6"/>
    <mergeCell ref="A7:A8"/>
    <mergeCell ref="B7:B8"/>
    <mergeCell ref="C7:C8"/>
    <mergeCell ref="D7:D8"/>
    <mergeCell ref="O7:O8"/>
    <mergeCell ref="P7:P8"/>
    <mergeCell ref="A9:P9"/>
    <mergeCell ref="A27:E27"/>
    <mergeCell ref="E7:E8"/>
    <mergeCell ref="F7:F8"/>
    <mergeCell ref="G7:G8"/>
    <mergeCell ref="H7:N7"/>
    <mergeCell ref="A10:P10"/>
    <mergeCell ref="A11:E11"/>
    <mergeCell ref="A19:P19"/>
    <mergeCell ref="A20:E20"/>
    <mergeCell ref="A26:P26"/>
  </mergeCells>
  <dataValidations count="1">
    <dataValidation type="list" allowBlank="1" sqref="H12:N16 H21:N23 H28:N58" xr:uid="{00000000-0002-0000-0800-000000000000}">
      <formula1>"Pass,Fail,N/A,Untested"</formula1>
    </dataValidation>
  </dataValidations>
  <hyperlinks>
    <hyperlink ref="D12" r:id="rId1" location="gid=1261367591" xr:uid="{00000000-0004-0000-0800-000000000000}"/>
    <hyperlink ref="D13" r:id="rId2" xr:uid="{00000000-0004-0000-0800-000001000000}"/>
    <hyperlink ref="D14" r:id="rId3" xr:uid="{00000000-0004-0000-0800-000002000000}"/>
    <hyperlink ref="D15" r:id="rId4" xr:uid="{00000000-0004-0000-08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963"/>
  <sheetViews>
    <sheetView showGridLines="0" tabSelected="1" zoomScale="80" zoomScaleNormal="80" workbookViewId="0">
      <pane ySplit="1" topLeftCell="A2" activePane="bottomLeft" state="frozen"/>
      <selection pane="bottomLeft" activeCell="D4" sqref="D4"/>
    </sheetView>
  </sheetViews>
  <sheetFormatPr defaultColWidth="12.5703125" defaultRowHeight="15" customHeight="1" x14ac:dyDescent="0.3"/>
  <cols>
    <col min="1" max="1" width="14.42578125" style="98" customWidth="1"/>
    <col min="2" max="3" width="30" style="94" customWidth="1"/>
    <col min="4" max="4" width="51.42578125" style="94" customWidth="1"/>
    <col min="5" max="5" width="23" style="94" customWidth="1"/>
    <col min="6" max="6" width="40" style="94" customWidth="1"/>
    <col min="7" max="7" width="14.140625" style="94" customWidth="1"/>
    <col min="8" max="8" width="51.140625" style="94" customWidth="1"/>
    <col min="9" max="16384" width="12.5703125" style="94"/>
  </cols>
  <sheetData>
    <row r="1" spans="1:8" s="100" customFormat="1" ht="33.75" customHeight="1" x14ac:dyDescent="0.3">
      <c r="A1" s="101" t="s">
        <v>421</v>
      </c>
      <c r="B1" s="102" t="s">
        <v>473</v>
      </c>
      <c r="C1" s="102" t="s">
        <v>121</v>
      </c>
      <c r="D1" s="101" t="s">
        <v>424</v>
      </c>
      <c r="E1" s="102" t="s">
        <v>469</v>
      </c>
      <c r="F1" s="101" t="s">
        <v>425</v>
      </c>
      <c r="G1" s="103" t="s">
        <v>427</v>
      </c>
      <c r="H1" s="103" t="s">
        <v>13</v>
      </c>
    </row>
    <row r="2" spans="1:8" ht="135" customHeight="1" x14ac:dyDescent="0.3">
      <c r="A2" s="105">
        <v>1</v>
      </c>
      <c r="B2" s="153" t="s">
        <v>472</v>
      </c>
      <c r="C2" s="96" t="s">
        <v>474</v>
      </c>
      <c r="D2" s="96" t="s">
        <v>476</v>
      </c>
      <c r="E2" s="95" t="s">
        <v>485</v>
      </c>
      <c r="F2" s="96" t="s">
        <v>477</v>
      </c>
      <c r="G2" s="96" t="s">
        <v>9</v>
      </c>
      <c r="H2" s="95"/>
    </row>
    <row r="3" spans="1:8" ht="93.75" x14ac:dyDescent="0.3">
      <c r="A3" s="105">
        <v>2</v>
      </c>
      <c r="B3" s="154"/>
      <c r="C3" s="97" t="s">
        <v>475</v>
      </c>
      <c r="D3" s="97" t="s">
        <v>478</v>
      </c>
      <c r="E3" s="97" t="s">
        <v>479</v>
      </c>
      <c r="F3" s="96" t="s">
        <v>480</v>
      </c>
      <c r="G3" s="96" t="s">
        <v>9</v>
      </c>
      <c r="H3" s="104"/>
    </row>
    <row r="4" spans="1:8" ht="112.5" x14ac:dyDescent="0.3">
      <c r="A4" s="105">
        <v>3</v>
      </c>
      <c r="B4" s="154"/>
      <c r="C4" s="97" t="s">
        <v>483</v>
      </c>
      <c r="D4" s="97" t="s">
        <v>509</v>
      </c>
      <c r="E4" s="97" t="s">
        <v>487</v>
      </c>
      <c r="F4" s="96" t="s">
        <v>482</v>
      </c>
      <c r="G4" s="96" t="s">
        <v>9</v>
      </c>
      <c r="H4" s="97"/>
    </row>
    <row r="5" spans="1:8" ht="112.5" x14ac:dyDescent="0.3">
      <c r="A5" s="105">
        <v>4</v>
      </c>
      <c r="B5" s="155"/>
      <c r="C5" s="97" t="s">
        <v>481</v>
      </c>
      <c r="D5" s="97" t="s">
        <v>509</v>
      </c>
      <c r="E5" s="97" t="s">
        <v>486</v>
      </c>
      <c r="F5" s="96" t="s">
        <v>484</v>
      </c>
      <c r="G5" s="96" t="s">
        <v>9</v>
      </c>
      <c r="H5" s="97"/>
    </row>
    <row r="6" spans="1:8" ht="56.25" x14ac:dyDescent="0.3">
      <c r="A6" s="105">
        <v>5</v>
      </c>
      <c r="B6" s="153" t="s">
        <v>489</v>
      </c>
      <c r="C6" s="96" t="s">
        <v>474</v>
      </c>
      <c r="D6" s="96" t="s">
        <v>492</v>
      </c>
      <c r="E6" s="95" t="s">
        <v>490</v>
      </c>
      <c r="F6" s="96" t="s">
        <v>491</v>
      </c>
      <c r="G6" s="96" t="s">
        <v>9</v>
      </c>
      <c r="H6" s="97"/>
    </row>
    <row r="7" spans="1:8" ht="75" x14ac:dyDescent="0.3">
      <c r="A7" s="105">
        <v>6</v>
      </c>
      <c r="B7" s="154"/>
      <c r="C7" s="97" t="s">
        <v>475</v>
      </c>
      <c r="D7" s="97" t="s">
        <v>493</v>
      </c>
      <c r="E7" s="97" t="s">
        <v>494</v>
      </c>
      <c r="F7" s="96" t="s">
        <v>495</v>
      </c>
      <c r="G7" s="96" t="s">
        <v>9</v>
      </c>
      <c r="H7" s="97"/>
    </row>
    <row r="8" spans="1:8" ht="112.5" x14ac:dyDescent="0.3">
      <c r="A8" s="105">
        <v>7</v>
      </c>
      <c r="B8" s="154"/>
      <c r="C8" s="97" t="s">
        <v>496</v>
      </c>
      <c r="D8" s="97" t="s">
        <v>509</v>
      </c>
      <c r="E8" s="97" t="s">
        <v>498</v>
      </c>
      <c r="F8" s="96" t="s">
        <v>499</v>
      </c>
      <c r="G8" s="96" t="s">
        <v>9</v>
      </c>
      <c r="H8" s="97"/>
    </row>
    <row r="9" spans="1:8" ht="93.75" x14ac:dyDescent="0.3">
      <c r="A9" s="105">
        <v>8</v>
      </c>
      <c r="B9" s="155"/>
      <c r="C9" s="97" t="s">
        <v>497</v>
      </c>
      <c r="D9" s="97" t="s">
        <v>509</v>
      </c>
      <c r="E9" s="97" t="s">
        <v>500</v>
      </c>
      <c r="F9" s="96" t="s">
        <v>501</v>
      </c>
      <c r="G9" s="96" t="s">
        <v>9</v>
      </c>
      <c r="H9" s="97"/>
    </row>
    <row r="10" spans="1:8" ht="93.75" x14ac:dyDescent="0.3">
      <c r="A10" s="105">
        <v>9</v>
      </c>
      <c r="B10" s="153" t="s">
        <v>488</v>
      </c>
      <c r="C10" s="96" t="s">
        <v>474</v>
      </c>
      <c r="D10" s="96" t="s">
        <v>504</v>
      </c>
      <c r="E10" s="95"/>
      <c r="F10" s="96" t="s">
        <v>505</v>
      </c>
      <c r="G10" s="96" t="s">
        <v>9</v>
      </c>
      <c r="H10" s="97"/>
    </row>
    <row r="11" spans="1:8" ht="75" x14ac:dyDescent="0.3">
      <c r="A11" s="105">
        <v>10</v>
      </c>
      <c r="B11" s="154"/>
      <c r="C11" s="97" t="s">
        <v>475</v>
      </c>
      <c r="D11" s="96" t="s">
        <v>506</v>
      </c>
      <c r="E11" s="97"/>
      <c r="F11" s="96" t="s">
        <v>507</v>
      </c>
      <c r="G11" s="96" t="s">
        <v>9</v>
      </c>
      <c r="H11" s="97"/>
    </row>
    <row r="12" spans="1:8" ht="112.5" x14ac:dyDescent="0.3">
      <c r="A12" s="105">
        <v>11</v>
      </c>
      <c r="B12" s="154"/>
      <c r="C12" s="97" t="s">
        <v>503</v>
      </c>
      <c r="D12" s="97" t="s">
        <v>508</v>
      </c>
      <c r="E12" s="97"/>
      <c r="F12" s="96" t="s">
        <v>510</v>
      </c>
      <c r="G12" s="96" t="s">
        <v>9</v>
      </c>
      <c r="H12" s="97"/>
    </row>
    <row r="13" spans="1:8" ht="93.75" x14ac:dyDescent="0.3">
      <c r="A13" s="105">
        <v>12</v>
      </c>
      <c r="B13" s="155"/>
      <c r="C13" s="97" t="s">
        <v>502</v>
      </c>
      <c r="D13" s="97" t="s">
        <v>511</v>
      </c>
      <c r="E13" s="97"/>
      <c r="F13" s="96" t="s">
        <v>512</v>
      </c>
      <c r="G13" s="96" t="s">
        <v>9</v>
      </c>
      <c r="H13" s="97"/>
    </row>
    <row r="14" spans="1:8" ht="75" x14ac:dyDescent="0.3">
      <c r="A14" s="105">
        <v>13</v>
      </c>
      <c r="B14" s="153" t="s">
        <v>513</v>
      </c>
      <c r="C14" s="96" t="s">
        <v>474</v>
      </c>
      <c r="D14" s="96" t="s">
        <v>514</v>
      </c>
      <c r="E14" s="95"/>
      <c r="F14" s="96" t="s">
        <v>515</v>
      </c>
      <c r="G14" s="96" t="s">
        <v>9</v>
      </c>
      <c r="H14" s="97"/>
    </row>
    <row r="15" spans="1:8" ht="56.25" x14ac:dyDescent="0.3">
      <c r="A15" s="105">
        <v>14</v>
      </c>
      <c r="B15" s="154"/>
      <c r="C15" s="97" t="s">
        <v>475</v>
      </c>
      <c r="D15" s="96" t="s">
        <v>516</v>
      </c>
      <c r="E15" s="97"/>
      <c r="F15" s="96" t="s">
        <v>517</v>
      </c>
      <c r="G15" s="96" t="s">
        <v>9</v>
      </c>
      <c r="H15" s="97"/>
    </row>
    <row r="16" spans="1:8" ht="93.75" x14ac:dyDescent="0.3">
      <c r="A16" s="105">
        <v>15</v>
      </c>
      <c r="B16" s="154"/>
      <c r="C16" s="97" t="s">
        <v>538</v>
      </c>
      <c r="D16" s="97" t="s">
        <v>509</v>
      </c>
      <c r="E16" s="97"/>
      <c r="F16" s="96" t="s">
        <v>518</v>
      </c>
      <c r="G16" s="96" t="s">
        <v>9</v>
      </c>
      <c r="H16" s="97"/>
    </row>
    <row r="17" spans="1:8" ht="112.5" x14ac:dyDescent="0.3">
      <c r="A17" s="105">
        <v>16</v>
      </c>
      <c r="B17" s="154"/>
      <c r="C17" s="97" t="s">
        <v>540</v>
      </c>
      <c r="D17" s="97" t="s">
        <v>509</v>
      </c>
      <c r="E17" s="97"/>
      <c r="F17" s="96" t="s">
        <v>539</v>
      </c>
      <c r="G17" s="96" t="s">
        <v>9</v>
      </c>
      <c r="H17" s="97"/>
    </row>
    <row r="18" spans="1:8" ht="75" x14ac:dyDescent="0.3">
      <c r="A18" s="105">
        <v>17</v>
      </c>
      <c r="B18" s="153" t="s">
        <v>519</v>
      </c>
      <c r="C18" s="96" t="s">
        <v>521</v>
      </c>
      <c r="D18" s="96" t="s">
        <v>523</v>
      </c>
      <c r="E18" s="95"/>
      <c r="F18" s="96" t="s">
        <v>522</v>
      </c>
      <c r="G18" s="96" t="s">
        <v>9</v>
      </c>
      <c r="H18" s="97"/>
    </row>
    <row r="19" spans="1:8" ht="56.25" x14ac:dyDescent="0.3">
      <c r="A19" s="105">
        <v>18</v>
      </c>
      <c r="B19" s="154"/>
      <c r="C19" s="97" t="s">
        <v>520</v>
      </c>
      <c r="D19" s="96" t="s">
        <v>524</v>
      </c>
      <c r="E19" s="97"/>
      <c r="F19" s="96" t="s">
        <v>525</v>
      </c>
      <c r="G19" s="96" t="s">
        <v>9</v>
      </c>
      <c r="H19" s="97"/>
    </row>
    <row r="20" spans="1:8" ht="75" x14ac:dyDescent="0.3">
      <c r="A20" s="105">
        <v>19</v>
      </c>
      <c r="B20" s="153" t="s">
        <v>519</v>
      </c>
      <c r="C20" s="96" t="s">
        <v>521</v>
      </c>
      <c r="D20" s="96" t="s">
        <v>523</v>
      </c>
      <c r="E20" s="95"/>
      <c r="F20" s="96" t="s">
        <v>522</v>
      </c>
      <c r="G20" s="96" t="s">
        <v>9</v>
      </c>
      <c r="H20" s="97"/>
    </row>
    <row r="21" spans="1:8" ht="56.25" x14ac:dyDescent="0.3">
      <c r="A21" s="105">
        <v>20</v>
      </c>
      <c r="B21" s="154"/>
      <c r="C21" s="97" t="s">
        <v>520</v>
      </c>
      <c r="D21" s="96" t="s">
        <v>524</v>
      </c>
      <c r="E21" s="97"/>
      <c r="F21" s="96" t="s">
        <v>525</v>
      </c>
      <c r="G21" s="96" t="s">
        <v>9</v>
      </c>
      <c r="H21" s="97"/>
    </row>
    <row r="22" spans="1:8" ht="93.75" x14ac:dyDescent="0.3">
      <c r="A22" s="105">
        <v>21</v>
      </c>
      <c r="B22" s="99" t="s">
        <v>526</v>
      </c>
      <c r="C22" s="97" t="s">
        <v>527</v>
      </c>
      <c r="D22" s="97" t="s">
        <v>528</v>
      </c>
      <c r="E22" s="97"/>
      <c r="F22" s="97" t="s">
        <v>529</v>
      </c>
      <c r="G22" s="96" t="s">
        <v>9</v>
      </c>
      <c r="H22" s="97"/>
    </row>
    <row r="23" spans="1:8" ht="93.75" x14ac:dyDescent="0.3">
      <c r="A23" s="105">
        <v>22</v>
      </c>
      <c r="B23" s="156" t="s">
        <v>530</v>
      </c>
      <c r="C23" s="97" t="s">
        <v>531</v>
      </c>
      <c r="D23" s="97" t="s">
        <v>534</v>
      </c>
      <c r="E23" s="97"/>
      <c r="F23" s="97" t="s">
        <v>535</v>
      </c>
      <c r="G23" s="96" t="s">
        <v>9</v>
      </c>
      <c r="H23" s="97"/>
    </row>
    <row r="24" spans="1:8" ht="93.75" x14ac:dyDescent="0.3">
      <c r="A24" s="105">
        <v>23</v>
      </c>
      <c r="B24" s="157"/>
      <c r="C24" s="97" t="s">
        <v>532</v>
      </c>
      <c r="D24" s="97" t="s">
        <v>536</v>
      </c>
      <c r="E24" s="97"/>
      <c r="F24" s="97" t="s">
        <v>537</v>
      </c>
      <c r="G24" s="96" t="s">
        <v>9</v>
      </c>
      <c r="H24" s="97"/>
    </row>
    <row r="25" spans="1:8" ht="170.25" customHeight="1" x14ac:dyDescent="0.3">
      <c r="A25" s="105">
        <v>24</v>
      </c>
      <c r="B25" s="158"/>
      <c r="C25" s="97" t="s">
        <v>533</v>
      </c>
      <c r="D25" s="97" t="s">
        <v>509</v>
      </c>
      <c r="E25" s="97"/>
      <c r="F25" s="97" t="s">
        <v>541</v>
      </c>
      <c r="G25" s="96" t="s">
        <v>9</v>
      </c>
      <c r="H25" s="97"/>
    </row>
    <row r="26" spans="1:8" ht="112.5" customHeight="1" x14ac:dyDescent="0.3">
      <c r="A26" s="105">
        <v>25</v>
      </c>
      <c r="B26" s="110" t="s">
        <v>542</v>
      </c>
      <c r="C26" s="111" t="s">
        <v>543</v>
      </c>
      <c r="D26" s="111" t="s">
        <v>544</v>
      </c>
      <c r="E26" s="112"/>
      <c r="F26" s="111" t="s">
        <v>545</v>
      </c>
      <c r="G26" s="111" t="s">
        <v>9</v>
      </c>
      <c r="H26" s="113"/>
    </row>
    <row r="27" spans="1:8" ht="15.75" customHeight="1" x14ac:dyDescent="0.3">
      <c r="A27" s="106"/>
      <c r="B27" s="107"/>
      <c r="C27" s="107"/>
      <c r="D27" s="107"/>
      <c r="E27" s="107"/>
      <c r="F27" s="107"/>
      <c r="G27" s="108"/>
      <c r="H27" s="107"/>
    </row>
    <row r="28" spans="1:8" ht="15.75" customHeight="1" x14ac:dyDescent="0.3">
      <c r="A28" s="106"/>
      <c r="B28" s="107"/>
      <c r="C28" s="107"/>
      <c r="D28" s="107"/>
      <c r="E28" s="107"/>
      <c r="F28" s="107"/>
      <c r="G28" s="108"/>
      <c r="H28" s="107"/>
    </row>
    <row r="29" spans="1:8" ht="15.75" customHeight="1" x14ac:dyDescent="0.3">
      <c r="A29" s="106"/>
      <c r="B29" s="107"/>
      <c r="C29" s="107"/>
      <c r="D29" s="107"/>
      <c r="E29" s="107"/>
      <c r="F29" s="107"/>
      <c r="G29" s="108"/>
      <c r="H29" s="107"/>
    </row>
    <row r="30" spans="1:8" ht="15.75" customHeight="1" x14ac:dyDescent="0.3">
      <c r="A30" s="106"/>
      <c r="B30" s="107"/>
      <c r="C30" s="107"/>
      <c r="D30" s="107"/>
      <c r="E30" s="107"/>
      <c r="F30" s="107"/>
      <c r="G30" s="108"/>
      <c r="H30" s="107"/>
    </row>
    <row r="31" spans="1:8" ht="15.75" customHeight="1" x14ac:dyDescent="0.3">
      <c r="A31" s="106"/>
      <c r="B31" s="107"/>
      <c r="C31" s="107"/>
      <c r="D31" s="107"/>
      <c r="E31" s="107"/>
      <c r="F31" s="107"/>
      <c r="G31" s="108"/>
      <c r="H31" s="107"/>
    </row>
    <row r="32" spans="1:8" ht="15.75" customHeight="1" x14ac:dyDescent="0.3">
      <c r="A32" s="106"/>
      <c r="B32" s="107"/>
      <c r="C32" s="107"/>
      <c r="D32" s="107"/>
      <c r="E32" s="107"/>
      <c r="F32" s="107"/>
      <c r="G32" s="108"/>
      <c r="H32" s="107"/>
    </row>
    <row r="33" spans="1:8" ht="15.75" customHeight="1" x14ac:dyDescent="0.3">
      <c r="A33" s="106"/>
      <c r="B33" s="107"/>
      <c r="C33" s="107"/>
      <c r="D33" s="107"/>
      <c r="E33" s="107"/>
      <c r="F33" s="107"/>
      <c r="G33" s="108"/>
      <c r="H33" s="107"/>
    </row>
    <row r="34" spans="1:8" ht="15.75" customHeight="1" x14ac:dyDescent="0.3">
      <c r="A34" s="106"/>
      <c r="B34" s="107"/>
      <c r="C34" s="107"/>
      <c r="D34" s="107"/>
      <c r="E34" s="107"/>
      <c r="F34" s="107"/>
      <c r="G34" s="108"/>
      <c r="H34" s="107"/>
    </row>
    <row r="35" spans="1:8" ht="15.75" customHeight="1" x14ac:dyDescent="0.3">
      <c r="A35" s="106"/>
      <c r="B35" s="107"/>
      <c r="C35" s="107"/>
      <c r="D35" s="107"/>
      <c r="E35" s="107"/>
      <c r="F35" s="107"/>
      <c r="G35" s="108"/>
      <c r="H35" s="107"/>
    </row>
    <row r="36" spans="1:8" ht="15.75" customHeight="1" x14ac:dyDescent="0.3">
      <c r="A36" s="106"/>
      <c r="B36" s="107"/>
      <c r="C36" s="107"/>
      <c r="D36" s="107"/>
      <c r="E36" s="107"/>
      <c r="F36" s="107"/>
      <c r="G36" s="108"/>
      <c r="H36" s="107"/>
    </row>
    <row r="37" spans="1:8" ht="15.75" customHeight="1" x14ac:dyDescent="0.3">
      <c r="A37" s="106"/>
      <c r="B37" s="107"/>
      <c r="C37" s="107"/>
      <c r="D37" s="107"/>
      <c r="E37" s="107"/>
      <c r="F37" s="107"/>
      <c r="G37" s="108"/>
      <c r="H37" s="107"/>
    </row>
    <row r="38" spans="1:8" ht="15.75" customHeight="1" x14ac:dyDescent="0.3">
      <c r="A38" s="106"/>
      <c r="B38" s="107"/>
      <c r="C38" s="107"/>
      <c r="D38" s="107"/>
      <c r="E38" s="107"/>
      <c r="F38" s="107"/>
      <c r="G38" s="108"/>
      <c r="H38" s="107"/>
    </row>
    <row r="39" spans="1:8" ht="15.75" customHeight="1" x14ac:dyDescent="0.3">
      <c r="A39" s="106"/>
      <c r="B39" s="107"/>
      <c r="C39" s="107"/>
      <c r="D39" s="107"/>
      <c r="E39" s="107"/>
      <c r="F39" s="107"/>
      <c r="G39" s="108"/>
      <c r="H39" s="107"/>
    </row>
    <row r="40" spans="1:8" ht="15.75" customHeight="1" x14ac:dyDescent="0.3">
      <c r="A40" s="106"/>
      <c r="B40" s="107"/>
      <c r="C40" s="107"/>
      <c r="D40" s="107"/>
      <c r="E40" s="107"/>
      <c r="F40" s="107"/>
      <c r="G40" s="108"/>
      <c r="H40" s="107"/>
    </row>
    <row r="41" spans="1:8" ht="15.75" customHeight="1" x14ac:dyDescent="0.3">
      <c r="A41" s="106"/>
      <c r="B41" s="107"/>
      <c r="C41" s="107"/>
      <c r="D41" s="107"/>
      <c r="E41" s="107"/>
      <c r="F41" s="107"/>
      <c r="G41" s="108"/>
      <c r="H41" s="107"/>
    </row>
    <row r="42" spans="1:8" ht="15.75" customHeight="1" x14ac:dyDescent="0.3">
      <c r="A42" s="106"/>
      <c r="B42" s="107"/>
      <c r="C42" s="107"/>
      <c r="D42" s="107"/>
      <c r="E42" s="107"/>
      <c r="F42" s="107"/>
      <c r="G42" s="108"/>
      <c r="H42" s="107"/>
    </row>
    <row r="43" spans="1:8" ht="15.75" customHeight="1" x14ac:dyDescent="0.3">
      <c r="A43" s="106"/>
      <c r="B43" s="107"/>
      <c r="C43" s="107"/>
      <c r="D43" s="107"/>
      <c r="E43" s="107"/>
      <c r="F43" s="107"/>
      <c r="G43" s="108"/>
      <c r="H43" s="107"/>
    </row>
    <row r="44" spans="1:8" ht="15.75" customHeight="1" x14ac:dyDescent="0.3">
      <c r="A44" s="106"/>
      <c r="B44" s="107"/>
      <c r="C44" s="107"/>
      <c r="D44" s="107"/>
      <c r="E44" s="107"/>
      <c r="F44" s="107"/>
      <c r="G44" s="108"/>
      <c r="H44" s="107"/>
    </row>
    <row r="45" spans="1:8" ht="15.75" customHeight="1" x14ac:dyDescent="0.3">
      <c r="A45" s="106"/>
      <c r="B45" s="107"/>
      <c r="C45" s="107"/>
      <c r="D45" s="107"/>
      <c r="E45" s="107"/>
      <c r="F45" s="107"/>
      <c r="G45" s="108"/>
      <c r="H45" s="107"/>
    </row>
    <row r="46" spans="1:8" ht="15.75" customHeight="1" x14ac:dyDescent="0.3">
      <c r="A46" s="106"/>
      <c r="B46" s="107"/>
      <c r="C46" s="107"/>
      <c r="D46" s="107"/>
      <c r="E46" s="107"/>
      <c r="F46" s="107"/>
      <c r="G46" s="108"/>
      <c r="H46" s="107"/>
    </row>
    <row r="47" spans="1:8" ht="15.75" customHeight="1" x14ac:dyDescent="0.3">
      <c r="A47" s="106"/>
      <c r="B47" s="107"/>
      <c r="C47" s="107"/>
      <c r="D47" s="107"/>
      <c r="E47" s="107"/>
      <c r="F47" s="107"/>
      <c r="G47" s="108"/>
      <c r="H47" s="107"/>
    </row>
    <row r="48" spans="1:8" ht="15.75" customHeight="1" x14ac:dyDescent="0.3">
      <c r="A48" s="106"/>
      <c r="B48" s="107"/>
      <c r="C48" s="107"/>
      <c r="D48" s="107"/>
      <c r="E48" s="107"/>
      <c r="F48" s="107"/>
      <c r="G48" s="108"/>
      <c r="H48" s="107"/>
    </row>
    <row r="49" spans="1:8" ht="15.75" customHeight="1" x14ac:dyDescent="0.3">
      <c r="A49" s="106"/>
      <c r="B49" s="107"/>
      <c r="C49" s="107"/>
      <c r="D49" s="107"/>
      <c r="E49" s="107"/>
      <c r="F49" s="107"/>
      <c r="G49" s="108"/>
      <c r="H49" s="107"/>
    </row>
    <row r="50" spans="1:8" ht="15.75" customHeight="1" x14ac:dyDescent="0.3">
      <c r="A50" s="106"/>
      <c r="B50" s="107"/>
      <c r="C50" s="107"/>
      <c r="D50" s="107"/>
      <c r="E50" s="107"/>
      <c r="F50" s="107"/>
      <c r="G50" s="108"/>
      <c r="H50" s="107"/>
    </row>
    <row r="51" spans="1:8" ht="15.75" customHeight="1" x14ac:dyDescent="0.3">
      <c r="A51" s="106"/>
      <c r="B51" s="107"/>
      <c r="C51" s="107"/>
      <c r="D51" s="107"/>
      <c r="E51" s="107"/>
      <c r="F51" s="107"/>
      <c r="G51" s="108"/>
      <c r="H51" s="107"/>
    </row>
    <row r="52" spans="1:8" ht="15.75" customHeight="1" x14ac:dyDescent="0.3">
      <c r="A52" s="106"/>
      <c r="B52" s="107"/>
      <c r="C52" s="107"/>
      <c r="D52" s="107"/>
      <c r="E52" s="107"/>
      <c r="F52" s="107"/>
      <c r="G52" s="108"/>
      <c r="H52" s="107"/>
    </row>
    <row r="53" spans="1:8" ht="15.75" customHeight="1" x14ac:dyDescent="0.3">
      <c r="A53" s="106"/>
      <c r="B53" s="107"/>
      <c r="C53" s="107"/>
      <c r="D53" s="107"/>
      <c r="E53" s="107"/>
      <c r="F53" s="107"/>
      <c r="G53" s="108"/>
      <c r="H53" s="107"/>
    </row>
    <row r="54" spans="1:8" ht="15.75" customHeight="1" x14ac:dyDescent="0.3">
      <c r="A54" s="106"/>
      <c r="B54" s="107"/>
      <c r="C54" s="107"/>
      <c r="D54" s="107"/>
      <c r="E54" s="107"/>
      <c r="F54" s="107"/>
      <c r="G54" s="108"/>
      <c r="H54" s="107"/>
    </row>
    <row r="55" spans="1:8" ht="15.75" customHeight="1" x14ac:dyDescent="0.3">
      <c r="A55" s="106"/>
      <c r="B55" s="107"/>
      <c r="C55" s="107"/>
      <c r="D55" s="107"/>
      <c r="E55" s="107"/>
      <c r="F55" s="107"/>
      <c r="G55" s="108"/>
      <c r="H55" s="107"/>
    </row>
    <row r="56" spans="1:8" ht="15.75" customHeight="1" x14ac:dyDescent="0.3">
      <c r="A56" s="106"/>
      <c r="B56" s="107"/>
      <c r="C56" s="107"/>
      <c r="D56" s="107"/>
      <c r="E56" s="107"/>
      <c r="F56" s="107"/>
      <c r="G56" s="108"/>
      <c r="H56" s="107"/>
    </row>
    <row r="57" spans="1:8" ht="15.75" customHeight="1" x14ac:dyDescent="0.3">
      <c r="A57" s="109"/>
      <c r="B57" s="107"/>
      <c r="C57" s="107"/>
      <c r="D57" s="107"/>
      <c r="E57" s="107"/>
      <c r="F57" s="107"/>
      <c r="G57" s="108"/>
      <c r="H57" s="107"/>
    </row>
    <row r="58" spans="1:8" ht="15.75" customHeight="1" x14ac:dyDescent="0.3">
      <c r="A58" s="106"/>
      <c r="B58" s="107"/>
      <c r="C58" s="107"/>
      <c r="D58" s="107"/>
      <c r="E58" s="107"/>
      <c r="F58" s="107"/>
      <c r="G58" s="108"/>
      <c r="H58" s="107"/>
    </row>
    <row r="59" spans="1:8" ht="15.75" customHeight="1" x14ac:dyDescent="0.3">
      <c r="A59" s="106"/>
      <c r="B59" s="107"/>
      <c r="C59" s="107"/>
      <c r="D59" s="107"/>
      <c r="E59" s="107"/>
      <c r="F59" s="107"/>
      <c r="G59" s="108"/>
      <c r="H59" s="107"/>
    </row>
    <row r="60" spans="1:8" ht="15.75" customHeight="1" x14ac:dyDescent="0.3">
      <c r="A60" s="106"/>
      <c r="B60" s="107"/>
      <c r="C60" s="107"/>
      <c r="D60" s="107"/>
      <c r="E60" s="107"/>
      <c r="F60" s="107"/>
      <c r="G60" s="108"/>
      <c r="H60" s="107"/>
    </row>
    <row r="61" spans="1:8" ht="15.75" customHeight="1" x14ac:dyDescent="0.3">
      <c r="A61" s="106"/>
      <c r="B61" s="107"/>
      <c r="C61" s="107"/>
      <c r="D61" s="107"/>
      <c r="E61" s="107"/>
      <c r="F61" s="107"/>
      <c r="G61" s="108"/>
      <c r="H61" s="107"/>
    </row>
    <row r="62" spans="1:8" ht="15.75" customHeight="1" x14ac:dyDescent="0.3">
      <c r="A62" s="106"/>
      <c r="B62" s="107"/>
      <c r="C62" s="107"/>
      <c r="D62" s="107"/>
      <c r="E62" s="107"/>
      <c r="F62" s="107"/>
      <c r="G62" s="108"/>
      <c r="H62" s="107"/>
    </row>
    <row r="63" spans="1:8" ht="15.75" customHeight="1" x14ac:dyDescent="0.3">
      <c r="A63" s="106"/>
      <c r="B63" s="107"/>
      <c r="C63" s="107"/>
      <c r="D63" s="107"/>
      <c r="E63" s="107"/>
      <c r="F63" s="107"/>
      <c r="G63" s="108"/>
      <c r="H63" s="107"/>
    </row>
    <row r="64" spans="1:8" ht="15.75" customHeight="1" x14ac:dyDescent="0.3">
      <c r="A64" s="106"/>
      <c r="B64" s="107"/>
      <c r="C64" s="107"/>
      <c r="D64" s="107"/>
      <c r="E64" s="107"/>
      <c r="F64" s="107"/>
      <c r="G64" s="108"/>
      <c r="H64" s="107"/>
    </row>
    <row r="65" spans="1:8" ht="15.75" customHeight="1" x14ac:dyDescent="0.3">
      <c r="A65" s="106"/>
      <c r="B65" s="107"/>
      <c r="C65" s="107"/>
      <c r="D65" s="107"/>
      <c r="E65" s="107"/>
      <c r="F65" s="107"/>
      <c r="G65" s="108"/>
      <c r="H65" s="107"/>
    </row>
    <row r="66" spans="1:8" ht="15.75" customHeight="1" x14ac:dyDescent="0.3">
      <c r="A66" s="106"/>
      <c r="B66" s="107"/>
      <c r="C66" s="107"/>
      <c r="D66" s="107"/>
      <c r="E66" s="107"/>
      <c r="F66" s="107"/>
      <c r="G66" s="108"/>
      <c r="H66" s="107"/>
    </row>
    <row r="67" spans="1:8" ht="15.75" customHeight="1" x14ac:dyDescent="0.3">
      <c r="A67" s="106"/>
      <c r="B67" s="107"/>
      <c r="C67" s="107"/>
      <c r="D67" s="107"/>
      <c r="E67" s="107"/>
      <c r="F67" s="107"/>
      <c r="G67" s="108"/>
      <c r="H67" s="107"/>
    </row>
    <row r="68" spans="1:8" ht="15.75" customHeight="1" x14ac:dyDescent="0.3">
      <c r="A68" s="106"/>
      <c r="B68" s="107"/>
      <c r="C68" s="107"/>
      <c r="D68" s="107"/>
      <c r="E68" s="107"/>
      <c r="F68" s="107"/>
      <c r="G68" s="108"/>
      <c r="H68" s="107"/>
    </row>
    <row r="69" spans="1:8" ht="15.75" customHeight="1" x14ac:dyDescent="0.3">
      <c r="A69" s="106"/>
      <c r="B69" s="107"/>
      <c r="C69" s="107"/>
      <c r="D69" s="107"/>
      <c r="E69" s="107"/>
      <c r="F69" s="107"/>
      <c r="G69" s="108"/>
      <c r="H69" s="107"/>
    </row>
    <row r="70" spans="1:8" ht="15.75" customHeight="1" x14ac:dyDescent="0.3">
      <c r="A70" s="106"/>
      <c r="B70" s="107"/>
      <c r="C70" s="107"/>
      <c r="D70" s="107"/>
      <c r="E70" s="107"/>
      <c r="F70" s="107"/>
      <c r="G70" s="108"/>
      <c r="H70" s="107"/>
    </row>
    <row r="71" spans="1:8" ht="15.75" customHeight="1" x14ac:dyDescent="0.3">
      <c r="A71" s="106"/>
      <c r="B71" s="107"/>
      <c r="C71" s="107"/>
      <c r="D71" s="107"/>
      <c r="E71" s="107"/>
      <c r="F71" s="107"/>
      <c r="G71" s="108"/>
      <c r="H71" s="107"/>
    </row>
    <row r="72" spans="1:8" ht="15.75" customHeight="1" x14ac:dyDescent="0.3">
      <c r="A72" s="106"/>
      <c r="B72" s="107"/>
      <c r="C72" s="107"/>
      <c r="D72" s="107"/>
      <c r="E72" s="107"/>
      <c r="F72" s="107"/>
      <c r="G72" s="107"/>
      <c r="H72" s="107"/>
    </row>
    <row r="73" spans="1:8" ht="15.75" customHeight="1" x14ac:dyDescent="0.3">
      <c r="A73" s="106"/>
      <c r="B73" s="107"/>
      <c r="C73" s="107"/>
      <c r="D73" s="107"/>
      <c r="E73" s="107"/>
      <c r="F73" s="107"/>
      <c r="G73" s="107"/>
      <c r="H73" s="107"/>
    </row>
    <row r="74" spans="1:8" ht="15.75" customHeight="1" x14ac:dyDescent="0.3">
      <c r="A74" s="106"/>
      <c r="B74" s="107"/>
      <c r="C74" s="107"/>
      <c r="D74" s="107"/>
      <c r="E74" s="107"/>
      <c r="F74" s="107"/>
      <c r="G74" s="107"/>
      <c r="H74" s="107"/>
    </row>
    <row r="75" spans="1:8" ht="15.75" customHeight="1" x14ac:dyDescent="0.3">
      <c r="A75" s="106"/>
      <c r="B75" s="107"/>
      <c r="C75" s="107"/>
      <c r="D75" s="107"/>
      <c r="E75" s="107"/>
      <c r="F75" s="107"/>
      <c r="G75" s="107"/>
      <c r="H75" s="107"/>
    </row>
    <row r="76" spans="1:8" ht="15.75" customHeight="1" x14ac:dyDescent="0.3">
      <c r="A76" s="106"/>
      <c r="B76" s="107"/>
      <c r="C76" s="107"/>
      <c r="D76" s="107"/>
      <c r="E76" s="107"/>
      <c r="F76" s="107"/>
      <c r="G76" s="107"/>
      <c r="H76" s="107"/>
    </row>
    <row r="77" spans="1:8" ht="15.75" customHeight="1" x14ac:dyDescent="0.3">
      <c r="A77" s="106"/>
      <c r="B77" s="107"/>
      <c r="C77" s="107"/>
      <c r="D77" s="107"/>
      <c r="E77" s="107"/>
      <c r="F77" s="107"/>
      <c r="G77" s="107"/>
      <c r="H77" s="107"/>
    </row>
    <row r="78" spans="1:8" ht="15.75" customHeight="1" x14ac:dyDescent="0.3">
      <c r="A78" s="106"/>
      <c r="B78" s="107"/>
      <c r="C78" s="107"/>
      <c r="D78" s="107"/>
      <c r="E78" s="107"/>
      <c r="F78" s="107"/>
      <c r="G78" s="107"/>
      <c r="H78" s="107"/>
    </row>
    <row r="79" spans="1:8" ht="15.75" customHeight="1" x14ac:dyDescent="0.3">
      <c r="A79" s="106"/>
      <c r="B79" s="107"/>
      <c r="C79" s="107"/>
      <c r="D79" s="107"/>
      <c r="E79" s="107"/>
      <c r="F79" s="107"/>
      <c r="G79" s="107"/>
      <c r="H79" s="107"/>
    </row>
    <row r="80" spans="1:8" ht="15.75" customHeight="1" x14ac:dyDescent="0.3">
      <c r="A80" s="106"/>
      <c r="B80" s="107"/>
      <c r="C80" s="107"/>
      <c r="D80" s="107"/>
      <c r="E80" s="107"/>
      <c r="F80" s="107"/>
      <c r="G80" s="107"/>
      <c r="H80" s="107"/>
    </row>
    <row r="81" spans="1:8" ht="15.75" customHeight="1" x14ac:dyDescent="0.3">
      <c r="A81" s="106"/>
      <c r="B81" s="107"/>
      <c r="C81" s="107"/>
      <c r="D81" s="107"/>
      <c r="E81" s="107"/>
      <c r="F81" s="107"/>
      <c r="G81" s="107"/>
      <c r="H81" s="107"/>
    </row>
    <row r="82" spans="1:8" ht="15.75" customHeight="1" x14ac:dyDescent="0.3">
      <c r="A82" s="106"/>
      <c r="B82" s="107"/>
      <c r="C82" s="107"/>
      <c r="D82" s="107"/>
      <c r="E82" s="107"/>
      <c r="F82" s="107"/>
      <c r="G82" s="107"/>
      <c r="H82" s="107"/>
    </row>
    <row r="83" spans="1:8" ht="15.75" customHeight="1" x14ac:dyDescent="0.3">
      <c r="A83" s="106"/>
      <c r="B83" s="107"/>
      <c r="C83" s="107"/>
      <c r="D83" s="107"/>
      <c r="E83" s="107"/>
      <c r="F83" s="107"/>
      <c r="G83" s="107"/>
      <c r="H83" s="107"/>
    </row>
    <row r="84" spans="1:8" ht="15.75" customHeight="1" x14ac:dyDescent="0.3">
      <c r="A84" s="106"/>
      <c r="B84" s="107"/>
      <c r="C84" s="107"/>
      <c r="D84" s="107"/>
      <c r="E84" s="107"/>
      <c r="F84" s="107"/>
      <c r="G84" s="107"/>
      <c r="H84" s="107"/>
    </row>
    <row r="85" spans="1:8" ht="15.75" customHeight="1" x14ac:dyDescent="0.3">
      <c r="A85" s="106"/>
      <c r="B85" s="107"/>
      <c r="C85" s="107"/>
      <c r="D85" s="107"/>
      <c r="E85" s="107"/>
      <c r="F85" s="107"/>
      <c r="G85" s="107"/>
      <c r="H85" s="107"/>
    </row>
    <row r="86" spans="1:8" ht="15.75" customHeight="1" x14ac:dyDescent="0.3">
      <c r="A86" s="106"/>
      <c r="B86" s="107"/>
      <c r="C86" s="107"/>
      <c r="D86" s="107"/>
      <c r="E86" s="107"/>
      <c r="F86" s="107"/>
      <c r="G86" s="107"/>
      <c r="H86" s="107"/>
    </row>
    <row r="87" spans="1:8" ht="15.75" customHeight="1" x14ac:dyDescent="0.3">
      <c r="A87" s="106"/>
      <c r="B87" s="107"/>
      <c r="C87" s="107"/>
      <c r="D87" s="107"/>
      <c r="E87" s="107"/>
      <c r="F87" s="107"/>
      <c r="G87" s="107"/>
      <c r="H87" s="107"/>
    </row>
    <row r="88" spans="1:8" ht="15.75" customHeight="1" x14ac:dyDescent="0.3">
      <c r="A88" s="106"/>
      <c r="B88" s="107"/>
      <c r="C88" s="107"/>
      <c r="D88" s="107"/>
      <c r="E88" s="107"/>
      <c r="F88" s="107"/>
      <c r="G88" s="107"/>
      <c r="H88" s="107"/>
    </row>
    <row r="89" spans="1:8" ht="15.75" customHeight="1" x14ac:dyDescent="0.3">
      <c r="A89" s="106"/>
      <c r="B89" s="107"/>
      <c r="C89" s="107"/>
      <c r="D89" s="107"/>
      <c r="E89" s="107"/>
      <c r="F89" s="107"/>
      <c r="G89" s="107"/>
      <c r="H89" s="107"/>
    </row>
    <row r="90" spans="1:8" ht="15.75" customHeight="1" x14ac:dyDescent="0.3">
      <c r="A90" s="106"/>
      <c r="B90" s="107"/>
      <c r="C90" s="107"/>
      <c r="D90" s="107"/>
      <c r="E90" s="107"/>
      <c r="F90" s="107"/>
      <c r="G90" s="107"/>
      <c r="H90" s="107"/>
    </row>
    <row r="91" spans="1:8" ht="15.75" customHeight="1" x14ac:dyDescent="0.3">
      <c r="A91" s="106"/>
      <c r="B91" s="107"/>
      <c r="C91" s="107"/>
      <c r="D91" s="107"/>
      <c r="E91" s="107"/>
      <c r="F91" s="107"/>
      <c r="G91" s="107"/>
      <c r="H91" s="107"/>
    </row>
    <row r="92" spans="1:8" ht="15.75" customHeight="1" x14ac:dyDescent="0.3">
      <c r="A92" s="106"/>
      <c r="B92" s="107"/>
      <c r="C92" s="107"/>
      <c r="D92" s="107"/>
      <c r="E92" s="107"/>
      <c r="F92" s="107"/>
      <c r="G92" s="107"/>
      <c r="H92" s="107"/>
    </row>
    <row r="93" spans="1:8" ht="15.75" customHeight="1" x14ac:dyDescent="0.3">
      <c r="A93" s="106"/>
      <c r="B93" s="107"/>
      <c r="C93" s="107"/>
      <c r="D93" s="107"/>
      <c r="E93" s="107"/>
      <c r="F93" s="107"/>
      <c r="G93" s="107"/>
      <c r="H93" s="107"/>
    </row>
    <row r="94" spans="1:8" ht="15.75" customHeight="1" x14ac:dyDescent="0.3">
      <c r="A94" s="106"/>
      <c r="B94" s="107"/>
      <c r="C94" s="107"/>
      <c r="D94" s="107"/>
      <c r="E94" s="107"/>
      <c r="F94" s="107"/>
      <c r="G94" s="107"/>
      <c r="H94" s="107"/>
    </row>
    <row r="95" spans="1:8" ht="15.75" customHeight="1" x14ac:dyDescent="0.3">
      <c r="A95" s="106"/>
      <c r="B95" s="107"/>
      <c r="C95" s="107"/>
      <c r="D95" s="107"/>
      <c r="E95" s="107"/>
      <c r="F95" s="107"/>
      <c r="G95" s="107"/>
      <c r="H95" s="107"/>
    </row>
    <row r="96" spans="1:8" ht="15.75" customHeight="1" x14ac:dyDescent="0.3">
      <c r="A96" s="106"/>
      <c r="B96" s="107"/>
      <c r="C96" s="107"/>
      <c r="D96" s="107"/>
      <c r="E96" s="107"/>
      <c r="F96" s="107"/>
      <c r="G96" s="107"/>
      <c r="H96" s="107"/>
    </row>
    <row r="97" spans="1:8" ht="15.75" customHeight="1" x14ac:dyDescent="0.3">
      <c r="A97" s="106"/>
      <c r="B97" s="107"/>
      <c r="C97" s="107"/>
      <c r="D97" s="107"/>
      <c r="E97" s="107"/>
      <c r="F97" s="107"/>
      <c r="G97" s="107"/>
      <c r="H97" s="107"/>
    </row>
    <row r="98" spans="1:8" ht="15.75" customHeight="1" x14ac:dyDescent="0.3">
      <c r="A98" s="106"/>
      <c r="B98" s="107"/>
      <c r="C98" s="107"/>
      <c r="D98" s="107"/>
      <c r="E98" s="107"/>
      <c r="F98" s="107"/>
      <c r="G98" s="107"/>
      <c r="H98" s="107"/>
    </row>
    <row r="99" spans="1:8" ht="15.75" customHeight="1" x14ac:dyDescent="0.3">
      <c r="A99" s="106"/>
      <c r="B99" s="107"/>
      <c r="C99" s="107"/>
      <c r="D99" s="107"/>
      <c r="E99" s="107"/>
      <c r="F99" s="107"/>
      <c r="G99" s="107"/>
      <c r="H99" s="107"/>
    </row>
    <row r="100" spans="1:8" ht="15.75" customHeight="1" x14ac:dyDescent="0.3">
      <c r="A100" s="106"/>
      <c r="B100" s="107"/>
      <c r="C100" s="107"/>
      <c r="D100" s="107"/>
      <c r="E100" s="107"/>
      <c r="F100" s="107"/>
      <c r="G100" s="107"/>
      <c r="H100" s="107"/>
    </row>
    <row r="101" spans="1:8" ht="15.75" customHeight="1" x14ac:dyDescent="0.3">
      <c r="A101" s="106"/>
      <c r="B101" s="107"/>
      <c r="C101" s="107"/>
      <c r="D101" s="107"/>
      <c r="E101" s="107"/>
      <c r="F101" s="107"/>
      <c r="G101" s="107"/>
      <c r="H101" s="107"/>
    </row>
    <row r="102" spans="1:8" ht="15.75" customHeight="1" x14ac:dyDescent="0.3">
      <c r="A102" s="106"/>
      <c r="B102" s="107"/>
      <c r="C102" s="107"/>
      <c r="D102" s="107"/>
      <c r="E102" s="107"/>
      <c r="F102" s="107"/>
      <c r="G102" s="107"/>
      <c r="H102" s="107"/>
    </row>
    <row r="103" spans="1:8" ht="15.75" customHeight="1" x14ac:dyDescent="0.3">
      <c r="A103" s="106"/>
      <c r="B103" s="107"/>
      <c r="C103" s="107"/>
      <c r="D103" s="107"/>
      <c r="E103" s="107"/>
      <c r="F103" s="107"/>
      <c r="G103" s="107"/>
      <c r="H103" s="107"/>
    </row>
    <row r="104" spans="1:8" ht="15.75" customHeight="1" x14ac:dyDescent="0.3">
      <c r="A104" s="106"/>
      <c r="B104" s="107"/>
      <c r="C104" s="107"/>
      <c r="D104" s="107"/>
      <c r="E104" s="107"/>
      <c r="F104" s="107"/>
      <c r="G104" s="107"/>
      <c r="H104" s="107"/>
    </row>
    <row r="105" spans="1:8" ht="15.75" customHeight="1" x14ac:dyDescent="0.3">
      <c r="A105" s="106"/>
      <c r="B105" s="107"/>
      <c r="C105" s="107"/>
      <c r="D105" s="107"/>
      <c r="E105" s="107"/>
      <c r="F105" s="107"/>
      <c r="G105" s="107"/>
      <c r="H105" s="107"/>
    </row>
    <row r="106" spans="1:8" ht="15.75" customHeight="1" x14ac:dyDescent="0.3">
      <c r="A106" s="106"/>
      <c r="B106" s="107"/>
      <c r="C106" s="107"/>
      <c r="D106" s="107"/>
      <c r="E106" s="107"/>
      <c r="F106" s="107"/>
      <c r="G106" s="107"/>
      <c r="H106" s="107"/>
    </row>
    <row r="107" spans="1:8" ht="15.75" customHeight="1" x14ac:dyDescent="0.3">
      <c r="A107" s="106"/>
      <c r="B107" s="107"/>
      <c r="C107" s="107"/>
      <c r="D107" s="107"/>
      <c r="E107" s="107"/>
      <c r="F107" s="107"/>
      <c r="G107" s="107"/>
      <c r="H107" s="107"/>
    </row>
    <row r="108" spans="1:8" ht="15.75" customHeight="1" x14ac:dyDescent="0.3">
      <c r="A108" s="106"/>
      <c r="B108" s="107"/>
      <c r="C108" s="107"/>
      <c r="D108" s="107"/>
      <c r="E108" s="107"/>
      <c r="F108" s="107"/>
      <c r="G108" s="107"/>
      <c r="H108" s="107"/>
    </row>
    <row r="109" spans="1:8" ht="15.75" customHeight="1" x14ac:dyDescent="0.3">
      <c r="A109" s="106"/>
      <c r="B109" s="107"/>
      <c r="C109" s="107"/>
      <c r="D109" s="107"/>
      <c r="E109" s="107"/>
      <c r="F109" s="107"/>
      <c r="G109" s="107"/>
      <c r="H109" s="107"/>
    </row>
    <row r="110" spans="1:8" ht="15.75" customHeight="1" x14ac:dyDescent="0.3">
      <c r="A110" s="106"/>
      <c r="B110" s="107"/>
      <c r="C110" s="107"/>
      <c r="D110" s="107"/>
      <c r="E110" s="107"/>
      <c r="F110" s="107"/>
      <c r="G110" s="107"/>
      <c r="H110" s="107"/>
    </row>
    <row r="111" spans="1:8" ht="15.75" customHeight="1" x14ac:dyDescent="0.3">
      <c r="A111" s="106"/>
      <c r="B111" s="107"/>
      <c r="C111" s="107"/>
      <c r="D111" s="107"/>
      <c r="E111" s="107"/>
      <c r="F111" s="107"/>
      <c r="G111" s="107"/>
      <c r="H111" s="107"/>
    </row>
    <row r="112" spans="1:8" ht="15.75" customHeight="1" x14ac:dyDescent="0.3">
      <c r="A112" s="106"/>
      <c r="B112" s="107"/>
      <c r="C112" s="107"/>
      <c r="D112" s="107"/>
      <c r="E112" s="107"/>
      <c r="F112" s="107"/>
      <c r="G112" s="107"/>
      <c r="H112" s="107"/>
    </row>
    <row r="113" spans="1:8" ht="15.75" customHeight="1" x14ac:dyDescent="0.3">
      <c r="A113" s="106"/>
      <c r="B113" s="107"/>
      <c r="C113" s="107"/>
      <c r="D113" s="107"/>
      <c r="E113" s="107"/>
      <c r="F113" s="107"/>
      <c r="G113" s="107"/>
      <c r="H113" s="107"/>
    </row>
    <row r="114" spans="1:8" ht="15.75" customHeight="1" x14ac:dyDescent="0.3">
      <c r="A114" s="106"/>
      <c r="B114" s="107"/>
      <c r="C114" s="107"/>
      <c r="D114" s="107"/>
      <c r="E114" s="107"/>
      <c r="F114" s="107"/>
      <c r="G114" s="107"/>
      <c r="H114" s="107"/>
    </row>
    <row r="115" spans="1:8" ht="15.75" customHeight="1" x14ac:dyDescent="0.3">
      <c r="A115" s="106"/>
      <c r="B115" s="107"/>
      <c r="C115" s="107"/>
      <c r="D115" s="107"/>
      <c r="E115" s="107"/>
      <c r="F115" s="107"/>
      <c r="G115" s="107"/>
      <c r="H115" s="107"/>
    </row>
    <row r="116" spans="1:8" ht="15.75" customHeight="1" x14ac:dyDescent="0.3">
      <c r="A116" s="106"/>
      <c r="B116" s="107"/>
      <c r="C116" s="107"/>
      <c r="D116" s="107"/>
      <c r="E116" s="107"/>
      <c r="F116" s="107"/>
      <c r="G116" s="107"/>
      <c r="H116" s="107"/>
    </row>
    <row r="117" spans="1:8" ht="15.75" customHeight="1" x14ac:dyDescent="0.3">
      <c r="A117" s="106"/>
      <c r="B117" s="107"/>
      <c r="C117" s="107"/>
      <c r="D117" s="107"/>
      <c r="E117" s="107"/>
      <c r="F117" s="107"/>
      <c r="G117" s="107"/>
      <c r="H117" s="107"/>
    </row>
    <row r="118" spans="1:8" ht="15.75" customHeight="1" x14ac:dyDescent="0.3">
      <c r="A118" s="106"/>
      <c r="B118" s="107"/>
      <c r="C118" s="107"/>
      <c r="D118" s="107"/>
      <c r="E118" s="107"/>
      <c r="F118" s="107"/>
      <c r="G118" s="107"/>
      <c r="H118" s="107"/>
    </row>
    <row r="119" spans="1:8" ht="15.75" customHeight="1" x14ac:dyDescent="0.3">
      <c r="A119" s="106"/>
      <c r="B119" s="107"/>
      <c r="C119" s="107"/>
      <c r="D119" s="107"/>
      <c r="E119" s="107"/>
      <c r="F119" s="107"/>
      <c r="G119" s="107"/>
      <c r="H119" s="107"/>
    </row>
    <row r="120" spans="1:8" ht="15.75" customHeight="1" x14ac:dyDescent="0.3">
      <c r="A120" s="106"/>
      <c r="B120" s="107"/>
      <c r="C120" s="107"/>
      <c r="D120" s="107"/>
      <c r="E120" s="107"/>
      <c r="F120" s="107"/>
      <c r="G120" s="107"/>
      <c r="H120" s="107"/>
    </row>
    <row r="121" spans="1:8" ht="15.75" customHeight="1" x14ac:dyDescent="0.3">
      <c r="A121" s="106"/>
      <c r="B121" s="107"/>
      <c r="C121" s="107"/>
      <c r="D121" s="107"/>
      <c r="E121" s="107"/>
      <c r="F121" s="107"/>
      <c r="G121" s="107"/>
      <c r="H121" s="107"/>
    </row>
    <row r="122" spans="1:8" ht="15.75" customHeight="1" x14ac:dyDescent="0.3">
      <c r="A122" s="106"/>
      <c r="B122" s="107"/>
      <c r="C122" s="107"/>
      <c r="D122" s="107"/>
      <c r="E122" s="107"/>
      <c r="F122" s="107"/>
      <c r="G122" s="107"/>
      <c r="H122" s="107"/>
    </row>
    <row r="123" spans="1:8" ht="15.75" customHeight="1" x14ac:dyDescent="0.3">
      <c r="A123" s="106"/>
      <c r="B123" s="107"/>
      <c r="C123" s="107"/>
      <c r="D123" s="107"/>
      <c r="E123" s="107"/>
      <c r="F123" s="107"/>
      <c r="G123" s="107"/>
      <c r="H123" s="107"/>
    </row>
    <row r="124" spans="1:8" ht="15.75" customHeight="1" x14ac:dyDescent="0.3">
      <c r="A124" s="106"/>
      <c r="B124" s="107"/>
      <c r="C124" s="107"/>
      <c r="D124" s="107"/>
      <c r="E124" s="107"/>
      <c r="F124" s="107"/>
      <c r="G124" s="107"/>
      <c r="H124" s="107"/>
    </row>
    <row r="125" spans="1:8" ht="15.75" customHeight="1" x14ac:dyDescent="0.3">
      <c r="A125" s="106"/>
      <c r="B125" s="107"/>
      <c r="C125" s="107"/>
      <c r="D125" s="107"/>
      <c r="E125" s="107"/>
      <c r="F125" s="107"/>
      <c r="G125" s="107"/>
      <c r="H125" s="107"/>
    </row>
    <row r="126" spans="1:8" ht="15.75" customHeight="1" x14ac:dyDescent="0.3">
      <c r="A126" s="106"/>
      <c r="B126" s="107"/>
      <c r="C126" s="107"/>
      <c r="D126" s="107"/>
      <c r="E126" s="107"/>
      <c r="F126" s="107"/>
      <c r="G126" s="107"/>
      <c r="H126" s="107"/>
    </row>
    <row r="127" spans="1:8" ht="15.75" customHeight="1" x14ac:dyDescent="0.3">
      <c r="A127" s="106"/>
      <c r="B127" s="107"/>
      <c r="C127" s="107"/>
      <c r="D127" s="107"/>
      <c r="E127" s="107"/>
      <c r="F127" s="107"/>
      <c r="G127" s="107"/>
      <c r="H127" s="107"/>
    </row>
    <row r="128" spans="1:8" ht="15.75" customHeight="1" x14ac:dyDescent="0.3">
      <c r="A128" s="106"/>
      <c r="B128" s="107"/>
      <c r="C128" s="107"/>
      <c r="D128" s="107"/>
      <c r="E128" s="107"/>
      <c r="F128" s="107"/>
      <c r="G128" s="107"/>
      <c r="H128" s="107"/>
    </row>
    <row r="129" spans="1:8" ht="15.75" customHeight="1" x14ac:dyDescent="0.3">
      <c r="A129" s="106"/>
      <c r="B129" s="107"/>
      <c r="C129" s="107"/>
      <c r="D129" s="107"/>
      <c r="E129" s="107"/>
      <c r="F129" s="107"/>
      <c r="G129" s="107"/>
      <c r="H129" s="107"/>
    </row>
    <row r="130" spans="1:8" ht="15.75" customHeight="1" x14ac:dyDescent="0.3">
      <c r="A130" s="106"/>
      <c r="B130" s="107"/>
      <c r="C130" s="107"/>
      <c r="D130" s="107"/>
      <c r="E130" s="107"/>
      <c r="F130" s="107"/>
      <c r="G130" s="107"/>
      <c r="H130" s="107"/>
    </row>
    <row r="131" spans="1:8" ht="15.75" customHeight="1" x14ac:dyDescent="0.3">
      <c r="A131" s="106"/>
      <c r="B131" s="107"/>
      <c r="C131" s="107"/>
      <c r="D131" s="107"/>
      <c r="E131" s="107"/>
      <c r="F131" s="107"/>
      <c r="G131" s="107"/>
      <c r="H131" s="107"/>
    </row>
    <row r="132" spans="1:8" ht="15.75" customHeight="1" x14ac:dyDescent="0.3">
      <c r="A132" s="106"/>
      <c r="B132" s="107"/>
      <c r="C132" s="107"/>
      <c r="D132" s="107"/>
      <c r="E132" s="107"/>
      <c r="F132" s="107"/>
      <c r="G132" s="107"/>
      <c r="H132" s="107"/>
    </row>
    <row r="133" spans="1:8" ht="15.75" customHeight="1" x14ac:dyDescent="0.3">
      <c r="A133" s="106"/>
      <c r="B133" s="107"/>
      <c r="C133" s="107"/>
      <c r="D133" s="107"/>
      <c r="E133" s="107"/>
      <c r="F133" s="107"/>
      <c r="G133" s="107"/>
      <c r="H133" s="107"/>
    </row>
    <row r="134" spans="1:8" ht="15.75" customHeight="1" x14ac:dyDescent="0.3">
      <c r="A134" s="106"/>
      <c r="B134" s="107"/>
      <c r="C134" s="107"/>
      <c r="D134" s="107"/>
      <c r="E134" s="107"/>
      <c r="F134" s="107"/>
      <c r="G134" s="107"/>
      <c r="H134" s="107"/>
    </row>
    <row r="135" spans="1:8" ht="15.75" customHeight="1" x14ac:dyDescent="0.3">
      <c r="A135" s="106"/>
      <c r="B135" s="107"/>
      <c r="C135" s="107"/>
      <c r="D135" s="107"/>
      <c r="E135" s="107"/>
      <c r="F135" s="107"/>
      <c r="G135" s="107"/>
      <c r="H135" s="107"/>
    </row>
    <row r="136" spans="1:8" ht="15.75" customHeight="1" x14ac:dyDescent="0.3">
      <c r="A136" s="106"/>
      <c r="B136" s="107"/>
      <c r="C136" s="107"/>
      <c r="D136" s="107"/>
      <c r="E136" s="107"/>
      <c r="F136" s="107"/>
      <c r="G136" s="107"/>
      <c r="H136" s="107"/>
    </row>
    <row r="137" spans="1:8" ht="15.75" customHeight="1" x14ac:dyDescent="0.3">
      <c r="A137" s="106"/>
      <c r="B137" s="107"/>
      <c r="C137" s="107"/>
      <c r="D137" s="107"/>
      <c r="E137" s="107"/>
      <c r="F137" s="107"/>
      <c r="G137" s="107"/>
      <c r="H137" s="107"/>
    </row>
    <row r="138" spans="1:8" ht="15.75" customHeight="1" x14ac:dyDescent="0.3">
      <c r="A138" s="106"/>
      <c r="B138" s="107"/>
      <c r="C138" s="107"/>
      <c r="D138" s="107"/>
      <c r="E138" s="107"/>
      <c r="F138" s="107"/>
      <c r="G138" s="107"/>
      <c r="H138" s="107"/>
    </row>
    <row r="139" spans="1:8" ht="15.75" customHeight="1" x14ac:dyDescent="0.3">
      <c r="A139" s="106"/>
      <c r="B139" s="107"/>
      <c r="C139" s="107"/>
      <c r="D139" s="107"/>
      <c r="E139" s="107"/>
      <c r="F139" s="107"/>
      <c r="G139" s="107"/>
      <c r="H139" s="107"/>
    </row>
    <row r="140" spans="1:8" ht="15.75" customHeight="1" x14ac:dyDescent="0.3">
      <c r="A140" s="106"/>
      <c r="B140" s="107"/>
      <c r="C140" s="107"/>
      <c r="D140" s="107"/>
      <c r="E140" s="107"/>
      <c r="F140" s="107"/>
      <c r="G140" s="107"/>
      <c r="H140" s="107"/>
    </row>
    <row r="141" spans="1:8" ht="15.75" customHeight="1" x14ac:dyDescent="0.3">
      <c r="A141" s="106"/>
      <c r="B141" s="107"/>
      <c r="C141" s="107"/>
      <c r="D141" s="107"/>
      <c r="E141" s="107"/>
      <c r="F141" s="107"/>
      <c r="G141" s="107"/>
      <c r="H141" s="107"/>
    </row>
    <row r="142" spans="1:8" ht="15.75" customHeight="1" x14ac:dyDescent="0.3">
      <c r="A142" s="106"/>
      <c r="B142" s="107"/>
      <c r="C142" s="107"/>
      <c r="D142" s="107"/>
      <c r="E142" s="107"/>
      <c r="F142" s="107"/>
      <c r="G142" s="107"/>
      <c r="H142" s="107"/>
    </row>
    <row r="143" spans="1:8" ht="15.75" customHeight="1" x14ac:dyDescent="0.3">
      <c r="A143" s="106"/>
      <c r="B143" s="107"/>
      <c r="C143" s="107"/>
      <c r="D143" s="107"/>
      <c r="E143" s="107"/>
      <c r="F143" s="107"/>
      <c r="G143" s="107"/>
      <c r="H143" s="107"/>
    </row>
    <row r="144" spans="1:8" ht="15.75" customHeight="1" x14ac:dyDescent="0.3">
      <c r="A144" s="106"/>
      <c r="B144" s="107"/>
      <c r="C144" s="107"/>
      <c r="D144" s="107"/>
      <c r="E144" s="107"/>
      <c r="F144" s="107"/>
      <c r="G144" s="107"/>
      <c r="H144" s="107"/>
    </row>
    <row r="145" spans="1:8" ht="15.75" customHeight="1" x14ac:dyDescent="0.3">
      <c r="A145" s="106"/>
      <c r="B145" s="107"/>
      <c r="C145" s="107"/>
      <c r="D145" s="107"/>
      <c r="E145" s="107"/>
      <c r="F145" s="107"/>
      <c r="G145" s="107"/>
      <c r="H145" s="107"/>
    </row>
    <row r="146" spans="1:8" ht="15.75" customHeight="1" x14ac:dyDescent="0.3">
      <c r="A146" s="106"/>
      <c r="B146" s="107"/>
      <c r="C146" s="107"/>
      <c r="D146" s="107"/>
      <c r="E146" s="107"/>
      <c r="F146" s="107"/>
      <c r="G146" s="107"/>
      <c r="H146" s="107"/>
    </row>
    <row r="147" spans="1:8" ht="15.75" customHeight="1" x14ac:dyDescent="0.3">
      <c r="A147" s="106"/>
      <c r="B147" s="107"/>
      <c r="C147" s="107"/>
      <c r="D147" s="107"/>
      <c r="E147" s="107"/>
      <c r="F147" s="107"/>
      <c r="G147" s="107"/>
      <c r="H147" s="107"/>
    </row>
    <row r="148" spans="1:8" ht="15.75" customHeight="1" x14ac:dyDescent="0.3">
      <c r="A148" s="106"/>
      <c r="B148" s="107"/>
      <c r="C148" s="107"/>
      <c r="D148" s="107"/>
      <c r="E148" s="107"/>
      <c r="F148" s="107"/>
      <c r="G148" s="107"/>
      <c r="H148" s="107"/>
    </row>
    <row r="149" spans="1:8" ht="15.75" customHeight="1" x14ac:dyDescent="0.3">
      <c r="A149" s="106"/>
      <c r="B149" s="107"/>
      <c r="C149" s="107"/>
      <c r="D149" s="107"/>
      <c r="E149" s="107"/>
      <c r="F149" s="107"/>
      <c r="G149" s="107"/>
      <c r="H149" s="107"/>
    </row>
    <row r="150" spans="1:8" ht="15.75" customHeight="1" x14ac:dyDescent="0.3">
      <c r="A150" s="106"/>
      <c r="B150" s="107"/>
      <c r="C150" s="107"/>
      <c r="D150" s="107"/>
      <c r="E150" s="107"/>
      <c r="F150" s="107"/>
      <c r="G150" s="107"/>
      <c r="H150" s="107"/>
    </row>
    <row r="151" spans="1:8" ht="15.75" customHeight="1" x14ac:dyDescent="0.3">
      <c r="A151" s="106"/>
      <c r="B151" s="107"/>
      <c r="C151" s="107"/>
      <c r="D151" s="107"/>
      <c r="E151" s="107"/>
      <c r="F151" s="107"/>
      <c r="G151" s="107"/>
      <c r="H151" s="107"/>
    </row>
    <row r="152" spans="1:8" ht="15.75" customHeight="1" x14ac:dyDescent="0.3">
      <c r="A152" s="106"/>
      <c r="B152" s="107"/>
      <c r="C152" s="107"/>
      <c r="D152" s="107"/>
      <c r="E152" s="107"/>
      <c r="F152" s="107"/>
      <c r="G152" s="107"/>
      <c r="H152" s="107"/>
    </row>
    <row r="153" spans="1:8" ht="15.75" customHeight="1" x14ac:dyDescent="0.3">
      <c r="A153" s="106"/>
      <c r="B153" s="107"/>
      <c r="C153" s="107"/>
      <c r="D153" s="107"/>
      <c r="E153" s="107"/>
      <c r="F153" s="107"/>
      <c r="G153" s="107"/>
      <c r="H153" s="107"/>
    </row>
    <row r="154" spans="1:8" ht="15.75" customHeight="1" x14ac:dyDescent="0.3">
      <c r="A154" s="106"/>
      <c r="B154" s="107"/>
      <c r="C154" s="107"/>
      <c r="D154" s="107"/>
      <c r="E154" s="107"/>
      <c r="F154" s="107"/>
      <c r="G154" s="107"/>
      <c r="H154" s="107"/>
    </row>
    <row r="155" spans="1:8" ht="15.75" customHeight="1" x14ac:dyDescent="0.3">
      <c r="A155" s="106"/>
      <c r="B155" s="107"/>
      <c r="C155" s="107"/>
      <c r="D155" s="107"/>
      <c r="E155" s="107"/>
      <c r="F155" s="107"/>
      <c r="G155" s="107"/>
      <c r="H155" s="107"/>
    </row>
    <row r="156" spans="1:8" ht="15.75" customHeight="1" x14ac:dyDescent="0.3">
      <c r="A156" s="106"/>
      <c r="B156" s="107"/>
      <c r="C156" s="107"/>
      <c r="D156" s="107"/>
      <c r="E156" s="107"/>
      <c r="F156" s="107"/>
      <c r="G156" s="107"/>
      <c r="H156" s="107"/>
    </row>
    <row r="157" spans="1:8" ht="15.75" customHeight="1" x14ac:dyDescent="0.3">
      <c r="A157" s="106"/>
      <c r="B157" s="107"/>
      <c r="C157" s="107"/>
      <c r="D157" s="107"/>
      <c r="E157" s="107"/>
      <c r="F157" s="107"/>
      <c r="G157" s="107"/>
      <c r="H157" s="107"/>
    </row>
    <row r="158" spans="1:8" ht="15.75" customHeight="1" x14ac:dyDescent="0.3">
      <c r="A158" s="106"/>
      <c r="B158" s="107"/>
      <c r="C158" s="107"/>
      <c r="D158" s="107"/>
      <c r="E158" s="107"/>
      <c r="F158" s="107"/>
      <c r="G158" s="107"/>
      <c r="H158" s="107"/>
    </row>
    <row r="159" spans="1:8" ht="15.75" customHeight="1" x14ac:dyDescent="0.3">
      <c r="A159" s="106"/>
      <c r="B159" s="107"/>
      <c r="C159" s="107"/>
      <c r="D159" s="107"/>
      <c r="E159" s="107"/>
      <c r="F159" s="107"/>
      <c r="G159" s="107"/>
      <c r="H159" s="107"/>
    </row>
    <row r="160" spans="1:8" ht="15.75" customHeight="1" x14ac:dyDescent="0.3">
      <c r="A160" s="106"/>
      <c r="B160" s="107"/>
      <c r="C160" s="107"/>
      <c r="D160" s="107"/>
      <c r="E160" s="107"/>
      <c r="F160" s="107"/>
      <c r="G160" s="107"/>
      <c r="H160" s="107"/>
    </row>
    <row r="161" spans="1:8" ht="15.75" customHeight="1" x14ac:dyDescent="0.3">
      <c r="A161" s="106"/>
      <c r="B161" s="107"/>
      <c r="C161" s="107"/>
      <c r="D161" s="107"/>
      <c r="E161" s="107"/>
      <c r="F161" s="107"/>
      <c r="G161" s="107"/>
      <c r="H161" s="107"/>
    </row>
    <row r="162" spans="1:8" ht="15.75" customHeight="1" x14ac:dyDescent="0.3">
      <c r="A162" s="106"/>
      <c r="B162" s="107"/>
      <c r="C162" s="107"/>
      <c r="D162" s="107"/>
      <c r="E162" s="107"/>
      <c r="F162" s="107"/>
      <c r="G162" s="107"/>
      <c r="H162" s="107"/>
    </row>
    <row r="163" spans="1:8" ht="15.75" customHeight="1" x14ac:dyDescent="0.3">
      <c r="A163" s="106"/>
      <c r="B163" s="107"/>
      <c r="C163" s="107"/>
      <c r="D163" s="107"/>
      <c r="E163" s="107"/>
      <c r="F163" s="107"/>
      <c r="G163" s="107"/>
      <c r="H163" s="107"/>
    </row>
    <row r="164" spans="1:8" ht="15.75" customHeight="1" x14ac:dyDescent="0.3">
      <c r="A164" s="106"/>
      <c r="B164" s="107"/>
      <c r="C164" s="107"/>
      <c r="D164" s="107"/>
      <c r="E164" s="107"/>
      <c r="F164" s="107"/>
      <c r="G164" s="107"/>
      <c r="H164" s="107"/>
    </row>
    <row r="165" spans="1:8" ht="15.75" customHeight="1" x14ac:dyDescent="0.3">
      <c r="A165" s="106"/>
      <c r="B165" s="107"/>
      <c r="C165" s="107"/>
      <c r="D165" s="107"/>
      <c r="E165" s="107"/>
      <c r="F165" s="107"/>
      <c r="G165" s="107"/>
      <c r="H165" s="107"/>
    </row>
    <row r="166" spans="1:8" ht="15.75" customHeight="1" x14ac:dyDescent="0.3">
      <c r="A166" s="106"/>
      <c r="B166" s="107"/>
      <c r="C166" s="107"/>
      <c r="D166" s="107"/>
      <c r="E166" s="107"/>
      <c r="F166" s="107"/>
      <c r="G166" s="107"/>
      <c r="H166" s="107"/>
    </row>
    <row r="167" spans="1:8" ht="15.75" customHeight="1" x14ac:dyDescent="0.3">
      <c r="A167" s="106"/>
      <c r="B167" s="107"/>
      <c r="C167" s="107"/>
      <c r="D167" s="107"/>
      <c r="E167" s="107"/>
      <c r="F167" s="107"/>
      <c r="G167" s="107"/>
      <c r="H167" s="107"/>
    </row>
    <row r="168" spans="1:8" ht="15.75" customHeight="1" x14ac:dyDescent="0.3">
      <c r="A168" s="106"/>
      <c r="B168" s="107"/>
      <c r="C168" s="107"/>
      <c r="D168" s="107"/>
      <c r="E168" s="107"/>
      <c r="F168" s="107"/>
      <c r="G168" s="107"/>
      <c r="H168" s="107"/>
    </row>
    <row r="169" spans="1:8" ht="15.75" customHeight="1" x14ac:dyDescent="0.3">
      <c r="A169" s="106"/>
      <c r="B169" s="107"/>
      <c r="C169" s="107"/>
      <c r="D169" s="107"/>
      <c r="E169" s="107"/>
      <c r="F169" s="107"/>
      <c r="G169" s="107"/>
      <c r="H169" s="107"/>
    </row>
    <row r="170" spans="1:8" ht="15.75" customHeight="1" x14ac:dyDescent="0.3">
      <c r="A170" s="106"/>
      <c r="B170" s="107"/>
      <c r="C170" s="107"/>
      <c r="D170" s="107"/>
      <c r="E170" s="107"/>
      <c r="F170" s="107"/>
      <c r="G170" s="107"/>
      <c r="H170" s="107"/>
    </row>
    <row r="171" spans="1:8" ht="15.75" customHeight="1" x14ac:dyDescent="0.3">
      <c r="A171" s="106"/>
      <c r="B171" s="107"/>
      <c r="C171" s="107"/>
      <c r="D171" s="107"/>
      <c r="E171" s="107"/>
      <c r="F171" s="107"/>
      <c r="G171" s="107"/>
      <c r="H171" s="107"/>
    </row>
    <row r="172" spans="1:8" ht="15.75" customHeight="1" x14ac:dyDescent="0.3">
      <c r="A172" s="106"/>
      <c r="B172" s="107"/>
      <c r="C172" s="107"/>
      <c r="D172" s="107"/>
      <c r="E172" s="107"/>
      <c r="F172" s="107"/>
      <c r="G172" s="107"/>
      <c r="H172" s="107"/>
    </row>
    <row r="173" spans="1:8" ht="15.75" customHeight="1" x14ac:dyDescent="0.3">
      <c r="A173" s="106"/>
      <c r="B173" s="107"/>
      <c r="C173" s="107"/>
      <c r="D173" s="107"/>
      <c r="E173" s="107"/>
      <c r="F173" s="107"/>
      <c r="G173" s="107"/>
      <c r="H173" s="107"/>
    </row>
    <row r="174" spans="1:8" ht="15.75" customHeight="1" x14ac:dyDescent="0.3">
      <c r="A174" s="106"/>
      <c r="B174" s="107"/>
      <c r="C174" s="107"/>
      <c r="D174" s="107"/>
      <c r="E174" s="107"/>
      <c r="F174" s="107"/>
      <c r="G174" s="107"/>
      <c r="H174" s="107"/>
    </row>
    <row r="175" spans="1:8" ht="15.75" customHeight="1" x14ac:dyDescent="0.3">
      <c r="A175" s="106"/>
      <c r="B175" s="107"/>
      <c r="C175" s="107"/>
      <c r="D175" s="107"/>
      <c r="E175" s="107"/>
      <c r="F175" s="107"/>
      <c r="G175" s="107"/>
      <c r="H175" s="107"/>
    </row>
    <row r="176" spans="1:8" ht="15.75" customHeight="1" x14ac:dyDescent="0.3">
      <c r="A176" s="106"/>
      <c r="B176" s="107"/>
      <c r="C176" s="107"/>
      <c r="D176" s="107"/>
      <c r="E176" s="107"/>
      <c r="F176" s="107"/>
      <c r="G176" s="107"/>
      <c r="H176" s="107"/>
    </row>
    <row r="177" spans="1:8" ht="15.75" customHeight="1" x14ac:dyDescent="0.3">
      <c r="A177" s="106"/>
      <c r="B177" s="107"/>
      <c r="C177" s="107"/>
      <c r="D177" s="107"/>
      <c r="E177" s="107"/>
      <c r="F177" s="107"/>
      <c r="G177" s="107"/>
      <c r="H177" s="107"/>
    </row>
    <row r="178" spans="1:8" ht="15.75" customHeight="1" x14ac:dyDescent="0.3">
      <c r="A178" s="106"/>
      <c r="B178" s="107"/>
      <c r="C178" s="107"/>
      <c r="D178" s="107"/>
      <c r="E178" s="107"/>
      <c r="F178" s="107"/>
      <c r="G178" s="107"/>
      <c r="H178" s="107"/>
    </row>
    <row r="179" spans="1:8" ht="15.75" customHeight="1" x14ac:dyDescent="0.3">
      <c r="A179" s="106"/>
      <c r="B179" s="107"/>
      <c r="C179" s="107"/>
      <c r="D179" s="107"/>
      <c r="E179" s="107"/>
      <c r="F179" s="107"/>
      <c r="G179" s="107"/>
      <c r="H179" s="107"/>
    </row>
    <row r="180" spans="1:8" ht="15.75" customHeight="1" x14ac:dyDescent="0.3">
      <c r="A180" s="106"/>
      <c r="B180" s="107"/>
      <c r="C180" s="107"/>
      <c r="D180" s="107"/>
      <c r="E180" s="107"/>
      <c r="F180" s="107"/>
      <c r="G180" s="107"/>
      <c r="H180" s="107"/>
    </row>
    <row r="181" spans="1:8" ht="15.75" customHeight="1" x14ac:dyDescent="0.3">
      <c r="A181" s="106"/>
      <c r="B181" s="107"/>
      <c r="C181" s="107"/>
      <c r="D181" s="107"/>
      <c r="E181" s="107"/>
      <c r="F181" s="107"/>
      <c r="G181" s="107"/>
      <c r="H181" s="107"/>
    </row>
    <row r="182" spans="1:8" ht="15.75" customHeight="1" x14ac:dyDescent="0.3">
      <c r="A182" s="106"/>
      <c r="B182" s="107"/>
      <c r="C182" s="107"/>
      <c r="D182" s="107"/>
      <c r="E182" s="107"/>
      <c r="F182" s="107"/>
      <c r="G182" s="107"/>
      <c r="H182" s="107"/>
    </row>
    <row r="183" spans="1:8" ht="15.75" customHeight="1" x14ac:dyDescent="0.3">
      <c r="A183" s="106"/>
      <c r="B183" s="107"/>
      <c r="C183" s="107"/>
      <c r="D183" s="107"/>
      <c r="E183" s="107"/>
      <c r="F183" s="107"/>
      <c r="G183" s="107"/>
      <c r="H183" s="107"/>
    </row>
    <row r="184" spans="1:8" ht="15.75" customHeight="1" x14ac:dyDescent="0.3">
      <c r="A184" s="106"/>
      <c r="B184" s="107"/>
      <c r="C184" s="107"/>
      <c r="D184" s="107"/>
      <c r="E184" s="107"/>
      <c r="F184" s="107"/>
      <c r="G184" s="107"/>
      <c r="H184" s="107"/>
    </row>
    <row r="185" spans="1:8" ht="15.75" customHeight="1" x14ac:dyDescent="0.3">
      <c r="A185" s="106"/>
      <c r="B185" s="107"/>
      <c r="C185" s="107"/>
      <c r="D185" s="107"/>
      <c r="E185" s="107"/>
      <c r="F185" s="107"/>
      <c r="G185" s="107"/>
      <c r="H185" s="107"/>
    </row>
    <row r="186" spans="1:8" ht="15.75" customHeight="1" x14ac:dyDescent="0.3">
      <c r="A186" s="106"/>
      <c r="B186" s="107"/>
      <c r="C186" s="107"/>
      <c r="D186" s="107"/>
      <c r="E186" s="107"/>
      <c r="F186" s="107"/>
      <c r="G186" s="107"/>
      <c r="H186" s="107"/>
    </row>
    <row r="187" spans="1:8" ht="15.75" customHeight="1" x14ac:dyDescent="0.3">
      <c r="A187" s="106"/>
      <c r="B187" s="107"/>
      <c r="C187" s="107"/>
      <c r="D187" s="107"/>
      <c r="E187" s="107"/>
      <c r="F187" s="107"/>
      <c r="G187" s="107"/>
      <c r="H187" s="107"/>
    </row>
    <row r="188" spans="1:8" ht="15.75" customHeight="1" x14ac:dyDescent="0.3">
      <c r="A188" s="106"/>
      <c r="B188" s="107"/>
      <c r="C188" s="107"/>
      <c r="D188" s="107"/>
      <c r="E188" s="107"/>
      <c r="F188" s="107"/>
      <c r="G188" s="107"/>
      <c r="H188" s="107"/>
    </row>
    <row r="189" spans="1:8" ht="15.75" customHeight="1" x14ac:dyDescent="0.3">
      <c r="A189" s="106"/>
      <c r="B189" s="107"/>
      <c r="C189" s="107"/>
      <c r="D189" s="107"/>
      <c r="E189" s="107"/>
      <c r="F189" s="107"/>
      <c r="G189" s="107"/>
      <c r="H189" s="107"/>
    </row>
    <row r="190" spans="1:8" ht="15.75" customHeight="1" x14ac:dyDescent="0.3">
      <c r="A190" s="106"/>
      <c r="B190" s="107"/>
      <c r="C190" s="107"/>
      <c r="D190" s="107"/>
      <c r="E190" s="107"/>
      <c r="F190" s="107"/>
      <c r="G190" s="107"/>
      <c r="H190" s="107"/>
    </row>
    <row r="191" spans="1:8" ht="15.75" customHeight="1" x14ac:dyDescent="0.3">
      <c r="A191" s="106"/>
      <c r="B191" s="107"/>
      <c r="C191" s="107"/>
      <c r="D191" s="107"/>
      <c r="E191" s="107"/>
      <c r="F191" s="107"/>
      <c r="G191" s="107"/>
      <c r="H191" s="107"/>
    </row>
    <row r="192" spans="1:8" ht="15.75" customHeight="1" x14ac:dyDescent="0.3">
      <c r="A192" s="106"/>
      <c r="B192" s="107"/>
      <c r="C192" s="107"/>
      <c r="D192" s="107"/>
      <c r="E192" s="107"/>
      <c r="F192" s="107"/>
      <c r="G192" s="107"/>
      <c r="H192" s="107"/>
    </row>
    <row r="193" spans="1:8" ht="15.75" customHeight="1" x14ac:dyDescent="0.3">
      <c r="A193" s="106"/>
      <c r="B193" s="107"/>
      <c r="C193" s="107"/>
      <c r="D193" s="107"/>
      <c r="E193" s="107"/>
      <c r="F193" s="107"/>
      <c r="G193" s="107"/>
      <c r="H193" s="107"/>
    </row>
    <row r="194" spans="1:8" ht="15.75" customHeight="1" x14ac:dyDescent="0.3">
      <c r="A194" s="106"/>
      <c r="B194" s="107"/>
      <c r="C194" s="107"/>
      <c r="D194" s="107"/>
      <c r="E194" s="107"/>
      <c r="F194" s="107"/>
      <c r="G194" s="107"/>
      <c r="H194" s="107"/>
    </row>
    <row r="195" spans="1:8" ht="15.75" customHeight="1" x14ac:dyDescent="0.3">
      <c r="A195" s="106"/>
      <c r="B195" s="107"/>
      <c r="C195" s="107"/>
      <c r="D195" s="107"/>
      <c r="E195" s="107"/>
      <c r="F195" s="107"/>
      <c r="G195" s="107"/>
      <c r="H195" s="107"/>
    </row>
    <row r="196" spans="1:8" ht="15.75" customHeight="1" x14ac:dyDescent="0.3">
      <c r="A196" s="106"/>
      <c r="B196" s="107"/>
      <c r="C196" s="107"/>
      <c r="D196" s="107"/>
      <c r="E196" s="107"/>
      <c r="F196" s="107"/>
      <c r="G196" s="107"/>
      <c r="H196" s="107"/>
    </row>
    <row r="197" spans="1:8" ht="15.75" customHeight="1" x14ac:dyDescent="0.3">
      <c r="A197" s="106"/>
      <c r="B197" s="107"/>
      <c r="C197" s="107"/>
      <c r="D197" s="107"/>
      <c r="E197" s="107"/>
      <c r="F197" s="107"/>
      <c r="G197" s="107"/>
      <c r="H197" s="107"/>
    </row>
    <row r="198" spans="1:8" ht="15.75" customHeight="1" x14ac:dyDescent="0.3">
      <c r="A198" s="106"/>
      <c r="B198" s="107"/>
      <c r="C198" s="107"/>
      <c r="D198" s="107"/>
      <c r="E198" s="107"/>
      <c r="F198" s="107"/>
      <c r="G198" s="107"/>
      <c r="H198" s="107"/>
    </row>
    <row r="199" spans="1:8" ht="15.75" customHeight="1" x14ac:dyDescent="0.3">
      <c r="A199" s="106"/>
      <c r="B199" s="107"/>
      <c r="C199" s="107"/>
      <c r="D199" s="107"/>
      <c r="E199" s="107"/>
      <c r="F199" s="107"/>
      <c r="G199" s="107"/>
      <c r="H199" s="107"/>
    </row>
    <row r="200" spans="1:8" ht="15.75" customHeight="1" x14ac:dyDescent="0.3">
      <c r="A200" s="106"/>
      <c r="B200" s="107"/>
      <c r="C200" s="107"/>
      <c r="D200" s="107"/>
      <c r="E200" s="107"/>
      <c r="F200" s="107"/>
      <c r="G200" s="107"/>
      <c r="H200" s="107"/>
    </row>
    <row r="201" spans="1:8" ht="15.75" customHeight="1" x14ac:dyDescent="0.3">
      <c r="A201" s="106"/>
      <c r="B201" s="107"/>
      <c r="C201" s="107"/>
      <c r="D201" s="107"/>
      <c r="E201" s="107"/>
      <c r="F201" s="107"/>
      <c r="G201" s="107"/>
      <c r="H201" s="107"/>
    </row>
    <row r="202" spans="1:8" ht="15.75" customHeight="1" x14ac:dyDescent="0.3">
      <c r="A202" s="106"/>
      <c r="B202" s="107"/>
      <c r="C202" s="107"/>
      <c r="D202" s="107"/>
      <c r="E202" s="107"/>
      <c r="F202" s="107"/>
      <c r="G202" s="107"/>
      <c r="H202" s="107"/>
    </row>
    <row r="203" spans="1:8" ht="15.75" customHeight="1" x14ac:dyDescent="0.3">
      <c r="A203" s="106"/>
      <c r="B203" s="107"/>
      <c r="C203" s="107"/>
      <c r="D203" s="107"/>
      <c r="E203" s="107"/>
      <c r="F203" s="107"/>
      <c r="G203" s="107"/>
      <c r="H203" s="107"/>
    </row>
    <row r="204" spans="1:8" ht="15.75" customHeight="1" x14ac:dyDescent="0.3">
      <c r="A204" s="106"/>
      <c r="B204" s="107"/>
      <c r="C204" s="107"/>
      <c r="D204" s="107"/>
      <c r="E204" s="107"/>
      <c r="F204" s="107"/>
      <c r="G204" s="107"/>
      <c r="H204" s="107"/>
    </row>
    <row r="205" spans="1:8" ht="15.75" customHeight="1" x14ac:dyDescent="0.3">
      <c r="A205" s="106"/>
      <c r="B205" s="107"/>
      <c r="C205" s="107"/>
      <c r="D205" s="107"/>
      <c r="E205" s="107"/>
      <c r="F205" s="107"/>
      <c r="G205" s="107"/>
      <c r="H205" s="107"/>
    </row>
    <row r="206" spans="1:8" ht="15.75" customHeight="1" x14ac:dyDescent="0.3">
      <c r="A206" s="106"/>
      <c r="B206" s="107"/>
      <c r="C206" s="107"/>
      <c r="D206" s="107"/>
      <c r="E206" s="107"/>
      <c r="F206" s="107"/>
      <c r="G206" s="107"/>
      <c r="H206" s="107"/>
    </row>
    <row r="207" spans="1:8" ht="15.75" customHeight="1" x14ac:dyDescent="0.3">
      <c r="A207" s="106"/>
      <c r="B207" s="107"/>
      <c r="C207" s="107"/>
      <c r="D207" s="107"/>
      <c r="E207" s="107"/>
      <c r="F207" s="107"/>
      <c r="G207" s="107"/>
      <c r="H207" s="107"/>
    </row>
    <row r="208" spans="1:8" ht="15.75" customHeight="1" x14ac:dyDescent="0.3">
      <c r="A208" s="106"/>
      <c r="B208" s="107"/>
      <c r="C208" s="107"/>
      <c r="D208" s="107"/>
      <c r="E208" s="107"/>
      <c r="F208" s="107"/>
      <c r="G208" s="107"/>
      <c r="H208" s="107"/>
    </row>
    <row r="209" spans="1:8" ht="15.75" customHeight="1" x14ac:dyDescent="0.3">
      <c r="A209" s="106"/>
      <c r="B209" s="107"/>
      <c r="C209" s="107"/>
      <c r="D209" s="107"/>
      <c r="E209" s="107"/>
      <c r="F209" s="107"/>
      <c r="G209" s="107"/>
      <c r="H209" s="107"/>
    </row>
    <row r="210" spans="1:8" ht="15.75" customHeight="1" x14ac:dyDescent="0.3">
      <c r="A210" s="106"/>
      <c r="B210" s="107"/>
      <c r="C210" s="107"/>
      <c r="D210" s="107"/>
      <c r="E210" s="107"/>
      <c r="F210" s="107"/>
      <c r="G210" s="107"/>
      <c r="H210" s="107"/>
    </row>
    <row r="211" spans="1:8" ht="15.75" customHeight="1" x14ac:dyDescent="0.3">
      <c r="A211" s="106"/>
      <c r="B211" s="107"/>
      <c r="C211" s="107"/>
      <c r="D211" s="107"/>
      <c r="E211" s="107"/>
      <c r="F211" s="107"/>
      <c r="G211" s="107"/>
      <c r="H211" s="107"/>
    </row>
    <row r="212" spans="1:8" ht="15.75" customHeight="1" x14ac:dyDescent="0.3">
      <c r="A212" s="106"/>
      <c r="B212" s="107"/>
      <c r="C212" s="107"/>
      <c r="D212" s="107"/>
      <c r="E212" s="107"/>
      <c r="F212" s="107"/>
      <c r="G212" s="107"/>
      <c r="H212" s="107"/>
    </row>
    <row r="213" spans="1:8" ht="15.75" customHeight="1" x14ac:dyDescent="0.3">
      <c r="A213" s="106"/>
      <c r="B213" s="107"/>
      <c r="C213" s="107"/>
      <c r="D213" s="107"/>
      <c r="E213" s="107"/>
      <c r="F213" s="107"/>
      <c r="G213" s="107"/>
      <c r="H213" s="107"/>
    </row>
    <row r="214" spans="1:8" ht="15.75" customHeight="1" x14ac:dyDescent="0.3">
      <c r="A214" s="106"/>
      <c r="B214" s="107"/>
      <c r="C214" s="107"/>
      <c r="D214" s="107"/>
      <c r="E214" s="107"/>
      <c r="F214" s="107"/>
      <c r="G214" s="107"/>
      <c r="H214" s="107"/>
    </row>
    <row r="215" spans="1:8" ht="15.75" customHeight="1" x14ac:dyDescent="0.3">
      <c r="A215" s="106"/>
      <c r="B215" s="107"/>
      <c r="C215" s="107"/>
      <c r="D215" s="107"/>
      <c r="E215" s="107"/>
      <c r="F215" s="107"/>
      <c r="G215" s="107"/>
      <c r="H215" s="107"/>
    </row>
    <row r="216" spans="1:8" ht="15.75" customHeight="1" x14ac:dyDescent="0.3">
      <c r="A216" s="106"/>
      <c r="B216" s="107"/>
      <c r="C216" s="107"/>
      <c r="D216" s="107"/>
      <c r="E216" s="107"/>
      <c r="F216" s="107"/>
      <c r="G216" s="107"/>
      <c r="H216" s="107"/>
    </row>
    <row r="217" spans="1:8" ht="15.75" customHeight="1" x14ac:dyDescent="0.3">
      <c r="A217" s="106"/>
      <c r="B217" s="107"/>
      <c r="C217" s="107"/>
      <c r="D217" s="107"/>
      <c r="E217" s="107"/>
      <c r="F217" s="107"/>
      <c r="G217" s="107"/>
      <c r="H217" s="107"/>
    </row>
    <row r="218" spans="1:8" ht="15.75" customHeight="1" x14ac:dyDescent="0.3">
      <c r="A218" s="106"/>
      <c r="B218" s="107"/>
      <c r="C218" s="107"/>
      <c r="D218" s="107"/>
      <c r="E218" s="107"/>
      <c r="F218" s="107"/>
      <c r="G218" s="107"/>
      <c r="H218" s="107"/>
    </row>
    <row r="219" spans="1:8" ht="15.75" customHeight="1" x14ac:dyDescent="0.3">
      <c r="A219" s="106"/>
      <c r="B219" s="107"/>
      <c r="C219" s="107"/>
      <c r="D219" s="107"/>
      <c r="E219" s="107"/>
      <c r="F219" s="107"/>
      <c r="G219" s="107"/>
      <c r="H219" s="107"/>
    </row>
    <row r="220" spans="1:8" ht="15.75" customHeight="1" x14ac:dyDescent="0.3">
      <c r="A220" s="106"/>
      <c r="B220" s="107"/>
      <c r="C220" s="107"/>
      <c r="D220" s="107"/>
      <c r="E220" s="107"/>
      <c r="F220" s="107"/>
      <c r="G220" s="107"/>
      <c r="H220" s="107"/>
    </row>
    <row r="221" spans="1:8" ht="15.75" customHeight="1" x14ac:dyDescent="0.3">
      <c r="A221" s="106"/>
      <c r="B221" s="107"/>
      <c r="C221" s="107"/>
      <c r="D221" s="107"/>
      <c r="E221" s="107"/>
      <c r="F221" s="107"/>
      <c r="G221" s="107"/>
      <c r="H221" s="107"/>
    </row>
    <row r="222" spans="1:8" ht="15.75" customHeight="1" x14ac:dyDescent="0.3">
      <c r="A222" s="106"/>
      <c r="B222" s="107"/>
      <c r="C222" s="107"/>
      <c r="D222" s="107"/>
      <c r="E222" s="107"/>
      <c r="F222" s="107"/>
      <c r="G222" s="107"/>
      <c r="H222" s="107"/>
    </row>
    <row r="223" spans="1:8" ht="15.75" customHeight="1" x14ac:dyDescent="0.3">
      <c r="A223" s="106"/>
      <c r="B223" s="107"/>
      <c r="C223" s="107"/>
      <c r="D223" s="107"/>
      <c r="E223" s="107"/>
      <c r="F223" s="107"/>
      <c r="G223" s="107"/>
      <c r="H223" s="107"/>
    </row>
    <row r="224" spans="1:8" ht="15.75" customHeight="1" x14ac:dyDescent="0.3">
      <c r="A224" s="106"/>
      <c r="B224" s="107"/>
      <c r="C224" s="107"/>
      <c r="D224" s="107"/>
      <c r="E224" s="107"/>
      <c r="F224" s="107"/>
      <c r="G224" s="107"/>
      <c r="H224" s="107"/>
    </row>
    <row r="225" spans="1:8" ht="15.75" customHeight="1" x14ac:dyDescent="0.3">
      <c r="A225" s="106"/>
      <c r="B225" s="107"/>
      <c r="C225" s="107"/>
      <c r="D225" s="107"/>
      <c r="E225" s="107"/>
      <c r="F225" s="107"/>
      <c r="G225" s="107"/>
      <c r="H225" s="107"/>
    </row>
    <row r="226" spans="1:8" ht="15.75" customHeight="1" x14ac:dyDescent="0.3">
      <c r="A226" s="106"/>
      <c r="B226" s="107"/>
      <c r="C226" s="107"/>
      <c r="D226" s="107"/>
      <c r="E226" s="107"/>
      <c r="F226" s="107"/>
      <c r="G226" s="107"/>
      <c r="H226" s="107"/>
    </row>
    <row r="227" spans="1:8" ht="15.75" customHeight="1" x14ac:dyDescent="0.3">
      <c r="A227" s="106"/>
      <c r="B227" s="107"/>
      <c r="C227" s="107"/>
      <c r="D227" s="107"/>
      <c r="E227" s="107"/>
      <c r="F227" s="107"/>
      <c r="G227" s="107"/>
      <c r="H227" s="107"/>
    </row>
    <row r="228" spans="1:8" ht="15.75" customHeight="1" x14ac:dyDescent="0.3">
      <c r="A228" s="106"/>
      <c r="B228" s="107"/>
      <c r="C228" s="107"/>
      <c r="D228" s="107"/>
      <c r="E228" s="107"/>
      <c r="F228" s="107"/>
      <c r="G228" s="107"/>
      <c r="H228" s="107"/>
    </row>
    <row r="229" spans="1:8" ht="15.75" customHeight="1" x14ac:dyDescent="0.3">
      <c r="A229" s="106"/>
      <c r="B229" s="107"/>
      <c r="C229" s="107"/>
      <c r="D229" s="107"/>
      <c r="E229" s="107"/>
      <c r="F229" s="107"/>
      <c r="G229" s="107"/>
      <c r="H229" s="107"/>
    </row>
    <row r="230" spans="1:8" ht="15.75" customHeight="1" x14ac:dyDescent="0.3">
      <c r="A230" s="106"/>
      <c r="B230" s="107"/>
      <c r="C230" s="107"/>
      <c r="D230" s="107"/>
      <c r="E230" s="107"/>
      <c r="F230" s="107"/>
      <c r="G230" s="107"/>
      <c r="H230" s="107"/>
    </row>
    <row r="231" spans="1:8" ht="15.75" customHeight="1" x14ac:dyDescent="0.3">
      <c r="A231" s="106"/>
      <c r="B231" s="107"/>
      <c r="C231" s="107"/>
      <c r="D231" s="107"/>
      <c r="E231" s="107"/>
      <c r="F231" s="107"/>
      <c r="G231" s="107"/>
      <c r="H231" s="107"/>
    </row>
    <row r="232" spans="1:8" ht="15.75" customHeight="1" x14ac:dyDescent="0.3">
      <c r="A232" s="106"/>
      <c r="B232" s="107"/>
      <c r="C232" s="107"/>
      <c r="D232" s="107"/>
      <c r="E232" s="107"/>
      <c r="F232" s="107"/>
      <c r="G232" s="107"/>
      <c r="H232" s="107"/>
    </row>
    <row r="233" spans="1:8" ht="15.75" customHeight="1" x14ac:dyDescent="0.3">
      <c r="A233" s="106"/>
      <c r="B233" s="107"/>
      <c r="C233" s="107"/>
      <c r="D233" s="107"/>
      <c r="E233" s="107"/>
      <c r="F233" s="107"/>
      <c r="G233" s="107"/>
      <c r="H233" s="107"/>
    </row>
    <row r="234" spans="1:8" ht="15.75" customHeight="1" x14ac:dyDescent="0.3">
      <c r="A234" s="106"/>
      <c r="B234" s="107"/>
      <c r="C234" s="107"/>
      <c r="D234" s="107"/>
      <c r="E234" s="107"/>
      <c r="F234" s="107"/>
      <c r="G234" s="107"/>
      <c r="H234" s="107"/>
    </row>
    <row r="235" spans="1:8" ht="15.75" customHeight="1" x14ac:dyDescent="0.3">
      <c r="A235" s="106"/>
      <c r="B235" s="107"/>
      <c r="C235" s="107"/>
      <c r="D235" s="107"/>
      <c r="E235" s="107"/>
      <c r="F235" s="107"/>
      <c r="G235" s="107"/>
      <c r="H235" s="107"/>
    </row>
    <row r="236" spans="1:8" ht="15.75" customHeight="1" x14ac:dyDescent="0.3">
      <c r="A236" s="106"/>
      <c r="B236" s="107"/>
      <c r="C236" s="107"/>
      <c r="D236" s="107"/>
      <c r="E236" s="107"/>
      <c r="F236" s="107"/>
      <c r="G236" s="107"/>
      <c r="H236" s="107"/>
    </row>
    <row r="237" spans="1:8" ht="15.75" customHeight="1" x14ac:dyDescent="0.3">
      <c r="A237" s="106"/>
      <c r="B237" s="107"/>
      <c r="C237" s="107"/>
      <c r="D237" s="107"/>
      <c r="E237" s="107"/>
      <c r="F237" s="107"/>
      <c r="G237" s="107"/>
      <c r="H237" s="107"/>
    </row>
    <row r="238" spans="1:8" ht="15.75" customHeight="1" x14ac:dyDescent="0.3">
      <c r="A238" s="106"/>
      <c r="B238" s="107"/>
      <c r="C238" s="107"/>
      <c r="D238" s="107"/>
      <c r="E238" s="107"/>
      <c r="F238" s="107"/>
      <c r="G238" s="107"/>
      <c r="H238" s="107"/>
    </row>
    <row r="239" spans="1:8" ht="15.75" customHeight="1" x14ac:dyDescent="0.3">
      <c r="A239" s="106"/>
      <c r="B239" s="107"/>
      <c r="C239" s="107"/>
      <c r="D239" s="107"/>
      <c r="E239" s="107"/>
      <c r="F239" s="107"/>
      <c r="G239" s="107"/>
      <c r="H239" s="107"/>
    </row>
    <row r="240" spans="1:8" ht="15.75" customHeight="1" x14ac:dyDescent="0.3">
      <c r="A240" s="106"/>
      <c r="B240" s="107"/>
      <c r="C240" s="107"/>
      <c r="D240" s="107"/>
      <c r="E240" s="107"/>
      <c r="F240" s="107"/>
      <c r="G240" s="107"/>
      <c r="H240" s="107"/>
    </row>
    <row r="241" spans="1:8" ht="15.75" customHeight="1" x14ac:dyDescent="0.3">
      <c r="A241" s="106"/>
      <c r="B241" s="107"/>
      <c r="C241" s="107"/>
      <c r="D241" s="107"/>
      <c r="E241" s="107"/>
      <c r="F241" s="107"/>
      <c r="G241" s="107"/>
      <c r="H241" s="107"/>
    </row>
    <row r="242" spans="1:8" ht="15.75" customHeight="1" x14ac:dyDescent="0.3">
      <c r="A242" s="106"/>
      <c r="B242" s="107"/>
      <c r="C242" s="107"/>
      <c r="D242" s="107"/>
      <c r="E242" s="107"/>
      <c r="F242" s="107"/>
      <c r="G242" s="107"/>
      <c r="H242" s="107"/>
    </row>
    <row r="243" spans="1:8" ht="15.75" customHeight="1" x14ac:dyDescent="0.3">
      <c r="A243" s="106"/>
      <c r="B243" s="107"/>
      <c r="C243" s="107"/>
      <c r="D243" s="107"/>
      <c r="E243" s="107"/>
      <c r="F243" s="107"/>
      <c r="G243" s="107"/>
      <c r="H243" s="107"/>
    </row>
    <row r="244" spans="1:8" ht="15.75" customHeight="1" x14ac:dyDescent="0.3">
      <c r="A244" s="106"/>
      <c r="B244" s="107"/>
      <c r="C244" s="107"/>
      <c r="D244" s="107"/>
      <c r="E244" s="107"/>
      <c r="F244" s="107"/>
      <c r="G244" s="107"/>
      <c r="H244" s="107"/>
    </row>
    <row r="245" spans="1:8" ht="15.75" customHeight="1" x14ac:dyDescent="0.3">
      <c r="A245" s="106"/>
      <c r="B245" s="107"/>
      <c r="C245" s="107"/>
      <c r="D245" s="107"/>
      <c r="E245" s="107"/>
      <c r="F245" s="107"/>
      <c r="G245" s="107"/>
      <c r="H245" s="107"/>
    </row>
    <row r="246" spans="1:8" ht="15.75" customHeight="1" x14ac:dyDescent="0.3">
      <c r="A246" s="106"/>
      <c r="B246" s="107"/>
      <c r="C246" s="107"/>
      <c r="D246" s="107"/>
      <c r="E246" s="107"/>
      <c r="F246" s="107"/>
      <c r="G246" s="107"/>
      <c r="H246" s="107"/>
    </row>
    <row r="247" spans="1:8" ht="15.75" customHeight="1" x14ac:dyDescent="0.3">
      <c r="A247" s="106"/>
      <c r="B247" s="107"/>
      <c r="C247" s="107"/>
      <c r="D247" s="107"/>
      <c r="E247" s="107"/>
      <c r="F247" s="107"/>
      <c r="G247" s="107"/>
      <c r="H247" s="107"/>
    </row>
    <row r="248" spans="1:8" ht="15.75" customHeight="1" x14ac:dyDescent="0.3">
      <c r="A248" s="106"/>
      <c r="B248" s="107"/>
      <c r="C248" s="107"/>
      <c r="D248" s="107"/>
      <c r="E248" s="107"/>
      <c r="F248" s="107"/>
      <c r="G248" s="107"/>
      <c r="H248" s="107"/>
    </row>
    <row r="249" spans="1:8" ht="15.75" customHeight="1" x14ac:dyDescent="0.3">
      <c r="A249" s="106"/>
      <c r="B249" s="107"/>
      <c r="C249" s="107"/>
      <c r="D249" s="107"/>
      <c r="E249" s="107"/>
      <c r="F249" s="107"/>
      <c r="G249" s="107"/>
      <c r="H249" s="107"/>
    </row>
    <row r="250" spans="1:8" ht="15.75" customHeight="1" x14ac:dyDescent="0.3">
      <c r="A250" s="106"/>
      <c r="B250" s="107"/>
      <c r="C250" s="107"/>
      <c r="D250" s="107"/>
      <c r="E250" s="107"/>
      <c r="F250" s="107"/>
      <c r="G250" s="107"/>
      <c r="H250" s="107"/>
    </row>
    <row r="251" spans="1:8" ht="15.75" customHeight="1" x14ac:dyDescent="0.3">
      <c r="A251" s="106"/>
      <c r="B251" s="107"/>
      <c r="C251" s="107"/>
      <c r="D251" s="107"/>
      <c r="E251" s="107"/>
      <c r="F251" s="107"/>
      <c r="G251" s="107"/>
      <c r="H251" s="107"/>
    </row>
    <row r="252" spans="1:8" ht="15.75" customHeight="1" x14ac:dyDescent="0.3">
      <c r="A252" s="106"/>
      <c r="B252" s="107"/>
      <c r="C252" s="107"/>
      <c r="D252" s="107"/>
      <c r="E252" s="107"/>
      <c r="F252" s="107"/>
      <c r="G252" s="107"/>
      <c r="H252" s="107"/>
    </row>
    <row r="253" spans="1:8" ht="15.75" customHeight="1" x14ac:dyDescent="0.3">
      <c r="A253" s="106"/>
      <c r="B253" s="107"/>
      <c r="C253" s="107"/>
      <c r="D253" s="107"/>
      <c r="E253" s="107"/>
      <c r="F253" s="107"/>
      <c r="G253" s="107"/>
      <c r="H253" s="107"/>
    </row>
    <row r="254" spans="1:8" ht="15.75" customHeight="1" x14ac:dyDescent="0.3">
      <c r="A254" s="106"/>
      <c r="B254" s="107"/>
      <c r="C254" s="107"/>
      <c r="D254" s="107"/>
      <c r="E254" s="107"/>
      <c r="F254" s="107"/>
      <c r="G254" s="107"/>
      <c r="H254" s="107"/>
    </row>
    <row r="255" spans="1:8" ht="15.75" customHeight="1" x14ac:dyDescent="0.3">
      <c r="A255" s="106"/>
      <c r="B255" s="107"/>
      <c r="C255" s="107"/>
      <c r="D255" s="107"/>
      <c r="E255" s="107"/>
      <c r="F255" s="107"/>
      <c r="G255" s="107"/>
      <c r="H255" s="107"/>
    </row>
    <row r="256" spans="1:8" ht="15.75" customHeight="1" x14ac:dyDescent="0.3">
      <c r="A256" s="106"/>
      <c r="B256" s="107"/>
      <c r="C256" s="107"/>
      <c r="D256" s="107"/>
      <c r="E256" s="107"/>
      <c r="F256" s="107"/>
      <c r="G256" s="107"/>
      <c r="H256" s="107"/>
    </row>
    <row r="257" spans="1:8" ht="15.75" customHeight="1" x14ac:dyDescent="0.3">
      <c r="A257" s="106"/>
      <c r="B257" s="107"/>
      <c r="C257" s="107"/>
      <c r="D257" s="107"/>
      <c r="E257" s="107"/>
      <c r="F257" s="107"/>
      <c r="G257" s="107"/>
      <c r="H257" s="107"/>
    </row>
    <row r="258" spans="1:8" ht="15.75" customHeight="1" x14ac:dyDescent="0.3">
      <c r="A258" s="106"/>
      <c r="B258" s="107"/>
      <c r="C258" s="107"/>
      <c r="D258" s="107"/>
      <c r="E258" s="107"/>
      <c r="F258" s="107"/>
      <c r="G258" s="107"/>
      <c r="H258" s="107"/>
    </row>
    <row r="259" spans="1:8" ht="15.75" customHeight="1" x14ac:dyDescent="0.3">
      <c r="A259" s="106"/>
      <c r="B259" s="107"/>
      <c r="C259" s="107"/>
      <c r="D259" s="107"/>
      <c r="E259" s="107"/>
      <c r="F259" s="107"/>
      <c r="G259" s="107"/>
      <c r="H259" s="107"/>
    </row>
    <row r="260" spans="1:8" ht="15.75" customHeight="1" x14ac:dyDescent="0.3">
      <c r="A260" s="106"/>
      <c r="B260" s="107"/>
      <c r="C260" s="107"/>
      <c r="D260" s="107"/>
      <c r="E260" s="107"/>
      <c r="F260" s="107"/>
      <c r="G260" s="107"/>
      <c r="H260" s="107"/>
    </row>
    <row r="261" spans="1:8" ht="15.75" customHeight="1" x14ac:dyDescent="0.3">
      <c r="A261" s="106"/>
      <c r="B261" s="107"/>
      <c r="C261" s="107"/>
      <c r="D261" s="107"/>
      <c r="E261" s="107"/>
      <c r="F261" s="107"/>
      <c r="G261" s="107"/>
      <c r="H261" s="107"/>
    </row>
    <row r="262" spans="1:8" ht="15.75" customHeight="1" x14ac:dyDescent="0.3">
      <c r="A262" s="106"/>
      <c r="B262" s="107"/>
      <c r="C262" s="107"/>
      <c r="D262" s="107"/>
      <c r="E262" s="107"/>
      <c r="F262" s="107"/>
      <c r="G262" s="107"/>
      <c r="H262" s="107"/>
    </row>
    <row r="263" spans="1:8" ht="15.75" customHeight="1" x14ac:dyDescent="0.3">
      <c r="A263" s="106"/>
      <c r="B263" s="107"/>
      <c r="C263" s="107"/>
      <c r="D263" s="107"/>
      <c r="E263" s="107"/>
      <c r="F263" s="107"/>
      <c r="G263" s="107"/>
      <c r="H263" s="107"/>
    </row>
    <row r="264" spans="1:8" ht="15.75" customHeight="1" x14ac:dyDescent="0.3">
      <c r="A264" s="106"/>
      <c r="B264" s="107"/>
      <c r="C264" s="107"/>
      <c r="D264" s="107"/>
      <c r="E264" s="107"/>
      <c r="F264" s="107"/>
      <c r="G264" s="107"/>
      <c r="H264" s="107"/>
    </row>
    <row r="265" spans="1:8" ht="15.75" customHeight="1" x14ac:dyDescent="0.3">
      <c r="A265" s="106"/>
      <c r="B265" s="107"/>
      <c r="C265" s="107"/>
      <c r="D265" s="107"/>
      <c r="E265" s="107"/>
      <c r="F265" s="107"/>
      <c r="G265" s="107"/>
      <c r="H265" s="107"/>
    </row>
    <row r="266" spans="1:8" ht="15.75" customHeight="1" x14ac:dyDescent="0.3">
      <c r="A266" s="106"/>
      <c r="B266" s="107"/>
      <c r="C266" s="107"/>
      <c r="D266" s="107"/>
      <c r="E266" s="107"/>
      <c r="F266" s="107"/>
      <c r="G266" s="107"/>
      <c r="H266" s="107"/>
    </row>
    <row r="267" spans="1:8" ht="15.75" customHeight="1" x14ac:dyDescent="0.3">
      <c r="A267" s="106"/>
      <c r="B267" s="107"/>
      <c r="C267" s="107"/>
      <c r="D267" s="107"/>
      <c r="E267" s="107"/>
      <c r="F267" s="107"/>
      <c r="G267" s="107"/>
      <c r="H267" s="107"/>
    </row>
    <row r="268" spans="1:8" ht="15.75" customHeight="1" x14ac:dyDescent="0.3">
      <c r="A268" s="106"/>
      <c r="B268" s="107"/>
      <c r="C268" s="107"/>
      <c r="D268" s="107"/>
      <c r="E268" s="107"/>
      <c r="F268" s="107"/>
      <c r="G268" s="107"/>
      <c r="H268" s="107"/>
    </row>
    <row r="269" spans="1:8" ht="15.75" customHeight="1" x14ac:dyDescent="0.3">
      <c r="A269" s="106"/>
      <c r="B269" s="107"/>
      <c r="C269" s="107"/>
      <c r="D269" s="107"/>
      <c r="E269" s="107"/>
      <c r="F269" s="107"/>
      <c r="G269" s="107"/>
      <c r="H269" s="107"/>
    </row>
    <row r="270" spans="1:8" ht="15.75" customHeight="1" x14ac:dyDescent="0.3">
      <c r="A270" s="106"/>
      <c r="B270" s="107"/>
      <c r="C270" s="107"/>
      <c r="D270" s="107"/>
      <c r="E270" s="107"/>
      <c r="F270" s="107"/>
      <c r="G270" s="107"/>
      <c r="H270" s="107"/>
    </row>
    <row r="271" spans="1:8" ht="15.75" customHeight="1" x14ac:dyDescent="0.3">
      <c r="A271" s="106"/>
      <c r="B271" s="107"/>
      <c r="C271" s="107"/>
      <c r="D271" s="107"/>
      <c r="E271" s="107"/>
      <c r="F271" s="107"/>
      <c r="G271" s="107"/>
      <c r="H271" s="107"/>
    </row>
    <row r="272" spans="1:8" ht="15.75" customHeight="1" x14ac:dyDescent="0.3">
      <c r="A272" s="106"/>
      <c r="B272" s="107"/>
      <c r="C272" s="107"/>
      <c r="D272" s="107"/>
      <c r="E272" s="107"/>
      <c r="F272" s="107"/>
      <c r="G272" s="107"/>
      <c r="H272" s="107"/>
    </row>
    <row r="273" spans="1:8" ht="15.75" customHeight="1" x14ac:dyDescent="0.3">
      <c r="A273" s="106"/>
      <c r="B273" s="107"/>
      <c r="C273" s="107"/>
      <c r="D273" s="107"/>
      <c r="E273" s="107"/>
      <c r="F273" s="107"/>
      <c r="G273" s="107"/>
      <c r="H273" s="107"/>
    </row>
    <row r="274" spans="1:8" ht="15.75" customHeight="1" x14ac:dyDescent="0.3">
      <c r="A274" s="106"/>
      <c r="B274" s="107"/>
      <c r="C274" s="107"/>
      <c r="D274" s="107"/>
      <c r="E274" s="107"/>
      <c r="F274" s="107"/>
      <c r="G274" s="107"/>
      <c r="H274" s="107"/>
    </row>
    <row r="275" spans="1:8" ht="15.75" customHeight="1" x14ac:dyDescent="0.3">
      <c r="A275" s="106"/>
      <c r="B275" s="107"/>
      <c r="C275" s="107"/>
      <c r="D275" s="107"/>
      <c r="E275" s="107"/>
      <c r="F275" s="107"/>
      <c r="G275" s="107"/>
      <c r="H275" s="107"/>
    </row>
    <row r="276" spans="1:8" ht="15.75" customHeight="1" x14ac:dyDescent="0.3">
      <c r="A276" s="106"/>
      <c r="B276" s="107"/>
      <c r="C276" s="107"/>
      <c r="D276" s="107"/>
      <c r="E276" s="107"/>
      <c r="F276" s="107"/>
      <c r="G276" s="107"/>
      <c r="H276" s="107"/>
    </row>
    <row r="277" spans="1:8" ht="15.75" customHeight="1" x14ac:dyDescent="0.3">
      <c r="A277" s="106"/>
      <c r="B277" s="107"/>
      <c r="C277" s="107"/>
      <c r="D277" s="107"/>
      <c r="E277" s="107"/>
      <c r="F277" s="107"/>
      <c r="G277" s="107"/>
      <c r="H277" s="107"/>
    </row>
    <row r="278" spans="1:8" ht="15.75" customHeight="1" x14ac:dyDescent="0.3">
      <c r="A278" s="106"/>
      <c r="B278" s="107"/>
      <c r="C278" s="107"/>
      <c r="D278" s="107"/>
      <c r="E278" s="107"/>
      <c r="F278" s="107"/>
      <c r="G278" s="107"/>
      <c r="H278" s="107"/>
    </row>
    <row r="279" spans="1:8" ht="15.75" customHeight="1" x14ac:dyDescent="0.3">
      <c r="A279" s="106"/>
      <c r="B279" s="107"/>
      <c r="C279" s="107"/>
      <c r="D279" s="107"/>
      <c r="E279" s="107"/>
      <c r="F279" s="107"/>
      <c r="G279" s="107"/>
      <c r="H279" s="107"/>
    </row>
    <row r="280" spans="1:8" ht="15.75" customHeight="1" x14ac:dyDescent="0.3">
      <c r="A280" s="106"/>
      <c r="B280" s="107"/>
      <c r="C280" s="107"/>
      <c r="D280" s="107"/>
      <c r="E280" s="107"/>
      <c r="F280" s="107"/>
      <c r="G280" s="107"/>
      <c r="H280" s="107"/>
    </row>
    <row r="281" spans="1:8" ht="15.75" customHeight="1" x14ac:dyDescent="0.3">
      <c r="A281" s="106"/>
      <c r="B281" s="107"/>
      <c r="C281" s="107"/>
      <c r="D281" s="107"/>
      <c r="E281" s="107"/>
      <c r="F281" s="107"/>
      <c r="G281" s="107"/>
      <c r="H281" s="107"/>
    </row>
    <row r="282" spans="1:8" ht="15.75" customHeight="1" x14ac:dyDescent="0.3">
      <c r="A282" s="106"/>
      <c r="B282" s="107"/>
      <c r="C282" s="107"/>
      <c r="D282" s="107"/>
      <c r="E282" s="107"/>
      <c r="F282" s="107"/>
      <c r="G282" s="107"/>
      <c r="H282" s="107"/>
    </row>
    <row r="283" spans="1:8" ht="15.75" customHeight="1" x14ac:dyDescent="0.3">
      <c r="A283" s="106"/>
      <c r="B283" s="107"/>
      <c r="C283" s="107"/>
      <c r="D283" s="107"/>
      <c r="E283" s="107"/>
      <c r="F283" s="107"/>
      <c r="G283" s="107"/>
      <c r="H283" s="107"/>
    </row>
    <row r="284" spans="1:8" ht="15.75" customHeight="1" x14ac:dyDescent="0.3">
      <c r="A284" s="106"/>
      <c r="B284" s="107"/>
      <c r="C284" s="107"/>
      <c r="D284" s="107"/>
      <c r="E284" s="107"/>
      <c r="F284" s="107"/>
      <c r="G284" s="107"/>
      <c r="H284" s="107"/>
    </row>
    <row r="285" spans="1:8" ht="15.75" customHeight="1" x14ac:dyDescent="0.3">
      <c r="A285" s="106"/>
      <c r="B285" s="107"/>
      <c r="C285" s="107"/>
      <c r="D285" s="107"/>
      <c r="E285" s="107"/>
      <c r="F285" s="107"/>
      <c r="G285" s="107"/>
      <c r="H285" s="107"/>
    </row>
    <row r="286" spans="1:8" ht="15.75" customHeight="1" x14ac:dyDescent="0.3">
      <c r="A286" s="106"/>
      <c r="B286" s="107"/>
      <c r="C286" s="107"/>
      <c r="D286" s="107"/>
      <c r="E286" s="107"/>
      <c r="F286" s="107"/>
      <c r="G286" s="107"/>
      <c r="H286" s="107"/>
    </row>
    <row r="287" spans="1:8" ht="15.75" customHeight="1" x14ac:dyDescent="0.3">
      <c r="A287" s="106"/>
      <c r="B287" s="107"/>
      <c r="C287" s="107"/>
      <c r="D287" s="107"/>
      <c r="E287" s="107"/>
      <c r="F287" s="107"/>
      <c r="G287" s="107"/>
      <c r="H287" s="107"/>
    </row>
    <row r="288" spans="1:8" ht="15.75" customHeight="1" x14ac:dyDescent="0.3">
      <c r="A288" s="106"/>
      <c r="B288" s="107"/>
      <c r="C288" s="107"/>
      <c r="D288" s="107"/>
      <c r="E288" s="107"/>
      <c r="F288" s="107"/>
      <c r="G288" s="107"/>
      <c r="H288" s="107"/>
    </row>
    <row r="289" spans="1:8" ht="15.75" customHeight="1" x14ac:dyDescent="0.3">
      <c r="A289" s="106"/>
      <c r="B289" s="107"/>
      <c r="C289" s="107"/>
      <c r="D289" s="107"/>
      <c r="E289" s="107"/>
      <c r="F289" s="107"/>
      <c r="G289" s="107"/>
      <c r="H289" s="107"/>
    </row>
    <row r="290" spans="1:8" ht="15.75" customHeight="1" x14ac:dyDescent="0.3">
      <c r="A290" s="106"/>
      <c r="B290" s="107"/>
      <c r="C290" s="107"/>
      <c r="D290" s="107"/>
      <c r="E290" s="107"/>
      <c r="F290" s="107"/>
      <c r="G290" s="107"/>
      <c r="H290" s="107"/>
    </row>
    <row r="291" spans="1:8" ht="15.75" customHeight="1" x14ac:dyDescent="0.3">
      <c r="A291" s="106"/>
      <c r="B291" s="107"/>
      <c r="C291" s="107"/>
      <c r="D291" s="107"/>
      <c r="E291" s="107"/>
      <c r="F291" s="107"/>
      <c r="G291" s="107"/>
      <c r="H291" s="107"/>
    </row>
    <row r="292" spans="1:8" ht="15.75" customHeight="1" x14ac:dyDescent="0.3">
      <c r="A292" s="106"/>
      <c r="B292" s="107"/>
      <c r="C292" s="107"/>
      <c r="D292" s="107"/>
      <c r="E292" s="107"/>
      <c r="F292" s="107"/>
      <c r="G292" s="107"/>
      <c r="H292" s="107"/>
    </row>
    <row r="293" spans="1:8" ht="15.75" customHeight="1" x14ac:dyDescent="0.3">
      <c r="A293" s="106"/>
      <c r="B293" s="107"/>
      <c r="C293" s="107"/>
      <c r="D293" s="107"/>
      <c r="E293" s="107"/>
      <c r="F293" s="107"/>
      <c r="G293" s="107"/>
      <c r="H293" s="107"/>
    </row>
    <row r="294" spans="1:8" ht="15.75" customHeight="1" x14ac:dyDescent="0.3">
      <c r="A294" s="106"/>
      <c r="B294" s="107"/>
      <c r="C294" s="107"/>
      <c r="D294" s="107"/>
      <c r="E294" s="107"/>
      <c r="F294" s="107"/>
      <c r="G294" s="107"/>
      <c r="H294" s="107"/>
    </row>
    <row r="295" spans="1:8" ht="15.75" customHeight="1" x14ac:dyDescent="0.3">
      <c r="A295" s="106"/>
      <c r="B295" s="107"/>
      <c r="C295" s="107"/>
      <c r="D295" s="107"/>
      <c r="E295" s="107"/>
      <c r="F295" s="107"/>
      <c r="G295" s="107"/>
      <c r="H295" s="107"/>
    </row>
    <row r="296" spans="1:8" ht="15.75" customHeight="1" x14ac:dyDescent="0.3">
      <c r="A296" s="106"/>
      <c r="B296" s="107"/>
      <c r="C296" s="107"/>
      <c r="D296" s="107"/>
      <c r="E296" s="107"/>
      <c r="F296" s="107"/>
      <c r="G296" s="107"/>
      <c r="H296" s="107"/>
    </row>
    <row r="297" spans="1:8" ht="15.75" customHeight="1" x14ac:dyDescent="0.3">
      <c r="A297" s="106"/>
      <c r="B297" s="107"/>
      <c r="C297" s="107"/>
      <c r="D297" s="107"/>
      <c r="E297" s="107"/>
      <c r="F297" s="107"/>
      <c r="G297" s="107"/>
      <c r="H297" s="107"/>
    </row>
    <row r="298" spans="1:8" ht="15.75" customHeight="1" x14ac:dyDescent="0.3">
      <c r="A298" s="106"/>
      <c r="B298" s="107"/>
      <c r="C298" s="107"/>
      <c r="D298" s="107"/>
      <c r="E298" s="107"/>
      <c r="F298" s="107"/>
      <c r="G298" s="107"/>
      <c r="H298" s="107"/>
    </row>
    <row r="299" spans="1:8" ht="15.75" customHeight="1" x14ac:dyDescent="0.3">
      <c r="A299" s="106"/>
      <c r="B299" s="107"/>
      <c r="C299" s="107"/>
      <c r="D299" s="107"/>
      <c r="E299" s="107"/>
      <c r="F299" s="107"/>
      <c r="G299" s="107"/>
      <c r="H299" s="107"/>
    </row>
    <row r="300" spans="1:8" ht="15.75" customHeight="1" x14ac:dyDescent="0.3">
      <c r="A300" s="106"/>
      <c r="B300" s="107"/>
      <c r="C300" s="107"/>
      <c r="D300" s="107"/>
      <c r="E300" s="107"/>
      <c r="F300" s="107"/>
      <c r="G300" s="107"/>
      <c r="H300" s="107"/>
    </row>
    <row r="301" spans="1:8" ht="15.75" customHeight="1" x14ac:dyDescent="0.3">
      <c r="A301" s="106"/>
      <c r="B301" s="107"/>
      <c r="C301" s="107"/>
      <c r="D301" s="107"/>
      <c r="E301" s="107"/>
      <c r="F301" s="107"/>
      <c r="G301" s="107"/>
      <c r="H301" s="107"/>
    </row>
    <row r="302" spans="1:8" ht="15.75" customHeight="1" x14ac:dyDescent="0.3">
      <c r="A302" s="106"/>
      <c r="B302" s="107"/>
      <c r="C302" s="107"/>
      <c r="D302" s="107"/>
      <c r="E302" s="107"/>
      <c r="F302" s="107"/>
      <c r="G302" s="107"/>
      <c r="H302" s="107"/>
    </row>
    <row r="303" spans="1:8" ht="15.75" customHeight="1" x14ac:dyDescent="0.3">
      <c r="A303" s="106"/>
      <c r="B303" s="107"/>
      <c r="C303" s="107"/>
      <c r="D303" s="107"/>
      <c r="E303" s="107"/>
      <c r="F303" s="107"/>
      <c r="G303" s="107"/>
      <c r="H303" s="107"/>
    </row>
    <row r="304" spans="1:8" ht="15.75" customHeight="1" x14ac:dyDescent="0.3">
      <c r="A304" s="106"/>
      <c r="B304" s="107"/>
      <c r="C304" s="107"/>
      <c r="D304" s="107"/>
      <c r="E304" s="107"/>
      <c r="F304" s="107"/>
      <c r="G304" s="107"/>
      <c r="H304" s="107"/>
    </row>
    <row r="305" spans="1:8" ht="15.75" customHeight="1" x14ac:dyDescent="0.3">
      <c r="A305" s="106"/>
      <c r="B305" s="107"/>
      <c r="C305" s="107"/>
      <c r="D305" s="107"/>
      <c r="E305" s="107"/>
      <c r="F305" s="107"/>
      <c r="G305" s="107"/>
      <c r="H305" s="107"/>
    </row>
    <row r="306" spans="1:8" ht="15.75" customHeight="1" x14ac:dyDescent="0.3">
      <c r="A306" s="106"/>
      <c r="B306" s="107"/>
      <c r="C306" s="107"/>
      <c r="D306" s="107"/>
      <c r="E306" s="107"/>
      <c r="F306" s="107"/>
      <c r="G306" s="107"/>
      <c r="H306" s="107"/>
    </row>
    <row r="307" spans="1:8" ht="15.75" customHeight="1" x14ac:dyDescent="0.3">
      <c r="A307" s="106"/>
      <c r="B307" s="107"/>
      <c r="C307" s="107"/>
      <c r="D307" s="107"/>
      <c r="E307" s="107"/>
      <c r="F307" s="107"/>
      <c r="G307" s="107"/>
      <c r="H307" s="107"/>
    </row>
    <row r="308" spans="1:8" ht="15.75" customHeight="1" x14ac:dyDescent="0.3">
      <c r="A308" s="106"/>
      <c r="B308" s="107"/>
      <c r="C308" s="107"/>
      <c r="D308" s="107"/>
      <c r="E308" s="107"/>
      <c r="F308" s="107"/>
      <c r="G308" s="107"/>
      <c r="H308" s="107"/>
    </row>
    <row r="309" spans="1:8" ht="15.75" customHeight="1" x14ac:dyDescent="0.3">
      <c r="A309" s="106"/>
      <c r="B309" s="107"/>
      <c r="C309" s="107"/>
      <c r="D309" s="107"/>
      <c r="E309" s="107"/>
      <c r="F309" s="107"/>
      <c r="G309" s="107"/>
      <c r="H309" s="107"/>
    </row>
    <row r="310" spans="1:8" ht="15.75" customHeight="1" x14ac:dyDescent="0.3">
      <c r="A310" s="106"/>
      <c r="B310" s="107"/>
      <c r="C310" s="107"/>
      <c r="D310" s="107"/>
      <c r="E310" s="107"/>
      <c r="F310" s="107"/>
      <c r="G310" s="107"/>
      <c r="H310" s="107"/>
    </row>
    <row r="311" spans="1:8" ht="15.75" customHeight="1" x14ac:dyDescent="0.3">
      <c r="A311" s="106"/>
      <c r="B311" s="107"/>
      <c r="C311" s="107"/>
      <c r="D311" s="107"/>
      <c r="E311" s="107"/>
      <c r="F311" s="107"/>
      <c r="G311" s="107"/>
      <c r="H311" s="107"/>
    </row>
    <row r="312" spans="1:8" ht="15.75" customHeight="1" x14ac:dyDescent="0.3">
      <c r="A312" s="106"/>
      <c r="B312" s="107"/>
      <c r="C312" s="107"/>
      <c r="D312" s="107"/>
      <c r="E312" s="107"/>
      <c r="F312" s="107"/>
      <c r="G312" s="107"/>
      <c r="H312" s="107"/>
    </row>
    <row r="313" spans="1:8" ht="15.75" customHeight="1" x14ac:dyDescent="0.3">
      <c r="A313" s="106"/>
      <c r="B313" s="107"/>
      <c r="C313" s="107"/>
      <c r="D313" s="107"/>
      <c r="E313" s="107"/>
      <c r="F313" s="107"/>
      <c r="G313" s="107"/>
      <c r="H313" s="107"/>
    </row>
    <row r="314" spans="1:8" ht="15.75" customHeight="1" x14ac:dyDescent="0.3">
      <c r="A314" s="106"/>
      <c r="B314" s="107"/>
      <c r="C314" s="107"/>
      <c r="D314" s="107"/>
      <c r="E314" s="107"/>
      <c r="F314" s="107"/>
      <c r="G314" s="107"/>
      <c r="H314" s="107"/>
    </row>
    <row r="315" spans="1:8" ht="15.75" customHeight="1" x14ac:dyDescent="0.3">
      <c r="A315" s="106"/>
      <c r="B315" s="107"/>
      <c r="C315" s="107"/>
      <c r="D315" s="107"/>
      <c r="E315" s="107"/>
      <c r="F315" s="107"/>
      <c r="G315" s="107"/>
      <c r="H315" s="107"/>
    </row>
    <row r="316" spans="1:8" ht="15.75" customHeight="1" x14ac:dyDescent="0.3">
      <c r="A316" s="106"/>
      <c r="B316" s="107"/>
      <c r="C316" s="107"/>
      <c r="D316" s="107"/>
      <c r="E316" s="107"/>
      <c r="F316" s="107"/>
      <c r="G316" s="107"/>
      <c r="H316" s="107"/>
    </row>
    <row r="317" spans="1:8" ht="15.75" customHeight="1" x14ac:dyDescent="0.3">
      <c r="A317" s="106"/>
      <c r="B317" s="107"/>
      <c r="C317" s="107"/>
      <c r="D317" s="107"/>
      <c r="E317" s="107"/>
      <c r="F317" s="107"/>
      <c r="G317" s="107"/>
      <c r="H317" s="107"/>
    </row>
    <row r="318" spans="1:8" ht="15.75" customHeight="1" x14ac:dyDescent="0.3">
      <c r="A318" s="106"/>
      <c r="B318" s="107"/>
      <c r="C318" s="107"/>
      <c r="D318" s="107"/>
      <c r="E318" s="107"/>
      <c r="F318" s="107"/>
      <c r="G318" s="107"/>
      <c r="H318" s="107"/>
    </row>
    <row r="319" spans="1:8" ht="15.75" customHeight="1" x14ac:dyDescent="0.3">
      <c r="A319" s="106"/>
      <c r="B319" s="107"/>
      <c r="C319" s="107"/>
      <c r="D319" s="107"/>
      <c r="E319" s="107"/>
      <c r="F319" s="107"/>
      <c r="G319" s="107"/>
      <c r="H319" s="107"/>
    </row>
    <row r="320" spans="1:8"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sheetData>
  <mergeCells count="7">
    <mergeCell ref="B2:B5"/>
    <mergeCell ref="B6:B9"/>
    <mergeCell ref="B10:B13"/>
    <mergeCell ref="B14:B17"/>
    <mergeCell ref="B18:B19"/>
    <mergeCell ref="B20:B21"/>
    <mergeCell ref="B23:B25"/>
  </mergeCells>
  <dataValidations count="1">
    <dataValidation type="list" allowBlank="1" sqref="G2:G71" xr:uid="{00000000-0002-0000-0900-000001000000}">
      <formula1>"Pass,Fail,N/A,Untested"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F744-1AA6-4CC7-960A-4380A20D49F7}">
  <dimension ref="A1:H964"/>
  <sheetViews>
    <sheetView zoomScale="80" zoomScaleNormal="80" workbookViewId="0">
      <pane ySplit="1" topLeftCell="A2" activePane="bottomLeft" state="frozen"/>
      <selection pane="bottomLeft" activeCell="G6" sqref="G6"/>
    </sheetView>
  </sheetViews>
  <sheetFormatPr defaultColWidth="12.5703125" defaultRowHeight="18.75" x14ac:dyDescent="0.3"/>
  <cols>
    <col min="1" max="1" width="14.42578125" style="98" customWidth="1"/>
    <col min="2" max="3" width="30" style="94" customWidth="1"/>
    <col min="4" max="4" width="51.42578125" style="94" customWidth="1"/>
    <col min="5" max="5" width="23" style="94" customWidth="1"/>
    <col min="6" max="6" width="40" style="94" customWidth="1"/>
    <col min="7" max="7" width="14.140625" style="94" customWidth="1"/>
    <col min="8" max="8" width="51.140625" style="94" customWidth="1"/>
    <col min="9" max="16384" width="12.5703125" style="94"/>
  </cols>
  <sheetData>
    <row r="1" spans="1:8" s="100" customFormat="1" ht="33.75" customHeight="1" x14ac:dyDescent="0.3">
      <c r="A1" s="101" t="s">
        <v>421</v>
      </c>
      <c r="B1" s="102" t="s">
        <v>473</v>
      </c>
      <c r="C1" s="102" t="s">
        <v>121</v>
      </c>
      <c r="D1" s="101" t="s">
        <v>424</v>
      </c>
      <c r="E1" s="102" t="s">
        <v>469</v>
      </c>
      <c r="F1" s="101" t="s">
        <v>425</v>
      </c>
      <c r="G1" s="103" t="s">
        <v>427</v>
      </c>
      <c r="H1" s="103" t="s">
        <v>13</v>
      </c>
    </row>
    <row r="2" spans="1:8" ht="57" customHeight="1" x14ac:dyDescent="0.3">
      <c r="A2" s="105">
        <v>1</v>
      </c>
      <c r="B2" s="159" t="s">
        <v>547</v>
      </c>
      <c r="C2" s="114" t="s">
        <v>546</v>
      </c>
      <c r="D2" s="96" t="s">
        <v>548</v>
      </c>
      <c r="E2" s="95" t="s">
        <v>549</v>
      </c>
      <c r="F2" s="96" t="s">
        <v>550</v>
      </c>
      <c r="G2" s="96" t="s">
        <v>9</v>
      </c>
      <c r="H2" s="95"/>
    </row>
    <row r="3" spans="1:8" ht="56.25" x14ac:dyDescent="0.3">
      <c r="A3" s="105">
        <v>2</v>
      </c>
      <c r="B3" s="160"/>
      <c r="C3" s="115" t="s">
        <v>551</v>
      </c>
      <c r="D3" s="97" t="s">
        <v>552</v>
      </c>
      <c r="E3" s="97" t="s">
        <v>553</v>
      </c>
      <c r="F3" s="96" t="s">
        <v>554</v>
      </c>
      <c r="G3" s="96" t="s">
        <v>9</v>
      </c>
      <c r="H3" s="104"/>
    </row>
    <row r="4" spans="1:8" ht="37.5" x14ac:dyDescent="0.3">
      <c r="A4" s="105">
        <v>3</v>
      </c>
      <c r="B4" s="116" t="s">
        <v>555</v>
      </c>
      <c r="C4" s="115" t="s">
        <v>556</v>
      </c>
      <c r="D4" s="97" t="s">
        <v>557</v>
      </c>
      <c r="E4" s="97" t="s">
        <v>558</v>
      </c>
      <c r="F4" s="96" t="s">
        <v>559</v>
      </c>
      <c r="G4" s="96" t="s">
        <v>9</v>
      </c>
      <c r="H4" s="97"/>
    </row>
    <row r="5" spans="1:8" ht="56.25" x14ac:dyDescent="0.3">
      <c r="A5" s="105">
        <v>4</v>
      </c>
      <c r="B5" s="159" t="s">
        <v>560</v>
      </c>
      <c r="C5" s="115" t="s">
        <v>561</v>
      </c>
      <c r="D5" s="97" t="s">
        <v>562</v>
      </c>
      <c r="E5" s="97"/>
      <c r="F5" s="96" t="s">
        <v>564</v>
      </c>
      <c r="G5" s="96" t="s">
        <v>9</v>
      </c>
      <c r="H5" s="97"/>
    </row>
    <row r="6" spans="1:8" ht="75" x14ac:dyDescent="0.3">
      <c r="A6" s="105">
        <v>5</v>
      </c>
      <c r="B6" s="160"/>
      <c r="C6" s="114" t="s">
        <v>563</v>
      </c>
      <c r="D6" s="97" t="s">
        <v>562</v>
      </c>
      <c r="E6" s="95"/>
      <c r="F6" s="96" t="s">
        <v>565</v>
      </c>
      <c r="G6" s="96" t="s">
        <v>9</v>
      </c>
      <c r="H6" s="97"/>
    </row>
    <row r="7" spans="1:8" ht="37.5" x14ac:dyDescent="0.3">
      <c r="A7" s="105">
        <v>6</v>
      </c>
      <c r="B7" s="159" t="s">
        <v>566</v>
      </c>
      <c r="C7" s="114" t="s">
        <v>574</v>
      </c>
      <c r="D7" s="97" t="s">
        <v>575</v>
      </c>
      <c r="E7" s="95"/>
      <c r="F7" s="96" t="s">
        <v>576</v>
      </c>
      <c r="G7" s="96"/>
      <c r="H7" s="97"/>
    </row>
    <row r="8" spans="1:8" ht="112.5" x14ac:dyDescent="0.3">
      <c r="A8" s="105">
        <v>7</v>
      </c>
      <c r="B8" s="161"/>
      <c r="C8" s="114" t="s">
        <v>577</v>
      </c>
      <c r="D8" s="97" t="s">
        <v>578</v>
      </c>
      <c r="E8" s="95"/>
      <c r="F8" s="96" t="s">
        <v>579</v>
      </c>
      <c r="G8" s="96" t="s">
        <v>9</v>
      </c>
      <c r="H8" s="97"/>
    </row>
    <row r="9" spans="1:8" ht="56.25" x14ac:dyDescent="0.3">
      <c r="A9" s="105">
        <v>8</v>
      </c>
      <c r="B9" s="161"/>
      <c r="C9" s="115" t="s">
        <v>567</v>
      </c>
      <c r="D9" s="97" t="s">
        <v>568</v>
      </c>
      <c r="E9" s="97"/>
      <c r="F9" s="96" t="s">
        <v>571</v>
      </c>
      <c r="G9" s="96" t="s">
        <v>9</v>
      </c>
      <c r="H9" s="97"/>
    </row>
    <row r="10" spans="1:8" ht="93.75" x14ac:dyDescent="0.3">
      <c r="A10" s="105">
        <v>9</v>
      </c>
      <c r="B10" s="160"/>
      <c r="C10" s="115" t="s">
        <v>569</v>
      </c>
      <c r="D10" s="97" t="s">
        <v>570</v>
      </c>
      <c r="E10" s="97"/>
      <c r="F10" s="96" t="s">
        <v>572</v>
      </c>
      <c r="G10" s="96" t="s">
        <v>9</v>
      </c>
      <c r="H10" s="97"/>
    </row>
    <row r="11" spans="1:8" ht="37.5" x14ac:dyDescent="0.3">
      <c r="A11" s="105">
        <v>10</v>
      </c>
      <c r="B11" s="159" t="s">
        <v>573</v>
      </c>
      <c r="C11" s="115" t="s">
        <v>580</v>
      </c>
      <c r="D11" s="97" t="s">
        <v>581</v>
      </c>
      <c r="E11" s="97"/>
      <c r="F11" s="96" t="s">
        <v>582</v>
      </c>
      <c r="G11" s="96" t="s">
        <v>9</v>
      </c>
      <c r="H11" s="97"/>
    </row>
    <row r="12" spans="1:8" ht="56.25" x14ac:dyDescent="0.3">
      <c r="A12" s="105">
        <v>11</v>
      </c>
      <c r="B12" s="161"/>
      <c r="C12" s="114" t="s">
        <v>583</v>
      </c>
      <c r="D12" s="96" t="s">
        <v>584</v>
      </c>
      <c r="E12" s="95"/>
      <c r="F12" s="96" t="s">
        <v>585</v>
      </c>
      <c r="G12" s="96" t="s">
        <v>9</v>
      </c>
      <c r="H12" s="97"/>
    </row>
    <row r="13" spans="1:8" ht="75" x14ac:dyDescent="0.3">
      <c r="A13" s="105">
        <v>13</v>
      </c>
      <c r="B13" s="161"/>
      <c r="C13" s="115" t="s">
        <v>586</v>
      </c>
      <c r="D13" s="96" t="s">
        <v>589</v>
      </c>
      <c r="E13" s="97"/>
      <c r="F13" s="96" t="s">
        <v>590</v>
      </c>
      <c r="G13" s="96" t="s">
        <v>9</v>
      </c>
      <c r="H13" s="97"/>
    </row>
    <row r="14" spans="1:8" ht="56.25" x14ac:dyDescent="0.3">
      <c r="A14" s="105">
        <v>15</v>
      </c>
      <c r="B14" s="160"/>
      <c r="C14" s="115" t="s">
        <v>587</v>
      </c>
      <c r="D14" s="96" t="s">
        <v>588</v>
      </c>
      <c r="E14" s="97"/>
      <c r="F14" s="96" t="s">
        <v>595</v>
      </c>
      <c r="G14" s="96" t="s">
        <v>9</v>
      </c>
      <c r="H14" s="97"/>
    </row>
    <row r="15" spans="1:8" ht="56.25" x14ac:dyDescent="0.3">
      <c r="A15" s="105">
        <v>16</v>
      </c>
      <c r="B15" s="159" t="s">
        <v>593</v>
      </c>
      <c r="C15" s="114" t="s">
        <v>591</v>
      </c>
      <c r="D15" s="96" t="s">
        <v>592</v>
      </c>
      <c r="E15" s="95"/>
      <c r="F15" s="96" t="s">
        <v>594</v>
      </c>
      <c r="G15" s="96" t="s">
        <v>9</v>
      </c>
      <c r="H15" s="97"/>
    </row>
    <row r="16" spans="1:8" ht="75" x14ac:dyDescent="0.3">
      <c r="A16" s="105">
        <v>17</v>
      </c>
      <c r="B16" s="161"/>
      <c r="C16" s="115" t="s">
        <v>587</v>
      </c>
      <c r="D16" s="96" t="s">
        <v>592</v>
      </c>
      <c r="E16" s="97"/>
      <c r="F16" s="96" t="s">
        <v>596</v>
      </c>
      <c r="G16" s="96" t="s">
        <v>9</v>
      </c>
      <c r="H16" s="97"/>
    </row>
    <row r="17" spans="1:8" ht="56.25" x14ac:dyDescent="0.3">
      <c r="A17" s="105">
        <v>18</v>
      </c>
      <c r="B17" s="161"/>
      <c r="C17" s="115" t="s">
        <v>597</v>
      </c>
      <c r="D17" s="96" t="s">
        <v>598</v>
      </c>
      <c r="E17" s="97"/>
      <c r="F17" s="96" t="s">
        <v>599</v>
      </c>
      <c r="G17" s="96" t="s">
        <v>9</v>
      </c>
      <c r="H17" s="97"/>
    </row>
    <row r="18" spans="1:8" ht="56.25" x14ac:dyDescent="0.3">
      <c r="A18" s="105">
        <v>19</v>
      </c>
      <c r="B18" s="160"/>
      <c r="C18" s="120" t="s">
        <v>587</v>
      </c>
      <c r="D18" s="111" t="s">
        <v>598</v>
      </c>
      <c r="E18" s="113"/>
      <c r="F18" s="111" t="s">
        <v>600</v>
      </c>
      <c r="G18" s="111" t="s">
        <v>9</v>
      </c>
      <c r="H18" s="113"/>
    </row>
    <row r="19" spans="1:8" x14ac:dyDescent="0.3">
      <c r="A19" s="117"/>
      <c r="B19" s="108"/>
      <c r="C19" s="108"/>
      <c r="D19" s="108"/>
      <c r="E19" s="118"/>
      <c r="F19" s="108"/>
      <c r="G19" s="108"/>
      <c r="H19" s="107"/>
    </row>
    <row r="20" spans="1:8" x14ac:dyDescent="0.3">
      <c r="A20" s="117"/>
      <c r="B20" s="108"/>
      <c r="C20" s="107"/>
      <c r="D20" s="108"/>
      <c r="E20" s="107"/>
      <c r="F20" s="108"/>
      <c r="G20" s="108"/>
      <c r="H20" s="107"/>
    </row>
    <row r="21" spans="1:8" x14ac:dyDescent="0.3">
      <c r="A21" s="117"/>
      <c r="B21" s="108"/>
      <c r="C21" s="108"/>
      <c r="D21" s="108"/>
      <c r="E21" s="118"/>
      <c r="F21" s="108"/>
      <c r="G21" s="108"/>
      <c r="H21" s="107"/>
    </row>
    <row r="22" spans="1:8" x14ac:dyDescent="0.3">
      <c r="A22" s="117"/>
      <c r="B22" s="108"/>
      <c r="C22" s="107"/>
      <c r="D22" s="108"/>
      <c r="E22" s="107"/>
      <c r="F22" s="108"/>
      <c r="G22" s="108"/>
      <c r="H22" s="107"/>
    </row>
    <row r="23" spans="1:8" x14ac:dyDescent="0.3">
      <c r="A23" s="117"/>
      <c r="B23" s="106"/>
      <c r="C23" s="107"/>
      <c r="D23" s="107"/>
      <c r="E23" s="107"/>
      <c r="F23" s="107"/>
      <c r="G23" s="108"/>
      <c r="H23" s="107"/>
    </row>
    <row r="24" spans="1:8" x14ac:dyDescent="0.3">
      <c r="A24" s="117"/>
      <c r="B24" s="107"/>
      <c r="C24" s="107"/>
      <c r="D24" s="107"/>
      <c r="E24" s="107"/>
      <c r="F24" s="107"/>
      <c r="G24" s="108"/>
      <c r="H24" s="107"/>
    </row>
    <row r="25" spans="1:8" x14ac:dyDescent="0.3">
      <c r="A25" s="117"/>
      <c r="B25" s="107"/>
      <c r="C25" s="107"/>
      <c r="D25" s="107"/>
      <c r="E25" s="107"/>
      <c r="F25" s="107"/>
      <c r="G25" s="108"/>
      <c r="H25" s="107"/>
    </row>
    <row r="26" spans="1:8" ht="20.25" customHeight="1" x14ac:dyDescent="0.3">
      <c r="A26" s="117"/>
      <c r="B26" s="107"/>
      <c r="C26" s="107"/>
      <c r="D26" s="107"/>
      <c r="E26" s="107"/>
      <c r="F26" s="107"/>
      <c r="G26" s="108"/>
      <c r="H26" s="107"/>
    </row>
    <row r="27" spans="1:8" ht="23.25" customHeight="1" x14ac:dyDescent="0.3">
      <c r="A27" s="117"/>
      <c r="B27" s="119"/>
      <c r="C27" s="108"/>
      <c r="D27" s="108"/>
      <c r="E27" s="118"/>
      <c r="F27" s="108"/>
      <c r="G27" s="108"/>
      <c r="H27" s="107"/>
    </row>
    <row r="28" spans="1:8" ht="15.75" customHeight="1" x14ac:dyDescent="0.3">
      <c r="A28" s="106"/>
      <c r="B28" s="107"/>
      <c r="C28" s="107"/>
      <c r="D28" s="107"/>
      <c r="E28" s="107"/>
      <c r="F28" s="107"/>
      <c r="G28" s="108"/>
      <c r="H28" s="107"/>
    </row>
    <row r="29" spans="1:8" ht="15.75" customHeight="1" x14ac:dyDescent="0.3">
      <c r="A29" s="106"/>
      <c r="B29" s="107"/>
      <c r="C29" s="107"/>
      <c r="D29" s="107"/>
      <c r="E29" s="107"/>
      <c r="F29" s="107"/>
      <c r="G29" s="108"/>
      <c r="H29" s="107"/>
    </row>
    <row r="30" spans="1:8" ht="15.75" customHeight="1" x14ac:dyDescent="0.3">
      <c r="A30" s="106"/>
      <c r="B30" s="107"/>
      <c r="C30" s="107"/>
      <c r="D30" s="107"/>
      <c r="E30" s="107"/>
      <c r="F30" s="107"/>
      <c r="G30" s="108"/>
      <c r="H30" s="107"/>
    </row>
    <row r="31" spans="1:8" ht="15.75" customHeight="1" x14ac:dyDescent="0.3">
      <c r="A31" s="106"/>
      <c r="B31" s="107"/>
      <c r="C31" s="107"/>
      <c r="D31" s="107"/>
      <c r="E31" s="107"/>
      <c r="F31" s="107"/>
      <c r="G31" s="108"/>
      <c r="H31" s="107"/>
    </row>
    <row r="32" spans="1:8" ht="15.75" customHeight="1" x14ac:dyDescent="0.3">
      <c r="A32" s="106"/>
      <c r="B32" s="107"/>
      <c r="C32" s="107"/>
      <c r="D32" s="107"/>
      <c r="E32" s="107"/>
      <c r="F32" s="107"/>
      <c r="G32" s="108"/>
      <c r="H32" s="107"/>
    </row>
    <row r="33" spans="1:8" ht="15.75" customHeight="1" x14ac:dyDescent="0.3">
      <c r="A33" s="106"/>
      <c r="B33" s="107"/>
      <c r="C33" s="107"/>
      <c r="D33" s="107"/>
      <c r="E33" s="107"/>
      <c r="F33" s="107"/>
      <c r="G33" s="108"/>
      <c r="H33" s="107"/>
    </row>
    <row r="34" spans="1:8" ht="15.75" customHeight="1" x14ac:dyDescent="0.3">
      <c r="A34" s="106"/>
      <c r="B34" s="107"/>
      <c r="C34" s="107"/>
      <c r="D34" s="107"/>
      <c r="E34" s="107"/>
      <c r="F34" s="107"/>
      <c r="G34" s="108"/>
      <c r="H34" s="107"/>
    </row>
    <row r="35" spans="1:8" ht="15.75" customHeight="1" x14ac:dyDescent="0.3">
      <c r="A35" s="106"/>
      <c r="B35" s="107"/>
      <c r="C35" s="107"/>
      <c r="D35" s="107"/>
      <c r="E35" s="107"/>
      <c r="F35" s="107"/>
      <c r="G35" s="108"/>
      <c r="H35" s="107"/>
    </row>
    <row r="36" spans="1:8" ht="15.75" customHeight="1" x14ac:dyDescent="0.3">
      <c r="A36" s="106"/>
      <c r="B36" s="107"/>
      <c r="C36" s="107"/>
      <c r="D36" s="107"/>
      <c r="E36" s="107"/>
      <c r="F36" s="107"/>
      <c r="G36" s="108"/>
      <c r="H36" s="107"/>
    </row>
    <row r="37" spans="1:8" ht="15.75" customHeight="1" x14ac:dyDescent="0.3">
      <c r="A37" s="106"/>
      <c r="B37" s="107"/>
      <c r="C37" s="107"/>
      <c r="D37" s="107"/>
      <c r="E37" s="107"/>
      <c r="F37" s="107"/>
      <c r="G37" s="108"/>
      <c r="H37" s="107"/>
    </row>
    <row r="38" spans="1:8" ht="15.75" customHeight="1" x14ac:dyDescent="0.3">
      <c r="A38" s="106"/>
      <c r="B38" s="107"/>
      <c r="C38" s="107"/>
      <c r="D38" s="107"/>
      <c r="E38" s="107"/>
      <c r="F38" s="107"/>
      <c r="G38" s="108"/>
      <c r="H38" s="107"/>
    </row>
    <row r="39" spans="1:8" ht="15.75" customHeight="1" x14ac:dyDescent="0.3">
      <c r="A39" s="106"/>
      <c r="B39" s="107"/>
      <c r="C39" s="107"/>
      <c r="D39" s="107"/>
      <c r="E39" s="107"/>
      <c r="F39" s="107"/>
      <c r="G39" s="108"/>
      <c r="H39" s="107"/>
    </row>
    <row r="40" spans="1:8" ht="15.75" customHeight="1" x14ac:dyDescent="0.3">
      <c r="A40" s="106"/>
      <c r="B40" s="107"/>
      <c r="C40" s="107"/>
      <c r="D40" s="107"/>
      <c r="E40" s="107"/>
      <c r="F40" s="107"/>
      <c r="G40" s="108"/>
      <c r="H40" s="107"/>
    </row>
    <row r="41" spans="1:8" ht="15.75" customHeight="1" x14ac:dyDescent="0.3">
      <c r="A41" s="106"/>
      <c r="B41" s="107"/>
      <c r="C41" s="107"/>
      <c r="D41" s="107"/>
      <c r="E41" s="107"/>
      <c r="F41" s="107"/>
      <c r="G41" s="108"/>
      <c r="H41" s="107"/>
    </row>
    <row r="42" spans="1:8" ht="15.75" customHeight="1" x14ac:dyDescent="0.3">
      <c r="A42" s="106"/>
      <c r="B42" s="107"/>
      <c r="C42" s="107"/>
      <c r="D42" s="107"/>
      <c r="E42" s="107"/>
      <c r="F42" s="107"/>
      <c r="G42" s="108"/>
      <c r="H42" s="107"/>
    </row>
    <row r="43" spans="1:8" ht="15.75" customHeight="1" x14ac:dyDescent="0.3">
      <c r="A43" s="106"/>
      <c r="B43" s="107"/>
      <c r="C43" s="107"/>
      <c r="D43" s="107"/>
      <c r="E43" s="107"/>
      <c r="F43" s="107"/>
      <c r="G43" s="108"/>
      <c r="H43" s="107"/>
    </row>
    <row r="44" spans="1:8" ht="15.75" customHeight="1" x14ac:dyDescent="0.3">
      <c r="A44" s="106"/>
      <c r="B44" s="107"/>
      <c r="C44" s="107"/>
      <c r="D44" s="107"/>
      <c r="E44" s="107"/>
      <c r="F44" s="107"/>
      <c r="G44" s="108"/>
      <c r="H44" s="107"/>
    </row>
    <row r="45" spans="1:8" ht="15.75" customHeight="1" x14ac:dyDescent="0.3">
      <c r="A45" s="106"/>
      <c r="B45" s="107"/>
      <c r="C45" s="107"/>
      <c r="D45" s="107"/>
      <c r="E45" s="107"/>
      <c r="F45" s="107"/>
      <c r="G45" s="108"/>
      <c r="H45" s="107"/>
    </row>
    <row r="46" spans="1:8" ht="15.75" customHeight="1" x14ac:dyDescent="0.3">
      <c r="A46" s="106"/>
      <c r="B46" s="107"/>
      <c r="C46" s="107"/>
      <c r="D46" s="107"/>
      <c r="E46" s="107"/>
      <c r="F46" s="107"/>
      <c r="G46" s="108"/>
      <c r="H46" s="107"/>
    </row>
    <row r="47" spans="1:8" ht="15.75" customHeight="1" x14ac:dyDescent="0.3">
      <c r="A47" s="106"/>
      <c r="B47" s="107"/>
      <c r="C47" s="107"/>
      <c r="D47" s="107"/>
      <c r="E47" s="107"/>
      <c r="F47" s="107"/>
      <c r="G47" s="108"/>
      <c r="H47" s="107"/>
    </row>
    <row r="48" spans="1:8" ht="15.75" customHeight="1" x14ac:dyDescent="0.3">
      <c r="A48" s="106"/>
      <c r="B48" s="107"/>
      <c r="C48" s="107"/>
      <c r="D48" s="107"/>
      <c r="E48" s="107"/>
      <c r="F48" s="107"/>
      <c r="G48" s="108"/>
      <c r="H48" s="107"/>
    </row>
    <row r="49" spans="1:8" ht="15.75" customHeight="1" x14ac:dyDescent="0.3">
      <c r="A49" s="106"/>
      <c r="B49" s="107"/>
      <c r="C49" s="107"/>
      <c r="D49" s="107"/>
      <c r="E49" s="107"/>
      <c r="F49" s="107"/>
      <c r="G49" s="108"/>
      <c r="H49" s="107"/>
    </row>
    <row r="50" spans="1:8" ht="15.75" customHeight="1" x14ac:dyDescent="0.3">
      <c r="A50" s="106"/>
      <c r="B50" s="107"/>
      <c r="C50" s="107"/>
      <c r="D50" s="107"/>
      <c r="E50" s="107"/>
      <c r="F50" s="107"/>
      <c r="G50" s="108"/>
      <c r="H50" s="107"/>
    </row>
    <row r="51" spans="1:8" ht="15.75" customHeight="1" x14ac:dyDescent="0.3">
      <c r="A51" s="106"/>
      <c r="B51" s="107"/>
      <c r="C51" s="107"/>
      <c r="D51" s="107"/>
      <c r="E51" s="107"/>
      <c r="F51" s="107"/>
      <c r="G51" s="108"/>
      <c r="H51" s="107"/>
    </row>
    <row r="52" spans="1:8" ht="15.75" customHeight="1" x14ac:dyDescent="0.3">
      <c r="A52" s="106"/>
      <c r="B52" s="107"/>
      <c r="C52" s="107"/>
      <c r="D52" s="107"/>
      <c r="E52" s="107"/>
      <c r="F52" s="107"/>
      <c r="G52" s="108"/>
      <c r="H52" s="107"/>
    </row>
    <row r="53" spans="1:8" ht="15.75" customHeight="1" x14ac:dyDescent="0.3">
      <c r="A53" s="106"/>
      <c r="B53" s="107"/>
      <c r="C53" s="107"/>
      <c r="D53" s="107"/>
      <c r="E53" s="107"/>
      <c r="F53" s="107"/>
      <c r="G53" s="108"/>
      <c r="H53" s="107"/>
    </row>
    <row r="54" spans="1:8" ht="15.75" customHeight="1" x14ac:dyDescent="0.3">
      <c r="A54" s="106"/>
      <c r="B54" s="107"/>
      <c r="C54" s="107"/>
      <c r="D54" s="107"/>
      <c r="E54" s="107"/>
      <c r="F54" s="107"/>
      <c r="G54" s="108"/>
      <c r="H54" s="107"/>
    </row>
    <row r="55" spans="1:8" ht="15.75" customHeight="1" x14ac:dyDescent="0.3">
      <c r="A55" s="106"/>
      <c r="B55" s="107"/>
      <c r="C55" s="107"/>
      <c r="D55" s="107"/>
      <c r="E55" s="107"/>
      <c r="F55" s="107"/>
      <c r="G55" s="108"/>
      <c r="H55" s="107"/>
    </row>
    <row r="56" spans="1:8" ht="15.75" customHeight="1" x14ac:dyDescent="0.3">
      <c r="A56" s="106"/>
      <c r="B56" s="107"/>
      <c r="C56" s="107"/>
      <c r="D56" s="107"/>
      <c r="E56" s="107"/>
      <c r="F56" s="107"/>
      <c r="G56" s="108"/>
      <c r="H56" s="107"/>
    </row>
    <row r="57" spans="1:8" ht="15.75" customHeight="1" x14ac:dyDescent="0.3">
      <c r="A57" s="106"/>
      <c r="B57" s="107"/>
      <c r="C57" s="107"/>
      <c r="D57" s="107"/>
      <c r="E57" s="107"/>
      <c r="F57" s="107"/>
      <c r="G57" s="108"/>
      <c r="H57" s="107"/>
    </row>
    <row r="58" spans="1:8" ht="15.75" customHeight="1" x14ac:dyDescent="0.3">
      <c r="A58" s="109"/>
      <c r="B58" s="107"/>
      <c r="C58" s="107"/>
      <c r="D58" s="107"/>
      <c r="E58" s="107"/>
      <c r="F58" s="107"/>
      <c r="G58" s="108"/>
      <c r="H58" s="107"/>
    </row>
    <row r="59" spans="1:8" ht="15.75" customHeight="1" x14ac:dyDescent="0.3">
      <c r="A59" s="106"/>
      <c r="B59" s="107"/>
      <c r="C59" s="107"/>
      <c r="D59" s="107"/>
      <c r="E59" s="107"/>
      <c r="F59" s="107"/>
      <c r="G59" s="108"/>
      <c r="H59" s="107"/>
    </row>
    <row r="60" spans="1:8" ht="15.75" customHeight="1" x14ac:dyDescent="0.3">
      <c r="A60" s="106"/>
      <c r="B60" s="107"/>
      <c r="C60" s="107"/>
      <c r="D60" s="107"/>
      <c r="E60" s="107"/>
      <c r="F60" s="107"/>
      <c r="G60" s="108"/>
      <c r="H60" s="107"/>
    </row>
    <row r="61" spans="1:8" ht="15.75" customHeight="1" x14ac:dyDescent="0.3">
      <c r="A61" s="106"/>
      <c r="B61" s="107"/>
      <c r="C61" s="107"/>
      <c r="D61" s="107"/>
      <c r="E61" s="107"/>
      <c r="F61" s="107"/>
      <c r="G61" s="108"/>
      <c r="H61" s="107"/>
    </row>
    <row r="62" spans="1:8" ht="15.75" customHeight="1" x14ac:dyDescent="0.3">
      <c r="A62" s="106"/>
      <c r="B62" s="107"/>
      <c r="C62" s="107"/>
      <c r="D62" s="107"/>
      <c r="E62" s="107"/>
      <c r="F62" s="107"/>
      <c r="G62" s="108"/>
      <c r="H62" s="107"/>
    </row>
    <row r="63" spans="1:8" ht="15.75" customHeight="1" x14ac:dyDescent="0.3">
      <c r="A63" s="106"/>
      <c r="B63" s="107"/>
      <c r="C63" s="107"/>
      <c r="D63" s="107"/>
      <c r="E63" s="107"/>
      <c r="F63" s="107"/>
      <c r="G63" s="108"/>
      <c r="H63" s="107"/>
    </row>
    <row r="64" spans="1:8" ht="15.75" customHeight="1" x14ac:dyDescent="0.3">
      <c r="A64" s="106"/>
      <c r="B64" s="107"/>
      <c r="C64" s="107"/>
      <c r="D64" s="107"/>
      <c r="E64" s="107"/>
      <c r="F64" s="107"/>
      <c r="G64" s="108"/>
      <c r="H64" s="107"/>
    </row>
    <row r="65" spans="1:8" ht="15.75" customHeight="1" x14ac:dyDescent="0.3">
      <c r="A65" s="106"/>
      <c r="B65" s="107"/>
      <c r="C65" s="107"/>
      <c r="D65" s="107"/>
      <c r="E65" s="107"/>
      <c r="F65" s="107"/>
      <c r="G65" s="108"/>
      <c r="H65" s="107"/>
    </row>
    <row r="66" spans="1:8" ht="15.75" customHeight="1" x14ac:dyDescent="0.3">
      <c r="A66" s="106"/>
      <c r="B66" s="107"/>
      <c r="C66" s="107"/>
      <c r="D66" s="107"/>
      <c r="E66" s="107"/>
      <c r="F66" s="107"/>
      <c r="G66" s="108"/>
      <c r="H66" s="107"/>
    </row>
    <row r="67" spans="1:8" ht="15.75" customHeight="1" x14ac:dyDescent="0.3">
      <c r="A67" s="106"/>
      <c r="B67" s="107"/>
      <c r="C67" s="107"/>
      <c r="D67" s="107"/>
      <c r="E67" s="107"/>
      <c r="F67" s="107"/>
      <c r="G67" s="108"/>
      <c r="H67" s="107"/>
    </row>
    <row r="68" spans="1:8" ht="15.75" customHeight="1" x14ac:dyDescent="0.3">
      <c r="A68" s="106"/>
      <c r="B68" s="107"/>
      <c r="C68" s="107"/>
      <c r="D68" s="107"/>
      <c r="E68" s="107"/>
      <c r="F68" s="107"/>
      <c r="G68" s="108"/>
      <c r="H68" s="107"/>
    </row>
    <row r="69" spans="1:8" ht="15.75" customHeight="1" x14ac:dyDescent="0.3">
      <c r="A69" s="106"/>
      <c r="B69" s="107"/>
      <c r="C69" s="107"/>
      <c r="D69" s="107"/>
      <c r="E69" s="107"/>
      <c r="F69" s="107"/>
      <c r="G69" s="108"/>
      <c r="H69" s="107"/>
    </row>
    <row r="70" spans="1:8" ht="15.75" customHeight="1" x14ac:dyDescent="0.3">
      <c r="A70" s="106"/>
      <c r="B70" s="107"/>
      <c r="C70" s="107"/>
      <c r="D70" s="107"/>
      <c r="E70" s="107"/>
      <c r="F70" s="107"/>
      <c r="G70" s="108"/>
      <c r="H70" s="107"/>
    </row>
    <row r="71" spans="1:8" ht="15.75" customHeight="1" x14ac:dyDescent="0.3">
      <c r="A71" s="106"/>
      <c r="B71" s="107"/>
      <c r="C71" s="107"/>
      <c r="D71" s="107"/>
      <c r="E71" s="107"/>
      <c r="F71" s="107"/>
      <c r="G71" s="108"/>
      <c r="H71" s="107"/>
    </row>
    <row r="72" spans="1:8" ht="15.75" customHeight="1" x14ac:dyDescent="0.3">
      <c r="A72" s="106"/>
      <c r="B72" s="107"/>
      <c r="C72" s="107"/>
      <c r="D72" s="107"/>
      <c r="E72" s="107"/>
      <c r="F72" s="107"/>
      <c r="G72" s="108"/>
      <c r="H72" s="107"/>
    </row>
    <row r="73" spans="1:8" ht="15.75" customHeight="1" x14ac:dyDescent="0.3">
      <c r="A73" s="106"/>
      <c r="B73" s="107"/>
      <c r="C73" s="107"/>
      <c r="D73" s="107"/>
      <c r="E73" s="107"/>
      <c r="F73" s="107"/>
      <c r="G73" s="107"/>
      <c r="H73" s="107"/>
    </row>
    <row r="74" spans="1:8" ht="15.75" customHeight="1" x14ac:dyDescent="0.3">
      <c r="A74" s="106"/>
      <c r="B74" s="107"/>
      <c r="C74" s="107"/>
      <c r="D74" s="107"/>
      <c r="E74" s="107"/>
      <c r="F74" s="107"/>
      <c r="G74" s="107"/>
      <c r="H74" s="107"/>
    </row>
    <row r="75" spans="1:8" ht="15.75" customHeight="1" x14ac:dyDescent="0.3">
      <c r="A75" s="106"/>
      <c r="B75" s="107"/>
      <c r="C75" s="107"/>
      <c r="D75" s="107"/>
      <c r="E75" s="107"/>
      <c r="F75" s="107"/>
      <c r="G75" s="107"/>
      <c r="H75" s="107"/>
    </row>
    <row r="76" spans="1:8" ht="15.75" customHeight="1" x14ac:dyDescent="0.3">
      <c r="A76" s="106"/>
      <c r="B76" s="107"/>
      <c r="C76" s="107"/>
      <c r="D76" s="107"/>
      <c r="E76" s="107"/>
      <c r="F76" s="107"/>
      <c r="G76" s="107"/>
      <c r="H76" s="107"/>
    </row>
    <row r="77" spans="1:8" ht="15.75" customHeight="1" x14ac:dyDescent="0.3">
      <c r="A77" s="106"/>
      <c r="B77" s="107"/>
      <c r="C77" s="107"/>
      <c r="D77" s="107"/>
      <c r="E77" s="107"/>
      <c r="F77" s="107"/>
      <c r="G77" s="107"/>
      <c r="H77" s="107"/>
    </row>
    <row r="78" spans="1:8" ht="15.75" customHeight="1" x14ac:dyDescent="0.3">
      <c r="A78" s="106"/>
      <c r="B78" s="107"/>
      <c r="C78" s="107"/>
      <c r="D78" s="107"/>
      <c r="E78" s="107"/>
      <c r="F78" s="107"/>
      <c r="G78" s="107"/>
      <c r="H78" s="107"/>
    </row>
    <row r="79" spans="1:8" ht="15.75" customHeight="1" x14ac:dyDescent="0.3">
      <c r="A79" s="106"/>
      <c r="B79" s="107"/>
      <c r="C79" s="107"/>
      <c r="D79" s="107"/>
      <c r="E79" s="107"/>
      <c r="F79" s="107"/>
      <c r="G79" s="107"/>
      <c r="H79" s="107"/>
    </row>
    <row r="80" spans="1:8" ht="15.75" customHeight="1" x14ac:dyDescent="0.3">
      <c r="A80" s="106"/>
      <c r="B80" s="107"/>
      <c r="C80" s="107"/>
      <c r="D80" s="107"/>
      <c r="E80" s="107"/>
      <c r="F80" s="107"/>
      <c r="G80" s="107"/>
      <c r="H80" s="107"/>
    </row>
    <row r="81" spans="1:8" ht="15.75" customHeight="1" x14ac:dyDescent="0.3">
      <c r="A81" s="106"/>
      <c r="B81" s="107"/>
      <c r="C81" s="107"/>
      <c r="D81" s="107"/>
      <c r="E81" s="107"/>
      <c r="F81" s="107"/>
      <c r="G81" s="107"/>
      <c r="H81" s="107"/>
    </row>
    <row r="82" spans="1:8" ht="15.75" customHeight="1" x14ac:dyDescent="0.3">
      <c r="A82" s="106"/>
      <c r="B82" s="107"/>
      <c r="C82" s="107"/>
      <c r="D82" s="107"/>
      <c r="E82" s="107"/>
      <c r="F82" s="107"/>
      <c r="G82" s="107"/>
      <c r="H82" s="107"/>
    </row>
    <row r="83" spans="1:8" ht="15.75" customHeight="1" x14ac:dyDescent="0.3">
      <c r="A83" s="106"/>
      <c r="B83" s="107"/>
      <c r="C83" s="107"/>
      <c r="D83" s="107"/>
      <c r="E83" s="107"/>
      <c r="F83" s="107"/>
      <c r="G83" s="107"/>
      <c r="H83" s="107"/>
    </row>
    <row r="84" spans="1:8" ht="15.75" customHeight="1" x14ac:dyDescent="0.3">
      <c r="A84" s="106"/>
      <c r="B84" s="107"/>
      <c r="C84" s="107"/>
      <c r="D84" s="107"/>
      <c r="E84" s="107"/>
      <c r="F84" s="107"/>
      <c r="G84" s="107"/>
      <c r="H84" s="107"/>
    </row>
    <row r="85" spans="1:8" ht="15.75" customHeight="1" x14ac:dyDescent="0.3">
      <c r="A85" s="106"/>
      <c r="B85" s="107"/>
      <c r="C85" s="107"/>
      <c r="D85" s="107"/>
      <c r="E85" s="107"/>
      <c r="F85" s="107"/>
      <c r="G85" s="107"/>
      <c r="H85" s="107"/>
    </row>
    <row r="86" spans="1:8" ht="15.75" customHeight="1" x14ac:dyDescent="0.3">
      <c r="A86" s="106"/>
      <c r="B86" s="107"/>
      <c r="C86" s="107"/>
      <c r="D86" s="107"/>
      <c r="E86" s="107"/>
      <c r="F86" s="107"/>
      <c r="G86" s="107"/>
      <c r="H86" s="107"/>
    </row>
    <row r="87" spans="1:8" ht="15.75" customHeight="1" x14ac:dyDescent="0.3">
      <c r="A87" s="106"/>
      <c r="B87" s="107"/>
      <c r="C87" s="107"/>
      <c r="D87" s="107"/>
      <c r="E87" s="107"/>
      <c r="F87" s="107"/>
      <c r="G87" s="107"/>
      <c r="H87" s="107"/>
    </row>
    <row r="88" spans="1:8" ht="15.75" customHeight="1" x14ac:dyDescent="0.3">
      <c r="A88" s="106"/>
      <c r="B88" s="107"/>
      <c r="C88" s="107"/>
      <c r="D88" s="107"/>
      <c r="E88" s="107"/>
      <c r="F88" s="107"/>
      <c r="G88" s="107"/>
      <c r="H88" s="107"/>
    </row>
    <row r="89" spans="1:8" ht="15.75" customHeight="1" x14ac:dyDescent="0.3">
      <c r="A89" s="106"/>
      <c r="B89" s="107"/>
      <c r="C89" s="107"/>
      <c r="D89" s="107"/>
      <c r="E89" s="107"/>
      <c r="F89" s="107"/>
      <c r="G89" s="107"/>
      <c r="H89" s="107"/>
    </row>
    <row r="90" spans="1:8" ht="15.75" customHeight="1" x14ac:dyDescent="0.3">
      <c r="A90" s="106"/>
      <c r="B90" s="107"/>
      <c r="C90" s="107"/>
      <c r="D90" s="107"/>
      <c r="E90" s="107"/>
      <c r="F90" s="107"/>
      <c r="G90" s="107"/>
      <c r="H90" s="107"/>
    </row>
    <row r="91" spans="1:8" ht="15.75" customHeight="1" x14ac:dyDescent="0.3">
      <c r="A91" s="106"/>
      <c r="B91" s="107"/>
      <c r="C91" s="107"/>
      <c r="D91" s="107"/>
      <c r="E91" s="107"/>
      <c r="F91" s="107"/>
      <c r="G91" s="107"/>
      <c r="H91" s="107"/>
    </row>
    <row r="92" spans="1:8" ht="15.75" customHeight="1" x14ac:dyDescent="0.3">
      <c r="A92" s="106"/>
      <c r="B92" s="107"/>
      <c r="C92" s="107"/>
      <c r="D92" s="107"/>
      <c r="E92" s="107"/>
      <c r="F92" s="107"/>
      <c r="G92" s="107"/>
      <c r="H92" s="107"/>
    </row>
    <row r="93" spans="1:8" ht="15.75" customHeight="1" x14ac:dyDescent="0.3">
      <c r="A93" s="106"/>
      <c r="B93" s="107"/>
      <c r="C93" s="107"/>
      <c r="D93" s="107"/>
      <c r="E93" s="107"/>
      <c r="F93" s="107"/>
      <c r="G93" s="107"/>
      <c r="H93" s="107"/>
    </row>
    <row r="94" spans="1:8" ht="15.75" customHeight="1" x14ac:dyDescent="0.3">
      <c r="A94" s="106"/>
      <c r="B94" s="107"/>
      <c r="C94" s="107"/>
      <c r="D94" s="107"/>
      <c r="E94" s="107"/>
      <c r="F94" s="107"/>
      <c r="G94" s="107"/>
      <c r="H94" s="107"/>
    </row>
    <row r="95" spans="1:8" ht="15.75" customHeight="1" x14ac:dyDescent="0.3">
      <c r="A95" s="106"/>
      <c r="B95" s="107"/>
      <c r="C95" s="107"/>
      <c r="D95" s="107"/>
      <c r="E95" s="107"/>
      <c r="F95" s="107"/>
      <c r="G95" s="107"/>
      <c r="H95" s="107"/>
    </row>
    <row r="96" spans="1:8" ht="15.75" customHeight="1" x14ac:dyDescent="0.3">
      <c r="A96" s="106"/>
      <c r="B96" s="107"/>
      <c r="C96" s="107"/>
      <c r="D96" s="107"/>
      <c r="E96" s="107"/>
      <c r="F96" s="107"/>
      <c r="G96" s="107"/>
      <c r="H96" s="107"/>
    </row>
    <row r="97" spans="1:8" ht="15.75" customHeight="1" x14ac:dyDescent="0.3">
      <c r="A97" s="106"/>
      <c r="B97" s="107"/>
      <c r="C97" s="107"/>
      <c r="D97" s="107"/>
      <c r="E97" s="107"/>
      <c r="F97" s="107"/>
      <c r="G97" s="107"/>
      <c r="H97" s="107"/>
    </row>
    <row r="98" spans="1:8" ht="15.75" customHeight="1" x14ac:dyDescent="0.3">
      <c r="A98" s="106"/>
      <c r="B98" s="107"/>
      <c r="C98" s="107"/>
      <c r="D98" s="107"/>
      <c r="E98" s="107"/>
      <c r="F98" s="107"/>
      <c r="G98" s="107"/>
      <c r="H98" s="107"/>
    </row>
    <row r="99" spans="1:8" ht="15.75" customHeight="1" x14ac:dyDescent="0.3">
      <c r="A99" s="106"/>
      <c r="B99" s="107"/>
      <c r="C99" s="107"/>
      <c r="D99" s="107"/>
      <c r="E99" s="107"/>
      <c r="F99" s="107"/>
      <c r="G99" s="107"/>
      <c r="H99" s="107"/>
    </row>
    <row r="100" spans="1:8" ht="15.75" customHeight="1" x14ac:dyDescent="0.3">
      <c r="A100" s="106"/>
      <c r="B100" s="107"/>
      <c r="C100" s="107"/>
      <c r="D100" s="107"/>
      <c r="E100" s="107"/>
      <c r="F100" s="107"/>
      <c r="G100" s="107"/>
      <c r="H100" s="107"/>
    </row>
    <row r="101" spans="1:8" ht="15.75" customHeight="1" x14ac:dyDescent="0.3">
      <c r="A101" s="106"/>
      <c r="B101" s="107"/>
      <c r="C101" s="107"/>
      <c r="D101" s="107"/>
      <c r="E101" s="107"/>
      <c r="F101" s="107"/>
      <c r="G101" s="107"/>
      <c r="H101" s="107"/>
    </row>
    <row r="102" spans="1:8" ht="15.75" customHeight="1" x14ac:dyDescent="0.3">
      <c r="A102" s="106"/>
      <c r="B102" s="107"/>
      <c r="C102" s="107"/>
      <c r="D102" s="107"/>
      <c r="E102" s="107"/>
      <c r="F102" s="107"/>
      <c r="G102" s="107"/>
      <c r="H102" s="107"/>
    </row>
    <row r="103" spans="1:8" ht="15.75" customHeight="1" x14ac:dyDescent="0.3">
      <c r="A103" s="106"/>
      <c r="B103" s="107"/>
      <c r="C103" s="107"/>
      <c r="D103" s="107"/>
      <c r="E103" s="107"/>
      <c r="F103" s="107"/>
      <c r="G103" s="107"/>
      <c r="H103" s="107"/>
    </row>
    <row r="104" spans="1:8" ht="15.75" customHeight="1" x14ac:dyDescent="0.3">
      <c r="A104" s="106"/>
      <c r="B104" s="107"/>
      <c r="C104" s="107"/>
      <c r="D104" s="107"/>
      <c r="E104" s="107"/>
      <c r="F104" s="107"/>
      <c r="G104" s="107"/>
      <c r="H104" s="107"/>
    </row>
    <row r="105" spans="1:8" ht="15.75" customHeight="1" x14ac:dyDescent="0.3">
      <c r="A105" s="106"/>
      <c r="B105" s="107"/>
      <c r="C105" s="107"/>
      <c r="D105" s="107"/>
      <c r="E105" s="107"/>
      <c r="F105" s="107"/>
      <c r="G105" s="107"/>
      <c r="H105" s="107"/>
    </row>
    <row r="106" spans="1:8" ht="15.75" customHeight="1" x14ac:dyDescent="0.3">
      <c r="A106" s="106"/>
      <c r="B106" s="107"/>
      <c r="C106" s="107"/>
      <c r="D106" s="107"/>
      <c r="E106" s="107"/>
      <c r="F106" s="107"/>
      <c r="G106" s="107"/>
      <c r="H106" s="107"/>
    </row>
    <row r="107" spans="1:8" ht="15.75" customHeight="1" x14ac:dyDescent="0.3">
      <c r="A107" s="106"/>
      <c r="B107" s="107"/>
      <c r="C107" s="107"/>
      <c r="D107" s="107"/>
      <c r="E107" s="107"/>
      <c r="F107" s="107"/>
      <c r="G107" s="107"/>
      <c r="H107" s="107"/>
    </row>
    <row r="108" spans="1:8" ht="15.75" customHeight="1" x14ac:dyDescent="0.3">
      <c r="A108" s="106"/>
      <c r="B108" s="107"/>
      <c r="C108" s="107"/>
      <c r="D108" s="107"/>
      <c r="E108" s="107"/>
      <c r="F108" s="107"/>
      <c r="G108" s="107"/>
      <c r="H108" s="107"/>
    </row>
    <row r="109" spans="1:8" ht="15.75" customHeight="1" x14ac:dyDescent="0.3">
      <c r="A109" s="106"/>
      <c r="B109" s="107"/>
      <c r="C109" s="107"/>
      <c r="D109" s="107"/>
      <c r="E109" s="107"/>
      <c r="F109" s="107"/>
      <c r="G109" s="107"/>
      <c r="H109" s="107"/>
    </row>
    <row r="110" spans="1:8" ht="15.75" customHeight="1" x14ac:dyDescent="0.3">
      <c r="A110" s="106"/>
      <c r="B110" s="107"/>
      <c r="C110" s="107"/>
      <c r="D110" s="107"/>
      <c r="E110" s="107"/>
      <c r="F110" s="107"/>
      <c r="G110" s="107"/>
      <c r="H110" s="107"/>
    </row>
    <row r="111" spans="1:8" ht="15.75" customHeight="1" x14ac:dyDescent="0.3">
      <c r="A111" s="106"/>
      <c r="B111" s="107"/>
      <c r="C111" s="107"/>
      <c r="D111" s="107"/>
      <c r="E111" s="107"/>
      <c r="F111" s="107"/>
      <c r="G111" s="107"/>
      <c r="H111" s="107"/>
    </row>
    <row r="112" spans="1:8" ht="15.75" customHeight="1" x14ac:dyDescent="0.3">
      <c r="A112" s="106"/>
      <c r="B112" s="107"/>
      <c r="C112" s="107"/>
      <c r="D112" s="107"/>
      <c r="E112" s="107"/>
      <c r="F112" s="107"/>
      <c r="G112" s="107"/>
      <c r="H112" s="107"/>
    </row>
    <row r="113" spans="1:8" ht="15.75" customHeight="1" x14ac:dyDescent="0.3">
      <c r="A113" s="106"/>
      <c r="B113" s="107"/>
      <c r="C113" s="107"/>
      <c r="D113" s="107"/>
      <c r="E113" s="107"/>
      <c r="F113" s="107"/>
      <c r="G113" s="107"/>
      <c r="H113" s="107"/>
    </row>
    <row r="114" spans="1:8" ht="15.75" customHeight="1" x14ac:dyDescent="0.3">
      <c r="A114" s="106"/>
      <c r="B114" s="107"/>
      <c r="C114" s="107"/>
      <c r="D114" s="107"/>
      <c r="E114" s="107"/>
      <c r="F114" s="107"/>
      <c r="G114" s="107"/>
      <c r="H114" s="107"/>
    </row>
    <row r="115" spans="1:8" ht="15.75" customHeight="1" x14ac:dyDescent="0.3">
      <c r="A115" s="106"/>
      <c r="B115" s="107"/>
      <c r="C115" s="107"/>
      <c r="D115" s="107"/>
      <c r="E115" s="107"/>
      <c r="F115" s="107"/>
      <c r="G115" s="107"/>
      <c r="H115" s="107"/>
    </row>
    <row r="116" spans="1:8" ht="15.75" customHeight="1" x14ac:dyDescent="0.3">
      <c r="A116" s="106"/>
      <c r="B116" s="107"/>
      <c r="C116" s="107"/>
      <c r="D116" s="107"/>
      <c r="E116" s="107"/>
      <c r="F116" s="107"/>
      <c r="G116" s="107"/>
      <c r="H116" s="107"/>
    </row>
    <row r="117" spans="1:8" ht="15.75" customHeight="1" x14ac:dyDescent="0.3">
      <c r="A117" s="106"/>
      <c r="B117" s="107"/>
      <c r="C117" s="107"/>
      <c r="D117" s="107"/>
      <c r="E117" s="107"/>
      <c r="F117" s="107"/>
      <c r="G117" s="107"/>
      <c r="H117" s="107"/>
    </row>
    <row r="118" spans="1:8" ht="15.75" customHeight="1" x14ac:dyDescent="0.3">
      <c r="A118" s="106"/>
      <c r="B118" s="107"/>
      <c r="C118" s="107"/>
      <c r="D118" s="107"/>
      <c r="E118" s="107"/>
      <c r="F118" s="107"/>
      <c r="G118" s="107"/>
      <c r="H118" s="107"/>
    </row>
    <row r="119" spans="1:8" ht="15.75" customHeight="1" x14ac:dyDescent="0.3">
      <c r="A119" s="106"/>
      <c r="B119" s="107"/>
      <c r="C119" s="107"/>
      <c r="D119" s="107"/>
      <c r="E119" s="107"/>
      <c r="F119" s="107"/>
      <c r="G119" s="107"/>
      <c r="H119" s="107"/>
    </row>
    <row r="120" spans="1:8" ht="15.75" customHeight="1" x14ac:dyDescent="0.3">
      <c r="A120" s="106"/>
      <c r="B120" s="107"/>
      <c r="C120" s="107"/>
      <c r="D120" s="107"/>
      <c r="E120" s="107"/>
      <c r="F120" s="107"/>
      <c r="G120" s="107"/>
      <c r="H120" s="107"/>
    </row>
    <row r="121" spans="1:8" ht="15.75" customHeight="1" x14ac:dyDescent="0.3">
      <c r="A121" s="106"/>
      <c r="B121" s="107"/>
      <c r="C121" s="107"/>
      <c r="D121" s="107"/>
      <c r="E121" s="107"/>
      <c r="F121" s="107"/>
      <c r="G121" s="107"/>
      <c r="H121" s="107"/>
    </row>
    <row r="122" spans="1:8" ht="15.75" customHeight="1" x14ac:dyDescent="0.3">
      <c r="A122" s="106"/>
      <c r="B122" s="107"/>
      <c r="C122" s="107"/>
      <c r="D122" s="107"/>
      <c r="E122" s="107"/>
      <c r="F122" s="107"/>
      <c r="G122" s="107"/>
      <c r="H122" s="107"/>
    </row>
    <row r="123" spans="1:8" ht="15.75" customHeight="1" x14ac:dyDescent="0.3">
      <c r="A123" s="106"/>
      <c r="B123" s="107"/>
      <c r="C123" s="107"/>
      <c r="D123" s="107"/>
      <c r="E123" s="107"/>
      <c r="F123" s="107"/>
      <c r="G123" s="107"/>
      <c r="H123" s="107"/>
    </row>
    <row r="124" spans="1:8" ht="15.75" customHeight="1" x14ac:dyDescent="0.3">
      <c r="A124" s="106"/>
      <c r="B124" s="107"/>
      <c r="C124" s="107"/>
      <c r="D124" s="107"/>
      <c r="E124" s="107"/>
      <c r="F124" s="107"/>
      <c r="G124" s="107"/>
      <c r="H124" s="107"/>
    </row>
    <row r="125" spans="1:8" ht="15.75" customHeight="1" x14ac:dyDescent="0.3">
      <c r="A125" s="106"/>
      <c r="B125" s="107"/>
      <c r="C125" s="107"/>
      <c r="D125" s="107"/>
      <c r="E125" s="107"/>
      <c r="F125" s="107"/>
      <c r="G125" s="107"/>
      <c r="H125" s="107"/>
    </row>
    <row r="126" spans="1:8" ht="15.75" customHeight="1" x14ac:dyDescent="0.3">
      <c r="A126" s="106"/>
      <c r="B126" s="107"/>
      <c r="C126" s="107"/>
      <c r="D126" s="107"/>
      <c r="E126" s="107"/>
      <c r="F126" s="107"/>
      <c r="G126" s="107"/>
      <c r="H126" s="107"/>
    </row>
    <row r="127" spans="1:8" ht="15.75" customHeight="1" x14ac:dyDescent="0.3">
      <c r="A127" s="106"/>
      <c r="B127" s="107"/>
      <c r="C127" s="107"/>
      <c r="D127" s="107"/>
      <c r="E127" s="107"/>
      <c r="F127" s="107"/>
      <c r="G127" s="107"/>
      <c r="H127" s="107"/>
    </row>
    <row r="128" spans="1:8" ht="15.75" customHeight="1" x14ac:dyDescent="0.3">
      <c r="A128" s="106"/>
      <c r="B128" s="107"/>
      <c r="C128" s="107"/>
      <c r="D128" s="107"/>
      <c r="E128" s="107"/>
      <c r="F128" s="107"/>
      <c r="G128" s="107"/>
      <c r="H128" s="107"/>
    </row>
    <row r="129" spans="1:8" ht="15.75" customHeight="1" x14ac:dyDescent="0.3">
      <c r="A129" s="106"/>
      <c r="B129" s="107"/>
      <c r="C129" s="107"/>
      <c r="D129" s="107"/>
      <c r="E129" s="107"/>
      <c r="F129" s="107"/>
      <c r="G129" s="107"/>
      <c r="H129" s="107"/>
    </row>
    <row r="130" spans="1:8" ht="15.75" customHeight="1" x14ac:dyDescent="0.3">
      <c r="A130" s="106"/>
      <c r="B130" s="107"/>
      <c r="C130" s="107"/>
      <c r="D130" s="107"/>
      <c r="E130" s="107"/>
      <c r="F130" s="107"/>
      <c r="G130" s="107"/>
      <c r="H130" s="107"/>
    </row>
    <row r="131" spans="1:8" ht="15.75" customHeight="1" x14ac:dyDescent="0.3">
      <c r="A131" s="106"/>
      <c r="B131" s="107"/>
      <c r="C131" s="107"/>
      <c r="D131" s="107"/>
      <c r="E131" s="107"/>
      <c r="F131" s="107"/>
      <c r="G131" s="107"/>
      <c r="H131" s="107"/>
    </row>
    <row r="132" spans="1:8" ht="15.75" customHeight="1" x14ac:dyDescent="0.3">
      <c r="A132" s="106"/>
      <c r="B132" s="107"/>
      <c r="C132" s="107"/>
      <c r="D132" s="107"/>
      <c r="E132" s="107"/>
      <c r="F132" s="107"/>
      <c r="G132" s="107"/>
      <c r="H132" s="107"/>
    </row>
    <row r="133" spans="1:8" ht="15.75" customHeight="1" x14ac:dyDescent="0.3">
      <c r="A133" s="106"/>
      <c r="B133" s="107"/>
      <c r="C133" s="107"/>
      <c r="D133" s="107"/>
      <c r="E133" s="107"/>
      <c r="F133" s="107"/>
      <c r="G133" s="107"/>
      <c r="H133" s="107"/>
    </row>
    <row r="134" spans="1:8" ht="15.75" customHeight="1" x14ac:dyDescent="0.3">
      <c r="A134" s="106"/>
      <c r="B134" s="107"/>
      <c r="C134" s="107"/>
      <c r="D134" s="107"/>
      <c r="E134" s="107"/>
      <c r="F134" s="107"/>
      <c r="G134" s="107"/>
      <c r="H134" s="107"/>
    </row>
    <row r="135" spans="1:8" ht="15.75" customHeight="1" x14ac:dyDescent="0.3">
      <c r="A135" s="106"/>
      <c r="B135" s="107"/>
      <c r="C135" s="107"/>
      <c r="D135" s="107"/>
      <c r="E135" s="107"/>
      <c r="F135" s="107"/>
      <c r="G135" s="107"/>
      <c r="H135" s="107"/>
    </row>
    <row r="136" spans="1:8" ht="15.75" customHeight="1" x14ac:dyDescent="0.3">
      <c r="A136" s="106"/>
      <c r="B136" s="107"/>
      <c r="C136" s="107"/>
      <c r="D136" s="107"/>
      <c r="E136" s="107"/>
      <c r="F136" s="107"/>
      <c r="G136" s="107"/>
      <c r="H136" s="107"/>
    </row>
    <row r="137" spans="1:8" ht="15.75" customHeight="1" x14ac:dyDescent="0.3">
      <c r="A137" s="106"/>
      <c r="B137" s="107"/>
      <c r="C137" s="107"/>
      <c r="D137" s="107"/>
      <c r="E137" s="107"/>
      <c r="F137" s="107"/>
      <c r="G137" s="107"/>
      <c r="H137" s="107"/>
    </row>
    <row r="138" spans="1:8" ht="15.75" customHeight="1" x14ac:dyDescent="0.3">
      <c r="A138" s="106"/>
      <c r="B138" s="107"/>
      <c r="C138" s="107"/>
      <c r="D138" s="107"/>
      <c r="E138" s="107"/>
      <c r="F138" s="107"/>
      <c r="G138" s="107"/>
      <c r="H138" s="107"/>
    </row>
    <row r="139" spans="1:8" ht="15.75" customHeight="1" x14ac:dyDescent="0.3">
      <c r="A139" s="106"/>
      <c r="B139" s="107"/>
      <c r="C139" s="107"/>
      <c r="D139" s="107"/>
      <c r="E139" s="107"/>
      <c r="F139" s="107"/>
      <c r="G139" s="107"/>
      <c r="H139" s="107"/>
    </row>
    <row r="140" spans="1:8" ht="15.75" customHeight="1" x14ac:dyDescent="0.3">
      <c r="A140" s="106"/>
      <c r="B140" s="107"/>
      <c r="C140" s="107"/>
      <c r="D140" s="107"/>
      <c r="E140" s="107"/>
      <c r="F140" s="107"/>
      <c r="G140" s="107"/>
      <c r="H140" s="107"/>
    </row>
    <row r="141" spans="1:8" ht="15.75" customHeight="1" x14ac:dyDescent="0.3">
      <c r="A141" s="106"/>
      <c r="B141" s="107"/>
      <c r="C141" s="107"/>
      <c r="D141" s="107"/>
      <c r="E141" s="107"/>
      <c r="F141" s="107"/>
      <c r="G141" s="107"/>
      <c r="H141" s="107"/>
    </row>
    <row r="142" spans="1:8" ht="15.75" customHeight="1" x14ac:dyDescent="0.3">
      <c r="A142" s="106"/>
      <c r="B142" s="107"/>
      <c r="C142" s="107"/>
      <c r="D142" s="107"/>
      <c r="E142" s="107"/>
      <c r="F142" s="107"/>
      <c r="G142" s="107"/>
      <c r="H142" s="107"/>
    </row>
    <row r="143" spans="1:8" ht="15.75" customHeight="1" x14ac:dyDescent="0.3">
      <c r="A143" s="106"/>
      <c r="B143" s="107"/>
      <c r="C143" s="107"/>
      <c r="D143" s="107"/>
      <c r="E143" s="107"/>
      <c r="F143" s="107"/>
      <c r="G143" s="107"/>
      <c r="H143" s="107"/>
    </row>
    <row r="144" spans="1:8" ht="15.75" customHeight="1" x14ac:dyDescent="0.3">
      <c r="A144" s="106"/>
      <c r="B144" s="107"/>
      <c r="C144" s="107"/>
      <c r="D144" s="107"/>
      <c r="E144" s="107"/>
      <c r="F144" s="107"/>
      <c r="G144" s="107"/>
      <c r="H144" s="107"/>
    </row>
    <row r="145" spans="1:8" ht="15.75" customHeight="1" x14ac:dyDescent="0.3">
      <c r="A145" s="106"/>
      <c r="B145" s="107"/>
      <c r="C145" s="107"/>
      <c r="D145" s="107"/>
      <c r="E145" s="107"/>
      <c r="F145" s="107"/>
      <c r="G145" s="107"/>
      <c r="H145" s="107"/>
    </row>
    <row r="146" spans="1:8" ht="15.75" customHeight="1" x14ac:dyDescent="0.3">
      <c r="A146" s="106"/>
      <c r="B146" s="107"/>
      <c r="C146" s="107"/>
      <c r="D146" s="107"/>
      <c r="E146" s="107"/>
      <c r="F146" s="107"/>
      <c r="G146" s="107"/>
      <c r="H146" s="107"/>
    </row>
    <row r="147" spans="1:8" ht="15.75" customHeight="1" x14ac:dyDescent="0.3">
      <c r="A147" s="106"/>
      <c r="B147" s="107"/>
      <c r="C147" s="107"/>
      <c r="D147" s="107"/>
      <c r="E147" s="107"/>
      <c r="F147" s="107"/>
      <c r="G147" s="107"/>
      <c r="H147" s="107"/>
    </row>
    <row r="148" spans="1:8" ht="15.75" customHeight="1" x14ac:dyDescent="0.3">
      <c r="A148" s="106"/>
      <c r="B148" s="107"/>
      <c r="C148" s="107"/>
      <c r="D148" s="107"/>
      <c r="E148" s="107"/>
      <c r="F148" s="107"/>
      <c r="G148" s="107"/>
      <c r="H148" s="107"/>
    </row>
    <row r="149" spans="1:8" ht="15.75" customHeight="1" x14ac:dyDescent="0.3">
      <c r="A149" s="106"/>
      <c r="B149" s="107"/>
      <c r="C149" s="107"/>
      <c r="D149" s="107"/>
      <c r="E149" s="107"/>
      <c r="F149" s="107"/>
      <c r="G149" s="107"/>
      <c r="H149" s="107"/>
    </row>
    <row r="150" spans="1:8" ht="15.75" customHeight="1" x14ac:dyDescent="0.3">
      <c r="A150" s="106"/>
      <c r="B150" s="107"/>
      <c r="C150" s="107"/>
      <c r="D150" s="107"/>
      <c r="E150" s="107"/>
      <c r="F150" s="107"/>
      <c r="G150" s="107"/>
      <c r="H150" s="107"/>
    </row>
    <row r="151" spans="1:8" ht="15.75" customHeight="1" x14ac:dyDescent="0.3">
      <c r="A151" s="106"/>
      <c r="B151" s="107"/>
      <c r="C151" s="107"/>
      <c r="D151" s="107"/>
      <c r="E151" s="107"/>
      <c r="F151" s="107"/>
      <c r="G151" s="107"/>
      <c r="H151" s="107"/>
    </row>
    <row r="152" spans="1:8" ht="15.75" customHeight="1" x14ac:dyDescent="0.3">
      <c r="A152" s="106"/>
      <c r="B152" s="107"/>
      <c r="C152" s="107"/>
      <c r="D152" s="107"/>
      <c r="E152" s="107"/>
      <c r="F152" s="107"/>
      <c r="G152" s="107"/>
      <c r="H152" s="107"/>
    </row>
    <row r="153" spans="1:8" ht="15.75" customHeight="1" x14ac:dyDescent="0.3">
      <c r="A153" s="106"/>
      <c r="B153" s="107"/>
      <c r="C153" s="107"/>
      <c r="D153" s="107"/>
      <c r="E153" s="107"/>
      <c r="F153" s="107"/>
      <c r="G153" s="107"/>
      <c r="H153" s="107"/>
    </row>
    <row r="154" spans="1:8" ht="15.75" customHeight="1" x14ac:dyDescent="0.3">
      <c r="A154" s="106"/>
      <c r="B154" s="107"/>
      <c r="C154" s="107"/>
      <c r="D154" s="107"/>
      <c r="E154" s="107"/>
      <c r="F154" s="107"/>
      <c r="G154" s="107"/>
      <c r="H154" s="107"/>
    </row>
    <row r="155" spans="1:8" ht="15.75" customHeight="1" x14ac:dyDescent="0.3">
      <c r="A155" s="106"/>
      <c r="B155" s="107"/>
      <c r="C155" s="107"/>
      <c r="D155" s="107"/>
      <c r="E155" s="107"/>
      <c r="F155" s="107"/>
      <c r="G155" s="107"/>
      <c r="H155" s="107"/>
    </row>
    <row r="156" spans="1:8" ht="15.75" customHeight="1" x14ac:dyDescent="0.3">
      <c r="A156" s="106"/>
      <c r="B156" s="107"/>
      <c r="C156" s="107"/>
      <c r="D156" s="107"/>
      <c r="E156" s="107"/>
      <c r="F156" s="107"/>
      <c r="G156" s="107"/>
      <c r="H156" s="107"/>
    </row>
    <row r="157" spans="1:8" ht="15.75" customHeight="1" x14ac:dyDescent="0.3">
      <c r="A157" s="106"/>
      <c r="B157" s="107"/>
      <c r="C157" s="107"/>
      <c r="D157" s="107"/>
      <c r="E157" s="107"/>
      <c r="F157" s="107"/>
      <c r="G157" s="107"/>
      <c r="H157" s="107"/>
    </row>
    <row r="158" spans="1:8" ht="15.75" customHeight="1" x14ac:dyDescent="0.3">
      <c r="A158" s="106"/>
      <c r="B158" s="107"/>
      <c r="C158" s="107"/>
      <c r="D158" s="107"/>
      <c r="E158" s="107"/>
      <c r="F158" s="107"/>
      <c r="G158" s="107"/>
      <c r="H158" s="107"/>
    </row>
    <row r="159" spans="1:8" ht="15.75" customHeight="1" x14ac:dyDescent="0.3">
      <c r="A159" s="106"/>
      <c r="B159" s="107"/>
      <c r="C159" s="107"/>
      <c r="D159" s="107"/>
      <c r="E159" s="107"/>
      <c r="F159" s="107"/>
      <c r="G159" s="107"/>
      <c r="H159" s="107"/>
    </row>
    <row r="160" spans="1:8" ht="15.75" customHeight="1" x14ac:dyDescent="0.3">
      <c r="A160" s="106"/>
      <c r="B160" s="107"/>
      <c r="C160" s="107"/>
      <c r="D160" s="107"/>
      <c r="E160" s="107"/>
      <c r="F160" s="107"/>
      <c r="G160" s="107"/>
      <c r="H160" s="107"/>
    </row>
    <row r="161" spans="1:8" ht="15.75" customHeight="1" x14ac:dyDescent="0.3">
      <c r="A161" s="106"/>
      <c r="B161" s="107"/>
      <c r="C161" s="107"/>
      <c r="D161" s="107"/>
      <c r="E161" s="107"/>
      <c r="F161" s="107"/>
      <c r="G161" s="107"/>
      <c r="H161" s="107"/>
    </row>
    <row r="162" spans="1:8" ht="15.75" customHeight="1" x14ac:dyDescent="0.3">
      <c r="A162" s="106"/>
      <c r="B162" s="107"/>
      <c r="C162" s="107"/>
      <c r="D162" s="107"/>
      <c r="E162" s="107"/>
      <c r="F162" s="107"/>
      <c r="G162" s="107"/>
      <c r="H162" s="107"/>
    </row>
    <row r="163" spans="1:8" ht="15.75" customHeight="1" x14ac:dyDescent="0.3">
      <c r="A163" s="106"/>
      <c r="B163" s="107"/>
      <c r="C163" s="107"/>
      <c r="D163" s="107"/>
      <c r="E163" s="107"/>
      <c r="F163" s="107"/>
      <c r="G163" s="107"/>
      <c r="H163" s="107"/>
    </row>
    <row r="164" spans="1:8" ht="15.75" customHeight="1" x14ac:dyDescent="0.3">
      <c r="A164" s="106"/>
      <c r="B164" s="107"/>
      <c r="C164" s="107"/>
      <c r="D164" s="107"/>
      <c r="E164" s="107"/>
      <c r="F164" s="107"/>
      <c r="G164" s="107"/>
      <c r="H164" s="107"/>
    </row>
    <row r="165" spans="1:8" ht="15.75" customHeight="1" x14ac:dyDescent="0.3">
      <c r="A165" s="106"/>
      <c r="B165" s="107"/>
      <c r="C165" s="107"/>
      <c r="D165" s="107"/>
      <c r="E165" s="107"/>
      <c r="F165" s="107"/>
      <c r="G165" s="107"/>
      <c r="H165" s="107"/>
    </row>
    <row r="166" spans="1:8" ht="15.75" customHeight="1" x14ac:dyDescent="0.3">
      <c r="A166" s="106"/>
      <c r="B166" s="107"/>
      <c r="C166" s="107"/>
      <c r="D166" s="107"/>
      <c r="E166" s="107"/>
      <c r="F166" s="107"/>
      <c r="G166" s="107"/>
      <c r="H166" s="107"/>
    </row>
    <row r="167" spans="1:8" ht="15.75" customHeight="1" x14ac:dyDescent="0.3">
      <c r="A167" s="106"/>
      <c r="B167" s="107"/>
      <c r="C167" s="107"/>
      <c r="D167" s="107"/>
      <c r="E167" s="107"/>
      <c r="F167" s="107"/>
      <c r="G167" s="107"/>
      <c r="H167" s="107"/>
    </row>
    <row r="168" spans="1:8" ht="15.75" customHeight="1" x14ac:dyDescent="0.3">
      <c r="A168" s="106"/>
      <c r="B168" s="107"/>
      <c r="C168" s="107"/>
      <c r="D168" s="107"/>
      <c r="E168" s="107"/>
      <c r="F168" s="107"/>
      <c r="G168" s="107"/>
      <c r="H168" s="107"/>
    </row>
    <row r="169" spans="1:8" ht="15.75" customHeight="1" x14ac:dyDescent="0.3">
      <c r="A169" s="106"/>
      <c r="B169" s="107"/>
      <c r="C169" s="107"/>
      <c r="D169" s="107"/>
      <c r="E169" s="107"/>
      <c r="F169" s="107"/>
      <c r="G169" s="107"/>
      <c r="H169" s="107"/>
    </row>
    <row r="170" spans="1:8" ht="15.75" customHeight="1" x14ac:dyDescent="0.3">
      <c r="A170" s="106"/>
      <c r="B170" s="107"/>
      <c r="C170" s="107"/>
      <c r="D170" s="107"/>
      <c r="E170" s="107"/>
      <c r="F170" s="107"/>
      <c r="G170" s="107"/>
      <c r="H170" s="107"/>
    </row>
    <row r="171" spans="1:8" ht="15.75" customHeight="1" x14ac:dyDescent="0.3">
      <c r="A171" s="106"/>
      <c r="B171" s="107"/>
      <c r="C171" s="107"/>
      <c r="D171" s="107"/>
      <c r="E171" s="107"/>
      <c r="F171" s="107"/>
      <c r="G171" s="107"/>
      <c r="H171" s="107"/>
    </row>
    <row r="172" spans="1:8" ht="15.75" customHeight="1" x14ac:dyDescent="0.3">
      <c r="A172" s="106"/>
      <c r="B172" s="107"/>
      <c r="C172" s="107"/>
      <c r="D172" s="107"/>
      <c r="E172" s="107"/>
      <c r="F172" s="107"/>
      <c r="G172" s="107"/>
      <c r="H172" s="107"/>
    </row>
    <row r="173" spans="1:8" ht="15.75" customHeight="1" x14ac:dyDescent="0.3">
      <c r="A173" s="106"/>
      <c r="B173" s="107"/>
      <c r="C173" s="107"/>
      <c r="D173" s="107"/>
      <c r="E173" s="107"/>
      <c r="F173" s="107"/>
      <c r="G173" s="107"/>
      <c r="H173" s="107"/>
    </row>
    <row r="174" spans="1:8" ht="15.75" customHeight="1" x14ac:dyDescent="0.3">
      <c r="A174" s="106"/>
      <c r="B174" s="107"/>
      <c r="C174" s="107"/>
      <c r="D174" s="107"/>
      <c r="E174" s="107"/>
      <c r="F174" s="107"/>
      <c r="G174" s="107"/>
      <c r="H174" s="107"/>
    </row>
    <row r="175" spans="1:8" ht="15.75" customHeight="1" x14ac:dyDescent="0.3">
      <c r="A175" s="106"/>
      <c r="B175" s="107"/>
      <c r="C175" s="107"/>
      <c r="D175" s="107"/>
      <c r="E175" s="107"/>
      <c r="F175" s="107"/>
      <c r="G175" s="107"/>
      <c r="H175" s="107"/>
    </row>
    <row r="176" spans="1:8" ht="15.75" customHeight="1" x14ac:dyDescent="0.3">
      <c r="A176" s="106"/>
      <c r="B176" s="107"/>
      <c r="C176" s="107"/>
      <c r="D176" s="107"/>
      <c r="E176" s="107"/>
      <c r="F176" s="107"/>
      <c r="G176" s="107"/>
      <c r="H176" s="107"/>
    </row>
    <row r="177" spans="1:8" ht="15.75" customHeight="1" x14ac:dyDescent="0.3">
      <c r="A177" s="106"/>
      <c r="B177" s="107"/>
      <c r="C177" s="107"/>
      <c r="D177" s="107"/>
      <c r="E177" s="107"/>
      <c r="F177" s="107"/>
      <c r="G177" s="107"/>
      <c r="H177" s="107"/>
    </row>
    <row r="178" spans="1:8" ht="15.75" customHeight="1" x14ac:dyDescent="0.3">
      <c r="A178" s="106"/>
      <c r="B178" s="107"/>
      <c r="C178" s="107"/>
      <c r="D178" s="107"/>
      <c r="E178" s="107"/>
      <c r="F178" s="107"/>
      <c r="G178" s="107"/>
      <c r="H178" s="107"/>
    </row>
    <row r="179" spans="1:8" ht="15.75" customHeight="1" x14ac:dyDescent="0.3">
      <c r="A179" s="106"/>
      <c r="B179" s="107"/>
      <c r="C179" s="107"/>
      <c r="D179" s="107"/>
      <c r="E179" s="107"/>
      <c r="F179" s="107"/>
      <c r="G179" s="107"/>
      <c r="H179" s="107"/>
    </row>
    <row r="180" spans="1:8" ht="15.75" customHeight="1" x14ac:dyDescent="0.3">
      <c r="A180" s="106"/>
      <c r="B180" s="107"/>
      <c r="C180" s="107"/>
      <c r="D180" s="107"/>
      <c r="E180" s="107"/>
      <c r="F180" s="107"/>
      <c r="G180" s="107"/>
      <c r="H180" s="107"/>
    </row>
    <row r="181" spans="1:8" ht="15.75" customHeight="1" x14ac:dyDescent="0.3">
      <c r="A181" s="106"/>
      <c r="B181" s="107"/>
      <c r="C181" s="107"/>
      <c r="D181" s="107"/>
      <c r="E181" s="107"/>
      <c r="F181" s="107"/>
      <c r="G181" s="107"/>
      <c r="H181" s="107"/>
    </row>
    <row r="182" spans="1:8" ht="15.75" customHeight="1" x14ac:dyDescent="0.3">
      <c r="A182" s="106"/>
      <c r="B182" s="107"/>
      <c r="C182" s="107"/>
      <c r="D182" s="107"/>
      <c r="E182" s="107"/>
      <c r="F182" s="107"/>
      <c r="G182" s="107"/>
      <c r="H182" s="107"/>
    </row>
    <row r="183" spans="1:8" ht="15.75" customHeight="1" x14ac:dyDescent="0.3">
      <c r="A183" s="106"/>
      <c r="B183" s="107"/>
      <c r="C183" s="107"/>
      <c r="D183" s="107"/>
      <c r="E183" s="107"/>
      <c r="F183" s="107"/>
      <c r="G183" s="107"/>
      <c r="H183" s="107"/>
    </row>
    <row r="184" spans="1:8" ht="15.75" customHeight="1" x14ac:dyDescent="0.3">
      <c r="A184" s="106"/>
      <c r="B184" s="107"/>
      <c r="C184" s="107"/>
      <c r="D184" s="107"/>
      <c r="E184" s="107"/>
      <c r="F184" s="107"/>
      <c r="G184" s="107"/>
      <c r="H184" s="107"/>
    </row>
    <row r="185" spans="1:8" ht="15.75" customHeight="1" x14ac:dyDescent="0.3">
      <c r="A185" s="106"/>
      <c r="B185" s="107"/>
      <c r="C185" s="107"/>
      <c r="D185" s="107"/>
      <c r="E185" s="107"/>
      <c r="F185" s="107"/>
      <c r="G185" s="107"/>
      <c r="H185" s="107"/>
    </row>
    <row r="186" spans="1:8" ht="15.75" customHeight="1" x14ac:dyDescent="0.3">
      <c r="A186" s="106"/>
      <c r="B186" s="107"/>
      <c r="C186" s="107"/>
      <c r="D186" s="107"/>
      <c r="E186" s="107"/>
      <c r="F186" s="107"/>
      <c r="G186" s="107"/>
      <c r="H186" s="107"/>
    </row>
    <row r="187" spans="1:8" ht="15.75" customHeight="1" x14ac:dyDescent="0.3">
      <c r="A187" s="106"/>
      <c r="B187" s="107"/>
      <c r="C187" s="107"/>
      <c r="D187" s="107"/>
      <c r="E187" s="107"/>
      <c r="F187" s="107"/>
      <c r="G187" s="107"/>
      <c r="H187" s="107"/>
    </row>
    <row r="188" spans="1:8" ht="15.75" customHeight="1" x14ac:dyDescent="0.3">
      <c r="A188" s="106"/>
      <c r="B188" s="107"/>
      <c r="C188" s="107"/>
      <c r="D188" s="107"/>
      <c r="E188" s="107"/>
      <c r="F188" s="107"/>
      <c r="G188" s="107"/>
      <c r="H188" s="107"/>
    </row>
    <row r="189" spans="1:8" ht="15.75" customHeight="1" x14ac:dyDescent="0.3">
      <c r="A189" s="106"/>
      <c r="B189" s="107"/>
      <c r="C189" s="107"/>
      <c r="D189" s="107"/>
      <c r="E189" s="107"/>
      <c r="F189" s="107"/>
      <c r="G189" s="107"/>
      <c r="H189" s="107"/>
    </row>
    <row r="190" spans="1:8" ht="15.75" customHeight="1" x14ac:dyDescent="0.3">
      <c r="A190" s="106"/>
      <c r="B190" s="107"/>
      <c r="C190" s="107"/>
      <c r="D190" s="107"/>
      <c r="E190" s="107"/>
      <c r="F190" s="107"/>
      <c r="G190" s="107"/>
      <c r="H190" s="107"/>
    </row>
    <row r="191" spans="1:8" ht="15.75" customHeight="1" x14ac:dyDescent="0.3">
      <c r="A191" s="106"/>
      <c r="B191" s="107"/>
      <c r="C191" s="107"/>
      <c r="D191" s="107"/>
      <c r="E191" s="107"/>
      <c r="F191" s="107"/>
      <c r="G191" s="107"/>
      <c r="H191" s="107"/>
    </row>
    <row r="192" spans="1:8" ht="15.75" customHeight="1" x14ac:dyDescent="0.3">
      <c r="A192" s="106"/>
      <c r="B192" s="107"/>
      <c r="C192" s="107"/>
      <c r="D192" s="107"/>
      <c r="E192" s="107"/>
      <c r="F192" s="107"/>
      <c r="G192" s="107"/>
      <c r="H192" s="107"/>
    </row>
    <row r="193" spans="1:8" ht="15.75" customHeight="1" x14ac:dyDescent="0.3">
      <c r="A193" s="106"/>
      <c r="B193" s="107"/>
      <c r="C193" s="107"/>
      <c r="D193" s="107"/>
      <c r="E193" s="107"/>
      <c r="F193" s="107"/>
      <c r="G193" s="107"/>
      <c r="H193" s="107"/>
    </row>
    <row r="194" spans="1:8" ht="15.75" customHeight="1" x14ac:dyDescent="0.3">
      <c r="A194" s="106"/>
      <c r="B194" s="107"/>
      <c r="C194" s="107"/>
      <c r="D194" s="107"/>
      <c r="E194" s="107"/>
      <c r="F194" s="107"/>
      <c r="G194" s="107"/>
      <c r="H194" s="107"/>
    </row>
    <row r="195" spans="1:8" ht="15.75" customHeight="1" x14ac:dyDescent="0.3">
      <c r="A195" s="106"/>
      <c r="B195" s="107"/>
      <c r="C195" s="107"/>
      <c r="D195" s="107"/>
      <c r="E195" s="107"/>
      <c r="F195" s="107"/>
      <c r="G195" s="107"/>
      <c r="H195" s="107"/>
    </row>
    <row r="196" spans="1:8" ht="15.75" customHeight="1" x14ac:dyDescent="0.3">
      <c r="A196" s="106"/>
      <c r="B196" s="107"/>
      <c r="C196" s="107"/>
      <c r="D196" s="107"/>
      <c r="E196" s="107"/>
      <c r="F196" s="107"/>
      <c r="G196" s="107"/>
      <c r="H196" s="107"/>
    </row>
    <row r="197" spans="1:8" ht="15.75" customHeight="1" x14ac:dyDescent="0.3">
      <c r="A197" s="106"/>
      <c r="B197" s="107"/>
      <c r="C197" s="107"/>
      <c r="D197" s="107"/>
      <c r="E197" s="107"/>
      <c r="F197" s="107"/>
      <c r="G197" s="107"/>
      <c r="H197" s="107"/>
    </row>
    <row r="198" spans="1:8" ht="15.75" customHeight="1" x14ac:dyDescent="0.3">
      <c r="A198" s="106"/>
      <c r="B198" s="107"/>
      <c r="C198" s="107"/>
      <c r="D198" s="107"/>
      <c r="E198" s="107"/>
      <c r="F198" s="107"/>
      <c r="G198" s="107"/>
      <c r="H198" s="107"/>
    </row>
    <row r="199" spans="1:8" ht="15.75" customHeight="1" x14ac:dyDescent="0.3">
      <c r="A199" s="106"/>
      <c r="B199" s="107"/>
      <c r="C199" s="107"/>
      <c r="D199" s="107"/>
      <c r="E199" s="107"/>
      <c r="F199" s="107"/>
      <c r="G199" s="107"/>
      <c r="H199" s="107"/>
    </row>
    <row r="200" spans="1:8" ht="15.75" customHeight="1" x14ac:dyDescent="0.3">
      <c r="A200" s="106"/>
      <c r="B200" s="107"/>
      <c r="C200" s="107"/>
      <c r="D200" s="107"/>
      <c r="E200" s="107"/>
      <c r="F200" s="107"/>
      <c r="G200" s="107"/>
      <c r="H200" s="107"/>
    </row>
    <row r="201" spans="1:8" ht="15.75" customHeight="1" x14ac:dyDescent="0.3">
      <c r="A201" s="106"/>
      <c r="B201" s="107"/>
      <c r="C201" s="107"/>
      <c r="D201" s="107"/>
      <c r="E201" s="107"/>
      <c r="F201" s="107"/>
      <c r="G201" s="107"/>
      <c r="H201" s="107"/>
    </row>
    <row r="202" spans="1:8" ht="15.75" customHeight="1" x14ac:dyDescent="0.3">
      <c r="A202" s="106"/>
      <c r="B202" s="107"/>
      <c r="C202" s="107"/>
      <c r="D202" s="107"/>
      <c r="E202" s="107"/>
      <c r="F202" s="107"/>
      <c r="G202" s="107"/>
      <c r="H202" s="107"/>
    </row>
    <row r="203" spans="1:8" ht="15.75" customHeight="1" x14ac:dyDescent="0.3">
      <c r="A203" s="106"/>
      <c r="B203" s="107"/>
      <c r="C203" s="107"/>
      <c r="D203" s="107"/>
      <c r="E203" s="107"/>
      <c r="F203" s="107"/>
      <c r="G203" s="107"/>
      <c r="H203" s="107"/>
    </row>
    <row r="204" spans="1:8" ht="15.75" customHeight="1" x14ac:dyDescent="0.3">
      <c r="A204" s="106"/>
      <c r="B204" s="107"/>
      <c r="C204" s="107"/>
      <c r="D204" s="107"/>
      <c r="E204" s="107"/>
      <c r="F204" s="107"/>
      <c r="G204" s="107"/>
      <c r="H204" s="107"/>
    </row>
    <row r="205" spans="1:8" ht="15.75" customHeight="1" x14ac:dyDescent="0.3">
      <c r="A205" s="106"/>
      <c r="B205" s="107"/>
      <c r="C205" s="107"/>
      <c r="D205" s="107"/>
      <c r="E205" s="107"/>
      <c r="F205" s="107"/>
      <c r="G205" s="107"/>
      <c r="H205" s="107"/>
    </row>
    <row r="206" spans="1:8" ht="15.75" customHeight="1" x14ac:dyDescent="0.3">
      <c r="A206" s="106"/>
      <c r="B206" s="107"/>
      <c r="C206" s="107"/>
      <c r="D206" s="107"/>
      <c r="E206" s="107"/>
      <c r="F206" s="107"/>
      <c r="G206" s="107"/>
      <c r="H206" s="107"/>
    </row>
    <row r="207" spans="1:8" ht="15.75" customHeight="1" x14ac:dyDescent="0.3">
      <c r="A207" s="106"/>
      <c r="B207" s="107"/>
      <c r="C207" s="107"/>
      <c r="D207" s="107"/>
      <c r="E207" s="107"/>
      <c r="F207" s="107"/>
      <c r="G207" s="107"/>
      <c r="H207" s="107"/>
    </row>
    <row r="208" spans="1:8" ht="15.75" customHeight="1" x14ac:dyDescent="0.3">
      <c r="A208" s="106"/>
      <c r="B208" s="107"/>
      <c r="C208" s="107"/>
      <c r="D208" s="107"/>
      <c r="E208" s="107"/>
      <c r="F208" s="107"/>
      <c r="G208" s="107"/>
      <c r="H208" s="107"/>
    </row>
    <row r="209" spans="1:8" ht="15.75" customHeight="1" x14ac:dyDescent="0.3">
      <c r="A209" s="106"/>
      <c r="B209" s="107"/>
      <c r="C209" s="107"/>
      <c r="D209" s="107"/>
      <c r="E209" s="107"/>
      <c r="F209" s="107"/>
      <c r="G209" s="107"/>
      <c r="H209" s="107"/>
    </row>
    <row r="210" spans="1:8" ht="15.75" customHeight="1" x14ac:dyDescent="0.3">
      <c r="A210" s="106"/>
      <c r="B210" s="107"/>
      <c r="C210" s="107"/>
      <c r="D210" s="107"/>
      <c r="E210" s="107"/>
      <c r="F210" s="107"/>
      <c r="G210" s="107"/>
      <c r="H210" s="107"/>
    </row>
    <row r="211" spans="1:8" ht="15.75" customHeight="1" x14ac:dyDescent="0.3">
      <c r="A211" s="106"/>
      <c r="B211" s="107"/>
      <c r="C211" s="107"/>
      <c r="D211" s="107"/>
      <c r="E211" s="107"/>
      <c r="F211" s="107"/>
      <c r="G211" s="107"/>
      <c r="H211" s="107"/>
    </row>
    <row r="212" spans="1:8" ht="15.75" customHeight="1" x14ac:dyDescent="0.3">
      <c r="A212" s="106"/>
      <c r="B212" s="107"/>
      <c r="C212" s="107"/>
      <c r="D212" s="107"/>
      <c r="E212" s="107"/>
      <c r="F212" s="107"/>
      <c r="G212" s="107"/>
      <c r="H212" s="107"/>
    </row>
    <row r="213" spans="1:8" ht="15.75" customHeight="1" x14ac:dyDescent="0.3">
      <c r="A213" s="106"/>
      <c r="B213" s="107"/>
      <c r="C213" s="107"/>
      <c r="D213" s="107"/>
      <c r="E213" s="107"/>
      <c r="F213" s="107"/>
      <c r="G213" s="107"/>
      <c r="H213" s="107"/>
    </row>
    <row r="214" spans="1:8" ht="15.75" customHeight="1" x14ac:dyDescent="0.3">
      <c r="A214" s="106"/>
      <c r="B214" s="107"/>
      <c r="C214" s="107"/>
      <c r="D214" s="107"/>
      <c r="E214" s="107"/>
      <c r="F214" s="107"/>
      <c r="G214" s="107"/>
      <c r="H214" s="107"/>
    </row>
    <row r="215" spans="1:8" ht="15.75" customHeight="1" x14ac:dyDescent="0.3">
      <c r="A215" s="106"/>
      <c r="B215" s="107"/>
      <c r="C215" s="107"/>
      <c r="D215" s="107"/>
      <c r="E215" s="107"/>
      <c r="F215" s="107"/>
      <c r="G215" s="107"/>
      <c r="H215" s="107"/>
    </row>
    <row r="216" spans="1:8" ht="15.75" customHeight="1" x14ac:dyDescent="0.3">
      <c r="A216" s="106"/>
      <c r="B216" s="107"/>
      <c r="C216" s="107"/>
      <c r="D216" s="107"/>
      <c r="E216" s="107"/>
      <c r="F216" s="107"/>
      <c r="G216" s="107"/>
      <c r="H216" s="107"/>
    </row>
    <row r="217" spans="1:8" ht="15.75" customHeight="1" x14ac:dyDescent="0.3">
      <c r="A217" s="106"/>
      <c r="B217" s="107"/>
      <c r="C217" s="107"/>
      <c r="D217" s="107"/>
      <c r="E217" s="107"/>
      <c r="F217" s="107"/>
      <c r="G217" s="107"/>
      <c r="H217" s="107"/>
    </row>
    <row r="218" spans="1:8" ht="15.75" customHeight="1" x14ac:dyDescent="0.3">
      <c r="A218" s="106"/>
      <c r="B218" s="107"/>
      <c r="C218" s="107"/>
      <c r="D218" s="107"/>
      <c r="E218" s="107"/>
      <c r="F218" s="107"/>
      <c r="G218" s="107"/>
      <c r="H218" s="107"/>
    </row>
    <row r="219" spans="1:8" ht="15.75" customHeight="1" x14ac:dyDescent="0.3">
      <c r="A219" s="106"/>
      <c r="B219" s="107"/>
      <c r="C219" s="107"/>
      <c r="D219" s="107"/>
      <c r="E219" s="107"/>
      <c r="F219" s="107"/>
      <c r="G219" s="107"/>
      <c r="H219" s="107"/>
    </row>
    <row r="220" spans="1:8" ht="15.75" customHeight="1" x14ac:dyDescent="0.3">
      <c r="A220" s="106"/>
      <c r="B220" s="107"/>
      <c r="C220" s="107"/>
      <c r="D220" s="107"/>
      <c r="E220" s="107"/>
      <c r="F220" s="107"/>
      <c r="G220" s="107"/>
      <c r="H220" s="107"/>
    </row>
    <row r="221" spans="1:8" ht="15.75" customHeight="1" x14ac:dyDescent="0.3">
      <c r="A221" s="106"/>
      <c r="B221" s="107"/>
      <c r="C221" s="107"/>
      <c r="D221" s="107"/>
      <c r="E221" s="107"/>
      <c r="F221" s="107"/>
      <c r="G221" s="107"/>
      <c r="H221" s="107"/>
    </row>
    <row r="222" spans="1:8" ht="15.75" customHeight="1" x14ac:dyDescent="0.3">
      <c r="A222" s="106"/>
      <c r="B222" s="107"/>
      <c r="C222" s="107"/>
      <c r="D222" s="107"/>
      <c r="E222" s="107"/>
      <c r="F222" s="107"/>
      <c r="G222" s="107"/>
      <c r="H222" s="107"/>
    </row>
    <row r="223" spans="1:8" ht="15.75" customHeight="1" x14ac:dyDescent="0.3">
      <c r="A223" s="106"/>
      <c r="B223" s="107"/>
      <c r="C223" s="107"/>
      <c r="D223" s="107"/>
      <c r="E223" s="107"/>
      <c r="F223" s="107"/>
      <c r="G223" s="107"/>
      <c r="H223" s="107"/>
    </row>
    <row r="224" spans="1:8" ht="15.75" customHeight="1" x14ac:dyDescent="0.3">
      <c r="A224" s="106"/>
      <c r="B224" s="107"/>
      <c r="C224" s="107"/>
      <c r="D224" s="107"/>
      <c r="E224" s="107"/>
      <c r="F224" s="107"/>
      <c r="G224" s="107"/>
      <c r="H224" s="107"/>
    </row>
    <row r="225" spans="1:8" ht="15.75" customHeight="1" x14ac:dyDescent="0.3">
      <c r="A225" s="106"/>
      <c r="B225" s="107"/>
      <c r="C225" s="107"/>
      <c r="D225" s="107"/>
      <c r="E225" s="107"/>
      <c r="F225" s="107"/>
      <c r="G225" s="107"/>
      <c r="H225" s="107"/>
    </row>
    <row r="226" spans="1:8" ht="15.75" customHeight="1" x14ac:dyDescent="0.3">
      <c r="A226" s="106"/>
      <c r="B226" s="107"/>
      <c r="C226" s="107"/>
      <c r="D226" s="107"/>
      <c r="E226" s="107"/>
      <c r="F226" s="107"/>
      <c r="G226" s="107"/>
      <c r="H226" s="107"/>
    </row>
    <row r="227" spans="1:8" ht="15.75" customHeight="1" x14ac:dyDescent="0.3">
      <c r="A227" s="106"/>
      <c r="B227" s="107"/>
      <c r="C227" s="107"/>
      <c r="D227" s="107"/>
      <c r="E227" s="107"/>
      <c r="F227" s="107"/>
      <c r="G227" s="107"/>
      <c r="H227" s="107"/>
    </row>
    <row r="228" spans="1:8" ht="15.75" customHeight="1" x14ac:dyDescent="0.3">
      <c r="A228" s="106"/>
      <c r="B228" s="107"/>
      <c r="C228" s="107"/>
      <c r="D228" s="107"/>
      <c r="E228" s="107"/>
      <c r="F228" s="107"/>
      <c r="G228" s="107"/>
      <c r="H228" s="107"/>
    </row>
    <row r="229" spans="1:8" ht="15.75" customHeight="1" x14ac:dyDescent="0.3">
      <c r="A229" s="106"/>
      <c r="B229" s="107"/>
      <c r="C229" s="107"/>
      <c r="D229" s="107"/>
      <c r="E229" s="107"/>
      <c r="F229" s="107"/>
      <c r="G229" s="107"/>
      <c r="H229" s="107"/>
    </row>
    <row r="230" spans="1:8" ht="15.75" customHeight="1" x14ac:dyDescent="0.3">
      <c r="A230" s="106"/>
      <c r="B230" s="107"/>
      <c r="C230" s="107"/>
      <c r="D230" s="107"/>
      <c r="E230" s="107"/>
      <c r="F230" s="107"/>
      <c r="G230" s="107"/>
      <c r="H230" s="107"/>
    </row>
    <row r="231" spans="1:8" ht="15.75" customHeight="1" x14ac:dyDescent="0.3">
      <c r="A231" s="106"/>
      <c r="B231" s="107"/>
      <c r="C231" s="107"/>
      <c r="D231" s="107"/>
      <c r="E231" s="107"/>
      <c r="F231" s="107"/>
      <c r="G231" s="107"/>
      <c r="H231" s="107"/>
    </row>
    <row r="232" spans="1:8" ht="15.75" customHeight="1" x14ac:dyDescent="0.3">
      <c r="A232" s="106"/>
      <c r="B232" s="107"/>
      <c r="C232" s="107"/>
      <c r="D232" s="107"/>
      <c r="E232" s="107"/>
      <c r="F232" s="107"/>
      <c r="G232" s="107"/>
      <c r="H232" s="107"/>
    </row>
    <row r="233" spans="1:8" ht="15.75" customHeight="1" x14ac:dyDescent="0.3">
      <c r="A233" s="106"/>
      <c r="B233" s="107"/>
      <c r="C233" s="107"/>
      <c r="D233" s="107"/>
      <c r="E233" s="107"/>
      <c r="F233" s="107"/>
      <c r="G233" s="107"/>
      <c r="H233" s="107"/>
    </row>
    <row r="234" spans="1:8" ht="15.75" customHeight="1" x14ac:dyDescent="0.3">
      <c r="A234" s="106"/>
      <c r="B234" s="107"/>
      <c r="C234" s="107"/>
      <c r="D234" s="107"/>
      <c r="E234" s="107"/>
      <c r="F234" s="107"/>
      <c r="G234" s="107"/>
      <c r="H234" s="107"/>
    </row>
    <row r="235" spans="1:8" ht="15.75" customHeight="1" x14ac:dyDescent="0.3">
      <c r="A235" s="106"/>
      <c r="B235" s="107"/>
      <c r="C235" s="107"/>
      <c r="D235" s="107"/>
      <c r="E235" s="107"/>
      <c r="F235" s="107"/>
      <c r="G235" s="107"/>
      <c r="H235" s="107"/>
    </row>
    <row r="236" spans="1:8" ht="15.75" customHeight="1" x14ac:dyDescent="0.3">
      <c r="A236" s="106"/>
      <c r="B236" s="107"/>
      <c r="C236" s="107"/>
      <c r="D236" s="107"/>
      <c r="E236" s="107"/>
      <c r="F236" s="107"/>
      <c r="G236" s="107"/>
      <c r="H236" s="107"/>
    </row>
    <row r="237" spans="1:8" ht="15.75" customHeight="1" x14ac:dyDescent="0.3">
      <c r="A237" s="106"/>
      <c r="B237" s="107"/>
      <c r="C237" s="107"/>
      <c r="D237" s="107"/>
      <c r="E237" s="107"/>
      <c r="F237" s="107"/>
      <c r="G237" s="107"/>
      <c r="H237" s="107"/>
    </row>
    <row r="238" spans="1:8" ht="15.75" customHeight="1" x14ac:dyDescent="0.3">
      <c r="A238" s="106"/>
      <c r="B238" s="107"/>
      <c r="C238" s="107"/>
      <c r="D238" s="107"/>
      <c r="E238" s="107"/>
      <c r="F238" s="107"/>
      <c r="G238" s="107"/>
      <c r="H238" s="107"/>
    </row>
    <row r="239" spans="1:8" ht="15.75" customHeight="1" x14ac:dyDescent="0.3">
      <c r="A239" s="106"/>
      <c r="B239" s="107"/>
      <c r="C239" s="107"/>
      <c r="D239" s="107"/>
      <c r="E239" s="107"/>
      <c r="F239" s="107"/>
      <c r="G239" s="107"/>
      <c r="H239" s="107"/>
    </row>
    <row r="240" spans="1:8" ht="15.75" customHeight="1" x14ac:dyDescent="0.3">
      <c r="A240" s="106"/>
      <c r="B240" s="107"/>
      <c r="C240" s="107"/>
      <c r="D240" s="107"/>
      <c r="E240" s="107"/>
      <c r="F240" s="107"/>
      <c r="G240" s="107"/>
      <c r="H240" s="107"/>
    </row>
    <row r="241" spans="1:8" ht="15.75" customHeight="1" x14ac:dyDescent="0.3">
      <c r="A241" s="106"/>
      <c r="B241" s="107"/>
      <c r="C241" s="107"/>
      <c r="D241" s="107"/>
      <c r="E241" s="107"/>
      <c r="F241" s="107"/>
      <c r="G241" s="107"/>
      <c r="H241" s="107"/>
    </row>
    <row r="242" spans="1:8" ht="15.75" customHeight="1" x14ac:dyDescent="0.3">
      <c r="A242" s="106"/>
      <c r="B242" s="107"/>
      <c r="C242" s="107"/>
      <c r="D242" s="107"/>
      <c r="E242" s="107"/>
      <c r="F242" s="107"/>
      <c r="G242" s="107"/>
      <c r="H242" s="107"/>
    </row>
    <row r="243" spans="1:8" ht="15.75" customHeight="1" x14ac:dyDescent="0.3">
      <c r="A243" s="106"/>
      <c r="B243" s="107"/>
      <c r="C243" s="107"/>
      <c r="D243" s="107"/>
      <c r="E243" s="107"/>
      <c r="F243" s="107"/>
      <c r="G243" s="107"/>
      <c r="H243" s="107"/>
    </row>
    <row r="244" spans="1:8" ht="15.75" customHeight="1" x14ac:dyDescent="0.3">
      <c r="A244" s="106"/>
      <c r="B244" s="107"/>
      <c r="C244" s="107"/>
      <c r="D244" s="107"/>
      <c r="E244" s="107"/>
      <c r="F244" s="107"/>
      <c r="G244" s="107"/>
      <c r="H244" s="107"/>
    </row>
    <row r="245" spans="1:8" ht="15.75" customHeight="1" x14ac:dyDescent="0.3">
      <c r="A245" s="106"/>
      <c r="B245" s="107"/>
      <c r="C245" s="107"/>
      <c r="D245" s="107"/>
      <c r="E245" s="107"/>
      <c r="F245" s="107"/>
      <c r="G245" s="107"/>
      <c r="H245" s="107"/>
    </row>
    <row r="246" spans="1:8" ht="15.75" customHeight="1" x14ac:dyDescent="0.3">
      <c r="A246" s="106"/>
      <c r="B246" s="107"/>
      <c r="C246" s="107"/>
      <c r="D246" s="107"/>
      <c r="E246" s="107"/>
      <c r="F246" s="107"/>
      <c r="G246" s="107"/>
      <c r="H246" s="107"/>
    </row>
    <row r="247" spans="1:8" ht="15.75" customHeight="1" x14ac:dyDescent="0.3">
      <c r="A247" s="106"/>
      <c r="B247" s="107"/>
      <c r="C247" s="107"/>
      <c r="D247" s="107"/>
      <c r="E247" s="107"/>
      <c r="F247" s="107"/>
      <c r="G247" s="107"/>
      <c r="H247" s="107"/>
    </row>
    <row r="248" spans="1:8" ht="15.75" customHeight="1" x14ac:dyDescent="0.3">
      <c r="A248" s="106"/>
      <c r="B248" s="107"/>
      <c r="C248" s="107"/>
      <c r="D248" s="107"/>
      <c r="E248" s="107"/>
      <c r="F248" s="107"/>
      <c r="G248" s="107"/>
      <c r="H248" s="107"/>
    </row>
    <row r="249" spans="1:8" ht="15.75" customHeight="1" x14ac:dyDescent="0.3">
      <c r="A249" s="106"/>
      <c r="B249" s="107"/>
      <c r="C249" s="107"/>
      <c r="D249" s="107"/>
      <c r="E249" s="107"/>
      <c r="F249" s="107"/>
      <c r="G249" s="107"/>
      <c r="H249" s="107"/>
    </row>
    <row r="250" spans="1:8" ht="15.75" customHeight="1" x14ac:dyDescent="0.3">
      <c r="A250" s="106"/>
      <c r="B250" s="107"/>
      <c r="C250" s="107"/>
      <c r="D250" s="107"/>
      <c r="E250" s="107"/>
      <c r="F250" s="107"/>
      <c r="G250" s="107"/>
      <c r="H250" s="107"/>
    </row>
    <row r="251" spans="1:8" ht="15.75" customHeight="1" x14ac:dyDescent="0.3">
      <c r="A251" s="106"/>
      <c r="B251" s="107"/>
      <c r="C251" s="107"/>
      <c r="D251" s="107"/>
      <c r="E251" s="107"/>
      <c r="F251" s="107"/>
      <c r="G251" s="107"/>
      <c r="H251" s="107"/>
    </row>
    <row r="252" spans="1:8" ht="15.75" customHeight="1" x14ac:dyDescent="0.3">
      <c r="A252" s="106"/>
      <c r="B252" s="107"/>
      <c r="C252" s="107"/>
      <c r="D252" s="107"/>
      <c r="E252" s="107"/>
      <c r="F252" s="107"/>
      <c r="G252" s="107"/>
      <c r="H252" s="107"/>
    </row>
    <row r="253" spans="1:8" ht="15.75" customHeight="1" x14ac:dyDescent="0.3">
      <c r="A253" s="106"/>
      <c r="B253" s="107"/>
      <c r="C253" s="107"/>
      <c r="D253" s="107"/>
      <c r="E253" s="107"/>
      <c r="F253" s="107"/>
      <c r="G253" s="107"/>
      <c r="H253" s="107"/>
    </row>
    <row r="254" spans="1:8" ht="15.75" customHeight="1" x14ac:dyDescent="0.3">
      <c r="A254" s="106"/>
      <c r="B254" s="107"/>
      <c r="C254" s="107"/>
      <c r="D254" s="107"/>
      <c r="E254" s="107"/>
      <c r="F254" s="107"/>
      <c r="G254" s="107"/>
      <c r="H254" s="107"/>
    </row>
    <row r="255" spans="1:8" ht="15.75" customHeight="1" x14ac:dyDescent="0.3">
      <c r="A255" s="106"/>
      <c r="B255" s="107"/>
      <c r="C255" s="107"/>
      <c r="D255" s="107"/>
      <c r="E255" s="107"/>
      <c r="F255" s="107"/>
      <c r="G255" s="107"/>
      <c r="H255" s="107"/>
    </row>
    <row r="256" spans="1:8" ht="15.75" customHeight="1" x14ac:dyDescent="0.3">
      <c r="A256" s="106"/>
      <c r="B256" s="107"/>
      <c r="C256" s="107"/>
      <c r="D256" s="107"/>
      <c r="E256" s="107"/>
      <c r="F256" s="107"/>
      <c r="G256" s="107"/>
      <c r="H256" s="107"/>
    </row>
    <row r="257" spans="1:8" ht="15.75" customHeight="1" x14ac:dyDescent="0.3">
      <c r="A257" s="106"/>
      <c r="B257" s="107"/>
      <c r="C257" s="107"/>
      <c r="D257" s="107"/>
      <c r="E257" s="107"/>
      <c r="F257" s="107"/>
      <c r="G257" s="107"/>
      <c r="H257" s="107"/>
    </row>
    <row r="258" spans="1:8" ht="15.75" customHeight="1" x14ac:dyDescent="0.3">
      <c r="A258" s="106"/>
      <c r="B258" s="107"/>
      <c r="C258" s="107"/>
      <c r="D258" s="107"/>
      <c r="E258" s="107"/>
      <c r="F258" s="107"/>
      <c r="G258" s="107"/>
      <c r="H258" s="107"/>
    </row>
    <row r="259" spans="1:8" ht="15.75" customHeight="1" x14ac:dyDescent="0.3">
      <c r="A259" s="106"/>
      <c r="B259" s="107"/>
      <c r="C259" s="107"/>
      <c r="D259" s="107"/>
      <c r="E259" s="107"/>
      <c r="F259" s="107"/>
      <c r="G259" s="107"/>
      <c r="H259" s="107"/>
    </row>
    <row r="260" spans="1:8" ht="15.75" customHeight="1" x14ac:dyDescent="0.3">
      <c r="A260" s="106"/>
      <c r="B260" s="107"/>
      <c r="C260" s="107"/>
      <c r="D260" s="107"/>
      <c r="E260" s="107"/>
      <c r="F260" s="107"/>
      <c r="G260" s="107"/>
      <c r="H260" s="107"/>
    </row>
    <row r="261" spans="1:8" ht="15.75" customHeight="1" x14ac:dyDescent="0.3">
      <c r="A261" s="106"/>
      <c r="B261" s="107"/>
      <c r="C261" s="107"/>
      <c r="D261" s="107"/>
      <c r="E261" s="107"/>
      <c r="F261" s="107"/>
      <c r="G261" s="107"/>
      <c r="H261" s="107"/>
    </row>
    <row r="262" spans="1:8" ht="15.75" customHeight="1" x14ac:dyDescent="0.3">
      <c r="A262" s="106"/>
      <c r="B262" s="107"/>
      <c r="C262" s="107"/>
      <c r="D262" s="107"/>
      <c r="E262" s="107"/>
      <c r="F262" s="107"/>
      <c r="G262" s="107"/>
      <c r="H262" s="107"/>
    </row>
    <row r="263" spans="1:8" ht="15.75" customHeight="1" x14ac:dyDescent="0.3">
      <c r="A263" s="106"/>
      <c r="B263" s="107"/>
      <c r="C263" s="107"/>
      <c r="D263" s="107"/>
      <c r="E263" s="107"/>
      <c r="F263" s="107"/>
      <c r="G263" s="107"/>
      <c r="H263" s="107"/>
    </row>
    <row r="264" spans="1:8" ht="15.75" customHeight="1" x14ac:dyDescent="0.3">
      <c r="A264" s="106"/>
      <c r="B264" s="107"/>
      <c r="C264" s="107"/>
      <c r="D264" s="107"/>
      <c r="E264" s="107"/>
      <c r="F264" s="107"/>
      <c r="G264" s="107"/>
      <c r="H264" s="107"/>
    </row>
    <row r="265" spans="1:8" ht="15.75" customHeight="1" x14ac:dyDescent="0.3">
      <c r="A265" s="106"/>
      <c r="B265" s="107"/>
      <c r="C265" s="107"/>
      <c r="D265" s="107"/>
      <c r="E265" s="107"/>
      <c r="F265" s="107"/>
      <c r="G265" s="107"/>
      <c r="H265" s="107"/>
    </row>
    <row r="266" spans="1:8" ht="15.75" customHeight="1" x14ac:dyDescent="0.3">
      <c r="A266" s="106"/>
      <c r="B266" s="107"/>
      <c r="C266" s="107"/>
      <c r="D266" s="107"/>
      <c r="E266" s="107"/>
      <c r="F266" s="107"/>
      <c r="G266" s="107"/>
      <c r="H266" s="107"/>
    </row>
    <row r="267" spans="1:8" ht="15.75" customHeight="1" x14ac:dyDescent="0.3">
      <c r="A267" s="106"/>
      <c r="B267" s="107"/>
      <c r="C267" s="107"/>
      <c r="D267" s="107"/>
      <c r="E267" s="107"/>
      <c r="F267" s="107"/>
      <c r="G267" s="107"/>
      <c r="H267" s="107"/>
    </row>
    <row r="268" spans="1:8" ht="15.75" customHeight="1" x14ac:dyDescent="0.3">
      <c r="A268" s="106"/>
      <c r="B268" s="107"/>
      <c r="C268" s="107"/>
      <c r="D268" s="107"/>
      <c r="E268" s="107"/>
      <c r="F268" s="107"/>
      <c r="G268" s="107"/>
      <c r="H268" s="107"/>
    </row>
    <row r="269" spans="1:8" ht="15.75" customHeight="1" x14ac:dyDescent="0.3">
      <c r="A269" s="106"/>
      <c r="B269" s="107"/>
      <c r="C269" s="107"/>
      <c r="D269" s="107"/>
      <c r="E269" s="107"/>
      <c r="F269" s="107"/>
      <c r="G269" s="107"/>
      <c r="H269" s="107"/>
    </row>
    <row r="270" spans="1:8" ht="15.75" customHeight="1" x14ac:dyDescent="0.3">
      <c r="A270" s="106"/>
      <c r="B270" s="107"/>
      <c r="C270" s="107"/>
      <c r="D270" s="107"/>
      <c r="E270" s="107"/>
      <c r="F270" s="107"/>
      <c r="G270" s="107"/>
      <c r="H270" s="107"/>
    </row>
    <row r="271" spans="1:8" ht="15.75" customHeight="1" x14ac:dyDescent="0.3">
      <c r="A271" s="106"/>
      <c r="B271" s="107"/>
      <c r="C271" s="107"/>
      <c r="D271" s="107"/>
      <c r="E271" s="107"/>
      <c r="F271" s="107"/>
      <c r="G271" s="107"/>
      <c r="H271" s="107"/>
    </row>
    <row r="272" spans="1:8" ht="15.75" customHeight="1" x14ac:dyDescent="0.3">
      <c r="A272" s="106"/>
      <c r="B272" s="107"/>
      <c r="C272" s="107"/>
      <c r="D272" s="107"/>
      <c r="E272" s="107"/>
      <c r="F272" s="107"/>
      <c r="G272" s="107"/>
      <c r="H272" s="107"/>
    </row>
    <row r="273" spans="1:8" ht="15.75" customHeight="1" x14ac:dyDescent="0.3">
      <c r="A273" s="106"/>
      <c r="B273" s="107"/>
      <c r="C273" s="107"/>
      <c r="D273" s="107"/>
      <c r="E273" s="107"/>
      <c r="F273" s="107"/>
      <c r="G273" s="107"/>
      <c r="H273" s="107"/>
    </row>
    <row r="274" spans="1:8" ht="15.75" customHeight="1" x14ac:dyDescent="0.3">
      <c r="A274" s="106"/>
      <c r="B274" s="107"/>
      <c r="C274" s="107"/>
      <c r="D274" s="107"/>
      <c r="E274" s="107"/>
      <c r="F274" s="107"/>
      <c r="G274" s="107"/>
      <c r="H274" s="107"/>
    </row>
    <row r="275" spans="1:8" ht="15.75" customHeight="1" x14ac:dyDescent="0.3">
      <c r="A275" s="106"/>
      <c r="B275" s="107"/>
      <c r="C275" s="107"/>
      <c r="D275" s="107"/>
      <c r="E275" s="107"/>
      <c r="F275" s="107"/>
      <c r="G275" s="107"/>
      <c r="H275" s="107"/>
    </row>
    <row r="276" spans="1:8" ht="15.75" customHeight="1" x14ac:dyDescent="0.3">
      <c r="A276" s="106"/>
      <c r="B276" s="107"/>
      <c r="C276" s="107"/>
      <c r="D276" s="107"/>
      <c r="E276" s="107"/>
      <c r="F276" s="107"/>
      <c r="G276" s="107"/>
      <c r="H276" s="107"/>
    </row>
    <row r="277" spans="1:8" ht="15.75" customHeight="1" x14ac:dyDescent="0.3">
      <c r="A277" s="106"/>
      <c r="B277" s="107"/>
      <c r="C277" s="107"/>
      <c r="D277" s="107"/>
      <c r="E277" s="107"/>
      <c r="F277" s="107"/>
      <c r="G277" s="107"/>
      <c r="H277" s="107"/>
    </row>
    <row r="278" spans="1:8" ht="15.75" customHeight="1" x14ac:dyDescent="0.3">
      <c r="A278" s="106"/>
      <c r="B278" s="107"/>
      <c r="C278" s="107"/>
      <c r="D278" s="107"/>
      <c r="E278" s="107"/>
      <c r="F278" s="107"/>
      <c r="G278" s="107"/>
      <c r="H278" s="107"/>
    </row>
    <row r="279" spans="1:8" ht="15.75" customHeight="1" x14ac:dyDescent="0.3">
      <c r="A279" s="106"/>
      <c r="B279" s="107"/>
      <c r="C279" s="107"/>
      <c r="D279" s="107"/>
      <c r="E279" s="107"/>
      <c r="F279" s="107"/>
      <c r="G279" s="107"/>
      <c r="H279" s="107"/>
    </row>
    <row r="280" spans="1:8" ht="15.75" customHeight="1" x14ac:dyDescent="0.3">
      <c r="A280" s="106"/>
      <c r="B280" s="107"/>
      <c r="C280" s="107"/>
      <c r="D280" s="107"/>
      <c r="E280" s="107"/>
      <c r="F280" s="107"/>
      <c r="G280" s="107"/>
      <c r="H280" s="107"/>
    </row>
    <row r="281" spans="1:8" ht="15.75" customHeight="1" x14ac:dyDescent="0.3">
      <c r="A281" s="106"/>
      <c r="B281" s="107"/>
      <c r="C281" s="107"/>
      <c r="D281" s="107"/>
      <c r="E281" s="107"/>
      <c r="F281" s="107"/>
      <c r="G281" s="107"/>
      <c r="H281" s="107"/>
    </row>
    <row r="282" spans="1:8" ht="15.75" customHeight="1" x14ac:dyDescent="0.3">
      <c r="A282" s="106"/>
      <c r="B282" s="107"/>
      <c r="C282" s="107"/>
      <c r="D282" s="107"/>
      <c r="E282" s="107"/>
      <c r="F282" s="107"/>
      <c r="G282" s="107"/>
      <c r="H282" s="107"/>
    </row>
    <row r="283" spans="1:8" ht="15.75" customHeight="1" x14ac:dyDescent="0.3">
      <c r="A283" s="106"/>
      <c r="B283" s="107"/>
      <c r="C283" s="107"/>
      <c r="D283" s="107"/>
      <c r="E283" s="107"/>
      <c r="F283" s="107"/>
      <c r="G283" s="107"/>
      <c r="H283" s="107"/>
    </row>
    <row r="284" spans="1:8" ht="15.75" customHeight="1" x14ac:dyDescent="0.3">
      <c r="A284" s="106"/>
      <c r="B284" s="107"/>
      <c r="C284" s="107"/>
      <c r="D284" s="107"/>
      <c r="E284" s="107"/>
      <c r="F284" s="107"/>
      <c r="G284" s="107"/>
      <c r="H284" s="107"/>
    </row>
    <row r="285" spans="1:8" ht="15.75" customHeight="1" x14ac:dyDescent="0.3">
      <c r="A285" s="106"/>
      <c r="B285" s="107"/>
      <c r="C285" s="107"/>
      <c r="D285" s="107"/>
      <c r="E285" s="107"/>
      <c r="F285" s="107"/>
      <c r="G285" s="107"/>
      <c r="H285" s="107"/>
    </row>
    <row r="286" spans="1:8" ht="15.75" customHeight="1" x14ac:dyDescent="0.3">
      <c r="A286" s="106"/>
      <c r="B286" s="107"/>
      <c r="C286" s="107"/>
      <c r="D286" s="107"/>
      <c r="E286" s="107"/>
      <c r="F286" s="107"/>
      <c r="G286" s="107"/>
      <c r="H286" s="107"/>
    </row>
    <row r="287" spans="1:8" ht="15.75" customHeight="1" x14ac:dyDescent="0.3">
      <c r="A287" s="106"/>
      <c r="B287" s="107"/>
      <c r="C287" s="107"/>
      <c r="D287" s="107"/>
      <c r="E287" s="107"/>
      <c r="F287" s="107"/>
      <c r="G287" s="107"/>
      <c r="H287" s="107"/>
    </row>
    <row r="288" spans="1:8" ht="15.75" customHeight="1" x14ac:dyDescent="0.3">
      <c r="A288" s="106"/>
      <c r="B288" s="107"/>
      <c r="C288" s="107"/>
      <c r="D288" s="107"/>
      <c r="E288" s="107"/>
      <c r="F288" s="107"/>
      <c r="G288" s="107"/>
      <c r="H288" s="107"/>
    </row>
    <row r="289" spans="1:8" ht="15.75" customHeight="1" x14ac:dyDescent="0.3">
      <c r="A289" s="106"/>
      <c r="B289" s="107"/>
      <c r="C289" s="107"/>
      <c r="D289" s="107"/>
      <c r="E289" s="107"/>
      <c r="F289" s="107"/>
      <c r="G289" s="107"/>
      <c r="H289" s="107"/>
    </row>
    <row r="290" spans="1:8" ht="15.75" customHeight="1" x14ac:dyDescent="0.3">
      <c r="A290" s="106"/>
      <c r="B290" s="107"/>
      <c r="C290" s="107"/>
      <c r="D290" s="107"/>
      <c r="E290" s="107"/>
      <c r="F290" s="107"/>
      <c r="G290" s="107"/>
      <c r="H290" s="107"/>
    </row>
    <row r="291" spans="1:8" ht="15.75" customHeight="1" x14ac:dyDescent="0.3">
      <c r="A291" s="106"/>
      <c r="B291" s="107"/>
      <c r="C291" s="107"/>
      <c r="D291" s="107"/>
      <c r="E291" s="107"/>
      <c r="F291" s="107"/>
      <c r="G291" s="107"/>
      <c r="H291" s="107"/>
    </row>
    <row r="292" spans="1:8" ht="15.75" customHeight="1" x14ac:dyDescent="0.3">
      <c r="A292" s="106"/>
      <c r="B292" s="107"/>
      <c r="C292" s="107"/>
      <c r="D292" s="107"/>
      <c r="E292" s="107"/>
      <c r="F292" s="107"/>
      <c r="G292" s="107"/>
      <c r="H292" s="107"/>
    </row>
    <row r="293" spans="1:8" ht="15.75" customHeight="1" x14ac:dyDescent="0.3">
      <c r="A293" s="106"/>
      <c r="B293" s="107"/>
      <c r="C293" s="107"/>
      <c r="D293" s="107"/>
      <c r="E293" s="107"/>
      <c r="F293" s="107"/>
      <c r="G293" s="107"/>
      <c r="H293" s="107"/>
    </row>
    <row r="294" spans="1:8" ht="15.75" customHeight="1" x14ac:dyDescent="0.3">
      <c r="A294" s="106"/>
      <c r="B294" s="107"/>
      <c r="C294" s="107"/>
      <c r="D294" s="107"/>
      <c r="E294" s="107"/>
      <c r="F294" s="107"/>
      <c r="G294" s="107"/>
      <c r="H294" s="107"/>
    </row>
    <row r="295" spans="1:8" ht="15.75" customHeight="1" x14ac:dyDescent="0.3">
      <c r="A295" s="106"/>
      <c r="B295" s="107"/>
      <c r="C295" s="107"/>
      <c r="D295" s="107"/>
      <c r="E295" s="107"/>
      <c r="F295" s="107"/>
      <c r="G295" s="107"/>
      <c r="H295" s="107"/>
    </row>
    <row r="296" spans="1:8" ht="15.75" customHeight="1" x14ac:dyDescent="0.3">
      <c r="A296" s="106"/>
      <c r="B296" s="107"/>
      <c r="C296" s="107"/>
      <c r="D296" s="107"/>
      <c r="E296" s="107"/>
      <c r="F296" s="107"/>
      <c r="G296" s="107"/>
      <c r="H296" s="107"/>
    </row>
    <row r="297" spans="1:8" ht="15.75" customHeight="1" x14ac:dyDescent="0.3">
      <c r="A297" s="106"/>
      <c r="B297" s="107"/>
      <c r="C297" s="107"/>
      <c r="D297" s="107"/>
      <c r="E297" s="107"/>
      <c r="F297" s="107"/>
      <c r="G297" s="107"/>
      <c r="H297" s="107"/>
    </row>
    <row r="298" spans="1:8" ht="15.75" customHeight="1" x14ac:dyDescent="0.3">
      <c r="A298" s="106"/>
      <c r="B298" s="107"/>
      <c r="C298" s="107"/>
      <c r="D298" s="107"/>
      <c r="E298" s="107"/>
      <c r="F298" s="107"/>
      <c r="G298" s="107"/>
      <c r="H298" s="107"/>
    </row>
    <row r="299" spans="1:8" ht="15.75" customHeight="1" x14ac:dyDescent="0.3">
      <c r="A299" s="106"/>
      <c r="B299" s="107"/>
      <c r="C299" s="107"/>
      <c r="D299" s="107"/>
      <c r="E299" s="107"/>
      <c r="F299" s="107"/>
      <c r="G299" s="107"/>
      <c r="H299" s="107"/>
    </row>
    <row r="300" spans="1:8" ht="15.75" customHeight="1" x14ac:dyDescent="0.3">
      <c r="A300" s="106"/>
      <c r="B300" s="107"/>
      <c r="C300" s="107"/>
      <c r="D300" s="107"/>
      <c r="E300" s="107"/>
      <c r="F300" s="107"/>
      <c r="G300" s="107"/>
      <c r="H300" s="107"/>
    </row>
    <row r="301" spans="1:8" ht="15.75" customHeight="1" x14ac:dyDescent="0.3">
      <c r="A301" s="106"/>
      <c r="B301" s="107"/>
      <c r="C301" s="107"/>
      <c r="D301" s="107"/>
      <c r="E301" s="107"/>
      <c r="F301" s="107"/>
      <c r="G301" s="107"/>
      <c r="H301" s="107"/>
    </row>
    <row r="302" spans="1:8" ht="15.75" customHeight="1" x14ac:dyDescent="0.3">
      <c r="A302" s="106"/>
      <c r="B302" s="107"/>
      <c r="C302" s="107"/>
      <c r="D302" s="107"/>
      <c r="E302" s="107"/>
      <c r="F302" s="107"/>
      <c r="G302" s="107"/>
      <c r="H302" s="107"/>
    </row>
    <row r="303" spans="1:8" ht="15.75" customHeight="1" x14ac:dyDescent="0.3">
      <c r="A303" s="106"/>
      <c r="B303" s="107"/>
      <c r="C303" s="107"/>
      <c r="D303" s="107"/>
      <c r="E303" s="107"/>
      <c r="F303" s="107"/>
      <c r="G303" s="107"/>
      <c r="H303" s="107"/>
    </row>
    <row r="304" spans="1:8" ht="15.75" customHeight="1" x14ac:dyDescent="0.3">
      <c r="A304" s="106"/>
      <c r="B304" s="107"/>
      <c r="C304" s="107"/>
      <c r="D304" s="107"/>
      <c r="E304" s="107"/>
      <c r="F304" s="107"/>
      <c r="G304" s="107"/>
      <c r="H304" s="107"/>
    </row>
    <row r="305" spans="1:8" ht="15.75" customHeight="1" x14ac:dyDescent="0.3">
      <c r="A305" s="106"/>
      <c r="B305" s="107"/>
      <c r="C305" s="107"/>
      <c r="D305" s="107"/>
      <c r="E305" s="107"/>
      <c r="F305" s="107"/>
      <c r="G305" s="107"/>
      <c r="H305" s="107"/>
    </row>
    <row r="306" spans="1:8" ht="15.75" customHeight="1" x14ac:dyDescent="0.3">
      <c r="A306" s="106"/>
      <c r="B306" s="107"/>
      <c r="C306" s="107"/>
      <c r="D306" s="107"/>
      <c r="E306" s="107"/>
      <c r="F306" s="107"/>
      <c r="G306" s="107"/>
      <c r="H306" s="107"/>
    </row>
    <row r="307" spans="1:8" ht="15.75" customHeight="1" x14ac:dyDescent="0.3">
      <c r="A307" s="106"/>
      <c r="B307" s="107"/>
      <c r="C307" s="107"/>
      <c r="D307" s="107"/>
      <c r="E307" s="107"/>
      <c r="F307" s="107"/>
      <c r="G307" s="107"/>
      <c r="H307" s="107"/>
    </row>
    <row r="308" spans="1:8" ht="15.75" customHeight="1" x14ac:dyDescent="0.3">
      <c r="A308" s="106"/>
      <c r="B308" s="107"/>
      <c r="C308" s="107"/>
      <c r="D308" s="107"/>
      <c r="E308" s="107"/>
      <c r="F308" s="107"/>
      <c r="G308" s="107"/>
      <c r="H308" s="107"/>
    </row>
    <row r="309" spans="1:8" ht="15.75" customHeight="1" x14ac:dyDescent="0.3">
      <c r="A309" s="106"/>
      <c r="B309" s="107"/>
      <c r="C309" s="107"/>
      <c r="D309" s="107"/>
      <c r="E309" s="107"/>
      <c r="F309" s="107"/>
      <c r="G309" s="107"/>
      <c r="H309" s="107"/>
    </row>
    <row r="310" spans="1:8" ht="15.75" customHeight="1" x14ac:dyDescent="0.3">
      <c r="A310" s="106"/>
      <c r="B310" s="107"/>
      <c r="C310" s="107"/>
      <c r="D310" s="107"/>
      <c r="E310" s="107"/>
      <c r="F310" s="107"/>
      <c r="G310" s="107"/>
      <c r="H310" s="107"/>
    </row>
    <row r="311" spans="1:8" ht="15.75" customHeight="1" x14ac:dyDescent="0.3">
      <c r="A311" s="106"/>
      <c r="B311" s="107"/>
      <c r="C311" s="107"/>
      <c r="D311" s="107"/>
      <c r="E311" s="107"/>
      <c r="F311" s="107"/>
      <c r="G311" s="107"/>
      <c r="H311" s="107"/>
    </row>
    <row r="312" spans="1:8" ht="15.75" customHeight="1" x14ac:dyDescent="0.3">
      <c r="A312" s="106"/>
      <c r="B312" s="107"/>
      <c r="C312" s="107"/>
      <c r="D312" s="107"/>
      <c r="E312" s="107"/>
      <c r="F312" s="107"/>
      <c r="G312" s="107"/>
      <c r="H312" s="107"/>
    </row>
    <row r="313" spans="1:8" ht="15.75" customHeight="1" x14ac:dyDescent="0.3">
      <c r="A313" s="106"/>
      <c r="B313" s="107"/>
      <c r="C313" s="107"/>
      <c r="D313" s="107"/>
      <c r="E313" s="107"/>
      <c r="F313" s="107"/>
      <c r="G313" s="107"/>
      <c r="H313" s="107"/>
    </row>
    <row r="314" spans="1:8" ht="15.75" customHeight="1" x14ac:dyDescent="0.3">
      <c r="A314" s="106"/>
      <c r="B314" s="107"/>
      <c r="C314" s="107"/>
      <c r="D314" s="107"/>
      <c r="E314" s="107"/>
      <c r="F314" s="107"/>
      <c r="G314" s="107"/>
      <c r="H314" s="107"/>
    </row>
    <row r="315" spans="1:8" ht="15.75" customHeight="1" x14ac:dyDescent="0.3">
      <c r="A315" s="106"/>
      <c r="B315" s="107"/>
      <c r="C315" s="107"/>
      <c r="D315" s="107"/>
      <c r="E315" s="107"/>
      <c r="F315" s="107"/>
      <c r="G315" s="107"/>
      <c r="H315" s="107"/>
    </row>
    <row r="316" spans="1:8" ht="15.75" customHeight="1" x14ac:dyDescent="0.3">
      <c r="A316" s="106"/>
      <c r="B316" s="107"/>
      <c r="C316" s="107"/>
      <c r="D316" s="107"/>
      <c r="E316" s="107"/>
      <c r="F316" s="107"/>
      <c r="G316" s="107"/>
      <c r="H316" s="107"/>
    </row>
    <row r="317" spans="1:8" ht="15.75" customHeight="1" x14ac:dyDescent="0.3">
      <c r="A317" s="106"/>
      <c r="B317" s="107"/>
      <c r="C317" s="107"/>
      <c r="D317" s="107"/>
      <c r="E317" s="107"/>
      <c r="F317" s="107"/>
      <c r="G317" s="107"/>
      <c r="H317" s="107"/>
    </row>
    <row r="318" spans="1:8" ht="15.75" customHeight="1" x14ac:dyDescent="0.3">
      <c r="A318" s="106"/>
      <c r="B318" s="107"/>
      <c r="C318" s="107"/>
      <c r="D318" s="107"/>
      <c r="E318" s="107"/>
      <c r="F318" s="107"/>
      <c r="G318" s="107"/>
      <c r="H318" s="107"/>
    </row>
    <row r="319" spans="1:8" ht="15.75" customHeight="1" x14ac:dyDescent="0.3">
      <c r="A319" s="106"/>
      <c r="B319" s="107"/>
      <c r="C319" s="107"/>
      <c r="D319" s="107"/>
      <c r="E319" s="107"/>
      <c r="F319" s="107"/>
      <c r="G319" s="107"/>
      <c r="H319" s="107"/>
    </row>
    <row r="320" spans="1:8" ht="15.75" customHeight="1" x14ac:dyDescent="0.3">
      <c r="A320" s="106"/>
      <c r="B320" s="107"/>
      <c r="C320" s="107"/>
      <c r="D320" s="107"/>
      <c r="E320" s="107"/>
      <c r="F320" s="107"/>
      <c r="G320" s="107"/>
      <c r="H320" s="107"/>
    </row>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sheetData>
  <mergeCells count="5">
    <mergeCell ref="B2:B3"/>
    <mergeCell ref="B5:B6"/>
    <mergeCell ref="B7:B10"/>
    <mergeCell ref="B11:B14"/>
    <mergeCell ref="B15:B18"/>
  </mergeCells>
  <dataValidations count="1">
    <dataValidation type="list" allowBlank="1" sqref="G2:G72" xr:uid="{6D6F361E-125F-4C2D-B313-C85CC818347C}">
      <formula1>"Pass,Fail,N/A,Untested"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TestSchedule</vt:lpstr>
      <vt:lpstr>QC_SprintRoadmap</vt:lpstr>
      <vt:lpstr>TestEstimation</vt:lpstr>
      <vt:lpstr>TestMatrix</vt:lpstr>
      <vt:lpstr>OMD_Product</vt:lpstr>
      <vt:lpstr>OMV_Product</vt:lpstr>
      <vt:lpstr>PTO_Product</vt:lpstr>
      <vt:lpstr>Admin</vt:lpstr>
      <vt:lpstr>Khách hàng</vt:lpstr>
      <vt:lpstr>Configurable_Product</vt:lpstr>
      <vt:lpstr>Guest_Checkout</vt:lpstr>
      <vt:lpstr>Customer_Authorize</vt:lpstr>
      <vt:lpstr>Customer_Checkout</vt:lpstr>
      <vt:lpstr>Customer_Order</vt:lpstr>
      <vt:lpstr>Customer_Cancel_Return</vt:lpstr>
      <vt:lpstr>System_Test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YenPhung</cp:lastModifiedBy>
  <dcterms:modified xsi:type="dcterms:W3CDTF">2022-05-07T10:30:00Z</dcterms:modified>
</cp:coreProperties>
</file>