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sull/Documents/publications/cancer_research/v6/figures/figure_5/qpcr/"/>
    </mc:Choice>
  </mc:AlternateContent>
  <xr:revisionPtr revIDLastSave="0" documentId="13_ncr:1_{9E35B142-DEFF-7442-89A8-3BFF649F50B7}" xr6:coauthVersionLast="43" xr6:coauthVersionMax="43" xr10:uidLastSave="{00000000-0000-0000-0000-000000000000}"/>
  <bookViews>
    <workbookView xWindow="3040" yWindow="3860" windowWidth="27320" windowHeight="10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G25" i="1"/>
  <c r="H25" i="1"/>
  <c r="I25" i="1"/>
  <c r="J25" i="1"/>
  <c r="K25" i="1"/>
  <c r="G17" i="1"/>
  <c r="H17" i="1"/>
  <c r="I17" i="1"/>
  <c r="J17" i="1"/>
  <c r="K17" i="1"/>
  <c r="D49" i="1"/>
  <c r="D41" i="1"/>
  <c r="D33" i="1"/>
  <c r="D73" i="1"/>
  <c r="D17" i="1"/>
  <c r="D57" i="1" l="1"/>
  <c r="D65" i="1"/>
  <c r="G18" i="1" s="1"/>
  <c r="I18" i="1" s="1"/>
  <c r="D9" i="1"/>
  <c r="H9" i="1" s="1"/>
  <c r="D25" i="1"/>
  <c r="H27" i="1" s="1"/>
  <c r="D24" i="1"/>
  <c r="D48" i="1"/>
  <c r="D72" i="1"/>
  <c r="D23" i="1"/>
  <c r="D47" i="1"/>
  <c r="D71" i="1"/>
  <c r="D22" i="1"/>
  <c r="D46" i="1"/>
  <c r="D70" i="1"/>
  <c r="D21" i="1"/>
  <c r="D45" i="1"/>
  <c r="D69" i="1"/>
  <c r="D20" i="1"/>
  <c r="D44" i="1"/>
  <c r="D68" i="1"/>
  <c r="D19" i="1"/>
  <c r="D43" i="1"/>
  <c r="D67" i="1"/>
  <c r="H21" i="1" s="1"/>
  <c r="G21" i="1"/>
  <c r="I21" i="1" s="1"/>
  <c r="D16" i="1"/>
  <c r="D40" i="1"/>
  <c r="D64" i="1"/>
  <c r="D15" i="1"/>
  <c r="D39" i="1"/>
  <c r="D63" i="1"/>
  <c r="D14" i="1"/>
  <c r="D38" i="1"/>
  <c r="D62" i="1"/>
  <c r="D13" i="1"/>
  <c r="D37" i="1"/>
  <c r="D61" i="1"/>
  <c r="G14" i="1"/>
  <c r="D12" i="1"/>
  <c r="D36" i="1"/>
  <c r="D60" i="1"/>
  <c r="D11" i="1"/>
  <c r="D35" i="1"/>
  <c r="D59" i="1"/>
  <c r="D10" i="1"/>
  <c r="D34" i="1"/>
  <c r="D58" i="1"/>
  <c r="D18" i="1"/>
  <c r="D42" i="1"/>
  <c r="D66" i="1"/>
  <c r="D8" i="1"/>
  <c r="D32" i="1"/>
  <c r="D56" i="1"/>
  <c r="D7" i="1"/>
  <c r="G7" i="1" s="1"/>
  <c r="I7" i="1" s="1"/>
  <c r="D31" i="1"/>
  <c r="D55" i="1"/>
  <c r="D6" i="1"/>
  <c r="D30" i="1"/>
  <c r="D54" i="1"/>
  <c r="D5" i="1"/>
  <c r="D29" i="1"/>
  <c r="D53" i="1"/>
  <c r="D4" i="1"/>
  <c r="D28" i="1"/>
  <c r="D52" i="1"/>
  <c r="D3" i="1"/>
  <c r="D27" i="1"/>
  <c r="D51" i="1"/>
  <c r="D2" i="1"/>
  <c r="D26" i="1"/>
  <c r="D50" i="1"/>
  <c r="H18" i="1" l="1"/>
  <c r="K18" i="1" s="1"/>
  <c r="G9" i="1"/>
  <c r="J9" i="1" s="1"/>
  <c r="G27" i="1"/>
  <c r="I27" i="1" s="1"/>
  <c r="K21" i="1"/>
  <c r="G16" i="1"/>
  <c r="G13" i="1"/>
  <c r="G5" i="1"/>
  <c r="I5" i="1" s="1"/>
  <c r="G2" i="1"/>
  <c r="I2" i="1" s="1"/>
  <c r="H4" i="1"/>
  <c r="H20" i="1"/>
  <c r="H5" i="1"/>
  <c r="K5" i="1" s="1"/>
  <c r="H2" i="1"/>
  <c r="H13" i="1"/>
  <c r="J13" i="1" s="1"/>
  <c r="G23" i="1"/>
  <c r="I23" i="1" s="1"/>
  <c r="G20" i="1"/>
  <c r="I20" i="1" s="1"/>
  <c r="G22" i="1"/>
  <c r="I22" i="1" s="1"/>
  <c r="G24" i="1"/>
  <c r="I24" i="1" s="1"/>
  <c r="H23" i="1"/>
  <c r="G6" i="1"/>
  <c r="I6" i="1" s="1"/>
  <c r="H7" i="1"/>
  <c r="J7" i="1" s="1"/>
  <c r="G15" i="1"/>
  <c r="I15" i="1" s="1"/>
  <c r="G8" i="1"/>
  <c r="I8" i="1" s="1"/>
  <c r="H16" i="1"/>
  <c r="K16" i="1" s="1"/>
  <c r="G3" i="1"/>
  <c r="I13" i="1"/>
  <c r="G11" i="1"/>
  <c r="I11" i="1" s="1"/>
  <c r="G4" i="1"/>
  <c r="I4" i="1" s="1"/>
  <c r="I14" i="1"/>
  <c r="H14" i="1"/>
  <c r="J14" i="1" s="1"/>
  <c r="I16" i="1"/>
  <c r="K7" i="1"/>
  <c r="G12" i="1"/>
  <c r="I12" i="1" s="1"/>
  <c r="H15" i="1"/>
  <c r="H22" i="1"/>
  <c r="H24" i="1"/>
  <c r="J21" i="1"/>
  <c r="H11" i="1"/>
  <c r="H12" i="1"/>
  <c r="H3" i="1"/>
  <c r="H8" i="1"/>
  <c r="H6" i="1"/>
  <c r="J18" i="1" l="1"/>
  <c r="J27" i="1"/>
  <c r="I9" i="1"/>
  <c r="K9" i="1"/>
  <c r="K27" i="1"/>
  <c r="J2" i="1"/>
  <c r="K2" i="1"/>
  <c r="J5" i="1"/>
  <c r="K23" i="1"/>
  <c r="J3" i="1"/>
  <c r="J20" i="1"/>
  <c r="K20" i="1"/>
  <c r="K13" i="1"/>
  <c r="K14" i="1"/>
  <c r="K6" i="1"/>
  <c r="J23" i="1"/>
  <c r="K8" i="1"/>
  <c r="K22" i="1"/>
  <c r="K24" i="1"/>
  <c r="K15" i="1"/>
  <c r="J24" i="1"/>
  <c r="J16" i="1"/>
  <c r="J15" i="1"/>
  <c r="J12" i="1"/>
  <c r="J6" i="1"/>
  <c r="J22" i="1"/>
  <c r="J4" i="1"/>
  <c r="K4" i="1"/>
  <c r="K11" i="1"/>
  <c r="K3" i="1"/>
  <c r="I3" i="1"/>
  <c r="J11" i="1"/>
  <c r="J8" i="1"/>
  <c r="K12" i="1"/>
</calcChain>
</file>

<file path=xl/sharedStrings.xml><?xml version="1.0" encoding="utf-8"?>
<sst xmlns="http://schemas.openxmlformats.org/spreadsheetml/2006/main" count="180" uniqueCount="29">
  <si>
    <t>Sample Name</t>
  </si>
  <si>
    <t>Target Name</t>
  </si>
  <si>
    <t>Delta Ct Mean</t>
  </si>
  <si>
    <t>Delta Delta Ct</t>
  </si>
  <si>
    <t>2^-ddct</t>
  </si>
  <si>
    <t>p493-6 P3</t>
  </si>
  <si>
    <t>hMYC</t>
  </si>
  <si>
    <t>hMARS2</t>
  </si>
  <si>
    <t>hVARS</t>
  </si>
  <si>
    <t>p493-6 P3 +dox24</t>
  </si>
  <si>
    <t>p493-6 P3 +dox48</t>
  </si>
  <si>
    <t>Delta Delta Ct Mean</t>
  </si>
  <si>
    <t>Delta Delta Ct Std Dev</t>
  </si>
  <si>
    <t>p493</t>
  </si>
  <si>
    <t>p493 +dox24</t>
  </si>
  <si>
    <t>p493 +dox48</t>
  </si>
  <si>
    <t>2^-ddct Mean + StdDev</t>
  </si>
  <si>
    <t>2^-ddct Mean - StdDev</t>
  </si>
  <si>
    <t>p493-6 P4</t>
  </si>
  <si>
    <t>p493-6 P5</t>
  </si>
  <si>
    <t>p493-6 P5 +dox24</t>
  </si>
  <si>
    <t>p493-6 P5 +dox48</t>
  </si>
  <si>
    <t>p493-6 P4 +dox24</t>
  </si>
  <si>
    <t>p493-6 P4 +dox48</t>
  </si>
  <si>
    <t>hUCK2</t>
  </si>
  <si>
    <t>hYBX3</t>
  </si>
  <si>
    <t>hNOP56</t>
  </si>
  <si>
    <t>hNOB1</t>
  </si>
  <si>
    <t>hSLC46A3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</si>
</sst>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00000000"/>
    <numFmt numFmtId="166" formatCode="#,##0.000000000000000"/>
    <numFmt numFmtId="167" formatCode="#,##0.0000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zoomScale="92" workbookViewId="0">
      <pane ySplit="1" topLeftCell="A58" activePane="bottomLeft" state="frozen"/>
      <selection pane="bottomLeft" activeCell="G67" sqref="G67"/>
    </sheetView>
  </sheetViews>
  <sheetFormatPr baseColWidth="10" defaultRowHeight="16" x14ac:dyDescent="0.2"/>
  <cols>
    <col min="1" max="1" width="17.33203125" customWidth="1"/>
    <col min="3" max="3" width="16.1640625" customWidth="1"/>
    <col min="4" max="4" width="12.6640625" customWidth="1"/>
    <col min="5" max="5" width="12.6640625" style="4" customWidth="1"/>
    <col min="6" max="6" width="12.6640625" style="7" customWidth="1"/>
    <col min="7" max="7" width="19.1640625" customWidth="1"/>
    <col min="8" max="8" width="24.1640625" customWidth="1"/>
    <col min="9" max="9" width="32.5" customWidth="1"/>
    <col min="10" max="10" width="23.1640625" customWidth="1"/>
    <col min="11" max="11" width="2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4" t="s">
        <v>13</v>
      </c>
      <c r="G1" t="s">
        <v>11</v>
      </c>
      <c r="H1" t="s">
        <v>12</v>
      </c>
      <c r="I1" t="s">
        <v>4</v>
      </c>
      <c r="J1" t="s">
        <v>16</v>
      </c>
      <c r="K1" t="s">
        <v>17</v>
      </c>
    </row>
    <row r="2" spans="1:12" x14ac:dyDescent="0.2">
      <c r="A2" s="9" t="s">
        <v>5</v>
      </c>
      <c r="B2" s="9" t="s">
        <v>6</v>
      </c>
      <c r="C2" s="9">
        <v>-2.8929529190063477</v>
      </c>
      <c r="D2" s="10">
        <f>C2-C$2</f>
        <v>0</v>
      </c>
      <c r="E2" s="5"/>
      <c r="F2" s="6" t="s">
        <v>6</v>
      </c>
      <c r="G2" s="1">
        <f t="shared" ref="G2:G9" si="0">AVERAGE(D2,D26,D50)</f>
        <v>0</v>
      </c>
      <c r="H2" s="1">
        <f t="shared" ref="H2:H9" si="1">STDEV(D2,D26,D50)</f>
        <v>0</v>
      </c>
      <c r="I2" s="2">
        <f>2^-G2</f>
        <v>1</v>
      </c>
      <c r="J2" s="8">
        <f>2^-(G2-H2)</f>
        <v>1</v>
      </c>
      <c r="K2" s="8">
        <f>2^-(G2+H2)</f>
        <v>1</v>
      </c>
      <c r="L2" s="1"/>
    </row>
    <row r="3" spans="1:12" x14ac:dyDescent="0.2">
      <c r="A3" s="9" t="s">
        <v>5</v>
      </c>
      <c r="B3" s="9" t="s">
        <v>7</v>
      </c>
      <c r="C3" s="9">
        <v>3.9240913391113281</v>
      </c>
      <c r="D3" s="10">
        <f>C3-C$3</f>
        <v>0</v>
      </c>
      <c r="E3" s="5"/>
      <c r="F3" s="6" t="s">
        <v>7</v>
      </c>
      <c r="G3" s="1">
        <f t="shared" si="0"/>
        <v>0</v>
      </c>
      <c r="H3" s="1">
        <f t="shared" si="1"/>
        <v>0</v>
      </c>
      <c r="I3" s="2">
        <f t="shared" ref="I3:I9" si="2">2^-G3</f>
        <v>1</v>
      </c>
      <c r="J3" s="8">
        <f t="shared" ref="J3:J9" si="3">2^-(G3-H3)</f>
        <v>1</v>
      </c>
      <c r="K3" s="8">
        <f t="shared" ref="K3:K9" si="4">2^-(G3+H3)</f>
        <v>1</v>
      </c>
      <c r="L3" s="1"/>
    </row>
    <row r="4" spans="1:12" x14ac:dyDescent="0.2">
      <c r="A4" s="9" t="s">
        <v>5</v>
      </c>
      <c r="B4" s="9" t="s">
        <v>8</v>
      </c>
      <c r="C4" s="9">
        <v>2.4590000000000001</v>
      </c>
      <c r="D4" s="10">
        <f>C4-C$4</f>
        <v>0</v>
      </c>
      <c r="E4" s="5"/>
      <c r="F4" s="6" t="s">
        <v>8</v>
      </c>
      <c r="G4" s="1">
        <f t="shared" si="0"/>
        <v>0</v>
      </c>
      <c r="H4" s="1">
        <f t="shared" si="1"/>
        <v>0</v>
      </c>
      <c r="I4" s="2">
        <f t="shared" si="2"/>
        <v>1</v>
      </c>
      <c r="J4" s="8">
        <f t="shared" si="3"/>
        <v>1</v>
      </c>
      <c r="K4" s="8">
        <f t="shared" si="4"/>
        <v>1</v>
      </c>
      <c r="L4" s="1"/>
    </row>
    <row r="5" spans="1:12" x14ac:dyDescent="0.2">
      <c r="A5" s="9" t="s">
        <v>5</v>
      </c>
      <c r="B5" s="9" t="s">
        <v>24</v>
      </c>
      <c r="C5" s="9">
        <v>4.6493333333333311</v>
      </c>
      <c r="D5" s="10">
        <f>C5-C$5</f>
        <v>0</v>
      </c>
      <c r="E5" s="5"/>
      <c r="F5" s="6" t="s">
        <v>24</v>
      </c>
      <c r="G5" s="1">
        <f t="shared" si="0"/>
        <v>0</v>
      </c>
      <c r="H5" s="1">
        <f t="shared" si="1"/>
        <v>0</v>
      </c>
      <c r="I5" s="2">
        <f t="shared" si="2"/>
        <v>1</v>
      </c>
      <c r="J5" s="8">
        <f t="shared" si="3"/>
        <v>1</v>
      </c>
      <c r="K5" s="8">
        <f t="shared" si="4"/>
        <v>1</v>
      </c>
      <c r="L5" s="1"/>
    </row>
    <row r="6" spans="1:12" x14ac:dyDescent="0.2">
      <c r="A6" s="9" t="s">
        <v>5</v>
      </c>
      <c r="B6" s="9" t="s">
        <v>25</v>
      </c>
      <c r="C6" s="9">
        <v>1.25</v>
      </c>
      <c r="D6" s="10">
        <f>C6-C$6</f>
        <v>0</v>
      </c>
      <c r="E6" s="5"/>
      <c r="F6" s="6" t="s">
        <v>25</v>
      </c>
      <c r="G6" s="1">
        <f t="shared" si="0"/>
        <v>0</v>
      </c>
      <c r="H6" s="1">
        <f t="shared" si="1"/>
        <v>0</v>
      </c>
      <c r="I6" s="2">
        <f t="shared" si="2"/>
        <v>1</v>
      </c>
      <c r="J6" s="8">
        <f t="shared" si="3"/>
        <v>1</v>
      </c>
      <c r="K6" s="8">
        <f t="shared" si="4"/>
        <v>1</v>
      </c>
      <c r="L6" s="1"/>
    </row>
    <row r="7" spans="1:12" x14ac:dyDescent="0.2">
      <c r="A7" s="9" t="s">
        <v>5</v>
      </c>
      <c r="B7" s="9" t="s">
        <v>26</v>
      </c>
      <c r="C7" s="9">
        <v>2.9543333333333344</v>
      </c>
      <c r="D7" s="10">
        <f>C7-C$7</f>
        <v>0</v>
      </c>
      <c r="E7" s="5"/>
      <c r="F7" s="6" t="s">
        <v>26</v>
      </c>
      <c r="G7" s="1">
        <f t="shared" si="0"/>
        <v>0</v>
      </c>
      <c r="H7" s="1">
        <f t="shared" si="1"/>
        <v>0</v>
      </c>
      <c r="I7" s="2">
        <f t="shared" si="2"/>
        <v>1</v>
      </c>
      <c r="J7" s="8">
        <f t="shared" si="3"/>
        <v>1</v>
      </c>
      <c r="K7" s="8">
        <f t="shared" si="4"/>
        <v>1</v>
      </c>
      <c r="L7" s="1"/>
    </row>
    <row r="8" spans="1:12" x14ac:dyDescent="0.2">
      <c r="A8" s="9" t="s">
        <v>5</v>
      </c>
      <c r="B8" s="9" t="s">
        <v>27</v>
      </c>
      <c r="C8" s="9">
        <v>3.1670000000000016</v>
      </c>
      <c r="D8" s="10">
        <f>C8-C$8</f>
        <v>0</v>
      </c>
      <c r="E8" s="5"/>
      <c r="F8" s="6" t="s">
        <v>27</v>
      </c>
      <c r="G8" s="1">
        <f t="shared" si="0"/>
        <v>0</v>
      </c>
      <c r="H8" s="1">
        <f t="shared" si="1"/>
        <v>0</v>
      </c>
      <c r="I8" s="2">
        <f t="shared" si="2"/>
        <v>1</v>
      </c>
      <c r="J8" s="8">
        <f t="shared" si="3"/>
        <v>1</v>
      </c>
      <c r="K8" s="8">
        <f t="shared" si="4"/>
        <v>1</v>
      </c>
      <c r="L8" s="1"/>
    </row>
    <row r="9" spans="1:12" x14ac:dyDescent="0.2">
      <c r="A9" s="9" t="s">
        <v>5</v>
      </c>
      <c r="B9" s="9" t="s">
        <v>28</v>
      </c>
      <c r="C9" s="9">
        <v>7.6559999999999988</v>
      </c>
      <c r="D9" s="10">
        <f>C9-C$9</f>
        <v>0</v>
      </c>
      <c r="E9" s="5"/>
      <c r="F9" s="6" t="s">
        <v>28</v>
      </c>
      <c r="G9" s="1">
        <f t="shared" si="0"/>
        <v>0</v>
      </c>
      <c r="H9" s="1">
        <f t="shared" si="1"/>
        <v>0</v>
      </c>
      <c r="I9" s="2">
        <f t="shared" si="2"/>
        <v>1</v>
      </c>
      <c r="J9" s="8">
        <f t="shared" si="3"/>
        <v>1</v>
      </c>
      <c r="K9" s="8">
        <f t="shared" si="4"/>
        <v>1</v>
      </c>
      <c r="L9" s="1"/>
    </row>
    <row r="10" spans="1:12" x14ac:dyDescent="0.2">
      <c r="A10" s="9" t="s">
        <v>9</v>
      </c>
      <c r="B10" s="9" t="s">
        <v>6</v>
      </c>
      <c r="C10" s="9">
        <v>1.2891178131103516</v>
      </c>
      <c r="D10" s="10">
        <f>C10-C$2</f>
        <v>4.1820707321166992</v>
      </c>
      <c r="E10" s="4" t="s">
        <v>14</v>
      </c>
    </row>
    <row r="11" spans="1:12" x14ac:dyDescent="0.2">
      <c r="A11" s="9" t="s">
        <v>9</v>
      </c>
      <c r="B11" s="9" t="s">
        <v>7</v>
      </c>
      <c r="C11" s="9">
        <v>6.5876255035400391</v>
      </c>
      <c r="D11" s="10">
        <f>C11-C$3</f>
        <v>2.6635341644287109</v>
      </c>
      <c r="F11" s="6" t="s">
        <v>6</v>
      </c>
      <c r="G11" s="1">
        <f t="shared" ref="G11:G18" si="5">AVERAGE(D10,D34,D58)</f>
        <v>4.5599093538920092</v>
      </c>
      <c r="H11">
        <f t="shared" ref="H11:H18" si="6">STDEV(D10,D34,D58)</f>
        <v>0.8107905314984738</v>
      </c>
      <c r="I11" s="8">
        <f t="shared" ref="I11:I16" si="7">2^-G11</f>
        <v>4.2396548970617481E-2</v>
      </c>
      <c r="J11" s="8">
        <f t="shared" ref="J11:J16" si="8">2^-(G11-H11)</f>
        <v>7.4370855478614661E-2</v>
      </c>
      <c r="K11" s="8">
        <f t="shared" ref="K11:K16" si="9">2^-(G11+H11)</f>
        <v>2.4168975239700279E-2</v>
      </c>
    </row>
    <row r="12" spans="1:12" x14ac:dyDescent="0.2">
      <c r="A12" s="9" t="s">
        <v>9</v>
      </c>
      <c r="B12" s="9" t="s">
        <v>8</v>
      </c>
      <c r="C12" s="9">
        <v>6.8470000000000004</v>
      </c>
      <c r="D12" s="10">
        <f>C12-C$4</f>
        <v>4.3879999999999999</v>
      </c>
      <c r="F12" s="6" t="s">
        <v>7</v>
      </c>
      <c r="G12" s="1">
        <f t="shared" si="5"/>
        <v>2.824377847035727</v>
      </c>
      <c r="H12">
        <f t="shared" si="6"/>
        <v>0.52270177314281929</v>
      </c>
      <c r="I12" s="8">
        <f t="shared" si="7"/>
        <v>0.14118142105529288</v>
      </c>
      <c r="J12" s="8">
        <f t="shared" si="8"/>
        <v>0.20282732429043218</v>
      </c>
      <c r="K12" s="8">
        <f t="shared" si="9"/>
        <v>9.8271737897851569E-2</v>
      </c>
    </row>
    <row r="13" spans="1:12" x14ac:dyDescent="0.2">
      <c r="A13" s="9" t="s">
        <v>9</v>
      </c>
      <c r="B13" s="9" t="s">
        <v>24</v>
      </c>
      <c r="C13" s="9">
        <v>8.5549999999999997</v>
      </c>
      <c r="D13" s="10">
        <f>C13-C$5</f>
        <v>3.9056666666666686</v>
      </c>
      <c r="F13" s="6" t="s">
        <v>8</v>
      </c>
      <c r="G13" s="1">
        <f t="shared" si="5"/>
        <v>4.0433250471750899</v>
      </c>
      <c r="H13">
        <f t="shared" si="6"/>
        <v>0.32171048236909916</v>
      </c>
      <c r="I13" s="8">
        <f t="shared" si="7"/>
        <v>6.0650987817945617E-2</v>
      </c>
      <c r="J13" s="8">
        <f t="shared" si="8"/>
        <v>7.5802300080360693E-2</v>
      </c>
      <c r="K13" s="8">
        <f t="shared" si="9"/>
        <v>4.8528109561224879E-2</v>
      </c>
    </row>
    <row r="14" spans="1:12" x14ac:dyDescent="0.2">
      <c r="A14" s="9" t="s">
        <v>9</v>
      </c>
      <c r="B14" s="9" t="s">
        <v>25</v>
      </c>
      <c r="C14" s="9">
        <v>4.5626666666666686</v>
      </c>
      <c r="D14" s="10">
        <f>C14-C$6</f>
        <v>3.3126666666666686</v>
      </c>
      <c r="F14" s="6" t="s">
        <v>24</v>
      </c>
      <c r="G14" s="1">
        <f t="shared" si="5"/>
        <v>3.4188333333333341</v>
      </c>
      <c r="H14">
        <f t="shared" si="6"/>
        <v>0.42162980734815392</v>
      </c>
      <c r="I14" s="8">
        <f t="shared" si="7"/>
        <v>9.3503661240254082E-2</v>
      </c>
      <c r="J14" s="8">
        <f t="shared" si="8"/>
        <v>0.12524253099108798</v>
      </c>
      <c r="K14" s="8">
        <f t="shared" si="9"/>
        <v>6.9808032432323863E-2</v>
      </c>
    </row>
    <row r="15" spans="1:12" x14ac:dyDescent="0.2">
      <c r="A15" s="9" t="s">
        <v>9</v>
      </c>
      <c r="B15" s="9" t="s">
        <v>26</v>
      </c>
      <c r="C15" s="9">
        <v>6.4326666666666696</v>
      </c>
      <c r="D15" s="10">
        <f>C15-C$7</f>
        <v>3.4783333333333353</v>
      </c>
      <c r="F15" s="6" t="s">
        <v>25</v>
      </c>
      <c r="G15" s="1">
        <f t="shared" si="5"/>
        <v>3.0384999999999969</v>
      </c>
      <c r="H15">
        <f t="shared" si="6"/>
        <v>0.24443648345622845</v>
      </c>
      <c r="I15" s="8">
        <f t="shared" si="7"/>
        <v>0.12170834535944999</v>
      </c>
      <c r="J15" s="8">
        <f t="shared" si="8"/>
        <v>0.14417935280741989</v>
      </c>
      <c r="K15" s="8">
        <f t="shared" si="9"/>
        <v>0.10273954655574538</v>
      </c>
    </row>
    <row r="16" spans="1:12" x14ac:dyDescent="0.2">
      <c r="A16" s="9" t="s">
        <v>9</v>
      </c>
      <c r="B16" s="9" t="s">
        <v>27</v>
      </c>
      <c r="C16" s="9">
        <v>5.8023333333333396</v>
      </c>
      <c r="D16" s="10">
        <f>C16-C$8</f>
        <v>2.635333333333338</v>
      </c>
      <c r="F16" s="6" t="s">
        <v>26</v>
      </c>
      <c r="G16" s="1">
        <f t="shared" si="5"/>
        <v>2.8389444444444436</v>
      </c>
      <c r="H16">
        <f t="shared" si="6"/>
        <v>0.60379978132318457</v>
      </c>
      <c r="I16" s="8">
        <f t="shared" si="7"/>
        <v>0.13976311328977059</v>
      </c>
      <c r="J16" s="8">
        <f t="shared" si="8"/>
        <v>0.21239995077168469</v>
      </c>
      <c r="K16" s="8">
        <f t="shared" si="9"/>
        <v>9.1966724876724026E-2</v>
      </c>
    </row>
    <row r="17" spans="1:11" x14ac:dyDescent="0.2">
      <c r="A17" s="9" t="s">
        <v>9</v>
      </c>
      <c r="B17" s="9" t="s">
        <v>28</v>
      </c>
      <c r="C17" s="9">
        <v>6.9480000000000004</v>
      </c>
      <c r="D17" s="10">
        <f>C17-C$9</f>
        <v>-0.70799999999999841</v>
      </c>
      <c r="F17" s="6" t="s">
        <v>27</v>
      </c>
      <c r="G17" s="1">
        <f t="shared" si="5"/>
        <v>2.302388888888887</v>
      </c>
      <c r="H17">
        <f t="shared" si="6"/>
        <v>0.35354397547207428</v>
      </c>
      <c r="I17" s="8">
        <f t="shared" ref="I17" si="10">2^-G17</f>
        <v>0.20272713496206854</v>
      </c>
      <c r="J17" s="8">
        <f t="shared" ref="J17" si="11">2^-(G17-H17)</f>
        <v>0.25902353386070803</v>
      </c>
      <c r="K17" s="8">
        <f t="shared" ref="K17" si="12">2^-(G17+H17)</f>
        <v>0.15866624409513963</v>
      </c>
    </row>
    <row r="18" spans="1:11" x14ac:dyDescent="0.2">
      <c r="A18" s="9" t="s">
        <v>10</v>
      </c>
      <c r="B18" s="9" t="s">
        <v>6</v>
      </c>
      <c r="C18" s="9">
        <v>1.4330615997314453</v>
      </c>
      <c r="D18" s="10">
        <f>C18-C$2</f>
        <v>4.326014518737793</v>
      </c>
      <c r="F18" s="6" t="s">
        <v>28</v>
      </c>
      <c r="G18" s="1">
        <f t="shared" si="5"/>
        <v>-0.91266666666666652</v>
      </c>
      <c r="H18">
        <f t="shared" si="6"/>
        <v>0.34415306672080481</v>
      </c>
      <c r="I18" s="8">
        <f t="shared" ref="I18" si="13">2^-G18</f>
        <v>1.8825219239092792</v>
      </c>
      <c r="J18" s="8">
        <f t="shared" ref="J18" si="14">2^-(G18-H18)</f>
        <v>2.3896837969747122</v>
      </c>
      <c r="K18" s="8">
        <f t="shared" ref="K18" si="15">2^-(G18+H18)</f>
        <v>1.482994862536031</v>
      </c>
    </row>
    <row r="19" spans="1:11" x14ac:dyDescent="0.2">
      <c r="A19" s="9" t="s">
        <v>10</v>
      </c>
      <c r="B19" s="9" t="s">
        <v>7</v>
      </c>
      <c r="C19" s="9">
        <v>5.6338558197021484</v>
      </c>
      <c r="D19" s="10">
        <f>C19-C$3</f>
        <v>1.7097644805908203</v>
      </c>
      <c r="E19" s="4" t="s">
        <v>15</v>
      </c>
    </row>
    <row r="20" spans="1:11" x14ac:dyDescent="0.2">
      <c r="A20" s="9" t="s">
        <v>10</v>
      </c>
      <c r="B20" s="9" t="s">
        <v>8</v>
      </c>
      <c r="C20" s="9">
        <v>7.5620000000000003</v>
      </c>
      <c r="D20" s="10">
        <f>C20-C$4</f>
        <v>5.1029999999999998</v>
      </c>
      <c r="F20" s="6" t="s">
        <v>6</v>
      </c>
      <c r="G20" s="1">
        <f t="shared" ref="G20:G27" si="16">AVERAGE(D18,D42,D66)</f>
        <v>4.5782110875447586</v>
      </c>
      <c r="H20">
        <f t="shared" ref="H20:H27" si="17">STDEV(D18,D42,D66)</f>
        <v>0.77761173515211557</v>
      </c>
      <c r="I20" s="3">
        <f t="shared" ref="I20:I24" si="18">2^-G20</f>
        <v>4.1862112083857171E-2</v>
      </c>
      <c r="J20" s="8">
        <f t="shared" ref="J20:J24" si="19">2^-(G20-H20)</f>
        <v>7.1763827470658723E-2</v>
      </c>
      <c r="K20" s="8">
        <f t="shared" ref="K20:K24" si="20">2^-(G20+H20)</f>
        <v>2.4419495028159141E-2</v>
      </c>
    </row>
    <row r="21" spans="1:11" x14ac:dyDescent="0.2">
      <c r="A21" s="9" t="s">
        <v>10</v>
      </c>
      <c r="B21" s="9" t="s">
        <v>24</v>
      </c>
      <c r="C21" s="9">
        <v>8.8656666666666659</v>
      </c>
      <c r="D21" s="10">
        <f>C21-C$5</f>
        <v>4.2163333333333348</v>
      </c>
      <c r="F21" s="6" t="s">
        <v>7</v>
      </c>
      <c r="G21" s="1">
        <f t="shared" si="16"/>
        <v>1.9187505048116051</v>
      </c>
      <c r="H21">
        <f t="shared" si="17"/>
        <v>0.47137383016278755</v>
      </c>
      <c r="I21" s="3">
        <f t="shared" si="18"/>
        <v>0.26448347589868504</v>
      </c>
      <c r="J21" s="8">
        <f t="shared" si="19"/>
        <v>0.36668758472499063</v>
      </c>
      <c r="K21" s="8">
        <f t="shared" si="20"/>
        <v>0.19076595973630453</v>
      </c>
    </row>
    <row r="22" spans="1:11" x14ac:dyDescent="0.2">
      <c r="A22" s="9" t="s">
        <v>10</v>
      </c>
      <c r="B22" s="9" t="s">
        <v>25</v>
      </c>
      <c r="C22" s="9">
        <v>4.7193333333333349</v>
      </c>
      <c r="D22" s="10">
        <f>C22-C$6</f>
        <v>3.4693333333333349</v>
      </c>
      <c r="F22" s="6" t="s">
        <v>8</v>
      </c>
      <c r="G22" s="1">
        <f t="shared" si="16"/>
        <v>4.7244558518727624</v>
      </c>
      <c r="H22">
        <f t="shared" si="17"/>
        <v>0.33244097730923738</v>
      </c>
      <c r="I22" s="3">
        <f t="shared" si="18"/>
        <v>3.7826579828241121E-2</v>
      </c>
      <c r="J22" s="8">
        <f t="shared" si="19"/>
        <v>4.7629034877768844E-2</v>
      </c>
      <c r="K22" s="8">
        <f t="shared" si="20"/>
        <v>3.0041552283692312E-2</v>
      </c>
    </row>
    <row r="23" spans="1:11" x14ac:dyDescent="0.2">
      <c r="A23" s="9" t="s">
        <v>10</v>
      </c>
      <c r="B23" s="9" t="s">
        <v>26</v>
      </c>
      <c r="C23" s="9">
        <v>6.3869999999999969</v>
      </c>
      <c r="D23" s="10">
        <f>C23-C$7</f>
        <v>3.4326666666666625</v>
      </c>
      <c r="F23" s="6" t="s">
        <v>24</v>
      </c>
      <c r="G23" s="1">
        <f t="shared" si="16"/>
        <v>4.0989444444444461</v>
      </c>
      <c r="H23">
        <f t="shared" si="17"/>
        <v>0.10328686231039289</v>
      </c>
      <c r="I23" s="3">
        <f t="shared" si="18"/>
        <v>5.8357243744992904E-2</v>
      </c>
      <c r="J23" s="8">
        <f t="shared" si="19"/>
        <v>6.2688404318895108E-2</v>
      </c>
      <c r="K23" s="8">
        <f t="shared" si="20"/>
        <v>5.4325324348478143E-2</v>
      </c>
    </row>
    <row r="24" spans="1:11" x14ac:dyDescent="0.2">
      <c r="A24" s="9" t="s">
        <v>10</v>
      </c>
      <c r="B24" s="9" t="s">
        <v>27</v>
      </c>
      <c r="C24" s="9">
        <v>5.4213333333333331</v>
      </c>
      <c r="D24" s="10">
        <f>C24-C$8</f>
        <v>2.2543333333333315</v>
      </c>
      <c r="F24" s="6" t="s">
        <v>25</v>
      </c>
      <c r="G24" s="1">
        <f t="shared" si="16"/>
        <v>3.4906111111111104</v>
      </c>
      <c r="H24">
        <f t="shared" si="17"/>
        <v>9.8980403971546851E-2</v>
      </c>
      <c r="I24" s="3">
        <f t="shared" si="18"/>
        <v>8.8965444374652772E-2</v>
      </c>
      <c r="J24" s="8">
        <f t="shared" si="19"/>
        <v>9.5283438886929223E-2</v>
      </c>
      <c r="K24" s="8">
        <f t="shared" si="20"/>
        <v>8.3066379480402852E-2</v>
      </c>
    </row>
    <row r="25" spans="1:11" x14ac:dyDescent="0.2">
      <c r="A25" s="9" t="s">
        <v>10</v>
      </c>
      <c r="B25" s="9" t="s">
        <v>28</v>
      </c>
      <c r="C25" s="9">
        <v>5.3369999999999997</v>
      </c>
      <c r="D25" s="10">
        <f>C25-C$9</f>
        <v>-2.3189999999999991</v>
      </c>
      <c r="F25" s="6" t="s">
        <v>26</v>
      </c>
      <c r="G25" s="1">
        <f t="shared" si="16"/>
        <v>3.4114999999999966</v>
      </c>
      <c r="H25">
        <f t="shared" si="17"/>
        <v>6.233934908582809E-2</v>
      </c>
      <c r="I25" s="3">
        <f t="shared" ref="I25" si="21">2^-G25</f>
        <v>9.3980157776314244E-2</v>
      </c>
      <c r="J25" s="8">
        <f t="shared" ref="J25" si="22">2^-(G25-H25)</f>
        <v>9.8130086976609021E-2</v>
      </c>
      <c r="K25" s="8">
        <f t="shared" ref="K25" si="23">2^-(G25+H25)</f>
        <v>9.000572941269519E-2</v>
      </c>
    </row>
    <row r="26" spans="1:11" x14ac:dyDescent="0.2">
      <c r="A26" s="9" t="s">
        <v>19</v>
      </c>
      <c r="B26" s="9" t="s">
        <v>6</v>
      </c>
      <c r="C26" s="10">
        <v>-2.3223788738250732</v>
      </c>
      <c r="D26" s="10">
        <f>C26-C$26</f>
        <v>0</v>
      </c>
      <c r="E26" s="5"/>
      <c r="F26" s="6" t="s">
        <v>27</v>
      </c>
      <c r="G26" s="1">
        <f t="shared" si="16"/>
        <v>2.2733888888888871</v>
      </c>
      <c r="H26">
        <f t="shared" si="17"/>
        <v>0.39592740402662491</v>
      </c>
      <c r="I26" s="3">
        <f t="shared" ref="I26" si="24">2^-G26</f>
        <v>0.20684344035788946</v>
      </c>
      <c r="J26" s="8">
        <f t="shared" ref="J26" si="25">2^-(G26-H26)</f>
        <v>0.27216218150515997</v>
      </c>
      <c r="K26" s="8">
        <f t="shared" ref="K26" si="26">2^-(G26+H26)</f>
        <v>0.15720115330673384</v>
      </c>
    </row>
    <row r="27" spans="1:11" x14ac:dyDescent="0.2">
      <c r="A27" s="9" t="s">
        <v>19</v>
      </c>
      <c r="B27" s="9" t="s">
        <v>7</v>
      </c>
      <c r="C27" s="10">
        <v>4.0913467407226562</v>
      </c>
      <c r="D27" s="10">
        <f>C27-C$27</f>
        <v>0</v>
      </c>
      <c r="E27" s="5"/>
      <c r="F27" s="11" t="s">
        <v>28</v>
      </c>
      <c r="G27" s="1">
        <f t="shared" si="16"/>
        <v>-3.0533333333333346</v>
      </c>
      <c r="H27">
        <f t="shared" si="17"/>
        <v>1.2997139428864093</v>
      </c>
      <c r="I27" s="3">
        <f t="shared" ref="I27" si="27">2^-G27</f>
        <v>8.3012772732779858</v>
      </c>
      <c r="J27" s="8">
        <f t="shared" ref="J27" si="28">2^-(G27-H27)</f>
        <v>20.436089814114499</v>
      </c>
      <c r="K27" s="8">
        <f t="shared" ref="K27" si="29">2^-(G27+H27)</f>
        <v>3.3720347187086159</v>
      </c>
    </row>
    <row r="28" spans="1:11" x14ac:dyDescent="0.2">
      <c r="A28" s="9" t="s">
        <v>19</v>
      </c>
      <c r="B28" s="9" t="s">
        <v>8</v>
      </c>
      <c r="C28" s="10">
        <v>2.6678054332733154</v>
      </c>
      <c r="D28" s="10">
        <f>C28-C$28</f>
        <v>0</v>
      </c>
      <c r="E28" s="5"/>
      <c r="F28" s="6"/>
      <c r="G28" s="1"/>
      <c r="H28" s="1"/>
      <c r="I28" s="3"/>
      <c r="J28" s="3"/>
      <c r="K28" s="3"/>
    </row>
    <row r="29" spans="1:11" x14ac:dyDescent="0.2">
      <c r="A29" s="9" t="s">
        <v>19</v>
      </c>
      <c r="B29" s="9" t="s">
        <v>24</v>
      </c>
      <c r="C29" s="9">
        <v>4.7424999999999962</v>
      </c>
      <c r="D29" s="10">
        <f>C29-C$29</f>
        <v>0</v>
      </c>
      <c r="E29" s="5"/>
      <c r="F29" s="6"/>
      <c r="G29" s="1"/>
      <c r="H29" s="1"/>
      <c r="I29" s="3"/>
      <c r="J29" s="3"/>
      <c r="K29" s="3"/>
    </row>
    <row r="30" spans="1:11" x14ac:dyDescent="0.2">
      <c r="A30" s="9" t="s">
        <v>19</v>
      </c>
      <c r="B30" s="9" t="s">
        <v>25</v>
      </c>
      <c r="C30" s="10">
        <v>1.2895000000000001</v>
      </c>
      <c r="D30" s="10">
        <f>C30-C$30</f>
        <v>0</v>
      </c>
      <c r="E30" s="5"/>
      <c r="F30" s="6"/>
      <c r="G30" s="1"/>
      <c r="H30" s="1"/>
      <c r="I30" s="3"/>
      <c r="J30" s="3"/>
      <c r="K30" s="3"/>
    </row>
    <row r="31" spans="1:11" x14ac:dyDescent="0.2">
      <c r="A31" s="9" t="s">
        <v>19</v>
      </c>
      <c r="B31" s="9" t="s">
        <v>26</v>
      </c>
      <c r="C31" s="10">
        <v>3.8525</v>
      </c>
      <c r="D31" s="10">
        <f>C31-C$31</f>
        <v>0</v>
      </c>
      <c r="E31" s="5"/>
      <c r="F31" s="6"/>
      <c r="G31" s="1"/>
      <c r="H31" s="1"/>
      <c r="I31" s="3"/>
      <c r="J31" s="3"/>
      <c r="K31" s="3"/>
    </row>
    <row r="32" spans="1:11" x14ac:dyDescent="0.2">
      <c r="A32" s="9" t="s">
        <v>19</v>
      </c>
      <c r="B32" s="9" t="s">
        <v>27</v>
      </c>
      <c r="C32" s="10">
        <v>3.0874999999999999</v>
      </c>
      <c r="D32" s="10">
        <f>C32-C$32</f>
        <v>0</v>
      </c>
      <c r="E32" s="5"/>
      <c r="F32" s="6"/>
      <c r="G32" s="1"/>
      <c r="H32" s="1"/>
      <c r="I32" s="3"/>
      <c r="J32" s="3"/>
      <c r="K32" s="3"/>
    </row>
    <row r="33" spans="1:11" x14ac:dyDescent="0.2">
      <c r="A33" s="9" t="s">
        <v>19</v>
      </c>
      <c r="B33" s="9" t="s">
        <v>28</v>
      </c>
      <c r="C33" s="10">
        <v>9.6090000000000018</v>
      </c>
      <c r="D33" s="10">
        <f>C33-C$33</f>
        <v>0</v>
      </c>
      <c r="E33" s="5"/>
      <c r="F33" s="6"/>
      <c r="G33" s="1"/>
      <c r="H33" s="1"/>
      <c r="I33" s="3"/>
      <c r="J33" s="3"/>
      <c r="K33" s="3"/>
    </row>
    <row r="34" spans="1:11" x14ac:dyDescent="0.2">
      <c r="A34" s="9" t="s">
        <v>20</v>
      </c>
      <c r="B34" s="9" t="s">
        <v>6</v>
      </c>
      <c r="C34" s="10">
        <v>3.1682784557342529</v>
      </c>
      <c r="D34" s="10">
        <f>C34-C$26</f>
        <v>5.4906573295593262</v>
      </c>
      <c r="E34" s="5"/>
      <c r="F34" s="6"/>
      <c r="G34" s="1"/>
      <c r="H34" s="1"/>
    </row>
    <row r="35" spans="1:11" x14ac:dyDescent="0.2">
      <c r="A35" s="9" t="s">
        <v>20</v>
      </c>
      <c r="B35" s="9" t="s">
        <v>7</v>
      </c>
      <c r="C35" s="10">
        <v>7.499946117401123</v>
      </c>
      <c r="D35" s="10">
        <f>C35-C$27</f>
        <v>3.4085993766784668</v>
      </c>
      <c r="E35" s="5"/>
      <c r="F35" s="6"/>
      <c r="G35" s="1"/>
      <c r="H35" s="1"/>
    </row>
    <row r="36" spans="1:11" x14ac:dyDescent="0.2">
      <c r="A36" s="9" t="s">
        <v>20</v>
      </c>
      <c r="B36" s="9" t="s">
        <v>8</v>
      </c>
      <c r="C36" s="10">
        <v>6.658780574798584</v>
      </c>
      <c r="D36" s="10">
        <f>C36-C$28</f>
        <v>3.9909751415252686</v>
      </c>
      <c r="E36" s="5"/>
      <c r="F36" s="6"/>
      <c r="G36" s="1"/>
      <c r="H36" s="1"/>
    </row>
    <row r="37" spans="1:11" x14ac:dyDescent="0.2">
      <c r="A37" s="9" t="s">
        <v>20</v>
      </c>
      <c r="B37" s="9" t="s">
        <v>24</v>
      </c>
      <c r="C37" s="10">
        <v>7.9219999999999997</v>
      </c>
      <c r="D37" s="10">
        <f>C37-C$29</f>
        <v>3.1795000000000035</v>
      </c>
      <c r="E37" s="5"/>
      <c r="F37" s="6"/>
      <c r="G37" s="1"/>
      <c r="H37" s="1"/>
    </row>
    <row r="38" spans="1:11" x14ac:dyDescent="0.2">
      <c r="A38" s="9" t="s">
        <v>20</v>
      </c>
      <c r="B38" s="9" t="s">
        <v>25</v>
      </c>
      <c r="C38" s="10">
        <v>4.2489999999999997</v>
      </c>
      <c r="D38" s="10">
        <f>C38-C$30</f>
        <v>2.9594999999999994</v>
      </c>
      <c r="E38" s="5"/>
      <c r="F38" s="6"/>
      <c r="G38" s="1"/>
      <c r="H38" s="1"/>
    </row>
    <row r="39" spans="1:11" x14ac:dyDescent="0.2">
      <c r="A39" s="9" t="s">
        <v>20</v>
      </c>
      <c r="B39" s="9" t="s">
        <v>26</v>
      </c>
      <c r="C39" s="10">
        <v>6.1310000000000002</v>
      </c>
      <c r="D39" s="10">
        <f>C39-C$31</f>
        <v>2.2785000000000002</v>
      </c>
      <c r="E39" s="5"/>
      <c r="F39" s="6"/>
      <c r="G39" s="1"/>
      <c r="H39" s="1"/>
    </row>
    <row r="40" spans="1:11" x14ac:dyDescent="0.2">
      <c r="A40" s="9" t="s">
        <v>20</v>
      </c>
      <c r="B40" s="9" t="s">
        <v>27</v>
      </c>
      <c r="C40" s="10">
        <v>5.4279999999999999</v>
      </c>
      <c r="D40" s="10">
        <f>C40-C$32</f>
        <v>2.3405</v>
      </c>
      <c r="E40" s="5"/>
      <c r="F40" s="6"/>
      <c r="G40" s="1"/>
      <c r="H40" s="1"/>
    </row>
    <row r="41" spans="1:11" x14ac:dyDescent="0.2">
      <c r="A41" s="9" t="s">
        <v>20</v>
      </c>
      <c r="B41" s="9" t="s">
        <v>28</v>
      </c>
      <c r="C41" s="10">
        <v>8.2989999999999995</v>
      </c>
      <c r="D41" s="10">
        <f>C41-C$33</f>
        <v>-1.3100000000000023</v>
      </c>
      <c r="E41" s="5"/>
      <c r="F41" s="6"/>
      <c r="G41" s="1"/>
      <c r="H41" s="1"/>
    </row>
    <row r="42" spans="1:11" x14ac:dyDescent="0.2">
      <c r="A42" s="9" t="s">
        <v>21</v>
      </c>
      <c r="B42" s="9" t="s">
        <v>6</v>
      </c>
      <c r="C42" s="10">
        <v>3.1282398700714111</v>
      </c>
      <c r="D42" s="10">
        <f>C42-C$26</f>
        <v>5.4506187438964844</v>
      </c>
      <c r="E42" s="5"/>
      <c r="F42" s="6"/>
      <c r="G42" s="1"/>
      <c r="H42" s="1"/>
    </row>
    <row r="43" spans="1:11" x14ac:dyDescent="0.2">
      <c r="A43" s="9" t="s">
        <v>21</v>
      </c>
      <c r="B43" s="9" t="s">
        <v>7</v>
      </c>
      <c r="C43" s="10">
        <v>6.5498337745666504</v>
      </c>
      <c r="D43" s="10">
        <f>C43-C$27</f>
        <v>2.4584870338439941</v>
      </c>
      <c r="E43" s="5"/>
      <c r="F43" s="6"/>
      <c r="G43" s="1"/>
      <c r="H43" s="1"/>
    </row>
    <row r="44" spans="1:11" x14ac:dyDescent="0.2">
      <c r="A44" s="9" t="s">
        <v>21</v>
      </c>
      <c r="B44" s="9" t="s">
        <v>8</v>
      </c>
      <c r="C44" s="10">
        <v>7.2581729888916016</v>
      </c>
      <c r="D44" s="10">
        <f>C44-C$28</f>
        <v>4.5903675556182861</v>
      </c>
      <c r="E44" s="5"/>
      <c r="F44" s="6"/>
      <c r="G44" s="1"/>
      <c r="H44" s="1"/>
    </row>
    <row r="45" spans="1:11" x14ac:dyDescent="0.2">
      <c r="A45" s="9" t="s">
        <v>21</v>
      </c>
      <c r="B45" s="9" t="s">
        <v>24</v>
      </c>
      <c r="C45" s="10">
        <v>8.8010000000000002</v>
      </c>
      <c r="D45" s="10">
        <f>C45-C$29</f>
        <v>4.058500000000004</v>
      </c>
      <c r="E45" s="5"/>
      <c r="F45" s="6"/>
      <c r="G45" s="1"/>
      <c r="H45" s="1"/>
    </row>
    <row r="46" spans="1:11" x14ac:dyDescent="0.2">
      <c r="A46" s="9" t="s">
        <v>21</v>
      </c>
      <c r="B46" s="9" t="s">
        <v>25</v>
      </c>
      <c r="C46" s="10">
        <v>4.8879999999999999</v>
      </c>
      <c r="D46" s="10">
        <f>C46-C$30</f>
        <v>3.5984999999999996</v>
      </c>
      <c r="E46" s="5"/>
      <c r="F46" s="6"/>
      <c r="G46" s="1"/>
      <c r="H46" s="1"/>
    </row>
    <row r="47" spans="1:11" x14ac:dyDescent="0.2">
      <c r="A47" s="9" t="s">
        <v>21</v>
      </c>
      <c r="B47" s="9" t="s">
        <v>26</v>
      </c>
      <c r="C47" s="10">
        <v>7.3129999999999997</v>
      </c>
      <c r="D47" s="10">
        <f>C47-C$31</f>
        <v>3.4604999999999997</v>
      </c>
      <c r="E47" s="5"/>
      <c r="F47" s="6"/>
      <c r="G47" s="1"/>
      <c r="H47" s="1"/>
    </row>
    <row r="48" spans="1:11" x14ac:dyDescent="0.2">
      <c r="A48" s="9" t="s">
        <v>21</v>
      </c>
      <c r="B48" s="9" t="s">
        <v>27</v>
      </c>
      <c r="C48" s="10">
        <v>5.766</v>
      </c>
      <c r="D48" s="10">
        <f>C48-C$32</f>
        <v>2.6785000000000001</v>
      </c>
      <c r="E48" s="5"/>
      <c r="F48" s="6"/>
      <c r="G48" s="1"/>
      <c r="H48" s="1"/>
    </row>
    <row r="49" spans="1:8" x14ac:dyDescent="0.2">
      <c r="A49" s="9" t="s">
        <v>21</v>
      </c>
      <c r="B49" s="9" t="s">
        <v>28</v>
      </c>
      <c r="C49" s="10">
        <v>7.3219999999999992</v>
      </c>
      <c r="D49" s="10">
        <f>C49-C$33</f>
        <v>-2.2870000000000026</v>
      </c>
      <c r="E49" s="5"/>
      <c r="F49" s="6"/>
      <c r="G49" s="1"/>
      <c r="H49" s="1"/>
    </row>
    <row r="50" spans="1:8" x14ac:dyDescent="0.2">
      <c r="A50" s="9" t="s">
        <v>18</v>
      </c>
      <c r="B50" s="9" t="s">
        <v>6</v>
      </c>
      <c r="C50" s="9">
        <v>-2.2270000000000003</v>
      </c>
      <c r="D50" s="10">
        <f>C50-C$50</f>
        <v>0</v>
      </c>
    </row>
    <row r="51" spans="1:8" x14ac:dyDescent="0.2">
      <c r="A51" s="9" t="s">
        <v>18</v>
      </c>
      <c r="B51" s="9" t="s">
        <v>7</v>
      </c>
      <c r="C51" s="9">
        <v>4.1449999999999996</v>
      </c>
      <c r="D51" s="10">
        <f>C51-C$51</f>
        <v>0</v>
      </c>
    </row>
    <row r="52" spans="1:8" x14ac:dyDescent="0.2">
      <c r="A52" s="9" t="s">
        <v>18</v>
      </c>
      <c r="B52" s="9" t="s">
        <v>8</v>
      </c>
      <c r="C52" s="9">
        <v>2.7519999999999989</v>
      </c>
      <c r="D52" s="10">
        <f>C52-C$52</f>
        <v>0</v>
      </c>
    </row>
    <row r="53" spans="1:8" x14ac:dyDescent="0.2">
      <c r="A53" s="9" t="s">
        <v>18</v>
      </c>
      <c r="B53" s="9" t="s">
        <v>24</v>
      </c>
      <c r="C53" s="9">
        <v>5.0886666666666649</v>
      </c>
      <c r="D53" s="10">
        <f>C53-C$53</f>
        <v>0</v>
      </c>
    </row>
    <row r="54" spans="1:8" x14ac:dyDescent="0.2">
      <c r="A54" s="9" t="s">
        <v>18</v>
      </c>
      <c r="B54" s="9" t="s">
        <v>25</v>
      </c>
      <c r="C54" s="9">
        <v>1.528333333333336</v>
      </c>
      <c r="D54" s="10">
        <f>C54-C$54</f>
        <v>0</v>
      </c>
    </row>
    <row r="55" spans="1:8" x14ac:dyDescent="0.2">
      <c r="A55" s="9" t="s">
        <v>18</v>
      </c>
      <c r="B55" s="9" t="s">
        <v>26</v>
      </c>
      <c r="C55" s="9">
        <v>3.2690000000000019</v>
      </c>
      <c r="D55" s="10">
        <f>C55-C$55</f>
        <v>0</v>
      </c>
    </row>
    <row r="56" spans="1:8" x14ac:dyDescent="0.2">
      <c r="A56" s="9" t="s">
        <v>18</v>
      </c>
      <c r="B56" s="9" t="s">
        <v>27</v>
      </c>
      <c r="C56" s="9">
        <v>3.4583333333333357</v>
      </c>
      <c r="D56" s="10">
        <f>C56-C$56</f>
        <v>0</v>
      </c>
    </row>
    <row r="57" spans="1:8" x14ac:dyDescent="0.2">
      <c r="A57" s="9" t="s">
        <v>18</v>
      </c>
      <c r="B57" s="9" t="s">
        <v>28</v>
      </c>
      <c r="C57" s="9">
        <v>8.286999999999999</v>
      </c>
      <c r="D57" s="10">
        <f>C57-C$57</f>
        <v>0</v>
      </c>
    </row>
    <row r="58" spans="1:8" x14ac:dyDescent="0.2">
      <c r="A58" s="9" t="s">
        <v>22</v>
      </c>
      <c r="B58" s="9" t="s">
        <v>6</v>
      </c>
      <c r="C58" s="9">
        <v>1.7800000000000011</v>
      </c>
      <c r="D58" s="10">
        <f>C58-C$50</f>
        <v>4.0070000000000014</v>
      </c>
    </row>
    <row r="59" spans="1:8" x14ac:dyDescent="0.2">
      <c r="A59" s="9" t="s">
        <v>22</v>
      </c>
      <c r="B59" s="9" t="s">
        <v>7</v>
      </c>
      <c r="C59" s="9">
        <v>6.5460000000000029</v>
      </c>
      <c r="D59" s="10">
        <f>C59-C$51</f>
        <v>2.4010000000000034</v>
      </c>
    </row>
    <row r="60" spans="1:8" x14ac:dyDescent="0.2">
      <c r="A60" s="9" t="s">
        <v>22</v>
      </c>
      <c r="B60" s="9" t="s">
        <v>8</v>
      </c>
      <c r="C60" s="9">
        <v>6.5030000000000001</v>
      </c>
      <c r="D60" s="10">
        <f>C60-C$52</f>
        <v>3.7510000000000012</v>
      </c>
    </row>
    <row r="61" spans="1:8" x14ac:dyDescent="0.2">
      <c r="A61" s="9" t="s">
        <v>22</v>
      </c>
      <c r="B61" s="9" t="s">
        <v>24</v>
      </c>
      <c r="C61" s="9">
        <v>8.2599999999999945</v>
      </c>
      <c r="D61" s="10">
        <f>C61-C$53</f>
        <v>3.1713333333333296</v>
      </c>
    </row>
    <row r="62" spans="1:8" x14ac:dyDescent="0.2">
      <c r="A62" s="9" t="s">
        <v>22</v>
      </c>
      <c r="B62" s="9" t="s">
        <v>25</v>
      </c>
      <c r="C62" s="9">
        <v>4.371666666666659</v>
      </c>
      <c r="D62" s="10">
        <f>C62-C$54</f>
        <v>2.8433333333333231</v>
      </c>
    </row>
    <row r="63" spans="1:8" x14ac:dyDescent="0.2">
      <c r="A63" s="9" t="s">
        <v>22</v>
      </c>
      <c r="B63" s="9" t="s">
        <v>26</v>
      </c>
      <c r="C63" s="9">
        <v>6.0289999999999964</v>
      </c>
      <c r="D63" s="10">
        <f>C63-C$55</f>
        <v>2.7599999999999945</v>
      </c>
    </row>
    <row r="64" spans="1:8" x14ac:dyDescent="0.2">
      <c r="A64" s="9" t="s">
        <v>22</v>
      </c>
      <c r="B64" s="9" t="s">
        <v>27</v>
      </c>
      <c r="C64" s="9">
        <v>5.3896666666666597</v>
      </c>
      <c r="D64" s="10">
        <f>C64-C$56</f>
        <v>1.931333333333324</v>
      </c>
    </row>
    <row r="65" spans="1:4" x14ac:dyDescent="0.2">
      <c r="A65" s="9" t="s">
        <v>22</v>
      </c>
      <c r="B65" s="9" t="s">
        <v>28</v>
      </c>
      <c r="C65" s="9">
        <v>7.5670000000000002</v>
      </c>
      <c r="D65" s="10">
        <f>C65-C$57</f>
        <v>-0.71999999999999886</v>
      </c>
    </row>
    <row r="66" spans="1:4" x14ac:dyDescent="0.2">
      <c r="A66" s="9" t="s">
        <v>23</v>
      </c>
      <c r="B66" s="9" t="s">
        <v>6</v>
      </c>
      <c r="C66" s="9">
        <v>1.7309999999999981</v>
      </c>
      <c r="D66" s="10">
        <f>C66-C$50</f>
        <v>3.9579999999999984</v>
      </c>
    </row>
    <row r="67" spans="1:4" x14ac:dyDescent="0.2">
      <c r="A67" s="9" t="s">
        <v>23</v>
      </c>
      <c r="B67" s="9" t="s">
        <v>7</v>
      </c>
      <c r="C67" s="9">
        <v>5.7330000000000005</v>
      </c>
      <c r="D67" s="10">
        <f>C67-C$51</f>
        <v>1.588000000000001</v>
      </c>
    </row>
    <row r="68" spans="1:4" x14ac:dyDescent="0.2">
      <c r="A68" s="9" t="s">
        <v>23</v>
      </c>
      <c r="B68" s="9" t="s">
        <v>8</v>
      </c>
      <c r="C68" s="9">
        <v>7.2319999999999993</v>
      </c>
      <c r="D68" s="10">
        <f>C68-C$52</f>
        <v>4.4800000000000004</v>
      </c>
    </row>
    <row r="69" spans="1:4" x14ac:dyDescent="0.2">
      <c r="A69" s="9" t="s">
        <v>23</v>
      </c>
      <c r="B69" s="9" t="s">
        <v>24</v>
      </c>
      <c r="C69" s="9">
        <v>9.1106666666666634</v>
      </c>
      <c r="D69" s="9">
        <f>C69-C$53</f>
        <v>4.0219999999999985</v>
      </c>
    </row>
    <row r="70" spans="1:4" x14ac:dyDescent="0.2">
      <c r="A70" s="9" t="s">
        <v>23</v>
      </c>
      <c r="B70" s="9" t="s">
        <v>25</v>
      </c>
      <c r="C70" s="9">
        <v>4.9323333333333323</v>
      </c>
      <c r="D70" s="9">
        <f>C70-C$54</f>
        <v>3.4039999999999964</v>
      </c>
    </row>
    <row r="71" spans="1:4" x14ac:dyDescent="0.2">
      <c r="A71" s="9" t="s">
        <v>23</v>
      </c>
      <c r="B71" s="9" t="s">
        <v>26</v>
      </c>
      <c r="C71" s="9">
        <v>6.6103333333333296</v>
      </c>
      <c r="D71" s="9">
        <f>C71-C$55</f>
        <v>3.3413333333333277</v>
      </c>
    </row>
    <row r="72" spans="1:4" x14ac:dyDescent="0.2">
      <c r="A72" s="9" t="s">
        <v>23</v>
      </c>
      <c r="B72" s="9" t="s">
        <v>27</v>
      </c>
      <c r="C72" s="9">
        <v>5.3456666666666663</v>
      </c>
      <c r="D72" s="9">
        <f>C72-C$56</f>
        <v>1.8873333333333306</v>
      </c>
    </row>
    <row r="73" spans="1:4" x14ac:dyDescent="0.2">
      <c r="A73" s="9" t="s">
        <v>23</v>
      </c>
      <c r="B73" s="9" t="s">
        <v>28</v>
      </c>
      <c r="C73" s="9">
        <v>3.732999999999997</v>
      </c>
      <c r="D73" s="9">
        <f>C73-C$57</f>
        <v>-4.554000000000002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delaney.lin@gmail.com</cp:lastModifiedBy>
  <dcterms:created xsi:type="dcterms:W3CDTF">2018-04-27T07:42:01Z</dcterms:created>
  <dcterms:modified xsi:type="dcterms:W3CDTF">2019-05-02T09:25:46Z</dcterms:modified>
</cp:coreProperties>
</file>