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dck\OneDrive\Desktop\lotting\be-lotting\excel-testing\"/>
    </mc:Choice>
  </mc:AlternateContent>
  <xr:revisionPtr revIDLastSave="0" documentId="13_ncr:1_{0640C942-3464-40EE-AC54-A4091B8323D2}" xr6:coauthVersionLast="47" xr6:coauthVersionMax="47" xr10:uidLastSave="{00000000-0000-0000-0000-000000000000}"/>
  <bookViews>
    <workbookView xWindow="-120" yWindow="-120" windowWidth="29040" windowHeight="15840" xr2:uid="{07EE6449-E682-4FE3-B287-FCE81FE97A6B}"/>
  </bookViews>
  <sheets>
    <sheet name="가입" sheetId="1" r:id="rId1"/>
  </sheets>
  <definedNames>
    <definedName name="_Fill" hidden="1">#REF!</definedName>
    <definedName name="_xlnm._FilterDatabase" localSheetId="0" hidden="1">가입!$A$2:$DV$2</definedName>
    <definedName name="\a">#N/A</definedName>
    <definedName name="\b">#N/A</definedName>
    <definedName name="가계약주택형">#REF!</definedName>
    <definedName name="ㄴㄴ">#REF!</definedName>
    <definedName name="방명록_날짜">#REF!</definedName>
    <definedName name="ㅇㄴㅁㅇ">#REF!</definedName>
    <definedName name="워킹_지명">#REF!</definedName>
    <definedName name="인바운드">#REF!</definedName>
    <definedName name="임대주택표준건축비">#REF!</definedName>
    <definedName name="청">#REF!</definedName>
    <definedName name="청약자_시">#REF!</definedName>
    <definedName name="청약자_지역별">#REF!</definedName>
    <definedName name="행정동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B3" i="1" l="1"/>
  <c r="BU3" i="1"/>
  <c r="BM3" i="1"/>
  <c r="BE3" i="1"/>
  <c r="AW3" i="1"/>
  <c r="AQ3" i="1"/>
  <c r="AP3" i="1"/>
  <c r="AI3" i="1"/>
  <c r="AB3" i="1"/>
  <c r="F3" i="1"/>
  <c r="H3" i="1"/>
  <c r="AC3" i="1" s="1"/>
  <c r="DB3" i="1" l="1"/>
  <c r="AJ3" i="1"/>
</calcChain>
</file>

<file path=xl/sharedStrings.xml><?xml version="1.0" encoding="utf-8"?>
<sst xmlns="http://schemas.openxmlformats.org/spreadsheetml/2006/main" count="287" uniqueCount="161">
  <si>
    <t>관리번호</t>
    <phoneticPr fontId="3" type="noConversion"/>
  </si>
  <si>
    <t>분류</t>
    <phoneticPr fontId="3" type="noConversion"/>
  </si>
  <si>
    <t>타입</t>
    <phoneticPr fontId="3" type="noConversion"/>
  </si>
  <si>
    <t>군</t>
    <phoneticPr fontId="3" type="noConversion"/>
  </si>
  <si>
    <t>순번</t>
    <phoneticPr fontId="3" type="noConversion"/>
  </si>
  <si>
    <t>임시동호</t>
    <phoneticPr fontId="3" type="noConversion"/>
  </si>
  <si>
    <t>가입차순</t>
    <phoneticPr fontId="3" type="noConversion"/>
  </si>
  <si>
    <t>신탁사제출</t>
    <phoneticPr fontId="3" type="noConversion"/>
  </si>
  <si>
    <t>가입일자</t>
    <phoneticPr fontId="3" type="noConversion"/>
  </si>
  <si>
    <t>가입가</t>
    <phoneticPr fontId="3" type="noConversion"/>
  </si>
  <si>
    <t>가입자</t>
    <phoneticPr fontId="3" type="noConversion"/>
  </si>
  <si>
    <t>법정주소</t>
    <phoneticPr fontId="3" type="noConversion"/>
  </si>
  <si>
    <t>금융기관</t>
    <phoneticPr fontId="3" type="noConversion"/>
  </si>
  <si>
    <t>예약금</t>
    <phoneticPr fontId="3" type="noConversion"/>
  </si>
  <si>
    <t>1차</t>
    <phoneticPr fontId="3" type="noConversion"/>
  </si>
  <si>
    <t>2차</t>
    <phoneticPr fontId="3" type="noConversion"/>
  </si>
  <si>
    <t>3차</t>
    <phoneticPr fontId="3" type="noConversion"/>
  </si>
  <si>
    <t>4차</t>
    <phoneticPr fontId="3" type="noConversion"/>
  </si>
  <si>
    <t>5차</t>
    <phoneticPr fontId="3" type="noConversion"/>
  </si>
  <si>
    <t>6차</t>
    <phoneticPr fontId="3" type="noConversion"/>
  </si>
  <si>
    <t>7차</t>
    <phoneticPr fontId="3" type="noConversion"/>
  </si>
  <si>
    <t>8차</t>
    <phoneticPr fontId="3" type="noConversion"/>
  </si>
  <si>
    <t>9차</t>
    <phoneticPr fontId="3" type="noConversion"/>
  </si>
  <si>
    <t>10차</t>
    <phoneticPr fontId="3" type="noConversion"/>
  </si>
  <si>
    <t>대출/자납</t>
    <phoneticPr fontId="3" type="noConversion"/>
  </si>
  <si>
    <t>총 면제금액</t>
    <phoneticPr fontId="3" type="noConversion"/>
  </si>
  <si>
    <t>해약</t>
    <phoneticPr fontId="3" type="noConversion"/>
  </si>
  <si>
    <t>납입총액</t>
    <phoneticPr fontId="3" type="noConversion"/>
  </si>
  <si>
    <t>담당</t>
    <phoneticPr fontId="3" type="noConversion"/>
  </si>
  <si>
    <t>부속서류</t>
    <phoneticPr fontId="3" type="noConversion"/>
  </si>
  <si>
    <t>E-mail</t>
    <phoneticPr fontId="3" type="noConversion"/>
  </si>
  <si>
    <t>우편물수령주소</t>
    <phoneticPr fontId="3" type="noConversion"/>
  </si>
  <si>
    <t>비고</t>
    <phoneticPr fontId="3" type="noConversion"/>
  </si>
  <si>
    <t>가입경로</t>
    <phoneticPr fontId="3" type="noConversion"/>
  </si>
  <si>
    <t>성명</t>
    <phoneticPr fontId="3" type="noConversion"/>
  </si>
  <si>
    <t>주민번호</t>
    <phoneticPr fontId="3" type="noConversion"/>
  </si>
  <si>
    <t>휴대전화</t>
    <phoneticPr fontId="3" type="noConversion"/>
  </si>
  <si>
    <t>우편번호</t>
    <phoneticPr fontId="3" type="noConversion"/>
  </si>
  <si>
    <t>도</t>
    <phoneticPr fontId="3" type="noConversion"/>
  </si>
  <si>
    <t>주소</t>
    <phoneticPr fontId="3" type="noConversion"/>
  </si>
  <si>
    <t>은행명</t>
    <phoneticPr fontId="3" type="noConversion"/>
  </si>
  <si>
    <t>계좌번호</t>
    <phoneticPr fontId="3" type="noConversion"/>
  </si>
  <si>
    <t>예금주</t>
    <phoneticPr fontId="3" type="noConversion"/>
  </si>
  <si>
    <t>신탁사</t>
    <phoneticPr fontId="3" type="noConversion"/>
  </si>
  <si>
    <t>납입일자</t>
    <phoneticPr fontId="3" type="noConversion"/>
  </si>
  <si>
    <t>금액</t>
    <phoneticPr fontId="3" type="noConversion"/>
  </si>
  <si>
    <t>완납일자</t>
    <phoneticPr fontId="3" type="noConversion"/>
  </si>
  <si>
    <t>부담금</t>
    <phoneticPr fontId="3" type="noConversion"/>
  </si>
  <si>
    <t>업무대행비</t>
    <phoneticPr fontId="3" type="noConversion"/>
  </si>
  <si>
    <t>이동</t>
    <phoneticPr fontId="3" type="noConversion"/>
  </si>
  <si>
    <t>1차합</t>
    <phoneticPr fontId="3" type="noConversion"/>
  </si>
  <si>
    <t>예정일자</t>
    <phoneticPr fontId="3" type="noConversion"/>
  </si>
  <si>
    <t>할인액</t>
    <phoneticPr fontId="3" type="noConversion"/>
  </si>
  <si>
    <t>2차합</t>
    <phoneticPr fontId="3" type="noConversion"/>
  </si>
  <si>
    <t>3차합</t>
    <phoneticPr fontId="3" type="noConversion"/>
  </si>
  <si>
    <t>4차합</t>
    <phoneticPr fontId="3" type="noConversion"/>
  </si>
  <si>
    <t>면제금액</t>
    <phoneticPr fontId="3" type="noConversion"/>
  </si>
  <si>
    <t>5차합</t>
    <phoneticPr fontId="3" type="noConversion"/>
  </si>
  <si>
    <t>6차합</t>
    <phoneticPr fontId="3" type="noConversion"/>
  </si>
  <si>
    <t>7차합</t>
    <phoneticPr fontId="3" type="noConversion"/>
  </si>
  <si>
    <t>8차합</t>
    <phoneticPr fontId="3" type="noConversion"/>
  </si>
  <si>
    <t>9차합</t>
    <phoneticPr fontId="3" type="noConversion"/>
  </si>
  <si>
    <t>10차합</t>
    <phoneticPr fontId="3" type="noConversion"/>
  </si>
  <si>
    <t>일자</t>
    <phoneticPr fontId="3" type="noConversion"/>
  </si>
  <si>
    <t>농협</t>
    <phoneticPr fontId="3" type="noConversion"/>
  </si>
  <si>
    <t>새마을</t>
    <phoneticPr fontId="3" type="noConversion"/>
  </si>
  <si>
    <t>자납일</t>
    <phoneticPr fontId="3" type="noConversion"/>
  </si>
  <si>
    <t>자납</t>
    <phoneticPr fontId="3" type="noConversion"/>
  </si>
  <si>
    <t>합계</t>
    <phoneticPr fontId="3" type="noConversion"/>
  </si>
  <si>
    <t>잔액</t>
    <phoneticPr fontId="3" type="noConversion"/>
  </si>
  <si>
    <t>해지일자</t>
    <phoneticPr fontId="3" type="noConversion"/>
  </si>
  <si>
    <t>환급일자</t>
    <phoneticPr fontId="3" type="noConversion"/>
  </si>
  <si>
    <t>환급금</t>
    <phoneticPr fontId="3" type="noConversion"/>
  </si>
  <si>
    <t>총괄</t>
    <phoneticPr fontId="3" type="noConversion"/>
  </si>
  <si>
    <t>본부</t>
    <phoneticPr fontId="3" type="noConversion"/>
  </si>
  <si>
    <t>팀</t>
    <phoneticPr fontId="3" type="noConversion"/>
  </si>
  <si>
    <t>인감증명서</t>
    <phoneticPr fontId="3" type="noConversion"/>
  </si>
  <si>
    <t>본인서명확인서</t>
    <phoneticPr fontId="3" type="noConversion"/>
  </si>
  <si>
    <t>신분증</t>
    <phoneticPr fontId="3" type="noConversion"/>
  </si>
  <si>
    <t>확약서</t>
    <phoneticPr fontId="3" type="noConversion"/>
  </si>
  <si>
    <t>창준위용</t>
    <phoneticPr fontId="3" type="noConversion"/>
  </si>
  <si>
    <t>무상옵션</t>
    <phoneticPr fontId="3" type="noConversion"/>
  </si>
  <si>
    <t>선호도조사</t>
    <phoneticPr fontId="3" type="noConversion"/>
  </si>
  <si>
    <t>총회동의서</t>
    <phoneticPr fontId="3" type="noConversion"/>
  </si>
  <si>
    <t>사은품</t>
    <phoneticPr fontId="3" type="noConversion"/>
  </si>
  <si>
    <t>84A</t>
    <phoneticPr fontId="3" type="noConversion"/>
  </si>
  <si>
    <t>국민</t>
    <phoneticPr fontId="3" type="noConversion"/>
  </si>
  <si>
    <t>협동조합 설립 시</t>
    <phoneticPr fontId="3" type="noConversion"/>
  </si>
  <si>
    <t>건축심의 완료 시</t>
    <phoneticPr fontId="3" type="noConversion"/>
  </si>
  <si>
    <t>사업승인 완료 시</t>
    <phoneticPr fontId="3" type="noConversion"/>
  </si>
  <si>
    <t>착공 시</t>
    <phoneticPr fontId="3" type="noConversion"/>
  </si>
  <si>
    <t>사</t>
    <phoneticPr fontId="3" type="noConversion"/>
  </si>
  <si>
    <t>경기도</t>
    <phoneticPr fontId="3" type="noConversion"/>
  </si>
  <si>
    <t>남양주시</t>
    <phoneticPr fontId="3" type="noConversion"/>
  </si>
  <si>
    <t>홍길동</t>
    <phoneticPr fontId="3" type="noConversion"/>
  </si>
  <si>
    <t>덕소리</t>
    <phoneticPr fontId="3" type="noConversion"/>
  </si>
  <si>
    <t>123456-12-1234</t>
    <phoneticPr fontId="3" type="noConversion"/>
  </si>
  <si>
    <t>무궁화</t>
    <phoneticPr fontId="3" type="noConversion"/>
  </si>
  <si>
    <t>t1</t>
  </si>
  <si>
    <t>84A</t>
  </si>
  <si>
    <t>라</t>
  </si>
  <si>
    <t>84A-라-41</t>
  </si>
  <si>
    <t>경기도</t>
  </si>
  <si>
    <t>동두천시</t>
  </si>
  <si>
    <t>이담로 163번길 17-95 (지행동)</t>
  </si>
  <si>
    <t>농협</t>
  </si>
  <si>
    <t>351-0536-1764-83</t>
  </si>
  <si>
    <t>김원식</t>
  </si>
  <si>
    <t>협동조합 설립 시</t>
  </si>
  <si>
    <t>건축심의 접수 시</t>
  </si>
  <si>
    <t>건축심의 완료 시</t>
  </si>
  <si>
    <t>사업승인 신청 시</t>
  </si>
  <si>
    <t>사업승인 완료 시</t>
  </si>
  <si>
    <t>착공 시</t>
  </si>
  <si>
    <t>김광우</t>
  </si>
  <si>
    <t>다</t>
  </si>
  <si>
    <t>84A-다-27</t>
  </si>
  <si>
    <t>구리시</t>
  </si>
  <si>
    <t>동구릉로 53번길 87, 302동 1601호 (인창동, 아름마을성원아파트)</t>
  </si>
  <si>
    <t>국민</t>
  </si>
  <si>
    <t>038701-04-413671</t>
  </si>
  <si>
    <t>양성옥</t>
  </si>
  <si>
    <t>양송이</t>
  </si>
  <si>
    <t>84A-라-8</t>
  </si>
  <si>
    <t>서울시</t>
  </si>
  <si>
    <t>송파구</t>
  </si>
  <si>
    <t>가락로11길 11-8, 402호 (석촌동)</t>
  </si>
  <si>
    <t>신한</t>
  </si>
  <si>
    <t>110-385-637641</t>
  </si>
  <si>
    <t>이채현</t>
  </si>
  <si>
    <t>마</t>
  </si>
  <si>
    <t>84A-마-24</t>
  </si>
  <si>
    <t>윤현정</t>
  </si>
  <si>
    <t>남양주시</t>
  </si>
  <si>
    <t>늘을3로 8, 608동 503호 (호평동, 휴먼시아아파트)</t>
  </si>
  <si>
    <t>815127-56-029733</t>
  </si>
  <si>
    <t>조길선</t>
  </si>
  <si>
    <t>바</t>
  </si>
  <si>
    <t>84A-바-4</t>
  </si>
  <si>
    <t>와부읍 덕소로97번길 34, 106동 1401호 (덕소주공1단지아파트)</t>
  </si>
  <si>
    <t>992801-01-250614</t>
  </si>
  <si>
    <t>강용구</t>
  </si>
  <si>
    <t>84A-마-2</t>
  </si>
  <si>
    <t>의안로 148, 2107동 1801호 (평내동, 평내마을중흥S클래스)</t>
  </si>
  <si>
    <t>110-429-811575</t>
  </si>
  <si>
    <t>김미성</t>
  </si>
  <si>
    <t>주진모</t>
  </si>
  <si>
    <t>김원식</t>
    <phoneticPr fontId="3" type="noConversion"/>
  </si>
  <si>
    <t>양성옥</t>
    <phoneticPr fontId="3" type="noConversion"/>
  </si>
  <si>
    <t>이채현</t>
    <phoneticPr fontId="3" type="noConversion"/>
  </si>
  <si>
    <t>윤현정</t>
    <phoneticPr fontId="3" type="noConversion"/>
  </si>
  <si>
    <t>강용구</t>
    <phoneticPr fontId="3" type="noConversion"/>
  </si>
  <si>
    <t>김미성</t>
    <phoneticPr fontId="3" type="noConversion"/>
  </si>
  <si>
    <t>인터넷</t>
    <phoneticPr fontId="3" type="noConversion"/>
  </si>
  <si>
    <t>워킹</t>
    <phoneticPr fontId="3" type="noConversion"/>
  </si>
  <si>
    <t>직원</t>
    <phoneticPr fontId="3" type="noConversion"/>
  </si>
  <si>
    <t>구리</t>
    <phoneticPr fontId="3" type="noConversion"/>
  </si>
  <si>
    <t>1-2차</t>
    <phoneticPr fontId="3" type="noConversion"/>
  </si>
  <si>
    <t>1-3차</t>
    <phoneticPr fontId="3" type="noConversion"/>
  </si>
  <si>
    <t>1-4차</t>
    <phoneticPr fontId="3" type="noConversion"/>
  </si>
  <si>
    <t>1-5차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</si>
</sst>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  <numFmt numFmtId="177" formatCode="m&quot;/&quot;d;@"/>
    <numFmt numFmtId="178" formatCode="yy&quot;-&quot;m&quot;-&quot;d;@"/>
    <numFmt numFmtId="179" formatCode="000000\-0000000"/>
    <numFmt numFmtId="180" formatCode="0\10\)####\-####"/>
    <numFmt numFmtId="181" formatCode="mm&quot;월&quot;\ dd&quot;일&quot;"/>
    <numFmt numFmtId="182" formatCode="#,##0;\(#,##0\)"/>
    <numFmt numFmtId="183" formatCode="#,##0.00000;[Red]\-#,##0.00000"/>
    <numFmt numFmtId="184" formatCode="#,##0.0000000;[Red]\-#,##0.0000000"/>
    <numFmt numFmtId="185" formatCode="0.00_)"/>
  </numFmts>
  <fonts count="4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굴림체"/>
      <family val="3"/>
      <charset val="129"/>
    </font>
    <font>
      <sz val="8"/>
      <name val="맑은 고딕"/>
      <family val="2"/>
      <charset val="129"/>
      <scheme val="minor"/>
    </font>
    <font>
      <sz val="9"/>
      <name val="굴림체"/>
      <family val="3"/>
      <charset val="129"/>
    </font>
    <font>
      <sz val="9"/>
      <color theme="8"/>
      <name val="굴림체"/>
      <family val="3"/>
      <charset val="129"/>
    </font>
    <font>
      <sz val="8"/>
      <color theme="8"/>
      <name val="굴림체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9"/>
      <color theme="4"/>
      <name val="굴림체"/>
      <family val="3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2"/>
      <name val="¹UAAA¼"/>
      <family val="1"/>
      <charset val="129"/>
    </font>
    <font>
      <sz val="10"/>
      <name val="μ¸¿o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b/>
      <i/>
      <sz val="16"/>
      <name val="Helv"/>
      <family val="2"/>
    </font>
    <font>
      <u/>
      <sz val="11"/>
      <color indexed="2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b/>
      <sz val="18"/>
      <color theme="3"/>
      <name val="맑은 고딕"/>
      <family val="2"/>
      <charset val="129"/>
      <scheme val="major"/>
    </font>
    <font>
      <sz val="11"/>
      <color rgb="FF9C6500"/>
      <name val="맑은 고딕"/>
      <family val="2"/>
      <charset val="129"/>
      <scheme val="minor"/>
    </font>
    <font>
      <sz val="9"/>
      <color rgb="FF0070C0"/>
      <name val="굴림체"/>
      <family val="3"/>
      <charset val="129"/>
    </font>
    <font>
      <sz val="10"/>
      <color theme="1"/>
      <name val="굴림"/>
      <family val="2"/>
      <charset val="129"/>
    </font>
    <font>
      <sz val="11"/>
      <color theme="1"/>
      <name val="맑은 고딕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21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/>
    <xf numFmtId="0" fontId="8" fillId="0" borderId="0" applyNumberFormat="0" applyFont="0" applyFill="0" applyBorder="0" applyAlignment="0" applyProtection="0"/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6" borderId="11" applyNumberFormat="0" applyAlignment="0" applyProtection="0">
      <alignment vertical="center"/>
    </xf>
    <xf numFmtId="0" fontId="19" fillId="6" borderId="10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7" borderId="13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/>
    <xf numFmtId="0" fontId="28" fillId="0" borderId="0"/>
    <xf numFmtId="0" fontId="8" fillId="0" borderId="0" applyFont="0" applyFill="0" applyBorder="0" applyAlignment="0" applyProtection="0"/>
    <xf numFmtId="182" fontId="29" fillId="0" borderId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83" fontId="8" fillId="0" borderId="0"/>
    <xf numFmtId="184" fontId="8" fillId="0" borderId="0"/>
    <xf numFmtId="38" fontId="30" fillId="33" borderId="0" applyNumberFormat="0" applyBorder="0" applyAlignment="0" applyProtection="0"/>
    <xf numFmtId="0" fontId="31" fillId="0" borderId="0">
      <alignment horizontal="left"/>
    </xf>
    <xf numFmtId="10" fontId="30" fillId="33" borderId="1" applyNumberFormat="0" applyBorder="0" applyAlignment="0" applyProtection="0"/>
    <xf numFmtId="0" fontId="32" fillId="0" borderId="16"/>
    <xf numFmtId="185" fontId="33" fillId="0" borderId="0"/>
    <xf numFmtId="0" fontId="8" fillId="0" borderId="0"/>
    <xf numFmtId="10" fontId="8" fillId="0" borderId="0" applyFont="0" applyFill="0" applyBorder="0" applyAlignment="0" applyProtection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35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37" fillId="0" borderId="0" applyNumberFormat="0" applyFill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41" fontId="7" fillId="0" borderId="0" applyFont="0" applyFill="0" applyBorder="0" applyAlignment="0" applyProtection="0"/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41" fontId="35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41" fontId="4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1" fontId="2" fillId="0" borderId="1" xfId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41" fontId="4" fillId="0" borderId="1" xfId="1" applyFont="1" applyFill="1" applyBorder="1" applyAlignment="1">
      <alignment horizontal="center" vertical="center"/>
    </xf>
    <xf numFmtId="178" fontId="2" fillId="0" borderId="1" xfId="1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41" fontId="2" fillId="0" borderId="1" xfId="1" applyFont="1" applyFill="1" applyBorder="1" applyAlignment="1">
      <alignment horizontal="right" vertical="center"/>
    </xf>
    <xf numFmtId="178" fontId="5" fillId="0" borderId="1" xfId="0" applyNumberFormat="1" applyFont="1" applyBorder="1" applyAlignment="1">
      <alignment horizontal="center" vertical="center"/>
    </xf>
    <xf numFmtId="41" fontId="5" fillId="0" borderId="1" xfId="1" applyFont="1" applyFill="1" applyBorder="1" applyAlignment="1">
      <alignment horizontal="center" vertical="center"/>
    </xf>
    <xf numFmtId="41" fontId="5" fillId="0" borderId="1" xfId="1" applyFont="1" applyFill="1" applyBorder="1" applyAlignment="1">
      <alignment horizontal="right" vertical="center"/>
    </xf>
    <xf numFmtId="41" fontId="6" fillId="0" borderId="1" xfId="1" applyFont="1" applyFill="1" applyBorder="1" applyAlignment="1">
      <alignment horizontal="center" vertical="center" wrapText="1"/>
    </xf>
    <xf numFmtId="178" fontId="5" fillId="0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41" fontId="2" fillId="0" borderId="0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41" fontId="2" fillId="0" borderId="0" xfId="1" applyFont="1" applyFill="1" applyBorder="1" applyAlignment="1">
      <alignment horizontal="right" vertical="center"/>
    </xf>
    <xf numFmtId="178" fontId="2" fillId="0" borderId="0" xfId="1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41" fontId="9" fillId="0" borderId="1" xfId="1" applyFont="1" applyFill="1" applyBorder="1" applyAlignment="1">
      <alignment horizontal="center" vertical="center"/>
    </xf>
    <xf numFmtId="41" fontId="9" fillId="0" borderId="1" xfId="1" applyFont="1" applyFill="1" applyBorder="1" applyAlignment="1">
      <alignment horizontal="right" vertical="center"/>
    </xf>
    <xf numFmtId="41" fontId="4" fillId="0" borderId="1" xfId="37" applyFont="1" applyFill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176" fontId="4" fillId="0" borderId="1" xfId="37" applyNumberFormat="1" applyFont="1" applyFill="1" applyBorder="1" applyAlignment="1">
      <alignment horizontal="center" vertical="center"/>
    </xf>
    <xf numFmtId="41" fontId="39" fillId="0" borderId="1" xfId="37" applyFont="1" applyFill="1" applyBorder="1" applyAlignment="1">
      <alignment horizontal="center" vertical="center"/>
    </xf>
    <xf numFmtId="0" fontId="2" fillId="0" borderId="1" xfId="37" applyNumberFormat="1" applyFont="1" applyFill="1" applyBorder="1" applyAlignment="1">
      <alignment horizontal="center" vertical="center"/>
    </xf>
    <xf numFmtId="177" fontId="2" fillId="0" borderId="1" xfId="37" applyNumberFormat="1" applyFont="1" applyFill="1" applyBorder="1" applyAlignment="1">
      <alignment horizontal="center" vertical="center"/>
    </xf>
    <xf numFmtId="41" fontId="5" fillId="0" borderId="1" xfId="37" applyFont="1" applyFill="1" applyBorder="1" applyAlignment="1">
      <alignment horizontal="center" vertical="center"/>
    </xf>
    <xf numFmtId="41" fontId="2" fillId="0" borderId="1" xfId="37" applyFont="1" applyFill="1" applyBorder="1" applyAlignment="1">
      <alignment horizontal="center" vertical="center"/>
    </xf>
    <xf numFmtId="178" fontId="39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41" fontId="6" fillId="0" borderId="1" xfId="37" applyFont="1" applyFill="1" applyBorder="1" applyAlignment="1">
      <alignment horizontal="center" vertical="center" wrapText="1"/>
    </xf>
    <xf numFmtId="41" fontId="4" fillId="0" borderId="1" xfId="210" applyFont="1" applyFill="1" applyBorder="1" applyAlignment="1">
      <alignment horizontal="center" vertical="center"/>
    </xf>
    <xf numFmtId="176" fontId="4" fillId="0" borderId="1" xfId="210" applyNumberFormat="1" applyFont="1" applyFill="1" applyBorder="1" applyAlignment="1">
      <alignment horizontal="center" vertical="center"/>
    </xf>
    <xf numFmtId="41" fontId="39" fillId="0" borderId="1" xfId="210" applyFont="1" applyFill="1" applyBorder="1" applyAlignment="1">
      <alignment horizontal="center" vertical="center"/>
    </xf>
    <xf numFmtId="0" fontId="2" fillId="0" borderId="1" xfId="210" applyNumberFormat="1" applyFont="1" applyFill="1" applyBorder="1" applyAlignment="1">
      <alignment horizontal="center" vertical="center"/>
    </xf>
    <xf numFmtId="177" fontId="2" fillId="0" borderId="1" xfId="210" applyNumberFormat="1" applyFont="1" applyFill="1" applyBorder="1" applyAlignment="1">
      <alignment horizontal="center" vertical="center"/>
    </xf>
    <xf numFmtId="41" fontId="5" fillId="0" borderId="1" xfId="210" applyFont="1" applyFill="1" applyBorder="1" applyAlignment="1">
      <alignment horizontal="center" vertical="center"/>
    </xf>
    <xf numFmtId="41" fontId="2" fillId="0" borderId="1" xfId="210" applyFont="1" applyFill="1" applyBorder="1" applyAlignment="1">
      <alignment horizontal="center" vertical="center"/>
    </xf>
    <xf numFmtId="41" fontId="6" fillId="0" borderId="1" xfId="21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78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41" fontId="2" fillId="0" borderId="1" xfId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</cellXfs>
  <cellStyles count="212">
    <cellStyle name="20% - 강조색1" xfId="20" builtinId="30" customBuiltin="1"/>
    <cellStyle name="20% - 강조색2" xfId="23" builtinId="34" customBuiltin="1"/>
    <cellStyle name="20% - 강조색3" xfId="26" builtinId="38" customBuiltin="1"/>
    <cellStyle name="20% - 강조색4" xfId="29" builtinId="42" customBuiltin="1"/>
    <cellStyle name="20% - 강조색5" xfId="32" builtinId="46" customBuiltin="1"/>
    <cellStyle name="20% - 강조색6" xfId="35" builtinId="50" customBuiltin="1"/>
    <cellStyle name="40% - 강조색1" xfId="21" builtinId="31" customBuiltin="1"/>
    <cellStyle name="40% - 강조색2" xfId="24" builtinId="35" customBuiltin="1"/>
    <cellStyle name="40% - 강조색3" xfId="27" builtinId="39" customBuiltin="1"/>
    <cellStyle name="40% - 강조색4" xfId="30" builtinId="43" customBuiltin="1"/>
    <cellStyle name="40% - 강조색5" xfId="33" builtinId="47" customBuiltin="1"/>
    <cellStyle name="40% - 강조색6" xfId="36" builtinId="51" customBuiltin="1"/>
    <cellStyle name="60% - 강조색1 2" xfId="164" xr:uid="{09E76FBA-4E27-4988-A6A0-3983EAB65D35}"/>
    <cellStyle name="60% - 강조색1 3" xfId="157" xr:uid="{0878A781-0038-477D-9955-66BD251D1737}"/>
    <cellStyle name="60% - 강조색2 2" xfId="165" xr:uid="{0ABD22E3-F16C-4DE9-9048-DD7EB47C4A01}"/>
    <cellStyle name="60% - 강조색2 3" xfId="158" xr:uid="{BF9E2C68-9304-40B3-A859-67CA5878F687}"/>
    <cellStyle name="60% - 강조색3 2" xfId="166" xr:uid="{8D276433-B5F8-4283-9211-5E0FA1BFF51B}"/>
    <cellStyle name="60% - 강조색3 3" xfId="159" xr:uid="{91F48E78-232A-4627-9A20-05B7EF2EECDE}"/>
    <cellStyle name="60% - 강조색4 2" xfId="167" xr:uid="{BCE46BB3-A05A-4935-BE05-3F71723FF8BB}"/>
    <cellStyle name="60% - 강조색4 3" xfId="160" xr:uid="{616F3BA7-72FD-44BD-8C3C-99F6AD594009}"/>
    <cellStyle name="60% - 강조색5 2" xfId="168" xr:uid="{3D7E6388-9B3A-4C26-A008-EF7BE457331C}"/>
    <cellStyle name="60% - 강조색5 3" xfId="161" xr:uid="{129013A0-A3E9-40FB-BB66-79D437F961AE}"/>
    <cellStyle name="60% - 강조색6 2" xfId="41" xr:uid="{62888119-F9A5-43B3-8B47-C67A6B9A84A2}"/>
    <cellStyle name="60% - 강조색6 3" xfId="162" xr:uid="{BDF73993-7310-42F1-8250-8BFC38C1F1AB}"/>
    <cellStyle name="AeE­ [0]_ 2ÆAAþº° " xfId="42" xr:uid="{000689DE-8BBA-4E1C-AE99-EB9CD90F2651}"/>
    <cellStyle name="AeE­_ 2ÆAAþº° " xfId="43" xr:uid="{4F348E47-7486-4C17-8448-83EAD29E8E63}"/>
    <cellStyle name="AÞ¸¶ [0]_ 2ÆAAþº° " xfId="44" xr:uid="{D93B762D-8CE1-45F2-9D5E-98B44F8ACDE1}"/>
    <cellStyle name="AÞ¸¶_ 2ÆAAþº° " xfId="45" xr:uid="{4CCDB62F-4B01-4303-8884-D0C288C21C28}"/>
    <cellStyle name="C￥AØ_ 2ÆAAþº° " xfId="46" xr:uid="{0D10414B-1AFA-45E0-A113-D32ED74DCDA6}"/>
    <cellStyle name="category" xfId="47" xr:uid="{842DE0C8-FB28-40FB-A60E-862BD5EEE528}"/>
    <cellStyle name="Comma [0]_ SG&amp;A Bridge " xfId="48" xr:uid="{B629DDF1-7FAC-4936-B0D6-6F1BE6513764}"/>
    <cellStyle name="comma zerodec" xfId="49" xr:uid="{A0556E42-8237-4A8A-B8FD-BDADED250044}"/>
    <cellStyle name="Comma_ SG&amp;A Bridge " xfId="50" xr:uid="{FEC031D8-E5AB-4DA3-B1AA-587328659D9B}"/>
    <cellStyle name="Currency [0]_ SG&amp;A Bridge " xfId="51" xr:uid="{E2A08021-966A-4830-94C3-FDEFB3797BFF}"/>
    <cellStyle name="Currency_ SG&amp;A Bridge " xfId="52" xr:uid="{D0EE9AD0-8391-4D27-AB54-BCD065D0063F}"/>
    <cellStyle name="Currency1" xfId="53" xr:uid="{661D4CDC-CD06-424B-AACE-90E48E7715AC}"/>
    <cellStyle name="Dollar (zero dec)" xfId="54" xr:uid="{75F27EBE-50CE-4961-9869-CAABAF97D077}"/>
    <cellStyle name="Grey" xfId="55" xr:uid="{E1B3400E-73D8-4A46-AA29-043CEDFC79C3}"/>
    <cellStyle name="HEADER" xfId="56" xr:uid="{11C388F2-A3B9-4069-8362-40132DA8D028}"/>
    <cellStyle name="Input [yellow]" xfId="57" xr:uid="{A19488CA-8C9B-4F81-9600-F1071269701E}"/>
    <cellStyle name="Model" xfId="58" xr:uid="{BD3B55B8-BA06-40B1-92F0-2EFF84054773}"/>
    <cellStyle name="Normal - Style1" xfId="59" xr:uid="{709CEB8B-A82D-40BA-B632-FBAF7ED939C3}"/>
    <cellStyle name="Normal_ SG&amp;A Bridge " xfId="60" xr:uid="{64A46274-E09E-4AC5-A1B9-44664050C46D}"/>
    <cellStyle name="Percent [2]" xfId="61" xr:uid="{52C6174E-9D5E-4895-850F-DCA7F8CDF657}"/>
    <cellStyle name="subhead" xfId="62" xr:uid="{6C823739-16D9-4E61-8234-823BC20EFCFC}"/>
    <cellStyle name="강조색1" xfId="19" builtinId="29" customBuiltin="1"/>
    <cellStyle name="강조색2" xfId="22" builtinId="33" customBuiltin="1"/>
    <cellStyle name="강조색3" xfId="25" builtinId="37" customBuiltin="1"/>
    <cellStyle name="강조색4" xfId="28" builtinId="41" customBuiltin="1"/>
    <cellStyle name="강조색5" xfId="31" builtinId="45" customBuiltin="1"/>
    <cellStyle name="강조색6" xfId="34" builtinId="49" customBuiltin="1"/>
    <cellStyle name="경고문" xfId="15" builtinId="11" customBuiltin="1"/>
    <cellStyle name="계산" xfId="12" builtinId="22" customBuiltin="1"/>
    <cellStyle name="나쁨" xfId="9" builtinId="27" customBuiltin="1"/>
    <cellStyle name="뒤에 오는 하이퍼링크" xfId="63" xr:uid="{6F7686FD-C54B-474A-9769-2872B37AFC4C}"/>
    <cellStyle name="메모" xfId="16" builtinId="10" customBuiltin="1"/>
    <cellStyle name="백분율 2" xfId="64" xr:uid="{91EC85BD-A20D-4F3A-A02C-58B3A9AB047E}"/>
    <cellStyle name="백분율 2 2" xfId="65" xr:uid="{A26BADCC-E240-4DBD-8B38-54ABED8F728E}"/>
    <cellStyle name="백분율 3" xfId="66" xr:uid="{70994D1E-6ACC-4272-A021-815E0285C8FD}"/>
    <cellStyle name="백분율 4" xfId="67" xr:uid="{5B1FCB49-EDB8-464F-8BFD-9AD185E3B28D}"/>
    <cellStyle name="백분율 5" xfId="40" xr:uid="{88C9F614-AF60-4165-B703-8DC6F421848F}"/>
    <cellStyle name="백분율 5 2" xfId="184" xr:uid="{E5ED86EE-2CDC-41D5-A5CD-CDC2AB21E572}"/>
    <cellStyle name="백분율 6" xfId="188" xr:uid="{2563A033-95B5-4987-9644-614368DCFFD5}"/>
    <cellStyle name="보통 2" xfId="68" xr:uid="{ADAF5A85-D22E-42DE-8E94-437F06432FA3}"/>
    <cellStyle name="보통 3" xfId="156" xr:uid="{FAFE2BB0-F555-4085-AFBD-ACF7A0D9C658}"/>
    <cellStyle name="설명 텍스트" xfId="17" builtinId="53" customBuiltin="1"/>
    <cellStyle name="셀 확인" xfId="14" builtinId="23" customBuiltin="1"/>
    <cellStyle name="쉼표 [0]" xfId="1" builtinId="6"/>
    <cellStyle name="쉼표 [0] 10" xfId="209" xr:uid="{EDA7FDC4-2FB7-4E67-8067-2D20E6042951}"/>
    <cellStyle name="쉼표 [0] 11" xfId="210" xr:uid="{E32A9F1D-D86C-475D-80CB-F838899D44CB}"/>
    <cellStyle name="쉼표 [0] 12" xfId="37" xr:uid="{A36381DF-6125-4448-9301-50CF62F73565}"/>
    <cellStyle name="쉼표 [0] 2" xfId="69" xr:uid="{24A6C575-9146-4F00-A8DE-4C44C8D16058}"/>
    <cellStyle name="쉼표 [0] 2 2" xfId="70" xr:uid="{C9FB2BF8-08EB-4D74-9579-36062F1BF387}"/>
    <cellStyle name="쉼표 [0] 2 2 2" xfId="175" xr:uid="{FA431489-B470-4AAA-A095-B7145CD5962F}"/>
    <cellStyle name="쉼표 [0] 2 2 2 2" xfId="200" xr:uid="{731532E6-A442-4A5F-82F7-ADE651C91DB8}"/>
    <cellStyle name="쉼표 [0] 2 2 3" xfId="192" xr:uid="{58868946-11E6-4C50-AAA3-5137789B3366}"/>
    <cellStyle name="쉼표 [0] 2 3" xfId="71" xr:uid="{4ABCAB1A-D9EC-40BA-8DA3-9546F21E9585}"/>
    <cellStyle name="쉼표 [0] 2 3 2" xfId="171" xr:uid="{733EFFFE-3D33-4519-BCEF-A1BC7642AE6C}"/>
    <cellStyle name="쉼표 [0] 2 3 2 2" xfId="198" xr:uid="{F0359AB6-AF85-4646-B827-B34AE59C1219}"/>
    <cellStyle name="쉼표 [0] 2 3 3" xfId="193" xr:uid="{A3E72094-6314-4863-8BB9-380E3B18BA5C}"/>
    <cellStyle name="쉼표 [0] 2 4" xfId="174" xr:uid="{821B7605-F850-49E2-91E1-F39A86E3B6E5}"/>
    <cellStyle name="쉼표 [0] 2 4 2" xfId="199" xr:uid="{5DD5F891-A45F-410B-BE99-5E3F72B18F35}"/>
    <cellStyle name="쉼표 [0] 2 5" xfId="191" xr:uid="{CB5EC0BA-FE38-43B1-A7DA-535F6EC4ABF3}"/>
    <cellStyle name="쉼표 [0] 3" xfId="72" xr:uid="{89E8ADA1-228F-4190-8A1B-31E4F0AF59C5}"/>
    <cellStyle name="쉼표 [0] 3 2" xfId="177" xr:uid="{3E8DCFDA-32DB-4C14-B7CE-F9CDE2A6800F}"/>
    <cellStyle name="쉼표 [0] 3 2 2" xfId="201" xr:uid="{25771DF0-7350-4D7C-93A9-C02A40F87217}"/>
    <cellStyle name="쉼표 [0] 3 3" xfId="194" xr:uid="{3CE2BCAC-F294-45E4-8180-53838857E135}"/>
    <cellStyle name="쉼표 [0] 4" xfId="73" xr:uid="{0AA2C6B9-5B0C-4D11-BC31-F8250E1235E0}"/>
    <cellStyle name="쉼표 [0] 4 2" xfId="178" xr:uid="{63BD5ECC-DF29-49C1-9DEA-C8C83C09B3DB}"/>
    <cellStyle name="쉼표 [0] 4 2 2" xfId="202" xr:uid="{135F3E76-6D45-4C77-BBC9-77FA713E0EE2}"/>
    <cellStyle name="쉼표 [0] 4 3" xfId="195" xr:uid="{E109EFC7-D06B-431E-AFDD-584177777441}"/>
    <cellStyle name="쉼표 [0] 5" xfId="74" xr:uid="{E40EFE4E-5C26-4B47-BEE8-05E643E36842}"/>
    <cellStyle name="쉼표 [0] 5 2" xfId="179" xr:uid="{E7A86FD3-3283-47BE-9CE3-F828007354DD}"/>
    <cellStyle name="쉼표 [0] 5 2 2" xfId="203" xr:uid="{8F3D08A3-B573-46A9-AC1F-F8E3E7EBF606}"/>
    <cellStyle name="쉼표 [0] 6" xfId="39" xr:uid="{C38B716B-6D9F-40B5-A5F8-7511BF028003}"/>
    <cellStyle name="쉼표 [0] 6 2" xfId="183" xr:uid="{FFBD903D-35DC-4599-8602-9889F2E8B0FA}"/>
    <cellStyle name="쉼표 [0] 6 2 2" xfId="205" xr:uid="{F0778773-A19C-46E6-84A6-29F6CACA2B47}"/>
    <cellStyle name="쉼표 [0] 6 3" xfId="182" xr:uid="{DEFB7851-3DC7-4E01-B010-F675D075F64B}"/>
    <cellStyle name="쉼표 [0] 6 3 2" xfId="204" xr:uid="{E86B0559-C167-4F51-BE70-45FB0ABD776A}"/>
    <cellStyle name="쉼표 [0] 6 4" xfId="190" xr:uid="{CE2998C9-38AE-4BCC-AEDC-3D09369EDAF3}"/>
    <cellStyle name="쉼표 [0] 7" xfId="75" xr:uid="{5B9F7166-33BD-4A6F-BFC0-3329BAB4BCA6}"/>
    <cellStyle name="쉼표 [0] 7 2" xfId="187" xr:uid="{C3A7C8D2-1230-4438-AA41-1503446B3ECF}"/>
    <cellStyle name="쉼표 [0] 7 2 2" xfId="206" xr:uid="{603EEADF-FDC5-4511-A721-8497314B92D4}"/>
    <cellStyle name="쉼표 [0] 7 3" xfId="196" xr:uid="{90687B21-8B45-47CF-9413-6385A6BE5C8C}"/>
    <cellStyle name="쉼표 [0] 8" xfId="169" xr:uid="{3F9EF775-293E-403A-978C-7571215B8B7E}"/>
    <cellStyle name="쉼표 [0] 8 2" xfId="197" xr:uid="{F5702C7D-85D7-4560-ADE7-4105F135DD6C}"/>
    <cellStyle name="쉼표 [0] 9" xfId="189" xr:uid="{662C0B18-B7F4-4575-885D-08615BCB22FA}"/>
    <cellStyle name="연결된 셀" xfId="13" builtinId="24" customBuiltin="1"/>
    <cellStyle name="요약" xfId="18" builtinId="25" customBuiltin="1"/>
    <cellStyle name="입력" xfId="10" builtinId="20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제목 5" xfId="163" xr:uid="{18AA4861-F8B8-497A-BAFD-0DF6265A705A}"/>
    <cellStyle name="제목 6" xfId="155" xr:uid="{06A988F5-F926-43C7-8B9C-C95C3AA4D0F7}"/>
    <cellStyle name="좋음" xfId="8" builtinId="26" customBuiltin="1"/>
    <cellStyle name="출력" xfId="11" builtinId="21" customBuiltin="1"/>
    <cellStyle name="콤마 [0]_7계획 " xfId="76" xr:uid="{72236C84-4958-4037-98DE-22170B6DE399}"/>
    <cellStyle name="콤마_7계획 " xfId="77" xr:uid="{8741666D-5689-40F0-8AE1-0DE475D14C0E}"/>
    <cellStyle name="통화 [0] 2" xfId="211" xr:uid="{4422D1E2-A994-4AB9-B242-0BE93AEF3024}"/>
    <cellStyle name="통화 [0] 3" xfId="207" xr:uid="{B0E5FA29-9A53-4B37-A342-D5BD877EFDC7}"/>
    <cellStyle name="표준" xfId="0" builtinId="0"/>
    <cellStyle name="표준 10" xfId="78" xr:uid="{87185CE4-03BB-43FA-ACF4-E5A1A1CA88E0}"/>
    <cellStyle name="표준 10 2" xfId="79" xr:uid="{EB9D2119-539F-471E-A8EF-3F6493A17FBB}"/>
    <cellStyle name="표준 11" xfId="80" xr:uid="{450643D0-8824-4350-8851-DCB6F320A752}"/>
    <cellStyle name="표준 11 2" xfId="81" xr:uid="{FF16D0D5-0860-457D-878F-5AD3B5B1C583}"/>
    <cellStyle name="표준 12" xfId="82" xr:uid="{FEB6F130-87A7-48CB-8CB0-A30B498493F1}"/>
    <cellStyle name="표준 12 2" xfId="83" xr:uid="{C28E0E2C-7239-431A-B1E1-BDC23845D88E}"/>
    <cellStyle name="표준 13" xfId="84" xr:uid="{C2A23035-5ADB-4944-9F72-B5FA989D58A7}"/>
    <cellStyle name="표준 13 2" xfId="85" xr:uid="{3C198AA6-83F3-40B6-BF72-442F068887C8}"/>
    <cellStyle name="표준 14" xfId="86" xr:uid="{69E3AECA-C6EB-4A12-9AD4-696DDAC9CB81}"/>
    <cellStyle name="표준 14 2" xfId="87" xr:uid="{49D581EC-7A99-4A17-9BD7-307E3EE4CF75}"/>
    <cellStyle name="표준 15" xfId="88" xr:uid="{CE0482FF-1114-47D0-8DF2-D65DAA1F06DB}"/>
    <cellStyle name="표준 15 2" xfId="89" xr:uid="{C6970845-B65B-4D7D-93BA-683B1853A1C8}"/>
    <cellStyle name="표준 16" xfId="90" xr:uid="{D5336297-192E-4ACC-A1CF-CDEE08798B98}"/>
    <cellStyle name="표준 16 2" xfId="91" xr:uid="{8B324972-0C70-4FD9-BEE7-49303C0B8C8B}"/>
    <cellStyle name="표준 17" xfId="92" xr:uid="{FCF9E237-ADEC-49DB-87FA-5AF3F16B470B}"/>
    <cellStyle name="표준 17 2" xfId="93" xr:uid="{AC77047A-0DAA-4AB5-86EE-7EA0C7F4473D}"/>
    <cellStyle name="표준 18" xfId="94" xr:uid="{8245321E-FED0-4532-AECD-8C81CEA5F90C}"/>
    <cellStyle name="표준 19" xfId="95" xr:uid="{1FF249DB-895E-4533-8C8E-C11AF3B6E6D9}"/>
    <cellStyle name="표준 2" xfId="2" xr:uid="{51E46398-BC22-4C28-94F3-7E3ED2B1CE9C}"/>
    <cellStyle name="표준 2 2" xfId="96" xr:uid="{67A3FCB1-56F1-4BF9-BF5A-779F846F8713}"/>
    <cellStyle name="표준 2 2 2" xfId="176" xr:uid="{17317A4D-ACE1-44B7-B2B5-17470DB110FA}"/>
    <cellStyle name="표준 2 3" xfId="97" xr:uid="{B4E23BC7-8720-458F-ADF2-5D15CE82F653}"/>
    <cellStyle name="표준 2 3 2" xfId="170" xr:uid="{0DF70F4B-4C6B-4269-8AC6-934BC382DE03}"/>
    <cellStyle name="표준 2 4" xfId="172" xr:uid="{469E733C-71C0-42B5-9374-47B7D0ACFEE3}"/>
    <cellStyle name="표준 20" xfId="98" xr:uid="{A2DABBAB-7EEA-4510-9857-CAB508916FC8}"/>
    <cellStyle name="표준 21" xfId="99" xr:uid="{C633B835-E59F-4F6F-BDEB-C7FD23CD1A53}"/>
    <cellStyle name="표준 21 2" xfId="100" xr:uid="{3F52ACAA-C048-4E54-B03B-1D1B03AFCC74}"/>
    <cellStyle name="표준 22" xfId="101" xr:uid="{397E25E8-3C33-42DC-9AA7-08BDDB0BEBFE}"/>
    <cellStyle name="표준 22 2" xfId="102" xr:uid="{892C4375-B931-4533-B777-D6360D956449}"/>
    <cellStyle name="표준 23" xfId="103" xr:uid="{4EC0293F-C88A-49E2-893A-13793044E607}"/>
    <cellStyle name="표준 23 2" xfId="104" xr:uid="{AE7351BC-F926-4BFA-B22A-8F331C119CEF}"/>
    <cellStyle name="표준 24" xfId="105" xr:uid="{31807D24-B023-4C21-9ED0-F9007531531F}"/>
    <cellStyle name="표준 24 2" xfId="106" xr:uid="{3EF473E0-E916-484D-A9ED-B6A0C66E8947}"/>
    <cellStyle name="표준 25" xfId="107" xr:uid="{022DD052-B308-4DDF-969A-7A8752EB7CFB}"/>
    <cellStyle name="표준 25 2" xfId="108" xr:uid="{E499F895-F7ED-49D8-B386-27CEFE3A7216}"/>
    <cellStyle name="표준 26" xfId="109" xr:uid="{5035AED4-1858-4024-B5B2-2F601F6F6675}"/>
    <cellStyle name="표준 27" xfId="110" xr:uid="{EC11490F-C07A-4B80-8825-187AD46A0280}"/>
    <cellStyle name="표준 27 2" xfId="111" xr:uid="{2EA01638-2589-4670-B460-82D1B6A7696A}"/>
    <cellStyle name="표준 28" xfId="112" xr:uid="{C49812C3-25C1-4F6B-A0B4-EFC5DA241C27}"/>
    <cellStyle name="표준 29" xfId="113" xr:uid="{44A69484-6D92-458E-95EA-277E76042596}"/>
    <cellStyle name="표준 3" xfId="114" xr:uid="{727EC278-F62E-4A6B-8EF4-C32B4FAE4078}"/>
    <cellStyle name="표준 3 2" xfId="115" xr:uid="{36D1F43D-36EE-4464-A33F-8CC154C55473}"/>
    <cellStyle name="표준 3 3" xfId="173" xr:uid="{77D9074F-4B8F-4398-BAC1-7A3C817FBD42}"/>
    <cellStyle name="표준 30" xfId="116" xr:uid="{87E25BFA-959B-4002-9601-5C03DC090916}"/>
    <cellStyle name="표준 30 2" xfId="117" xr:uid="{738A44CD-16B7-4D48-ADEA-1C97E1C2CEE8}"/>
    <cellStyle name="표준 31" xfId="118" xr:uid="{BD9973ED-A384-4612-9183-AD2F4F93E1B7}"/>
    <cellStyle name="표준 31 2" xfId="119" xr:uid="{70AC0E62-CA3C-4C8F-B717-0C246FB28D91}"/>
    <cellStyle name="표준 32" xfId="120" xr:uid="{1BFACE77-7CD3-40CE-A06D-BAEDAA7B4AD5}"/>
    <cellStyle name="표준 33" xfId="121" xr:uid="{A2A3D33C-0686-4181-81E1-759DBD89F148}"/>
    <cellStyle name="표준 34" xfId="122" xr:uid="{F3E78D09-B023-4FAE-9716-D5869F94597B}"/>
    <cellStyle name="표준 35" xfId="123" xr:uid="{A858DF9E-19E6-4326-9B40-4A50C7D2AB7B}"/>
    <cellStyle name="표준 35 2" xfId="124" xr:uid="{FC187F77-04D0-46EA-8400-CF9AE8EB05FA}"/>
    <cellStyle name="표준 36" xfId="125" xr:uid="{6416363E-18B7-4DED-A3A3-5202292BD002}"/>
    <cellStyle name="표준 36 2" xfId="126" xr:uid="{9413C0EA-48E6-47C7-B602-84825495A7F0}"/>
    <cellStyle name="표준 37" xfId="127" xr:uid="{4A93254C-A3D5-4B57-9034-8DF39CADBCD1}"/>
    <cellStyle name="표준 38" xfId="128" xr:uid="{4CF3CD31-3D60-46C6-BFB6-A8477041D44F}"/>
    <cellStyle name="표준 39" xfId="129" xr:uid="{E1A6E45D-3ED9-4687-9F18-11FA0A86956A}"/>
    <cellStyle name="표준 4" xfId="130" xr:uid="{5BFCEAFE-3023-4469-9A6D-8D93C2E3C9DB}"/>
    <cellStyle name="표준 4 2" xfId="131" xr:uid="{A3B00FB9-ADBF-4214-9DD5-789B6C078AB9}"/>
    <cellStyle name="표준 4 3" xfId="180" xr:uid="{53B01166-7703-4FBF-BBC9-CBE30B1E0ED2}"/>
    <cellStyle name="표준 40" xfId="132" xr:uid="{BAE6F152-E966-4B01-BD50-EEABA9150BEE}"/>
    <cellStyle name="표준 41" xfId="133" xr:uid="{628136F7-D3A2-4E4F-B643-5EA5F0D5987C}"/>
    <cellStyle name="표준 42" xfId="134" xr:uid="{16B1E0CE-CA3F-4982-83BD-8209DEA76232}"/>
    <cellStyle name="표준 43" xfId="135" xr:uid="{36061C45-B5F6-4574-95D0-4B08A0B98175}"/>
    <cellStyle name="표준 43 2" xfId="136" xr:uid="{D3B1192E-384A-4CF4-A3C6-54545E4ED5A0}"/>
    <cellStyle name="표준 44" xfId="137" xr:uid="{D7BAA567-A37B-43FB-BA8C-847934E9F896}"/>
    <cellStyle name="표준 44 2" xfId="138" xr:uid="{DCAFB879-0349-4C60-BFB4-14192F0BF299}"/>
    <cellStyle name="표준 45" xfId="139" xr:uid="{0269C1CD-E575-41AB-B81A-CFD4DC6479DC}"/>
    <cellStyle name="표준 45 2" xfId="140" xr:uid="{007DAB2D-7289-4D0C-84D0-5B69103801B4}"/>
    <cellStyle name="표준 46" xfId="141" xr:uid="{6C1E4870-3091-409C-A64D-EC2A97A7CB6E}"/>
    <cellStyle name="표준 46 2" xfId="142" xr:uid="{5657D499-100D-4C33-96A7-B0E2E45476C3}"/>
    <cellStyle name="표준 47" xfId="143" xr:uid="{6A662353-4458-48ED-9AD5-9B58034541D4}"/>
    <cellStyle name="표준 48" xfId="144" xr:uid="{2DD6D1F0-BA9B-4873-8127-6EE3F7C7852D}"/>
    <cellStyle name="표준 48 2" xfId="145" xr:uid="{538C9DC3-BA15-4B11-B69C-D599BF25F740}"/>
    <cellStyle name="표준 49" xfId="146" xr:uid="{FF4DF2C6-F078-4642-B8BC-68A57E660B5E}"/>
    <cellStyle name="표준 49 2" xfId="147" xr:uid="{2186635D-385E-4759-87FA-D8E6E3C5EA72}"/>
    <cellStyle name="표준 5" xfId="148" xr:uid="{2B416D35-3E28-4BD6-AA36-C3B2EA3444FE}"/>
    <cellStyle name="표준 5 2" xfId="149" xr:uid="{364803CA-ABD7-4976-A038-EC5C768154BD}"/>
    <cellStyle name="표준 5 3" xfId="181" xr:uid="{173D6CC0-8D76-4959-A292-FC4245C77BB6}"/>
    <cellStyle name="표준 50" xfId="150" xr:uid="{DB1744FC-A947-47BE-8265-3F3D18CAC09A}"/>
    <cellStyle name="표준 51" xfId="151" xr:uid="{029A2191-5592-48F3-B318-EC627A3E2629}"/>
    <cellStyle name="표준 52" xfId="152" xr:uid="{018AD51F-6906-4DF6-9EA8-528BF5721A2D}"/>
    <cellStyle name="표준 53" xfId="208" xr:uid="{E81AA7BA-53FF-440C-B243-8D25E51EF7E3}"/>
    <cellStyle name="표준 6" xfId="38" xr:uid="{D8959840-05D9-489D-A43B-F440287BD6E1}"/>
    <cellStyle name="표준 6 2" xfId="185" xr:uid="{2CFB1A79-FE55-4ACB-A398-788E3D2889A0}"/>
    <cellStyle name="표준 7" xfId="153" xr:uid="{BFB4C29C-F8E2-4D00-A859-FFC3BD9D0045}"/>
    <cellStyle name="표준 7 2" xfId="186" xr:uid="{D44F1E76-48C7-4188-B05E-CDFB7BD74510}"/>
    <cellStyle name="표준 8" xfId="154" xr:uid="{62DE82C3-DC8C-4A76-8A9C-70A6165C9996}"/>
    <cellStyle name="표준 9" xfId="3" xr:uid="{A17B3B40-B4D6-4518-8D3A-FA3B742551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8A9DC-996B-4CD4-9F1D-5576F29E160B}">
  <sheetPr>
    <pageSetUpPr autoPageBreaks="0" fitToPage="1"/>
  </sheetPr>
  <dimension ref="A1:DV9"/>
  <sheetViews>
    <sheetView tabSelected="1" zoomScaleNormal="100" zoomScaleSheetLayoutView="100" workbookViewId="0">
      <pane ySplit="2" topLeftCell="A3" activePane="bottomLeft" state="frozen"/>
      <selection activeCell="AC23" sqref="AC23"/>
      <selection pane="bottomLeft" activeCell="J11" sqref="J11"/>
    </sheetView>
  </sheetViews>
  <sheetFormatPr defaultColWidth="9" defaultRowHeight="19.899999999999999" customHeight="1"/>
  <cols>
    <col min="1" max="1" width="10.625" style="13" customWidth="1"/>
    <col min="2" max="2" width="8.25" style="25" customWidth="1"/>
    <col min="3" max="3" width="5.625" style="26" customWidth="1"/>
    <col min="4" max="4" width="5.625" style="13" customWidth="1"/>
    <col min="5" max="5" width="5.625" style="27" customWidth="1"/>
    <col min="6" max="6" width="11.75" style="27" customWidth="1"/>
    <col min="7" max="7" width="10.75" style="13" customWidth="1"/>
    <col min="8" max="8" width="9.75" style="28" customWidth="1"/>
    <col min="9" max="9" width="9.375" style="29" customWidth="1"/>
    <col min="10" max="10" width="12.375" style="23" customWidth="1"/>
    <col min="11" max="11" width="15.875" style="13" customWidth="1"/>
    <col min="12" max="12" width="15.875" style="30" customWidth="1"/>
    <col min="13" max="13" width="15.5" style="13" customWidth="1"/>
    <col min="14" max="14" width="8.5" style="13" customWidth="1"/>
    <col min="15" max="16" width="8.625" style="13" customWidth="1"/>
    <col min="17" max="17" width="59.25" style="1" customWidth="1"/>
    <col min="18" max="18" width="10.75" style="13" customWidth="1"/>
    <col min="19" max="19" width="15.625" style="13" customWidth="1"/>
    <col min="20" max="20" width="10.75" style="13" customWidth="1"/>
    <col min="21" max="21" width="8.625" style="13" customWidth="1"/>
    <col min="22" max="22" width="8.125" style="29" customWidth="1"/>
    <col min="23" max="23" width="10.625" style="23" customWidth="1"/>
    <col min="24" max="24" width="8.375" style="29" customWidth="1"/>
    <col min="25" max="26" width="10.625" style="23" customWidth="1"/>
    <col min="27" max="27" width="7.5" style="31" customWidth="1"/>
    <col min="28" max="28" width="13" style="23" customWidth="1"/>
    <col min="29" max="29" width="8.375" style="29" customWidth="1"/>
    <col min="30" max="30" width="8.5" style="29" customWidth="1"/>
    <col min="31" max="33" width="10.625" style="23" customWidth="1"/>
    <col min="34" max="34" width="5.625" style="31" customWidth="1"/>
    <col min="35" max="35" width="13" style="23" customWidth="1"/>
    <col min="36" max="36" width="8.375" style="29" customWidth="1"/>
    <col min="37" max="37" width="8.5" style="29" customWidth="1"/>
    <col min="38" max="40" width="10.625" style="23" customWidth="1"/>
    <col min="41" max="41" width="5.625" style="31" customWidth="1"/>
    <col min="42" max="42" width="11.75" style="23" customWidth="1"/>
    <col min="43" max="43" width="8.375" style="29" customWidth="1"/>
    <col min="44" max="44" width="8.5" style="29" customWidth="1"/>
    <col min="45" max="47" width="10.625" style="23" customWidth="1"/>
    <col min="48" max="48" width="5.875" style="23" customWidth="1"/>
    <col min="49" max="49" width="11.75" style="23" customWidth="1"/>
    <col min="50" max="51" width="8.375" style="23" customWidth="1"/>
    <col min="52" max="55" width="10.625" style="23" customWidth="1"/>
    <col min="56" max="56" width="5.875" style="23" customWidth="1"/>
    <col min="57" max="57" width="11.75" style="23" customWidth="1"/>
    <col min="58" max="59" width="8.375" style="23" customWidth="1"/>
    <col min="60" max="63" width="10.625" style="23" customWidth="1"/>
    <col min="64" max="64" width="5.875" style="23" customWidth="1"/>
    <col min="65" max="65" width="11.75" style="23" customWidth="1"/>
    <col min="66" max="67" width="8.375" style="23" customWidth="1"/>
    <col min="68" max="71" width="10.625" style="23" customWidth="1"/>
    <col min="72" max="72" width="5.875" style="23" customWidth="1"/>
    <col min="73" max="73" width="11.75" style="23" customWidth="1"/>
    <col min="74" max="75" width="8.375" style="23" customWidth="1"/>
    <col min="76" max="78" width="10.625" style="23" customWidth="1"/>
    <col min="79" max="79" width="5.875" style="23" customWidth="1"/>
    <col min="80" max="80" width="11.75" style="23" customWidth="1"/>
    <col min="81" max="82" width="8.375" style="23" customWidth="1"/>
    <col min="83" max="85" width="10.625" style="23" customWidth="1"/>
    <col min="86" max="86" width="5.875" style="23" customWidth="1"/>
    <col min="87" max="87" width="11.75" style="23" customWidth="1"/>
    <col min="88" max="89" width="8.375" style="23" customWidth="1"/>
    <col min="90" max="92" width="10.625" style="23" customWidth="1"/>
    <col min="93" max="93" width="5.875" style="23" customWidth="1"/>
    <col min="94" max="94" width="11.75" style="23" customWidth="1"/>
    <col min="95" max="95" width="8" style="23" customWidth="1"/>
    <col min="96" max="97" width="11.75" style="23" customWidth="1"/>
    <col min="98" max="98" width="8.75" style="32" customWidth="1"/>
    <col min="99" max="102" width="11.75" style="23" customWidth="1"/>
    <col min="103" max="104" width="8.125" style="29" customWidth="1"/>
    <col min="105" max="105" width="10.625" style="23" customWidth="1"/>
    <col min="106" max="106" width="12.125" style="23" customWidth="1"/>
    <col min="107" max="107" width="5.625" style="23" customWidth="1"/>
    <col min="108" max="109" width="5.625" style="25" customWidth="1"/>
    <col min="110" max="110" width="8.125" style="13" customWidth="1"/>
    <col min="111" max="118" width="5.625" style="13" customWidth="1"/>
    <col min="119" max="119" width="5.625" style="28" customWidth="1"/>
    <col min="120" max="120" width="18.25" style="13" customWidth="1"/>
    <col min="121" max="121" width="7.25" style="33" customWidth="1"/>
    <col min="122" max="123" width="8.625" style="13" customWidth="1"/>
    <col min="124" max="124" width="66.875" style="1" customWidth="1"/>
    <col min="125" max="125" width="69.375" style="13" customWidth="1"/>
    <col min="126" max="126" width="10.5" style="13" customWidth="1"/>
    <col min="127" max="16384" width="9" style="13"/>
  </cols>
  <sheetData>
    <row r="1" spans="1:126" s="1" customFormat="1" ht="19.899999999999999" customHeight="1">
      <c r="A1" s="57" t="s">
        <v>0</v>
      </c>
      <c r="B1" s="68" t="s">
        <v>1</v>
      </c>
      <c r="C1" s="68" t="s">
        <v>2</v>
      </c>
      <c r="D1" s="57" t="s">
        <v>3</v>
      </c>
      <c r="E1" s="64" t="s">
        <v>4</v>
      </c>
      <c r="F1" s="64" t="s">
        <v>5</v>
      </c>
      <c r="G1" s="57" t="s">
        <v>6</v>
      </c>
      <c r="H1" s="65" t="s">
        <v>7</v>
      </c>
      <c r="I1" s="66" t="s">
        <v>8</v>
      </c>
      <c r="J1" s="67" t="s">
        <v>9</v>
      </c>
      <c r="K1" s="56" t="s">
        <v>10</v>
      </c>
      <c r="L1" s="56"/>
      <c r="M1" s="56"/>
      <c r="N1" s="56" t="s">
        <v>11</v>
      </c>
      <c r="O1" s="56"/>
      <c r="P1" s="56"/>
      <c r="Q1" s="56"/>
      <c r="R1" s="56" t="s">
        <v>12</v>
      </c>
      <c r="S1" s="56"/>
      <c r="T1" s="56"/>
      <c r="U1" s="56"/>
      <c r="V1" s="56" t="s">
        <v>13</v>
      </c>
      <c r="W1" s="56"/>
      <c r="X1" s="56" t="s">
        <v>14</v>
      </c>
      <c r="Y1" s="56"/>
      <c r="Z1" s="56"/>
      <c r="AA1" s="56"/>
      <c r="AB1" s="56"/>
      <c r="AC1" s="56" t="s">
        <v>15</v>
      </c>
      <c r="AD1" s="56"/>
      <c r="AE1" s="56"/>
      <c r="AF1" s="56"/>
      <c r="AG1" s="56"/>
      <c r="AH1" s="56"/>
      <c r="AI1" s="56"/>
      <c r="AJ1" s="56" t="s">
        <v>16</v>
      </c>
      <c r="AK1" s="56"/>
      <c r="AL1" s="56"/>
      <c r="AM1" s="56"/>
      <c r="AN1" s="56"/>
      <c r="AO1" s="56"/>
      <c r="AP1" s="56"/>
      <c r="AQ1" s="56" t="s">
        <v>17</v>
      </c>
      <c r="AR1" s="56"/>
      <c r="AS1" s="56"/>
      <c r="AT1" s="56"/>
      <c r="AU1" s="56"/>
      <c r="AV1" s="56"/>
      <c r="AW1" s="56"/>
      <c r="AX1" s="56" t="s">
        <v>18</v>
      </c>
      <c r="AY1" s="56"/>
      <c r="AZ1" s="56"/>
      <c r="BA1" s="56"/>
      <c r="BB1" s="56"/>
      <c r="BC1" s="56"/>
      <c r="BD1" s="56"/>
      <c r="BE1" s="56"/>
      <c r="BF1" s="56" t="s">
        <v>19</v>
      </c>
      <c r="BG1" s="56"/>
      <c r="BH1" s="56"/>
      <c r="BI1" s="56"/>
      <c r="BJ1" s="56"/>
      <c r="BK1" s="56"/>
      <c r="BL1" s="56"/>
      <c r="BM1" s="56"/>
      <c r="BN1" s="56" t="s">
        <v>20</v>
      </c>
      <c r="BO1" s="56"/>
      <c r="BP1" s="56"/>
      <c r="BQ1" s="56"/>
      <c r="BR1" s="56"/>
      <c r="BS1" s="56"/>
      <c r="BT1" s="56"/>
      <c r="BU1" s="56"/>
      <c r="BV1" s="56" t="s">
        <v>21</v>
      </c>
      <c r="BW1" s="56"/>
      <c r="BX1" s="56"/>
      <c r="BY1" s="56"/>
      <c r="BZ1" s="56"/>
      <c r="CA1" s="56"/>
      <c r="CB1" s="56"/>
      <c r="CC1" s="56" t="s">
        <v>22</v>
      </c>
      <c r="CD1" s="56"/>
      <c r="CE1" s="56"/>
      <c r="CF1" s="56"/>
      <c r="CG1" s="56"/>
      <c r="CH1" s="56"/>
      <c r="CI1" s="56"/>
      <c r="CJ1" s="56" t="s">
        <v>23</v>
      </c>
      <c r="CK1" s="56"/>
      <c r="CL1" s="56"/>
      <c r="CM1" s="56"/>
      <c r="CN1" s="56"/>
      <c r="CO1" s="56"/>
      <c r="CP1" s="56"/>
      <c r="CQ1" s="58" t="s">
        <v>24</v>
      </c>
      <c r="CR1" s="59"/>
      <c r="CS1" s="59"/>
      <c r="CT1" s="60"/>
      <c r="CU1" s="59"/>
      <c r="CV1" s="59"/>
      <c r="CW1" s="61"/>
      <c r="CX1" s="62" t="s">
        <v>25</v>
      </c>
      <c r="CY1" s="56" t="s">
        <v>26</v>
      </c>
      <c r="CZ1" s="56"/>
      <c r="DA1" s="56"/>
      <c r="DB1" s="57" t="s">
        <v>27</v>
      </c>
      <c r="DC1" s="56" t="s">
        <v>28</v>
      </c>
      <c r="DD1" s="56"/>
      <c r="DE1" s="56"/>
      <c r="DF1" s="56"/>
      <c r="DG1" s="56" t="s">
        <v>29</v>
      </c>
      <c r="DH1" s="56"/>
      <c r="DI1" s="56"/>
      <c r="DJ1" s="56"/>
      <c r="DK1" s="56"/>
      <c r="DL1" s="56"/>
      <c r="DM1" s="56"/>
      <c r="DN1" s="56"/>
      <c r="DO1" s="56"/>
      <c r="DP1" s="57" t="s">
        <v>30</v>
      </c>
      <c r="DQ1" s="56" t="s">
        <v>31</v>
      </c>
      <c r="DR1" s="56"/>
      <c r="DS1" s="56"/>
      <c r="DT1" s="56"/>
      <c r="DU1" s="57" t="s">
        <v>32</v>
      </c>
      <c r="DV1" s="57" t="s">
        <v>33</v>
      </c>
    </row>
    <row r="2" spans="1:126" ht="19.899999999999999" customHeight="1">
      <c r="A2" s="57"/>
      <c r="B2" s="68"/>
      <c r="C2" s="68"/>
      <c r="D2" s="57"/>
      <c r="E2" s="64"/>
      <c r="F2" s="64"/>
      <c r="G2" s="57"/>
      <c r="H2" s="65"/>
      <c r="I2" s="66"/>
      <c r="J2" s="67"/>
      <c r="K2" s="2" t="s">
        <v>34</v>
      </c>
      <c r="L2" s="3" t="s">
        <v>35</v>
      </c>
      <c r="M2" s="2" t="s">
        <v>36</v>
      </c>
      <c r="N2" s="2" t="s">
        <v>37</v>
      </c>
      <c r="O2" s="2" t="s">
        <v>38</v>
      </c>
      <c r="P2" s="2" t="s">
        <v>3</v>
      </c>
      <c r="Q2" s="4" t="s">
        <v>39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  <c r="W2" s="5" t="s">
        <v>45</v>
      </c>
      <c r="X2" s="2" t="s">
        <v>46</v>
      </c>
      <c r="Y2" s="5" t="s">
        <v>47</v>
      </c>
      <c r="Z2" s="5" t="s">
        <v>48</v>
      </c>
      <c r="AA2" s="5" t="s">
        <v>49</v>
      </c>
      <c r="AB2" s="5" t="s">
        <v>50</v>
      </c>
      <c r="AC2" s="6" t="s">
        <v>51</v>
      </c>
      <c r="AD2" s="6" t="s">
        <v>46</v>
      </c>
      <c r="AE2" s="5" t="s">
        <v>47</v>
      </c>
      <c r="AF2" s="7" t="s">
        <v>52</v>
      </c>
      <c r="AG2" s="5" t="s">
        <v>48</v>
      </c>
      <c r="AH2" s="5" t="s">
        <v>49</v>
      </c>
      <c r="AI2" s="5" t="s">
        <v>53</v>
      </c>
      <c r="AJ2" s="2" t="s">
        <v>51</v>
      </c>
      <c r="AK2" s="6" t="s">
        <v>46</v>
      </c>
      <c r="AL2" s="7" t="s">
        <v>47</v>
      </c>
      <c r="AM2" s="7" t="s">
        <v>52</v>
      </c>
      <c r="AN2" s="7" t="s">
        <v>48</v>
      </c>
      <c r="AO2" s="7" t="s">
        <v>49</v>
      </c>
      <c r="AP2" s="7" t="s">
        <v>54</v>
      </c>
      <c r="AQ2" s="2" t="s">
        <v>51</v>
      </c>
      <c r="AR2" s="6" t="s">
        <v>46</v>
      </c>
      <c r="AS2" s="5" t="s">
        <v>47</v>
      </c>
      <c r="AT2" s="7" t="s">
        <v>52</v>
      </c>
      <c r="AU2" s="5" t="s">
        <v>48</v>
      </c>
      <c r="AV2" s="5" t="s">
        <v>49</v>
      </c>
      <c r="AW2" s="5" t="s">
        <v>55</v>
      </c>
      <c r="AX2" s="2" t="s">
        <v>51</v>
      </c>
      <c r="AY2" s="6" t="s">
        <v>46</v>
      </c>
      <c r="AZ2" s="5" t="s">
        <v>47</v>
      </c>
      <c r="BA2" s="7" t="s">
        <v>52</v>
      </c>
      <c r="BB2" s="7" t="s">
        <v>56</v>
      </c>
      <c r="BC2" s="5" t="s">
        <v>48</v>
      </c>
      <c r="BD2" s="5" t="s">
        <v>49</v>
      </c>
      <c r="BE2" s="5" t="s">
        <v>57</v>
      </c>
      <c r="BF2" s="2" t="s">
        <v>51</v>
      </c>
      <c r="BG2" s="6" t="s">
        <v>46</v>
      </c>
      <c r="BH2" s="5" t="s">
        <v>47</v>
      </c>
      <c r="BI2" s="7" t="s">
        <v>52</v>
      </c>
      <c r="BJ2" s="7" t="s">
        <v>56</v>
      </c>
      <c r="BK2" s="5" t="s">
        <v>48</v>
      </c>
      <c r="BL2" s="5" t="s">
        <v>49</v>
      </c>
      <c r="BM2" s="5" t="s">
        <v>58</v>
      </c>
      <c r="BN2" s="2" t="s">
        <v>51</v>
      </c>
      <c r="BO2" s="6" t="s">
        <v>46</v>
      </c>
      <c r="BP2" s="5" t="s">
        <v>47</v>
      </c>
      <c r="BQ2" s="7" t="s">
        <v>52</v>
      </c>
      <c r="BR2" s="7" t="s">
        <v>56</v>
      </c>
      <c r="BS2" s="5" t="s">
        <v>48</v>
      </c>
      <c r="BT2" s="5" t="s">
        <v>49</v>
      </c>
      <c r="BU2" s="5" t="s">
        <v>59</v>
      </c>
      <c r="BV2" s="2" t="s">
        <v>51</v>
      </c>
      <c r="BW2" s="6" t="s">
        <v>46</v>
      </c>
      <c r="BX2" s="5" t="s">
        <v>47</v>
      </c>
      <c r="BY2" s="7" t="s">
        <v>52</v>
      </c>
      <c r="BZ2" s="5" t="s">
        <v>48</v>
      </c>
      <c r="CA2" s="5" t="s">
        <v>49</v>
      </c>
      <c r="CB2" s="5" t="s">
        <v>60</v>
      </c>
      <c r="CC2" s="2" t="s">
        <v>51</v>
      </c>
      <c r="CD2" s="6" t="s">
        <v>46</v>
      </c>
      <c r="CE2" s="5" t="s">
        <v>47</v>
      </c>
      <c r="CF2" s="7" t="s">
        <v>52</v>
      </c>
      <c r="CG2" s="5" t="s">
        <v>48</v>
      </c>
      <c r="CH2" s="5" t="s">
        <v>49</v>
      </c>
      <c r="CI2" s="5" t="s">
        <v>61</v>
      </c>
      <c r="CJ2" s="2" t="s">
        <v>51</v>
      </c>
      <c r="CK2" s="6" t="s">
        <v>46</v>
      </c>
      <c r="CL2" s="5" t="s">
        <v>47</v>
      </c>
      <c r="CM2" s="7" t="s">
        <v>52</v>
      </c>
      <c r="CN2" s="5" t="s">
        <v>48</v>
      </c>
      <c r="CO2" s="5" t="s">
        <v>49</v>
      </c>
      <c r="CP2" s="5" t="s">
        <v>62</v>
      </c>
      <c r="CQ2" s="5" t="s">
        <v>63</v>
      </c>
      <c r="CR2" s="5" t="s">
        <v>64</v>
      </c>
      <c r="CS2" s="5" t="s">
        <v>65</v>
      </c>
      <c r="CT2" s="8" t="s">
        <v>66</v>
      </c>
      <c r="CU2" s="5" t="s">
        <v>67</v>
      </c>
      <c r="CV2" s="5" t="s">
        <v>68</v>
      </c>
      <c r="CW2" s="5" t="s">
        <v>69</v>
      </c>
      <c r="CX2" s="63"/>
      <c r="CY2" s="2" t="s">
        <v>70</v>
      </c>
      <c r="CZ2" s="2" t="s">
        <v>71</v>
      </c>
      <c r="DA2" s="5" t="s">
        <v>72</v>
      </c>
      <c r="DB2" s="57"/>
      <c r="DC2" s="2" t="s">
        <v>73</v>
      </c>
      <c r="DD2" s="9" t="s">
        <v>74</v>
      </c>
      <c r="DE2" s="9" t="s">
        <v>75</v>
      </c>
      <c r="DF2" s="2" t="s">
        <v>34</v>
      </c>
      <c r="DG2" s="2" t="s">
        <v>76</v>
      </c>
      <c r="DH2" s="2" t="s">
        <v>77</v>
      </c>
      <c r="DI2" s="2" t="s">
        <v>78</v>
      </c>
      <c r="DJ2" s="2" t="s">
        <v>79</v>
      </c>
      <c r="DK2" s="2" t="s">
        <v>80</v>
      </c>
      <c r="DL2" s="2" t="s">
        <v>81</v>
      </c>
      <c r="DM2" s="2" t="s">
        <v>82</v>
      </c>
      <c r="DN2" s="2" t="s">
        <v>83</v>
      </c>
      <c r="DO2" s="11" t="s">
        <v>84</v>
      </c>
      <c r="DP2" s="57"/>
      <c r="DQ2" s="12" t="s">
        <v>37</v>
      </c>
      <c r="DR2" s="2" t="s">
        <v>38</v>
      </c>
      <c r="DS2" s="2" t="s">
        <v>3</v>
      </c>
      <c r="DT2" s="4" t="s">
        <v>39</v>
      </c>
      <c r="DU2" s="57"/>
      <c r="DV2" s="57"/>
    </row>
    <row r="3" spans="1:126" ht="19.899999999999999" customHeight="1">
      <c r="A3" s="2">
        <v>123456</v>
      </c>
      <c r="B3" s="9">
        <v>1</v>
      </c>
      <c r="C3" s="24" t="s">
        <v>85</v>
      </c>
      <c r="D3" s="2" t="s">
        <v>91</v>
      </c>
      <c r="E3" s="14">
        <v>1</v>
      </c>
      <c r="F3" s="14" t="str">
        <f>C3&amp;"-"&amp;D3&amp;"-"&amp;E3</f>
        <v>84A-사-1</v>
      </c>
      <c r="G3" s="2" t="s">
        <v>14</v>
      </c>
      <c r="H3" s="6">
        <f t="shared" ref="H3" si="0">I3+15</f>
        <v>45302</v>
      </c>
      <c r="I3" s="6">
        <v>45287</v>
      </c>
      <c r="J3" s="5">
        <v>565435000</v>
      </c>
      <c r="K3" s="2" t="s">
        <v>94</v>
      </c>
      <c r="L3" s="3">
        <v>1234567891234</v>
      </c>
      <c r="M3" s="15">
        <v>12345678</v>
      </c>
      <c r="N3" s="2"/>
      <c r="O3" s="2" t="s">
        <v>92</v>
      </c>
      <c r="P3" s="2" t="s">
        <v>93</v>
      </c>
      <c r="Q3" s="4" t="s">
        <v>95</v>
      </c>
      <c r="R3" s="2" t="s">
        <v>86</v>
      </c>
      <c r="S3" s="2" t="s">
        <v>96</v>
      </c>
      <c r="T3" s="2" t="s">
        <v>94</v>
      </c>
      <c r="U3" s="2" t="s">
        <v>97</v>
      </c>
      <c r="V3" s="6">
        <v>45287</v>
      </c>
      <c r="W3" s="5">
        <v>1000000</v>
      </c>
      <c r="X3" s="6">
        <v>45287</v>
      </c>
      <c r="Y3" s="5">
        <v>10000000</v>
      </c>
      <c r="Z3" s="5">
        <v>20000000</v>
      </c>
      <c r="AA3" s="16"/>
      <c r="AB3" s="5">
        <f>Y3+Z3</f>
        <v>30000000</v>
      </c>
      <c r="AC3" s="34">
        <f>H3+31</f>
        <v>45333</v>
      </c>
      <c r="AD3" s="34"/>
      <c r="AE3" s="35">
        <v>23000000</v>
      </c>
      <c r="AF3" s="35"/>
      <c r="AG3" s="35">
        <v>10000000</v>
      </c>
      <c r="AH3" s="36"/>
      <c r="AI3" s="35">
        <f>AE3+AG3</f>
        <v>33000000</v>
      </c>
      <c r="AJ3" s="17">
        <f>H3+184</f>
        <v>45486</v>
      </c>
      <c r="AK3" s="17"/>
      <c r="AL3" s="18">
        <v>29000000</v>
      </c>
      <c r="AM3" s="18"/>
      <c r="AN3" s="18">
        <v>5000000</v>
      </c>
      <c r="AO3" s="19"/>
      <c r="AP3" s="18">
        <f>AL3+AN3</f>
        <v>34000000</v>
      </c>
      <c r="AQ3" s="17">
        <f>H3+306</f>
        <v>45608</v>
      </c>
      <c r="AR3" s="17"/>
      <c r="AS3" s="18">
        <v>29000000</v>
      </c>
      <c r="AT3" s="18"/>
      <c r="AU3" s="18"/>
      <c r="AV3" s="18"/>
      <c r="AW3" s="18">
        <f>AS3</f>
        <v>29000000</v>
      </c>
      <c r="AX3" s="20" t="s">
        <v>87</v>
      </c>
      <c r="AY3" s="18"/>
      <c r="AZ3" s="18">
        <v>29000000</v>
      </c>
      <c r="BA3" s="18"/>
      <c r="BB3" s="18"/>
      <c r="BC3" s="18"/>
      <c r="BD3" s="18"/>
      <c r="BE3" s="18">
        <f>AZ3+BC3</f>
        <v>29000000</v>
      </c>
      <c r="BF3" s="20" t="s">
        <v>88</v>
      </c>
      <c r="BG3" s="18"/>
      <c r="BH3" s="18">
        <v>29000000</v>
      </c>
      <c r="BI3" s="18"/>
      <c r="BJ3" s="18"/>
      <c r="BK3" s="18"/>
      <c r="BL3" s="18"/>
      <c r="BM3" s="18">
        <f>BH3+BK3</f>
        <v>29000000</v>
      </c>
      <c r="BN3" s="20" t="s">
        <v>89</v>
      </c>
      <c r="BO3" s="18"/>
      <c r="BP3" s="18">
        <v>29000000</v>
      </c>
      <c r="BQ3" s="18"/>
      <c r="BR3" s="18"/>
      <c r="BS3" s="18">
        <v>5000000</v>
      </c>
      <c r="BT3" s="18"/>
      <c r="BU3" s="18">
        <f>BP3+BS3</f>
        <v>34000000</v>
      </c>
      <c r="BV3" s="20" t="s">
        <v>90</v>
      </c>
      <c r="BW3" s="18"/>
      <c r="BX3" s="18">
        <v>52000000</v>
      </c>
      <c r="BY3" s="18"/>
      <c r="BZ3" s="18"/>
      <c r="CA3" s="18"/>
      <c r="CB3" s="18">
        <f>BX3+BZ3</f>
        <v>52000000</v>
      </c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21"/>
      <c r="CU3" s="18"/>
      <c r="CV3" s="5"/>
      <c r="CW3" s="18"/>
      <c r="CX3" s="18"/>
      <c r="CY3" s="17"/>
      <c r="CZ3" s="17"/>
      <c r="DA3" s="18"/>
      <c r="DB3" s="18">
        <f>AB3+AI3+AP3+AW3+BE3+BM3+BU3+CB3+CI3+CP3-DA3+CX3</f>
        <v>270000000</v>
      </c>
      <c r="DC3" s="5"/>
      <c r="DD3" s="9">
        <v>2</v>
      </c>
      <c r="DE3" s="9">
        <v>2</v>
      </c>
      <c r="DF3" s="22"/>
      <c r="DG3" s="2"/>
      <c r="DH3" s="2"/>
      <c r="DI3" s="2"/>
      <c r="DJ3" s="2"/>
      <c r="DK3" s="2"/>
      <c r="DL3" s="2"/>
      <c r="DM3" s="2"/>
      <c r="DN3" s="10"/>
      <c r="DO3" s="2"/>
      <c r="DP3" s="12"/>
      <c r="DQ3" s="2"/>
      <c r="DR3" s="2"/>
      <c r="DS3" s="4"/>
      <c r="DT3" s="2"/>
      <c r="DU3" s="2"/>
      <c r="DV3" s="2" t="s">
        <v>153</v>
      </c>
    </row>
    <row r="4" spans="1:126" ht="19.899999999999999" customHeight="1">
      <c r="A4" s="14">
        <v>204028</v>
      </c>
      <c r="B4" s="9" t="s">
        <v>98</v>
      </c>
      <c r="C4" s="39" t="s">
        <v>99</v>
      </c>
      <c r="D4" s="14" t="s">
        <v>100</v>
      </c>
      <c r="E4" s="14">
        <v>41</v>
      </c>
      <c r="F4" s="14" t="s">
        <v>101</v>
      </c>
      <c r="G4" s="2" t="s">
        <v>157</v>
      </c>
      <c r="H4" s="6">
        <v>45192</v>
      </c>
      <c r="I4" s="6">
        <v>45177</v>
      </c>
      <c r="J4" s="37">
        <v>550983000</v>
      </c>
      <c r="K4" s="2" t="s">
        <v>147</v>
      </c>
      <c r="L4" s="3">
        <v>700428</v>
      </c>
      <c r="M4" s="15">
        <v>72241234</v>
      </c>
      <c r="N4" s="14"/>
      <c r="O4" s="14" t="s">
        <v>102</v>
      </c>
      <c r="P4" s="2" t="s">
        <v>103</v>
      </c>
      <c r="Q4" s="4" t="s">
        <v>104</v>
      </c>
      <c r="R4" s="2" t="s">
        <v>105</v>
      </c>
      <c r="S4" s="2" t="s">
        <v>106</v>
      </c>
      <c r="T4" s="2" t="s">
        <v>107</v>
      </c>
      <c r="U4" s="2" t="s">
        <v>97</v>
      </c>
      <c r="V4" s="6">
        <v>45212</v>
      </c>
      <c r="W4" s="44">
        <v>1000000</v>
      </c>
      <c r="X4" s="6">
        <v>45212</v>
      </c>
      <c r="Y4" s="44">
        <v>1000000</v>
      </c>
      <c r="Z4" s="44"/>
      <c r="AA4" s="44"/>
      <c r="AB4" s="44">
        <v>1000000</v>
      </c>
      <c r="AC4" s="17">
        <v>45208</v>
      </c>
      <c r="AD4" s="17"/>
      <c r="AE4" s="43">
        <v>9000000</v>
      </c>
      <c r="AF4" s="43"/>
      <c r="AG4" s="43">
        <v>20000000</v>
      </c>
      <c r="AH4" s="43"/>
      <c r="AI4" s="43">
        <v>29000000</v>
      </c>
      <c r="AJ4" s="17">
        <v>45239</v>
      </c>
      <c r="AK4" s="17"/>
      <c r="AL4" s="43">
        <v>10000000</v>
      </c>
      <c r="AM4" s="43"/>
      <c r="AN4" s="43">
        <v>10000000</v>
      </c>
      <c r="AO4" s="43"/>
      <c r="AP4" s="43">
        <v>20000000</v>
      </c>
      <c r="AQ4" s="47" t="s">
        <v>108</v>
      </c>
      <c r="AR4" s="17"/>
      <c r="AS4" s="43">
        <v>42200000</v>
      </c>
      <c r="AT4" s="43"/>
      <c r="AU4" s="43"/>
      <c r="AV4" s="43"/>
      <c r="AW4" s="43">
        <v>42200000</v>
      </c>
      <c r="AX4" s="47" t="s">
        <v>109</v>
      </c>
      <c r="AY4" s="43"/>
      <c r="AZ4" s="43">
        <v>31650000</v>
      </c>
      <c r="BA4" s="43"/>
      <c r="BB4" s="43"/>
      <c r="BC4" s="43"/>
      <c r="BD4" s="43"/>
      <c r="BE4" s="43">
        <v>31650000</v>
      </c>
      <c r="BF4" s="47" t="s">
        <v>110</v>
      </c>
      <c r="BG4" s="43"/>
      <c r="BH4" s="43">
        <v>37200000</v>
      </c>
      <c r="BI4" s="43"/>
      <c r="BJ4" s="43"/>
      <c r="BK4" s="43">
        <v>5000000</v>
      </c>
      <c r="BL4" s="43"/>
      <c r="BM4" s="43">
        <v>42200000</v>
      </c>
      <c r="BN4" s="47" t="s">
        <v>111</v>
      </c>
      <c r="BO4" s="43"/>
      <c r="BP4" s="43">
        <v>42200000</v>
      </c>
      <c r="BQ4" s="43"/>
      <c r="BR4" s="43"/>
      <c r="BS4" s="43"/>
      <c r="BT4" s="43"/>
      <c r="BU4" s="43">
        <v>42200000</v>
      </c>
      <c r="BV4" s="47" t="s">
        <v>112</v>
      </c>
      <c r="BW4" s="43"/>
      <c r="BX4" s="43">
        <v>26650000</v>
      </c>
      <c r="BY4" s="43"/>
      <c r="BZ4" s="43">
        <v>5000000</v>
      </c>
      <c r="CA4" s="43"/>
      <c r="CB4" s="43">
        <v>31650000</v>
      </c>
      <c r="CC4" s="47" t="s">
        <v>113</v>
      </c>
      <c r="CD4" s="43"/>
      <c r="CE4" s="43">
        <v>21100000</v>
      </c>
      <c r="CF4" s="43"/>
      <c r="CG4" s="43"/>
      <c r="CH4" s="43"/>
      <c r="CI4" s="43">
        <v>21100000</v>
      </c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4"/>
      <c r="CW4" s="43"/>
      <c r="CX4" s="43"/>
      <c r="CY4" s="45"/>
      <c r="CZ4" s="45"/>
      <c r="DA4" s="40"/>
      <c r="DB4" s="43">
        <v>261000000</v>
      </c>
      <c r="DC4" s="44"/>
      <c r="DD4" s="9">
        <v>1</v>
      </c>
      <c r="DE4" s="9">
        <v>2</v>
      </c>
      <c r="DF4" s="44" t="s">
        <v>114</v>
      </c>
      <c r="DG4" s="44"/>
      <c r="DH4" s="41"/>
      <c r="DI4" s="42"/>
      <c r="DJ4" s="41"/>
      <c r="DK4" s="44"/>
      <c r="DL4" s="14"/>
      <c r="DM4" s="46"/>
      <c r="DN4" s="46"/>
      <c r="DO4" s="14"/>
      <c r="DP4" s="14"/>
      <c r="DQ4" s="2"/>
      <c r="DR4" s="38"/>
      <c r="DS4" s="38"/>
      <c r="DT4" s="44"/>
      <c r="DU4" s="2"/>
      <c r="DV4" s="38" t="s">
        <v>154</v>
      </c>
    </row>
    <row r="5" spans="1:126" ht="19.899999999999999" customHeight="1">
      <c r="A5" s="14">
        <v>204029</v>
      </c>
      <c r="B5" s="9" t="s">
        <v>98</v>
      </c>
      <c r="C5" s="39" t="s">
        <v>99</v>
      </c>
      <c r="D5" s="14" t="s">
        <v>115</v>
      </c>
      <c r="E5" s="14">
        <v>27</v>
      </c>
      <c r="F5" s="14" t="s">
        <v>116</v>
      </c>
      <c r="G5" s="2" t="s">
        <v>157</v>
      </c>
      <c r="H5" s="6">
        <v>45190</v>
      </c>
      <c r="I5" s="6">
        <v>45175</v>
      </c>
      <c r="J5" s="37">
        <v>523885000</v>
      </c>
      <c r="K5" s="2" t="s">
        <v>148</v>
      </c>
      <c r="L5" s="3">
        <v>730112</v>
      </c>
      <c r="M5" s="15">
        <v>36161234</v>
      </c>
      <c r="N5" s="14"/>
      <c r="O5" s="14" t="s">
        <v>102</v>
      </c>
      <c r="P5" s="2" t="s">
        <v>117</v>
      </c>
      <c r="Q5" s="4" t="s">
        <v>118</v>
      </c>
      <c r="R5" s="2" t="s">
        <v>119</v>
      </c>
      <c r="S5" s="2" t="s">
        <v>120</v>
      </c>
      <c r="T5" s="2" t="s">
        <v>121</v>
      </c>
      <c r="U5" s="2" t="s">
        <v>97</v>
      </c>
      <c r="V5" s="6">
        <v>45212</v>
      </c>
      <c r="W5" s="44">
        <v>1000000</v>
      </c>
      <c r="X5" s="6">
        <v>45212</v>
      </c>
      <c r="Y5" s="44">
        <v>1000000</v>
      </c>
      <c r="Z5" s="44"/>
      <c r="AA5" s="44"/>
      <c r="AB5" s="44">
        <v>1000000</v>
      </c>
      <c r="AC5" s="17">
        <v>45206</v>
      </c>
      <c r="AD5" s="17"/>
      <c r="AE5" s="43">
        <v>9000000</v>
      </c>
      <c r="AF5" s="43"/>
      <c r="AG5" s="43">
        <v>20000000</v>
      </c>
      <c r="AH5" s="43"/>
      <c r="AI5" s="43">
        <v>29000000</v>
      </c>
      <c r="AJ5" s="17">
        <v>45237</v>
      </c>
      <c r="AK5" s="17"/>
      <c r="AL5" s="43">
        <v>10000000</v>
      </c>
      <c r="AM5" s="43"/>
      <c r="AN5" s="43">
        <v>10000000</v>
      </c>
      <c r="AO5" s="43"/>
      <c r="AP5" s="43">
        <v>20000000</v>
      </c>
      <c r="AQ5" s="47" t="s">
        <v>108</v>
      </c>
      <c r="AR5" s="17"/>
      <c r="AS5" s="43">
        <v>40000000</v>
      </c>
      <c r="AT5" s="43"/>
      <c r="AU5" s="43"/>
      <c r="AV5" s="43"/>
      <c r="AW5" s="43">
        <v>40000000</v>
      </c>
      <c r="AX5" s="47" t="s">
        <v>109</v>
      </c>
      <c r="AY5" s="43"/>
      <c r="AZ5" s="43">
        <v>30000000</v>
      </c>
      <c r="BA5" s="43"/>
      <c r="BB5" s="43"/>
      <c r="BC5" s="43"/>
      <c r="BD5" s="43"/>
      <c r="BE5" s="43">
        <v>30000000</v>
      </c>
      <c r="BF5" s="47" t="s">
        <v>110</v>
      </c>
      <c r="BG5" s="43"/>
      <c r="BH5" s="43">
        <v>35000000</v>
      </c>
      <c r="BI5" s="43"/>
      <c r="BJ5" s="43"/>
      <c r="BK5" s="43">
        <v>5000000</v>
      </c>
      <c r="BL5" s="43"/>
      <c r="BM5" s="43">
        <v>40000000</v>
      </c>
      <c r="BN5" s="47" t="s">
        <v>111</v>
      </c>
      <c r="BO5" s="43"/>
      <c r="BP5" s="43">
        <v>40000000</v>
      </c>
      <c r="BQ5" s="43"/>
      <c r="BR5" s="43"/>
      <c r="BS5" s="43"/>
      <c r="BT5" s="43"/>
      <c r="BU5" s="43">
        <v>40000000</v>
      </c>
      <c r="BV5" s="47" t="s">
        <v>112</v>
      </c>
      <c r="BW5" s="43"/>
      <c r="BX5" s="43">
        <v>25000000</v>
      </c>
      <c r="BY5" s="43"/>
      <c r="BZ5" s="43">
        <v>5000000</v>
      </c>
      <c r="CA5" s="43"/>
      <c r="CB5" s="43">
        <v>30000000</v>
      </c>
      <c r="CC5" s="47" t="s">
        <v>113</v>
      </c>
      <c r="CD5" s="43"/>
      <c r="CE5" s="43">
        <v>20000000</v>
      </c>
      <c r="CF5" s="43"/>
      <c r="CG5" s="43"/>
      <c r="CH5" s="43"/>
      <c r="CI5" s="43">
        <v>20000000</v>
      </c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4"/>
      <c r="CW5" s="43"/>
      <c r="CX5" s="43"/>
      <c r="CY5" s="45"/>
      <c r="CZ5" s="45"/>
      <c r="DA5" s="40"/>
      <c r="DB5" s="43">
        <v>250000000</v>
      </c>
      <c r="DC5" s="44"/>
      <c r="DD5" s="9">
        <v>1</v>
      </c>
      <c r="DE5" s="9">
        <v>3</v>
      </c>
      <c r="DF5" s="44" t="s">
        <v>122</v>
      </c>
      <c r="DG5" s="44"/>
      <c r="DH5" s="41"/>
      <c r="DI5" s="42"/>
      <c r="DJ5" s="41"/>
      <c r="DK5" s="44"/>
      <c r="DL5" s="14"/>
      <c r="DM5" s="46"/>
      <c r="DN5" s="46"/>
      <c r="DO5" s="14"/>
      <c r="DP5" s="14"/>
      <c r="DQ5" s="2"/>
      <c r="DR5" s="38"/>
      <c r="DS5" s="38"/>
      <c r="DT5" s="44"/>
      <c r="DU5" s="2"/>
      <c r="DV5" s="38" t="s">
        <v>155</v>
      </c>
    </row>
    <row r="6" spans="1:126" ht="19.899999999999999" customHeight="1">
      <c r="A6" s="14">
        <v>204034</v>
      </c>
      <c r="B6" s="9" t="s">
        <v>98</v>
      </c>
      <c r="C6" s="49" t="s">
        <v>99</v>
      </c>
      <c r="D6" s="14" t="s">
        <v>100</v>
      </c>
      <c r="E6" s="14">
        <v>8</v>
      </c>
      <c r="F6" s="14" t="s">
        <v>123</v>
      </c>
      <c r="G6" s="2" t="s">
        <v>158</v>
      </c>
      <c r="H6" s="6">
        <v>45195</v>
      </c>
      <c r="I6" s="6">
        <v>45180</v>
      </c>
      <c r="J6" s="48">
        <v>550983000</v>
      </c>
      <c r="K6" s="2" t="s">
        <v>149</v>
      </c>
      <c r="L6" s="3">
        <v>820911</v>
      </c>
      <c r="M6" s="15">
        <v>32661234</v>
      </c>
      <c r="N6" s="14"/>
      <c r="O6" s="14" t="s">
        <v>124</v>
      </c>
      <c r="P6" s="2" t="s">
        <v>125</v>
      </c>
      <c r="Q6" s="4" t="s">
        <v>126</v>
      </c>
      <c r="R6" s="2" t="s">
        <v>127</v>
      </c>
      <c r="S6" s="2" t="s">
        <v>128</v>
      </c>
      <c r="T6" s="2" t="s">
        <v>129</v>
      </c>
      <c r="U6" s="2" t="s">
        <v>97</v>
      </c>
      <c r="V6" s="6">
        <v>45212</v>
      </c>
      <c r="W6" s="54">
        <v>1000000</v>
      </c>
      <c r="X6" s="6">
        <v>45212</v>
      </c>
      <c r="Y6" s="54">
        <v>1000000</v>
      </c>
      <c r="Z6" s="54"/>
      <c r="AA6" s="54"/>
      <c r="AB6" s="54">
        <v>1000000</v>
      </c>
      <c r="AC6" s="17">
        <v>45211</v>
      </c>
      <c r="AD6" s="17"/>
      <c r="AE6" s="53">
        <v>9000000</v>
      </c>
      <c r="AF6" s="53"/>
      <c r="AG6" s="53">
        <v>20000000</v>
      </c>
      <c r="AH6" s="53"/>
      <c r="AI6" s="53">
        <v>29000000</v>
      </c>
      <c r="AJ6" s="17">
        <v>45242</v>
      </c>
      <c r="AK6" s="17"/>
      <c r="AL6" s="53">
        <v>10000000</v>
      </c>
      <c r="AM6" s="53"/>
      <c r="AN6" s="53">
        <v>10000000</v>
      </c>
      <c r="AO6" s="53"/>
      <c r="AP6" s="53">
        <v>20000000</v>
      </c>
      <c r="AQ6" s="55" t="s">
        <v>108</v>
      </c>
      <c r="AR6" s="17"/>
      <c r="AS6" s="53">
        <v>42200000</v>
      </c>
      <c r="AT6" s="53"/>
      <c r="AU6" s="53"/>
      <c r="AV6" s="53"/>
      <c r="AW6" s="53">
        <v>42200000</v>
      </c>
      <c r="AX6" s="55" t="s">
        <v>109</v>
      </c>
      <c r="AY6" s="53"/>
      <c r="AZ6" s="53">
        <v>31650000</v>
      </c>
      <c r="BA6" s="53"/>
      <c r="BB6" s="53"/>
      <c r="BC6" s="53"/>
      <c r="BD6" s="53"/>
      <c r="BE6" s="53">
        <v>31650000</v>
      </c>
      <c r="BF6" s="55" t="s">
        <v>110</v>
      </c>
      <c r="BG6" s="53"/>
      <c r="BH6" s="53">
        <v>37200000</v>
      </c>
      <c r="BI6" s="53"/>
      <c r="BJ6" s="53"/>
      <c r="BK6" s="53">
        <v>5000000</v>
      </c>
      <c r="BL6" s="53"/>
      <c r="BM6" s="53">
        <v>42200000</v>
      </c>
      <c r="BN6" s="55" t="s">
        <v>111</v>
      </c>
      <c r="BO6" s="53"/>
      <c r="BP6" s="53">
        <v>42200000</v>
      </c>
      <c r="BQ6" s="53"/>
      <c r="BR6" s="53"/>
      <c r="BS6" s="53"/>
      <c r="BT6" s="53"/>
      <c r="BU6" s="53">
        <v>42200000</v>
      </c>
      <c r="BV6" s="55" t="s">
        <v>112</v>
      </c>
      <c r="BW6" s="53"/>
      <c r="BX6" s="53">
        <v>26650000</v>
      </c>
      <c r="BY6" s="53"/>
      <c r="BZ6" s="53">
        <v>5000000</v>
      </c>
      <c r="CA6" s="53"/>
      <c r="CB6" s="53">
        <v>31650000</v>
      </c>
      <c r="CC6" s="55" t="s">
        <v>113</v>
      </c>
      <c r="CD6" s="53"/>
      <c r="CE6" s="53">
        <v>21100000</v>
      </c>
      <c r="CF6" s="53"/>
      <c r="CG6" s="53"/>
      <c r="CH6" s="53"/>
      <c r="CI6" s="53">
        <v>21100000</v>
      </c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53"/>
      <c r="CU6" s="53"/>
      <c r="CV6" s="54"/>
      <c r="CW6" s="53"/>
      <c r="CX6" s="53"/>
      <c r="CY6" s="45"/>
      <c r="CZ6" s="45"/>
      <c r="DA6" s="50"/>
      <c r="DB6" s="53">
        <v>261000000</v>
      </c>
      <c r="DC6" s="54"/>
      <c r="DD6" s="9">
        <v>1</v>
      </c>
      <c r="DE6" s="9">
        <v>1</v>
      </c>
      <c r="DF6" s="54" t="s">
        <v>129</v>
      </c>
      <c r="DG6" s="54"/>
      <c r="DH6" s="51"/>
      <c r="DI6" s="52"/>
      <c r="DJ6" s="51"/>
      <c r="DK6" s="54"/>
      <c r="DL6" s="14"/>
      <c r="DM6" s="46"/>
      <c r="DN6" s="46"/>
      <c r="DO6" s="14"/>
      <c r="DP6" s="14"/>
      <c r="DQ6" s="2"/>
      <c r="DR6" s="38"/>
      <c r="DS6" s="38"/>
      <c r="DT6" s="54"/>
      <c r="DU6" s="2"/>
      <c r="DV6" s="38" t="s">
        <v>156</v>
      </c>
    </row>
    <row r="7" spans="1:126" ht="19.899999999999999" customHeight="1">
      <c r="A7" s="14">
        <v>204036</v>
      </c>
      <c r="B7" s="9" t="s">
        <v>98</v>
      </c>
      <c r="C7" s="49" t="s">
        <v>99</v>
      </c>
      <c r="D7" s="14" t="s">
        <v>130</v>
      </c>
      <c r="E7" s="14">
        <v>24</v>
      </c>
      <c r="F7" s="14" t="s">
        <v>131</v>
      </c>
      <c r="G7" s="2" t="s">
        <v>159</v>
      </c>
      <c r="H7" s="6">
        <v>45197</v>
      </c>
      <c r="I7" s="6">
        <v>45182</v>
      </c>
      <c r="J7" s="48">
        <v>572661000</v>
      </c>
      <c r="K7" s="2" t="s">
        <v>150</v>
      </c>
      <c r="L7" s="3">
        <v>7411232</v>
      </c>
      <c r="M7" s="15">
        <v>92301234</v>
      </c>
      <c r="N7" s="14"/>
      <c r="O7" s="14" t="s">
        <v>102</v>
      </c>
      <c r="P7" s="2" t="s">
        <v>133</v>
      </c>
      <c r="Q7" s="4" t="s">
        <v>134</v>
      </c>
      <c r="R7" s="2" t="s">
        <v>105</v>
      </c>
      <c r="S7" s="2" t="s">
        <v>135</v>
      </c>
      <c r="T7" s="2" t="s">
        <v>132</v>
      </c>
      <c r="U7" s="2" t="s">
        <v>97</v>
      </c>
      <c r="V7" s="6">
        <v>45212</v>
      </c>
      <c r="W7" s="54">
        <v>1000000</v>
      </c>
      <c r="X7" s="6">
        <v>45212</v>
      </c>
      <c r="Y7" s="54">
        <v>1000000</v>
      </c>
      <c r="Z7" s="54"/>
      <c r="AA7" s="54"/>
      <c r="AB7" s="54">
        <v>1000000</v>
      </c>
      <c r="AC7" s="17">
        <v>45213</v>
      </c>
      <c r="AD7" s="17"/>
      <c r="AE7" s="53">
        <v>9000000</v>
      </c>
      <c r="AF7" s="53"/>
      <c r="AG7" s="53">
        <v>20000000</v>
      </c>
      <c r="AH7" s="53"/>
      <c r="AI7" s="53">
        <v>29000000</v>
      </c>
      <c r="AJ7" s="17">
        <v>45244</v>
      </c>
      <c r="AK7" s="17"/>
      <c r="AL7" s="53">
        <v>10000000</v>
      </c>
      <c r="AM7" s="53"/>
      <c r="AN7" s="53">
        <v>10000000</v>
      </c>
      <c r="AO7" s="53"/>
      <c r="AP7" s="53">
        <v>20000000</v>
      </c>
      <c r="AQ7" s="55" t="s">
        <v>108</v>
      </c>
      <c r="AR7" s="17"/>
      <c r="AS7" s="53">
        <v>44000000</v>
      </c>
      <c r="AT7" s="53"/>
      <c r="AU7" s="53"/>
      <c r="AV7" s="53"/>
      <c r="AW7" s="53">
        <v>44000000</v>
      </c>
      <c r="AX7" s="55" t="s">
        <v>109</v>
      </c>
      <c r="AY7" s="53"/>
      <c r="AZ7" s="53">
        <v>33000000</v>
      </c>
      <c r="BA7" s="53"/>
      <c r="BB7" s="53"/>
      <c r="BC7" s="53"/>
      <c r="BD7" s="53"/>
      <c r="BE7" s="53">
        <v>33000000</v>
      </c>
      <c r="BF7" s="55" t="s">
        <v>110</v>
      </c>
      <c r="BG7" s="53"/>
      <c r="BH7" s="53">
        <v>39000000</v>
      </c>
      <c r="BI7" s="53"/>
      <c r="BJ7" s="53"/>
      <c r="BK7" s="53">
        <v>5000000</v>
      </c>
      <c r="BL7" s="53"/>
      <c r="BM7" s="53">
        <v>44000000</v>
      </c>
      <c r="BN7" s="55" t="s">
        <v>111</v>
      </c>
      <c r="BO7" s="53"/>
      <c r="BP7" s="53">
        <v>44000000</v>
      </c>
      <c r="BQ7" s="53"/>
      <c r="BR7" s="53"/>
      <c r="BS7" s="53"/>
      <c r="BT7" s="53"/>
      <c r="BU7" s="53">
        <v>44000000</v>
      </c>
      <c r="BV7" s="55" t="s">
        <v>112</v>
      </c>
      <c r="BW7" s="53"/>
      <c r="BX7" s="53">
        <v>28000000</v>
      </c>
      <c r="BY7" s="53"/>
      <c r="BZ7" s="53">
        <v>5000000</v>
      </c>
      <c r="CA7" s="53"/>
      <c r="CB7" s="53">
        <v>33000000</v>
      </c>
      <c r="CC7" s="55" t="s">
        <v>113</v>
      </c>
      <c r="CD7" s="53"/>
      <c r="CE7" s="53">
        <v>22000000</v>
      </c>
      <c r="CF7" s="53"/>
      <c r="CG7" s="53"/>
      <c r="CH7" s="53"/>
      <c r="CI7" s="53">
        <v>22000000</v>
      </c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4"/>
      <c r="CW7" s="53"/>
      <c r="CX7" s="53"/>
      <c r="CY7" s="45"/>
      <c r="CZ7" s="45"/>
      <c r="DA7" s="50"/>
      <c r="DB7" s="53">
        <v>270000000</v>
      </c>
      <c r="DC7" s="54"/>
      <c r="DD7" s="9">
        <v>1</v>
      </c>
      <c r="DE7" s="9">
        <v>2</v>
      </c>
      <c r="DF7" s="54" t="s">
        <v>136</v>
      </c>
      <c r="DG7" s="54"/>
      <c r="DH7" s="51"/>
      <c r="DI7" s="52"/>
      <c r="DJ7" s="51"/>
      <c r="DK7" s="54"/>
      <c r="DL7" s="14"/>
      <c r="DM7" s="46"/>
      <c r="DN7" s="46"/>
      <c r="DO7" s="14"/>
      <c r="DP7" s="14"/>
      <c r="DQ7" s="2"/>
      <c r="DR7" s="38"/>
      <c r="DS7" s="38"/>
      <c r="DT7" s="54"/>
      <c r="DU7" s="2"/>
      <c r="DV7" s="38" t="s">
        <v>153</v>
      </c>
    </row>
    <row r="8" spans="1:126" ht="19.899999999999999" customHeight="1">
      <c r="A8" s="14">
        <v>204040</v>
      </c>
      <c r="B8" s="9" t="s">
        <v>98</v>
      </c>
      <c r="C8" s="49" t="s">
        <v>99</v>
      </c>
      <c r="D8" s="14" t="s">
        <v>137</v>
      </c>
      <c r="E8" s="14">
        <v>4</v>
      </c>
      <c r="F8" s="14" t="s">
        <v>138</v>
      </c>
      <c r="G8" s="2" t="s">
        <v>160</v>
      </c>
      <c r="H8" s="6">
        <v>45197</v>
      </c>
      <c r="I8" s="6">
        <v>45182</v>
      </c>
      <c r="J8" s="48">
        <v>621436000</v>
      </c>
      <c r="K8" s="2" t="s">
        <v>151</v>
      </c>
      <c r="L8" s="3">
        <v>651003</v>
      </c>
      <c r="M8" s="15">
        <v>32971234</v>
      </c>
      <c r="N8" s="14"/>
      <c r="O8" s="14" t="s">
        <v>102</v>
      </c>
      <c r="P8" s="2" t="s">
        <v>133</v>
      </c>
      <c r="Q8" s="4" t="s">
        <v>139</v>
      </c>
      <c r="R8" s="2" t="s">
        <v>119</v>
      </c>
      <c r="S8" s="2" t="s">
        <v>140</v>
      </c>
      <c r="T8" s="2" t="s">
        <v>141</v>
      </c>
      <c r="U8" s="2" t="s">
        <v>97</v>
      </c>
      <c r="V8" s="6">
        <v>45212</v>
      </c>
      <c r="W8" s="54">
        <v>1000000</v>
      </c>
      <c r="X8" s="6">
        <v>45212</v>
      </c>
      <c r="Y8" s="54">
        <v>1000000</v>
      </c>
      <c r="Z8" s="54"/>
      <c r="AA8" s="54"/>
      <c r="AB8" s="54">
        <v>1000000</v>
      </c>
      <c r="AC8" s="17">
        <v>45213</v>
      </c>
      <c r="AD8" s="17"/>
      <c r="AE8" s="53">
        <v>9000000</v>
      </c>
      <c r="AF8" s="53"/>
      <c r="AG8" s="53">
        <v>20000000</v>
      </c>
      <c r="AH8" s="53"/>
      <c r="AI8" s="53">
        <v>29000000</v>
      </c>
      <c r="AJ8" s="17">
        <v>45244</v>
      </c>
      <c r="AK8" s="17"/>
      <c r="AL8" s="53">
        <v>10000000</v>
      </c>
      <c r="AM8" s="53"/>
      <c r="AN8" s="53">
        <v>10000000</v>
      </c>
      <c r="AO8" s="53"/>
      <c r="AP8" s="53">
        <v>20000000</v>
      </c>
      <c r="AQ8" s="55" t="s">
        <v>108</v>
      </c>
      <c r="AR8" s="17"/>
      <c r="AS8" s="53">
        <v>47800000</v>
      </c>
      <c r="AT8" s="53"/>
      <c r="AU8" s="53"/>
      <c r="AV8" s="53"/>
      <c r="AW8" s="53">
        <v>47800000</v>
      </c>
      <c r="AX8" s="55" t="s">
        <v>109</v>
      </c>
      <c r="AY8" s="53"/>
      <c r="AZ8" s="53">
        <v>35850000</v>
      </c>
      <c r="BA8" s="53"/>
      <c r="BB8" s="53"/>
      <c r="BC8" s="53"/>
      <c r="BD8" s="53"/>
      <c r="BE8" s="53">
        <v>35850000</v>
      </c>
      <c r="BF8" s="55" t="s">
        <v>110</v>
      </c>
      <c r="BG8" s="53"/>
      <c r="BH8" s="53">
        <v>42800000</v>
      </c>
      <c r="BI8" s="53"/>
      <c r="BJ8" s="53"/>
      <c r="BK8" s="53">
        <v>5000000</v>
      </c>
      <c r="BL8" s="53"/>
      <c r="BM8" s="53">
        <v>47800000</v>
      </c>
      <c r="BN8" s="55" t="s">
        <v>111</v>
      </c>
      <c r="BO8" s="53"/>
      <c r="BP8" s="53">
        <v>47800000</v>
      </c>
      <c r="BQ8" s="53"/>
      <c r="BR8" s="53"/>
      <c r="BS8" s="53"/>
      <c r="BT8" s="53"/>
      <c r="BU8" s="53">
        <v>47800000</v>
      </c>
      <c r="BV8" s="55" t="s">
        <v>112</v>
      </c>
      <c r="BW8" s="53"/>
      <c r="BX8" s="53">
        <v>30850000</v>
      </c>
      <c r="BY8" s="53"/>
      <c r="BZ8" s="53">
        <v>5000000</v>
      </c>
      <c r="CA8" s="53"/>
      <c r="CB8" s="53">
        <v>35850000</v>
      </c>
      <c r="CC8" s="55" t="s">
        <v>113</v>
      </c>
      <c r="CD8" s="53"/>
      <c r="CE8" s="53">
        <v>23900000</v>
      </c>
      <c r="CF8" s="53"/>
      <c r="CG8" s="53"/>
      <c r="CH8" s="53"/>
      <c r="CI8" s="53">
        <v>23900000</v>
      </c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4"/>
      <c r="CW8" s="53"/>
      <c r="CX8" s="53"/>
      <c r="CY8" s="45"/>
      <c r="CZ8" s="45"/>
      <c r="DA8" s="50"/>
      <c r="DB8" s="53">
        <v>289000000</v>
      </c>
      <c r="DC8" s="54"/>
      <c r="DD8" s="9">
        <v>1</v>
      </c>
      <c r="DE8" s="9">
        <v>7</v>
      </c>
      <c r="DF8" s="54" t="s">
        <v>141</v>
      </c>
      <c r="DG8" s="54"/>
      <c r="DH8" s="51"/>
      <c r="DI8" s="52"/>
      <c r="DJ8" s="51"/>
      <c r="DK8" s="54"/>
      <c r="DL8" s="14"/>
      <c r="DM8" s="46"/>
      <c r="DN8" s="46"/>
      <c r="DO8" s="14"/>
      <c r="DP8" s="14"/>
      <c r="DQ8" s="2"/>
      <c r="DR8" s="38"/>
      <c r="DS8" s="38"/>
      <c r="DT8" s="54"/>
      <c r="DU8" s="2"/>
      <c r="DV8" s="38" t="s">
        <v>153</v>
      </c>
    </row>
    <row r="9" spans="1:126" ht="19.899999999999999" customHeight="1">
      <c r="A9" s="14">
        <v>204041</v>
      </c>
      <c r="B9" s="9" t="s">
        <v>98</v>
      </c>
      <c r="C9" s="49" t="s">
        <v>99</v>
      </c>
      <c r="D9" s="14" t="s">
        <v>130</v>
      </c>
      <c r="E9" s="14">
        <v>2</v>
      </c>
      <c r="F9" s="14" t="s">
        <v>142</v>
      </c>
      <c r="G9" s="2" t="s">
        <v>15</v>
      </c>
      <c r="H9" s="6">
        <v>45197</v>
      </c>
      <c r="I9" s="6">
        <v>45182</v>
      </c>
      <c r="J9" s="48">
        <v>572661000</v>
      </c>
      <c r="K9" s="2" t="s">
        <v>152</v>
      </c>
      <c r="L9" s="3">
        <v>630130</v>
      </c>
      <c r="M9" s="15">
        <v>94841234</v>
      </c>
      <c r="N9" s="14"/>
      <c r="O9" s="14" t="s">
        <v>102</v>
      </c>
      <c r="P9" s="2" t="s">
        <v>133</v>
      </c>
      <c r="Q9" s="4" t="s">
        <v>143</v>
      </c>
      <c r="R9" s="2" t="s">
        <v>127</v>
      </c>
      <c r="S9" s="2" t="s">
        <v>144</v>
      </c>
      <c r="T9" s="2" t="s">
        <v>145</v>
      </c>
      <c r="U9" s="2" t="s">
        <v>97</v>
      </c>
      <c r="V9" s="6">
        <v>45212</v>
      </c>
      <c r="W9" s="54">
        <v>1000000</v>
      </c>
      <c r="X9" s="6">
        <v>45212</v>
      </c>
      <c r="Y9" s="54">
        <v>1000000</v>
      </c>
      <c r="Z9" s="54"/>
      <c r="AA9" s="54"/>
      <c r="AB9" s="54">
        <v>1000000</v>
      </c>
      <c r="AC9" s="17">
        <v>45213</v>
      </c>
      <c r="AD9" s="17"/>
      <c r="AE9" s="53">
        <v>9000000</v>
      </c>
      <c r="AF9" s="53"/>
      <c r="AG9" s="53">
        <v>20000000</v>
      </c>
      <c r="AH9" s="53"/>
      <c r="AI9" s="53">
        <v>29000000</v>
      </c>
      <c r="AJ9" s="17">
        <v>45244</v>
      </c>
      <c r="AK9" s="17"/>
      <c r="AL9" s="53">
        <v>10000000</v>
      </c>
      <c r="AM9" s="53"/>
      <c r="AN9" s="53">
        <v>10000000</v>
      </c>
      <c r="AO9" s="53"/>
      <c r="AP9" s="53">
        <v>20000000</v>
      </c>
      <c r="AQ9" s="55" t="s">
        <v>108</v>
      </c>
      <c r="AR9" s="17"/>
      <c r="AS9" s="53">
        <v>44000000</v>
      </c>
      <c r="AT9" s="53"/>
      <c r="AU9" s="53"/>
      <c r="AV9" s="53"/>
      <c r="AW9" s="53">
        <v>44000000</v>
      </c>
      <c r="AX9" s="55" t="s">
        <v>109</v>
      </c>
      <c r="AY9" s="53"/>
      <c r="AZ9" s="53">
        <v>33000000</v>
      </c>
      <c r="BA9" s="53"/>
      <c r="BB9" s="53"/>
      <c r="BC9" s="53"/>
      <c r="BD9" s="53"/>
      <c r="BE9" s="53">
        <v>33000000</v>
      </c>
      <c r="BF9" s="55" t="s">
        <v>110</v>
      </c>
      <c r="BG9" s="53"/>
      <c r="BH9" s="53">
        <v>39000000</v>
      </c>
      <c r="BI9" s="53"/>
      <c r="BJ9" s="53"/>
      <c r="BK9" s="53">
        <v>5000000</v>
      </c>
      <c r="BL9" s="53"/>
      <c r="BM9" s="53">
        <v>44000000</v>
      </c>
      <c r="BN9" s="55" t="s">
        <v>111</v>
      </c>
      <c r="BO9" s="53"/>
      <c r="BP9" s="53">
        <v>44000000</v>
      </c>
      <c r="BQ9" s="53"/>
      <c r="BR9" s="53"/>
      <c r="BS9" s="53"/>
      <c r="BT9" s="53"/>
      <c r="BU9" s="53">
        <v>44000000</v>
      </c>
      <c r="BV9" s="55" t="s">
        <v>112</v>
      </c>
      <c r="BW9" s="53"/>
      <c r="BX9" s="53">
        <v>28000000</v>
      </c>
      <c r="BY9" s="53"/>
      <c r="BZ9" s="53">
        <v>5000000</v>
      </c>
      <c r="CA9" s="53"/>
      <c r="CB9" s="53">
        <v>33000000</v>
      </c>
      <c r="CC9" s="55" t="s">
        <v>113</v>
      </c>
      <c r="CD9" s="53"/>
      <c r="CE9" s="53">
        <v>22000000</v>
      </c>
      <c r="CF9" s="53"/>
      <c r="CG9" s="53"/>
      <c r="CH9" s="53"/>
      <c r="CI9" s="53">
        <v>22000000</v>
      </c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4"/>
      <c r="CW9" s="53"/>
      <c r="CX9" s="53"/>
      <c r="CY9" s="45"/>
      <c r="CZ9" s="45"/>
      <c r="DA9" s="50"/>
      <c r="DB9" s="53">
        <v>270000000</v>
      </c>
      <c r="DC9" s="54"/>
      <c r="DD9" s="9">
        <v>1</v>
      </c>
      <c r="DE9" s="9">
        <v>7</v>
      </c>
      <c r="DF9" s="54" t="s">
        <v>146</v>
      </c>
      <c r="DG9" s="54"/>
      <c r="DH9" s="51"/>
      <c r="DI9" s="52"/>
      <c r="DJ9" s="51"/>
      <c r="DK9" s="54"/>
      <c r="DL9" s="14"/>
      <c r="DM9" s="46"/>
      <c r="DN9" s="46"/>
      <c r="DO9" s="14"/>
      <c r="DP9" s="14"/>
      <c r="DQ9" s="2"/>
      <c r="DR9" s="38"/>
      <c r="DS9" s="38"/>
      <c r="DT9" s="54"/>
      <c r="DU9" s="2"/>
      <c r="DV9" s="38" t="s">
        <v>155</v>
      </c>
    </row>
  </sheetData>
  <autoFilter ref="A2:DV2" xr:uid="{00000000-0001-0000-0000-000000000000}"/>
  <mergeCells count="3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BN1:BU1"/>
    <mergeCell ref="K1:M1"/>
    <mergeCell ref="N1:Q1"/>
    <mergeCell ref="R1:U1"/>
    <mergeCell ref="V1:W1"/>
    <mergeCell ref="X1:AB1"/>
    <mergeCell ref="AC1:AI1"/>
    <mergeCell ref="AJ1:AP1"/>
    <mergeCell ref="AQ1:AW1"/>
    <mergeCell ref="AX1:BE1"/>
    <mergeCell ref="BF1:BM1"/>
    <mergeCell ref="DB1:DB2"/>
    <mergeCell ref="DC1:DF1"/>
    <mergeCell ref="BV1:CB1"/>
    <mergeCell ref="CC1:CI1"/>
    <mergeCell ref="CJ1:CP1"/>
    <mergeCell ref="CQ1:CW1"/>
    <mergeCell ref="CX1:CX2"/>
    <mergeCell ref="CY1:DA1"/>
    <mergeCell ref="DG1:DO1"/>
    <mergeCell ref="DP1:DP2"/>
    <mergeCell ref="DQ1:DT1"/>
    <mergeCell ref="DU1:DU2"/>
    <mergeCell ref="DV1:DV2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1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Yeongchan Choi</cp:lastModifiedBy>
  <dcterms:created xsi:type="dcterms:W3CDTF">2023-12-27T05:44:44Z</dcterms:created>
  <dcterms:modified xsi:type="dcterms:W3CDTF">2024-07-08T22:23:29Z</dcterms:modified>
</cp:coreProperties>
</file>