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"/>
    </mc:Choice>
  </mc:AlternateContent>
  <xr:revisionPtr revIDLastSave="0" documentId="8_{E33A31E7-5BA5-4532-8F53-1465938BFC56}" xr6:coauthVersionLast="47" xr6:coauthVersionMax="47" xr10:uidLastSave="{00000000-0000-0000-0000-000000000000}"/>
  <bookViews>
    <workbookView xWindow="5820" yWindow="1380" windowWidth="21600" windowHeight="11295" xr2:uid="{4D6F9C78-BDA1-4E57-A73F-E9C479D4D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3" i="1" l="1"/>
  <c r="BU3" i="1"/>
  <c r="BM3" i="1"/>
  <c r="BE3" i="1"/>
  <c r="AW3" i="1"/>
  <c r="AP3" i="1"/>
  <c r="AI3" i="1"/>
  <c r="AC3" i="1"/>
  <c r="AB3" i="1"/>
  <c r="DB3" i="1" s="1"/>
  <c r="H3" i="1"/>
  <c r="AQ3" i="1" s="1"/>
  <c r="F3" i="1"/>
  <c r="AJ3" i="1" l="1"/>
</calcChain>
</file>

<file path=xl/sharedStrings.xml><?xml version="1.0" encoding="utf-8"?>
<sst xmlns="http://schemas.openxmlformats.org/spreadsheetml/2006/main" count="161" uniqueCount="99">
  <si>
    <t>관리번호</t>
    <phoneticPr fontId="3" type="noConversion"/>
  </si>
  <si>
    <t>분류</t>
    <phoneticPr fontId="3" type="noConversion"/>
  </si>
  <si>
    <t>타입</t>
    <phoneticPr fontId="3" type="noConversion"/>
  </si>
  <si>
    <t>군</t>
    <phoneticPr fontId="3" type="noConversion"/>
  </si>
  <si>
    <t>순번</t>
    <phoneticPr fontId="3" type="noConversion"/>
  </si>
  <si>
    <t>임시동호</t>
    <phoneticPr fontId="3" type="noConversion"/>
  </si>
  <si>
    <t>가입차순</t>
    <phoneticPr fontId="3" type="noConversion"/>
  </si>
  <si>
    <t>신탁사제출</t>
    <phoneticPr fontId="3" type="noConversion"/>
  </si>
  <si>
    <t>가입일자</t>
    <phoneticPr fontId="3" type="noConversion"/>
  </si>
  <si>
    <t>가입가</t>
    <phoneticPr fontId="3" type="noConversion"/>
  </si>
  <si>
    <t>가입자</t>
    <phoneticPr fontId="3" type="noConversion"/>
  </si>
  <si>
    <t>법정주소</t>
    <phoneticPr fontId="3" type="noConversion"/>
  </si>
  <si>
    <t>금융기관</t>
    <phoneticPr fontId="3" type="noConversion"/>
  </si>
  <si>
    <t>예약금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</si>
  <si>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</si>
  <si>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</si>
  <si>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</si>
  <si>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4차</t>
    <phoneticPr fontId="3" type="noConversion"/>
  </si>
  <si>
    <t>5차</t>
    <phoneticPr fontId="3" type="noConversion"/>
  </si>
  <si>
    <t>6차</t>
    <phoneticPr fontId="3" type="noConversion"/>
  </si>
  <si>
    <t>7차</t>
    <phoneticPr fontId="3" type="noConversion"/>
  </si>
  <si>
    <t>8차</t>
    <phoneticPr fontId="3" type="noConversion"/>
  </si>
  <si>
    <t>9차</t>
    <phoneticPr fontId="3" type="noConversion"/>
  </si>
  <si>
    <t>10차</t>
    <phoneticPr fontId="3" type="noConversion"/>
  </si>
  <si>
    <t>대출/자납</t>
    <phoneticPr fontId="3" type="noConversion"/>
  </si>
  <si>
    <t>총 면제금액</t>
    <phoneticPr fontId="3" type="noConversion"/>
  </si>
  <si>
    <t>해약</t>
    <phoneticPr fontId="3" type="noConversion"/>
  </si>
  <si>
    <t>납입총액</t>
    <phoneticPr fontId="3" type="noConversion"/>
  </si>
  <si>
    <t>담당</t>
    <phoneticPr fontId="3" type="noConversion"/>
  </si>
  <si>
    <t>부속서류</t>
    <phoneticPr fontId="3" type="noConversion"/>
  </si>
  <si>
    <t>E-mail</t>
    <phoneticPr fontId="3" type="noConversion"/>
  </si>
  <si>
    <t>우편물수령주소</t>
    <phoneticPr fontId="3" type="noConversion"/>
  </si>
  <si>
    <t>비고</t>
    <phoneticPr fontId="3" type="noConversion"/>
  </si>
  <si>
    <t>가입경로</t>
    <phoneticPr fontId="3" type="noConversion"/>
  </si>
  <si>
    <t>성명</t>
    <phoneticPr fontId="3" type="noConversion"/>
  </si>
  <si>
    <t>주민번호</t>
    <phoneticPr fontId="3" type="noConversion"/>
  </si>
  <si>
    <t>휴대전화</t>
    <phoneticPr fontId="3" type="noConversion"/>
  </si>
  <si>
    <t>우편번호</t>
    <phoneticPr fontId="3" type="noConversion"/>
  </si>
  <si>
    <t>도</t>
    <phoneticPr fontId="3" type="noConversion"/>
  </si>
  <si>
    <t>주소</t>
    <phoneticPr fontId="3" type="noConversion"/>
  </si>
  <si>
    <t>은행명</t>
    <phoneticPr fontId="3" type="noConversion"/>
  </si>
  <si>
    <t>계좌번호</t>
    <phoneticPr fontId="3" type="noConversion"/>
  </si>
  <si>
    <t>예금주</t>
    <phoneticPr fontId="3" type="noConversion"/>
  </si>
  <si>
    <t>신탁사</t>
    <phoneticPr fontId="3" type="noConversion"/>
  </si>
  <si>
    <t>납입일자</t>
    <phoneticPr fontId="3" type="noConversion"/>
  </si>
  <si>
    <t>금액</t>
    <phoneticPr fontId="3" type="noConversion"/>
  </si>
  <si>
    <t>완납일자</t>
    <phoneticPr fontId="3" type="noConversion"/>
  </si>
  <si>
    <t>부담금</t>
    <phoneticPr fontId="3" type="noConversion"/>
  </si>
  <si>
    <t>업무대행비</t>
    <phoneticPr fontId="3" type="noConversion"/>
  </si>
  <si>
    <t>이동</t>
    <phoneticPr fontId="3" type="noConversion"/>
  </si>
  <si>
    <t>1차합</t>
    <phoneticPr fontId="3" type="noConversion"/>
  </si>
  <si>
    <t>예정일자</t>
    <phoneticPr fontId="3" type="noConversion"/>
  </si>
  <si>
    <t>할인액</t>
    <phoneticPr fontId="3" type="noConversion"/>
  </si>
  <si>
    <t>2차합</t>
    <phoneticPr fontId="3" type="noConversion"/>
  </si>
  <si>
    <t>3차합</t>
    <phoneticPr fontId="3" type="noConversion"/>
  </si>
  <si>
    <t>4차합</t>
    <phoneticPr fontId="3" type="noConversion"/>
  </si>
  <si>
    <t>면제금액</t>
    <phoneticPr fontId="3" type="noConversion"/>
  </si>
  <si>
    <t>5차합</t>
    <phoneticPr fontId="3" type="noConversion"/>
  </si>
  <si>
    <t>6차합</t>
    <phoneticPr fontId="3" type="noConversion"/>
  </si>
  <si>
    <t>7차합</t>
    <phoneticPr fontId="3" type="noConversion"/>
  </si>
  <si>
    <t>8차합</t>
    <phoneticPr fontId="3" type="noConversion"/>
  </si>
  <si>
    <t>9차합</t>
    <phoneticPr fontId="3" type="noConversion"/>
  </si>
  <si>
    <t>10차합</t>
    <phoneticPr fontId="3" type="noConversion"/>
  </si>
  <si>
    <t>일자</t>
    <phoneticPr fontId="3" type="noConversion"/>
  </si>
  <si>
    <t>농협</t>
    <phoneticPr fontId="3" type="noConversion"/>
  </si>
  <si>
    <t>새마을</t>
    <phoneticPr fontId="3" type="noConversion"/>
  </si>
  <si>
    <t>자납일</t>
    <phoneticPr fontId="3" type="noConversion"/>
  </si>
  <si>
    <t>자납</t>
    <phoneticPr fontId="3" type="noConversion"/>
  </si>
  <si>
    <t>합계</t>
    <phoneticPr fontId="3" type="noConversion"/>
  </si>
  <si>
    <t>잔액</t>
    <phoneticPr fontId="3" type="noConversion"/>
  </si>
  <si>
    <t>해지일자</t>
    <phoneticPr fontId="3" type="noConversion"/>
  </si>
  <si>
    <t>환급일자</t>
    <phoneticPr fontId="3" type="noConversion"/>
  </si>
  <si>
    <t>환급금</t>
    <phoneticPr fontId="3" type="noConversion"/>
  </si>
  <si>
    <t>총괄</t>
    <phoneticPr fontId="3" type="noConversion"/>
  </si>
  <si>
    <t>본부</t>
    <phoneticPr fontId="3" type="noConversion"/>
  </si>
  <si>
    <t>팀</t>
    <phoneticPr fontId="3" type="noConversion"/>
  </si>
  <si>
    <t>인감증명서</t>
    <phoneticPr fontId="3" type="noConversion"/>
  </si>
  <si>
    <t>본인서명확인서</t>
    <phoneticPr fontId="3" type="noConversion"/>
  </si>
  <si>
    <t>신분증</t>
    <phoneticPr fontId="3" type="noConversion"/>
  </si>
  <si>
    <t>확약서</t>
    <phoneticPr fontId="3" type="noConversion"/>
  </si>
  <si>
    <t>창준위용</t>
    <phoneticPr fontId="3" type="noConversion"/>
  </si>
  <si>
    <t>무상옵션</t>
    <phoneticPr fontId="3" type="noConversion"/>
  </si>
  <si>
    <t>선호도조사</t>
    <phoneticPr fontId="3" type="noConversion"/>
  </si>
  <si>
    <t>총회동의서</t>
    <phoneticPr fontId="3" type="noConversion"/>
  </si>
  <si>
    <t>사은품</t>
    <phoneticPr fontId="3" type="noConversion"/>
  </si>
  <si>
    <t>84A</t>
    <phoneticPr fontId="3" type="noConversion"/>
  </si>
  <si>
    <t>사</t>
    <phoneticPr fontId="3" type="noConversion"/>
  </si>
  <si>
    <t>홍길동</t>
    <phoneticPr fontId="3" type="noConversion"/>
  </si>
  <si>
    <t>경기도</t>
    <phoneticPr fontId="3" type="noConversion"/>
  </si>
  <si>
    <t>남양주시</t>
    <phoneticPr fontId="3" type="noConversion"/>
  </si>
  <si>
    <t>덕소리</t>
    <phoneticPr fontId="3" type="noConversion"/>
  </si>
  <si>
    <t>국민</t>
    <phoneticPr fontId="3" type="noConversion"/>
  </si>
  <si>
    <t>123456-12-1234</t>
    <phoneticPr fontId="3" type="noConversion"/>
  </si>
  <si>
    <t>무궁화</t>
    <phoneticPr fontId="3" type="noConversion"/>
  </si>
  <si>
    <t>협동조합 설립 시</t>
    <phoneticPr fontId="3" type="noConversion"/>
  </si>
  <si>
    <t>건축심의 완료 시</t>
    <phoneticPr fontId="3" type="noConversion"/>
  </si>
  <si>
    <t>사업승인 완료 시</t>
    <phoneticPr fontId="3" type="noConversion"/>
  </si>
  <si>
    <t>착공 시</t>
    <phoneticPr fontId="3" type="noConversion"/>
  </si>
  <si>
    <t>인터넷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</si>
</sst>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m&quot;/&quot;d;@"/>
    <numFmt numFmtId="178" formatCode="yy&quot;-&quot;m&quot;-&quot;d;@"/>
    <numFmt numFmtId="179" formatCode="000000\-0000000"/>
    <numFmt numFmtId="180" formatCode="0\10\)####\-####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9"/>
      <name val="굴림체"/>
      <family val="3"/>
      <charset val="129"/>
    </font>
    <font>
      <sz val="9"/>
      <color theme="4"/>
      <name val="굴림체"/>
      <family val="3"/>
      <charset val="129"/>
    </font>
    <font>
      <sz val="9"/>
      <color theme="8"/>
      <name val="굴림체"/>
      <family val="3"/>
      <charset val="129"/>
    </font>
    <font>
      <sz val="8"/>
      <color theme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1" fontId="2" fillId="0" borderId="1" xfId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178" fontId="2" fillId="0" borderId="1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41" fontId="2" fillId="0" borderId="1" xfId="1" applyFont="1" applyFill="1" applyBorder="1" applyAlignment="1">
      <alignment horizontal="right" vertical="center"/>
    </xf>
    <xf numFmtId="178" fontId="5" fillId="0" borderId="1" xfId="0" applyNumberFormat="1" applyFont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horizontal="right" vertical="center"/>
    </xf>
    <xf numFmtId="178" fontId="6" fillId="0" borderId="1" xfId="0" applyNumberFormat="1" applyFont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right" vertical="center"/>
    </xf>
    <xf numFmtId="41" fontId="7" fillId="0" borderId="1" xfId="1" applyFont="1" applyFill="1" applyBorder="1" applyAlignment="1">
      <alignment horizontal="center" vertical="center" wrapText="1"/>
    </xf>
    <xf numFmtId="178" fontId="6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A737-78FD-4485-8AC0-1A028A926B95}">
  <dimension ref="A1:DV3"/>
  <sheetViews>
    <sheetView tabSelected="1" workbookViewId="0">
      <selection activeCell="G6" sqref="G6"/>
    </sheetView>
  </sheetViews>
  <sheetFormatPr defaultRowHeight="16.5" x14ac:dyDescent="0.3"/>
  <cols>
    <col min="10" max="10" width="11.375" bestFit="1" customWidth="1"/>
    <col min="12" max="12" width="12.25" bestFit="1" customWidth="1"/>
    <col min="13" max="13" width="11.375" bestFit="1" customWidth="1"/>
    <col min="25" max="26" width="10.5" bestFit="1" customWidth="1"/>
    <col min="28" max="28" width="10.5" bestFit="1" customWidth="1"/>
    <col min="31" max="31" width="10.5" bestFit="1" customWidth="1"/>
    <col min="33" max="33" width="10.5" bestFit="1" customWidth="1"/>
    <col min="35" max="35" width="10.5" bestFit="1" customWidth="1"/>
    <col min="38" max="38" width="10.5" bestFit="1" customWidth="1"/>
    <col min="42" max="42" width="10.5" bestFit="1" customWidth="1"/>
    <col min="45" max="45" width="10.5" bestFit="1" customWidth="1"/>
    <col min="49" max="49" width="10.5" bestFit="1" customWidth="1"/>
    <col min="52" max="52" width="10.5" bestFit="1" customWidth="1"/>
    <col min="57" max="57" width="10.5" bestFit="1" customWidth="1"/>
    <col min="60" max="60" width="10.5" bestFit="1" customWidth="1"/>
    <col min="65" max="65" width="10.5" bestFit="1" customWidth="1"/>
    <col min="68" max="68" width="10.5" bestFit="1" customWidth="1"/>
    <col min="73" max="73" width="10.5" bestFit="1" customWidth="1"/>
    <col min="76" max="76" width="10.5" bestFit="1" customWidth="1"/>
    <col min="80" max="80" width="10.5" bestFit="1" customWidth="1"/>
    <col min="106" max="106" width="11.375" bestFit="1" customWidth="1"/>
  </cols>
  <sheetData>
    <row r="1" spans="1:126" x14ac:dyDescent="0.3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/>
      <c r="M1" s="7"/>
      <c r="N1" s="7" t="s">
        <v>11</v>
      </c>
      <c r="O1" s="7"/>
      <c r="P1" s="7"/>
      <c r="Q1" s="7"/>
      <c r="R1" s="7" t="s">
        <v>12</v>
      </c>
      <c r="S1" s="7"/>
      <c r="T1" s="7"/>
      <c r="U1" s="7"/>
      <c r="V1" s="7" t="s">
        <v>13</v>
      </c>
      <c r="W1" s="7"/>
      <c r="X1" s="7" t="s">
        <v>14</v>
      </c>
      <c r="Y1" s="7"/>
      <c r="Z1" s="7"/>
      <c r="AA1" s="7"/>
      <c r="AB1" s="7"/>
      <c r="AC1" s="7" t="s">
        <v>15</v>
      </c>
      <c r="AD1" s="7"/>
      <c r="AE1" s="7"/>
      <c r="AF1" s="7"/>
      <c r="AG1" s="7"/>
      <c r="AH1" s="7"/>
      <c r="AI1" s="7"/>
      <c r="AJ1" s="7" t="s">
        <v>16</v>
      </c>
      <c r="AK1" s="7"/>
      <c r="AL1" s="7"/>
      <c r="AM1" s="7"/>
      <c r="AN1" s="7"/>
      <c r="AO1" s="7"/>
      <c r="AP1" s="7"/>
      <c r="AQ1" s="7" t="s">
        <v>17</v>
      </c>
      <c r="AR1" s="7"/>
      <c r="AS1" s="7"/>
      <c r="AT1" s="7"/>
      <c r="AU1" s="7"/>
      <c r="AV1" s="7"/>
      <c r="AW1" s="7"/>
      <c r="AX1" s="7" t="s">
        <v>18</v>
      </c>
      <c r="AY1" s="7"/>
      <c r="AZ1" s="7"/>
      <c r="BA1" s="7"/>
      <c r="BB1" s="7"/>
      <c r="BC1" s="7"/>
      <c r="BD1" s="7"/>
      <c r="BE1" s="7"/>
      <c r="BF1" s="7" t="s">
        <v>19</v>
      </c>
      <c r="BG1" s="7"/>
      <c r="BH1" s="7"/>
      <c r="BI1" s="7"/>
      <c r="BJ1" s="7"/>
      <c r="BK1" s="7"/>
      <c r="BL1" s="7"/>
      <c r="BM1" s="7"/>
      <c r="BN1" s="7" t="s">
        <v>20</v>
      </c>
      <c r="BO1" s="7"/>
      <c r="BP1" s="7"/>
      <c r="BQ1" s="7"/>
      <c r="BR1" s="7"/>
      <c r="BS1" s="7"/>
      <c r="BT1" s="7"/>
      <c r="BU1" s="7"/>
      <c r="BV1" s="7" t="s">
        <v>21</v>
      </c>
      <c r="BW1" s="7"/>
      <c r="BX1" s="7"/>
      <c r="BY1" s="7"/>
      <c r="BZ1" s="7"/>
      <c r="CA1" s="7"/>
      <c r="CB1" s="7"/>
      <c r="CC1" s="7" t="s">
        <v>22</v>
      </c>
      <c r="CD1" s="7"/>
      <c r="CE1" s="7"/>
      <c r="CF1" s="7"/>
      <c r="CG1" s="7"/>
      <c r="CH1" s="7"/>
      <c r="CI1" s="7"/>
      <c r="CJ1" s="7" t="s">
        <v>23</v>
      </c>
      <c r="CK1" s="7"/>
      <c r="CL1" s="7"/>
      <c r="CM1" s="7"/>
      <c r="CN1" s="7"/>
      <c r="CO1" s="7"/>
      <c r="CP1" s="7"/>
      <c r="CQ1" s="8" t="s">
        <v>24</v>
      </c>
      <c r="CR1" s="9"/>
      <c r="CS1" s="9"/>
      <c r="CT1" s="10"/>
      <c r="CU1" s="9"/>
      <c r="CV1" s="9"/>
      <c r="CW1" s="11"/>
      <c r="CX1" s="12" t="s">
        <v>25</v>
      </c>
      <c r="CY1" s="7" t="s">
        <v>26</v>
      </c>
      <c r="CZ1" s="7"/>
      <c r="DA1" s="7"/>
      <c r="DB1" s="1" t="s">
        <v>27</v>
      </c>
      <c r="DC1" s="7" t="s">
        <v>28</v>
      </c>
      <c r="DD1" s="7"/>
      <c r="DE1" s="7"/>
      <c r="DF1" s="7"/>
      <c r="DG1" s="7" t="s">
        <v>29</v>
      </c>
      <c r="DH1" s="7"/>
      <c r="DI1" s="7"/>
      <c r="DJ1" s="7"/>
      <c r="DK1" s="7"/>
      <c r="DL1" s="7"/>
      <c r="DM1" s="7"/>
      <c r="DN1" s="7"/>
      <c r="DO1" s="7"/>
      <c r="DP1" s="1" t="s">
        <v>30</v>
      </c>
      <c r="DQ1" s="7" t="s">
        <v>31</v>
      </c>
      <c r="DR1" s="7"/>
      <c r="DS1" s="7"/>
      <c r="DT1" s="7"/>
      <c r="DU1" s="1" t="s">
        <v>32</v>
      </c>
      <c r="DV1" s="1" t="s">
        <v>33</v>
      </c>
    </row>
    <row r="2" spans="1:126" x14ac:dyDescent="0.3">
      <c r="A2" s="1"/>
      <c r="B2" s="2"/>
      <c r="C2" s="2"/>
      <c r="D2" s="1"/>
      <c r="E2" s="3"/>
      <c r="F2" s="3"/>
      <c r="G2" s="1"/>
      <c r="H2" s="4"/>
      <c r="I2" s="5"/>
      <c r="J2" s="6"/>
      <c r="K2" s="13" t="s">
        <v>34</v>
      </c>
      <c r="L2" s="14" t="s">
        <v>35</v>
      </c>
      <c r="M2" s="13" t="s">
        <v>36</v>
      </c>
      <c r="N2" s="13" t="s">
        <v>37</v>
      </c>
      <c r="O2" s="13" t="s">
        <v>38</v>
      </c>
      <c r="P2" s="13" t="s">
        <v>3</v>
      </c>
      <c r="Q2" s="15" t="s">
        <v>39</v>
      </c>
      <c r="R2" s="13" t="s">
        <v>40</v>
      </c>
      <c r="S2" s="13" t="s">
        <v>41</v>
      </c>
      <c r="T2" s="13" t="s">
        <v>42</v>
      </c>
      <c r="U2" s="13" t="s">
        <v>43</v>
      </c>
      <c r="V2" s="13" t="s">
        <v>44</v>
      </c>
      <c r="W2" s="16" t="s">
        <v>45</v>
      </c>
      <c r="X2" s="13" t="s">
        <v>46</v>
      </c>
      <c r="Y2" s="16" t="s">
        <v>47</v>
      </c>
      <c r="Z2" s="16" t="s">
        <v>48</v>
      </c>
      <c r="AA2" s="16" t="s">
        <v>49</v>
      </c>
      <c r="AB2" s="16" t="s">
        <v>50</v>
      </c>
      <c r="AC2" s="17" t="s">
        <v>51</v>
      </c>
      <c r="AD2" s="17" t="s">
        <v>46</v>
      </c>
      <c r="AE2" s="16" t="s">
        <v>47</v>
      </c>
      <c r="AF2" s="18" t="s">
        <v>52</v>
      </c>
      <c r="AG2" s="16" t="s">
        <v>48</v>
      </c>
      <c r="AH2" s="16" t="s">
        <v>49</v>
      </c>
      <c r="AI2" s="16" t="s">
        <v>53</v>
      </c>
      <c r="AJ2" s="13" t="s">
        <v>51</v>
      </c>
      <c r="AK2" s="17" t="s">
        <v>46</v>
      </c>
      <c r="AL2" s="18" t="s">
        <v>47</v>
      </c>
      <c r="AM2" s="18" t="s">
        <v>52</v>
      </c>
      <c r="AN2" s="18" t="s">
        <v>48</v>
      </c>
      <c r="AO2" s="18" t="s">
        <v>49</v>
      </c>
      <c r="AP2" s="18" t="s">
        <v>54</v>
      </c>
      <c r="AQ2" s="13" t="s">
        <v>51</v>
      </c>
      <c r="AR2" s="17" t="s">
        <v>46</v>
      </c>
      <c r="AS2" s="16" t="s">
        <v>47</v>
      </c>
      <c r="AT2" s="18" t="s">
        <v>52</v>
      </c>
      <c r="AU2" s="16" t="s">
        <v>48</v>
      </c>
      <c r="AV2" s="16" t="s">
        <v>49</v>
      </c>
      <c r="AW2" s="16" t="s">
        <v>55</v>
      </c>
      <c r="AX2" s="13" t="s">
        <v>51</v>
      </c>
      <c r="AY2" s="17" t="s">
        <v>46</v>
      </c>
      <c r="AZ2" s="16" t="s">
        <v>47</v>
      </c>
      <c r="BA2" s="18" t="s">
        <v>52</v>
      </c>
      <c r="BB2" s="18" t="s">
        <v>56</v>
      </c>
      <c r="BC2" s="16" t="s">
        <v>48</v>
      </c>
      <c r="BD2" s="16" t="s">
        <v>49</v>
      </c>
      <c r="BE2" s="16" t="s">
        <v>57</v>
      </c>
      <c r="BF2" s="13" t="s">
        <v>51</v>
      </c>
      <c r="BG2" s="17" t="s">
        <v>46</v>
      </c>
      <c r="BH2" s="16" t="s">
        <v>47</v>
      </c>
      <c r="BI2" s="18" t="s">
        <v>52</v>
      </c>
      <c r="BJ2" s="18" t="s">
        <v>56</v>
      </c>
      <c r="BK2" s="16" t="s">
        <v>48</v>
      </c>
      <c r="BL2" s="16" t="s">
        <v>49</v>
      </c>
      <c r="BM2" s="16" t="s">
        <v>58</v>
      </c>
      <c r="BN2" s="13" t="s">
        <v>51</v>
      </c>
      <c r="BO2" s="17" t="s">
        <v>46</v>
      </c>
      <c r="BP2" s="16" t="s">
        <v>47</v>
      </c>
      <c r="BQ2" s="18" t="s">
        <v>52</v>
      </c>
      <c r="BR2" s="18" t="s">
        <v>56</v>
      </c>
      <c r="BS2" s="16" t="s">
        <v>48</v>
      </c>
      <c r="BT2" s="16" t="s">
        <v>49</v>
      </c>
      <c r="BU2" s="16" t="s">
        <v>59</v>
      </c>
      <c r="BV2" s="13" t="s">
        <v>51</v>
      </c>
      <c r="BW2" s="17" t="s">
        <v>46</v>
      </c>
      <c r="BX2" s="16" t="s">
        <v>47</v>
      </c>
      <c r="BY2" s="18" t="s">
        <v>52</v>
      </c>
      <c r="BZ2" s="16" t="s">
        <v>48</v>
      </c>
      <c r="CA2" s="16" t="s">
        <v>49</v>
      </c>
      <c r="CB2" s="16" t="s">
        <v>60</v>
      </c>
      <c r="CC2" s="13" t="s">
        <v>51</v>
      </c>
      <c r="CD2" s="17" t="s">
        <v>46</v>
      </c>
      <c r="CE2" s="16" t="s">
        <v>47</v>
      </c>
      <c r="CF2" s="18" t="s">
        <v>52</v>
      </c>
      <c r="CG2" s="16" t="s">
        <v>48</v>
      </c>
      <c r="CH2" s="16" t="s">
        <v>49</v>
      </c>
      <c r="CI2" s="16" t="s">
        <v>61</v>
      </c>
      <c r="CJ2" s="13" t="s">
        <v>51</v>
      </c>
      <c r="CK2" s="17" t="s">
        <v>46</v>
      </c>
      <c r="CL2" s="16" t="s">
        <v>47</v>
      </c>
      <c r="CM2" s="18" t="s">
        <v>52</v>
      </c>
      <c r="CN2" s="16" t="s">
        <v>48</v>
      </c>
      <c r="CO2" s="16" t="s">
        <v>49</v>
      </c>
      <c r="CP2" s="16" t="s">
        <v>62</v>
      </c>
      <c r="CQ2" s="16" t="s">
        <v>63</v>
      </c>
      <c r="CR2" s="16" t="s">
        <v>64</v>
      </c>
      <c r="CS2" s="16" t="s">
        <v>65</v>
      </c>
      <c r="CT2" s="19" t="s">
        <v>66</v>
      </c>
      <c r="CU2" s="16" t="s">
        <v>67</v>
      </c>
      <c r="CV2" s="16" t="s">
        <v>68</v>
      </c>
      <c r="CW2" s="16" t="s">
        <v>69</v>
      </c>
      <c r="CX2" s="20"/>
      <c r="CY2" s="13" t="s">
        <v>70</v>
      </c>
      <c r="CZ2" s="13" t="s">
        <v>71</v>
      </c>
      <c r="DA2" s="16" t="s">
        <v>72</v>
      </c>
      <c r="DB2" s="1"/>
      <c r="DC2" s="13" t="s">
        <v>73</v>
      </c>
      <c r="DD2" s="21" t="s">
        <v>74</v>
      </c>
      <c r="DE2" s="21" t="s">
        <v>75</v>
      </c>
      <c r="DF2" s="13" t="s">
        <v>34</v>
      </c>
      <c r="DG2" s="13" t="s">
        <v>76</v>
      </c>
      <c r="DH2" s="13" t="s">
        <v>77</v>
      </c>
      <c r="DI2" s="13" t="s">
        <v>78</v>
      </c>
      <c r="DJ2" s="13" t="s">
        <v>79</v>
      </c>
      <c r="DK2" s="13" t="s">
        <v>80</v>
      </c>
      <c r="DL2" s="13" t="s">
        <v>81</v>
      </c>
      <c r="DM2" s="13" t="s">
        <v>82</v>
      </c>
      <c r="DN2" s="13" t="s">
        <v>83</v>
      </c>
      <c r="DO2" s="22" t="s">
        <v>84</v>
      </c>
      <c r="DP2" s="1"/>
      <c r="DQ2" s="23" t="s">
        <v>37</v>
      </c>
      <c r="DR2" s="13" t="s">
        <v>38</v>
      </c>
      <c r="DS2" s="13" t="s">
        <v>3</v>
      </c>
      <c r="DT2" s="15" t="s">
        <v>39</v>
      </c>
      <c r="DU2" s="1"/>
      <c r="DV2" s="1"/>
    </row>
    <row r="3" spans="1:126" ht="21" x14ac:dyDescent="0.3">
      <c r="A3" s="13">
        <v>123456</v>
      </c>
      <c r="B3" s="21">
        <v>1</v>
      </c>
      <c r="C3" s="24" t="s">
        <v>85</v>
      </c>
      <c r="D3" s="13" t="s">
        <v>86</v>
      </c>
      <c r="E3" s="25">
        <v>1</v>
      </c>
      <c r="F3" s="25" t="str">
        <f>C3&amp;"-"&amp;D3&amp;"-"&amp;E3</f>
        <v>84A-사-1</v>
      </c>
      <c r="G3" s="13" t="s">
        <v>14</v>
      </c>
      <c r="H3" s="17">
        <f t="shared" ref="H3" si="0">I3+15</f>
        <v>45302</v>
      </c>
      <c r="I3" s="17">
        <v>45287</v>
      </c>
      <c r="J3" s="16">
        <v>565435000</v>
      </c>
      <c r="K3" s="13" t="s">
        <v>87</v>
      </c>
      <c r="L3" s="14">
        <v>1234567891234</v>
      </c>
      <c r="M3" s="26">
        <v>12345678</v>
      </c>
      <c r="N3" s="13"/>
      <c r="O3" s="13" t="s">
        <v>88</v>
      </c>
      <c r="P3" s="13" t="s">
        <v>89</v>
      </c>
      <c r="Q3" s="15" t="s">
        <v>90</v>
      </c>
      <c r="R3" s="13" t="s">
        <v>91</v>
      </c>
      <c r="S3" s="13" t="s">
        <v>92</v>
      </c>
      <c r="T3" s="13" t="s">
        <v>87</v>
      </c>
      <c r="U3" s="13" t="s">
        <v>93</v>
      </c>
      <c r="V3" s="17">
        <v>45287</v>
      </c>
      <c r="W3" s="16">
        <v>1000000</v>
      </c>
      <c r="X3" s="17">
        <v>45287</v>
      </c>
      <c r="Y3" s="16">
        <v>10000000</v>
      </c>
      <c r="Z3" s="16">
        <v>20000000</v>
      </c>
      <c r="AA3" s="27"/>
      <c r="AB3" s="16">
        <f>Y3+Z3</f>
        <v>30000000</v>
      </c>
      <c r="AC3" s="28">
        <f>H3+31</f>
        <v>45333</v>
      </c>
      <c r="AD3" s="28"/>
      <c r="AE3" s="29">
        <v>23000000</v>
      </c>
      <c r="AF3" s="29"/>
      <c r="AG3" s="29">
        <v>10000000</v>
      </c>
      <c r="AH3" s="30"/>
      <c r="AI3" s="29">
        <f>AE3+AG3</f>
        <v>33000000</v>
      </c>
      <c r="AJ3" s="31">
        <f>H3+184</f>
        <v>45486</v>
      </c>
      <c r="AK3" s="31"/>
      <c r="AL3" s="32">
        <v>29000000</v>
      </c>
      <c r="AM3" s="32"/>
      <c r="AN3" s="32">
        <v>5000000</v>
      </c>
      <c r="AO3" s="33"/>
      <c r="AP3" s="32">
        <f>AL3+AN3</f>
        <v>34000000</v>
      </c>
      <c r="AQ3" s="31">
        <f>H3+306</f>
        <v>45608</v>
      </c>
      <c r="AR3" s="31"/>
      <c r="AS3" s="32">
        <v>29000000</v>
      </c>
      <c r="AT3" s="32"/>
      <c r="AU3" s="32"/>
      <c r="AV3" s="32"/>
      <c r="AW3" s="32">
        <f>AS3</f>
        <v>29000000</v>
      </c>
      <c r="AX3" s="34" t="s">
        <v>94</v>
      </c>
      <c r="AY3" s="32"/>
      <c r="AZ3" s="32">
        <v>29000000</v>
      </c>
      <c r="BA3" s="32"/>
      <c r="BB3" s="32"/>
      <c r="BC3" s="32"/>
      <c r="BD3" s="32"/>
      <c r="BE3" s="32">
        <f>AZ3+BC3</f>
        <v>29000000</v>
      </c>
      <c r="BF3" s="34" t="s">
        <v>95</v>
      </c>
      <c r="BG3" s="32"/>
      <c r="BH3" s="32">
        <v>29000000</v>
      </c>
      <c r="BI3" s="32"/>
      <c r="BJ3" s="32"/>
      <c r="BK3" s="32"/>
      <c r="BL3" s="32"/>
      <c r="BM3" s="32">
        <f>BH3+BK3</f>
        <v>29000000</v>
      </c>
      <c r="BN3" s="34" t="s">
        <v>96</v>
      </c>
      <c r="BO3" s="32"/>
      <c r="BP3" s="32">
        <v>29000000</v>
      </c>
      <c r="BQ3" s="32"/>
      <c r="BR3" s="32"/>
      <c r="BS3" s="32">
        <v>5000000</v>
      </c>
      <c r="BT3" s="32"/>
      <c r="BU3" s="32">
        <f>BP3+BS3</f>
        <v>34000000</v>
      </c>
      <c r="BV3" s="34" t="s">
        <v>97</v>
      </c>
      <c r="BW3" s="32"/>
      <c r="BX3" s="32">
        <v>52000000</v>
      </c>
      <c r="BY3" s="32"/>
      <c r="BZ3" s="32"/>
      <c r="CA3" s="32"/>
      <c r="CB3" s="32">
        <f>BX3+BZ3</f>
        <v>52000000</v>
      </c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5"/>
      <c r="CU3" s="32"/>
      <c r="CV3" s="16"/>
      <c r="CW3" s="32"/>
      <c r="CX3" s="32"/>
      <c r="CY3" s="31"/>
      <c r="CZ3" s="31"/>
      <c r="DA3" s="32"/>
      <c r="DB3" s="32">
        <f>AB3+AI3+AP3+AW3+BE3+BM3+BU3+CB3+CI3+CP3-DA3+CX3</f>
        <v>270000000</v>
      </c>
      <c r="DC3" s="16"/>
      <c r="DD3" s="21">
        <v>2</v>
      </c>
      <c r="DE3" s="21">
        <v>2</v>
      </c>
      <c r="DF3" s="36"/>
      <c r="DG3" s="13"/>
      <c r="DH3" s="13"/>
      <c r="DI3" s="13"/>
      <c r="DJ3" s="13"/>
      <c r="DK3" s="13"/>
      <c r="DL3" s="13"/>
      <c r="DM3" s="13"/>
      <c r="DN3" s="37"/>
      <c r="DO3" s="13"/>
      <c r="DP3" s="23"/>
      <c r="DQ3" s="13"/>
      <c r="DR3" s="13"/>
      <c r="DS3" s="15"/>
      <c r="DT3" s="13"/>
      <c r="DU3" s="13"/>
      <c r="DV3" s="13" t="s">
        <v>98</v>
      </c>
    </row>
  </sheetData>
  <mergeCells count="34">
    <mergeCell ref="DP1:DP2"/>
    <mergeCell ref="DQ1:DT1"/>
    <mergeCell ref="DU1:DU2"/>
    <mergeCell ref="DV1:DV2"/>
    <mergeCell ref="CQ1:CW1"/>
    <mergeCell ref="CX1:CX2"/>
    <mergeCell ref="CY1:DA1"/>
    <mergeCell ref="DB1:DB2"/>
    <mergeCell ref="DC1:DF1"/>
    <mergeCell ref="DG1:DO1"/>
    <mergeCell ref="AX1:BE1"/>
    <mergeCell ref="BF1:BM1"/>
    <mergeCell ref="BN1:BU1"/>
    <mergeCell ref="BV1:CB1"/>
    <mergeCell ref="CC1:CI1"/>
    <mergeCell ref="CJ1:CP1"/>
    <mergeCell ref="R1:U1"/>
    <mergeCell ref="V1:W1"/>
    <mergeCell ref="X1:AB1"/>
    <mergeCell ref="AC1:AI1"/>
    <mergeCell ref="AJ1:AP1"/>
    <mergeCell ref="AQ1:AW1"/>
    <mergeCell ref="G1:G2"/>
    <mergeCell ref="H1:H2"/>
    <mergeCell ref="I1:I2"/>
    <mergeCell ref="J1:J2"/>
    <mergeCell ref="K1:M1"/>
    <mergeCell ref="N1:Q1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2024-07-07T17:34:32Z</dcterms:created>
  <dcterms:modified xsi:type="dcterms:W3CDTF">2024-07-07T17:35:27Z</dcterms:modified>
</cp:coreProperties>
</file>