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yeonju/Downloads/"/>
    </mc:Choice>
  </mc:AlternateContent>
  <xr:revisionPtr revIDLastSave="0" documentId="13_ncr:1_{8F6C40D0-A9BA-354A-AA3D-3A7244A64FFE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Retention_Analysis" sheetId="2" r:id="rId1"/>
    <sheet name="Revenue_Analysi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7" i="1"/>
  <c r="N14" i="1"/>
  <c r="N15" i="1"/>
  <c r="N16" i="1"/>
  <c r="N17" i="1"/>
  <c r="N18" i="1"/>
  <c r="N19" i="1"/>
  <c r="N20" i="1"/>
  <c r="N21" i="1"/>
  <c r="N22" i="1"/>
  <c r="N23" i="1"/>
  <c r="N24" i="1"/>
  <c r="N13" i="1"/>
  <c r="N8" i="1"/>
  <c r="N9" i="1"/>
  <c r="N10" i="1"/>
  <c r="N11" i="1"/>
  <c r="N12" i="1"/>
  <c r="N7" i="1"/>
  <c r="L14" i="1"/>
  <c r="M14" i="1" s="1"/>
  <c r="O14" i="1" s="1"/>
  <c r="L15" i="1"/>
  <c r="M15" i="1" s="1"/>
  <c r="L16" i="1"/>
  <c r="M16" i="1" s="1"/>
  <c r="L17" i="1"/>
  <c r="M17" i="1" s="1"/>
  <c r="L18" i="1"/>
  <c r="M18" i="1" s="1"/>
  <c r="L19" i="1"/>
  <c r="L20" i="1"/>
  <c r="L21" i="1"/>
  <c r="L22" i="1"/>
  <c r="L23" i="1"/>
  <c r="L13" i="1"/>
  <c r="M13" i="1" s="1"/>
  <c r="L8" i="1"/>
  <c r="M8" i="1" s="1"/>
  <c r="L9" i="1"/>
  <c r="M9" i="1" s="1"/>
  <c r="L10" i="1"/>
  <c r="M10" i="1" s="1"/>
  <c r="L11" i="1"/>
  <c r="M11" i="1" s="1"/>
  <c r="L12" i="1"/>
  <c r="M12" i="1" s="1"/>
  <c r="L7" i="1"/>
  <c r="M7" i="1" s="1"/>
  <c r="K20" i="1"/>
  <c r="M20" i="1" s="1"/>
  <c r="K21" i="1"/>
  <c r="K22" i="1"/>
  <c r="K23" i="1"/>
  <c r="K24" i="1"/>
  <c r="M24" i="1" s="1"/>
  <c r="K19" i="1"/>
  <c r="O13" i="1" l="1"/>
  <c r="O15" i="1"/>
  <c r="Q15" i="1" s="1"/>
  <c r="O20" i="1"/>
  <c r="Q20" i="1" s="1"/>
  <c r="O16" i="1"/>
  <c r="Q16" i="1" s="1"/>
  <c r="O17" i="1"/>
  <c r="Q17" i="1" s="1"/>
  <c r="O24" i="1"/>
  <c r="Q24" i="1" s="1"/>
  <c r="O18" i="1"/>
  <c r="Q18" i="1" s="1"/>
  <c r="O11" i="1"/>
  <c r="Q11" i="1" s="1"/>
  <c r="O12" i="1"/>
  <c r="Q12" i="1" s="1"/>
  <c r="O10" i="1"/>
  <c r="O8" i="1"/>
  <c r="Q8" i="1" s="1"/>
  <c r="O7" i="1"/>
  <c r="Q7" i="1" s="1"/>
  <c r="O9" i="1"/>
  <c r="Q9" i="1" s="1"/>
  <c r="Q10" i="1"/>
  <c r="M23" i="1"/>
  <c r="O23" i="1" s="1"/>
  <c r="Q23" i="1" s="1"/>
  <c r="M22" i="1"/>
  <c r="O22" i="1" s="1"/>
  <c r="Q22" i="1" s="1"/>
  <c r="M21" i="1"/>
  <c r="O21" i="1" s="1"/>
  <c r="Q21" i="1" s="1"/>
  <c r="Q13" i="1"/>
  <c r="Q14" i="1"/>
  <c r="M19" i="1"/>
  <c r="O19" i="1" s="1"/>
  <c r="Q19" i="1" s="1"/>
  <c r="Q25" i="1" l="1"/>
</calcChain>
</file>

<file path=xl/sharedStrings.xml><?xml version="1.0" encoding="utf-8"?>
<sst xmlns="http://schemas.openxmlformats.org/spreadsheetml/2006/main" count="103" uniqueCount="68">
  <si>
    <t>retention_rate</t>
  </si>
  <si>
    <t>1</t>
  </si>
  <si>
    <t>428</t>
  </si>
  <si>
    <t>14</t>
  </si>
  <si>
    <t>59</t>
  </si>
  <si>
    <t>25</t>
  </si>
  <si>
    <t>2</t>
  </si>
  <si>
    <t>481</t>
  </si>
  <si>
    <t>111</t>
  </si>
  <si>
    <t>39</t>
  </si>
  <si>
    <t>3</t>
  </si>
  <si>
    <t>545</t>
  </si>
  <si>
    <t>171</t>
  </si>
  <si>
    <t>57</t>
  </si>
  <si>
    <t>4</t>
  </si>
  <si>
    <t>501</t>
  </si>
  <si>
    <t>184</t>
  </si>
  <si>
    <t>49</t>
  </si>
  <si>
    <t>5</t>
  </si>
  <si>
    <t>530</t>
  </si>
  <si>
    <t>238</t>
  </si>
  <si>
    <t>58</t>
  </si>
  <si>
    <t>6</t>
  </si>
  <si>
    <t>291</t>
  </si>
  <si>
    <t>65</t>
  </si>
  <si>
    <t>7</t>
  </si>
  <si>
    <t>495</t>
  </si>
  <si>
    <t>308</t>
  </si>
  <si>
    <t>70</t>
  </si>
  <si>
    <t>8</t>
  </si>
  <si>
    <t>534</t>
  </si>
  <si>
    <t>348</t>
  </si>
  <si>
    <t>72</t>
  </si>
  <si>
    <t>9</t>
  </si>
  <si>
    <t>632</t>
  </si>
  <si>
    <t>473</t>
  </si>
  <si>
    <t>99</t>
  </si>
  <si>
    <t>10</t>
  </si>
  <si>
    <t>737</t>
  </si>
  <si>
    <t>642</t>
  </si>
  <si>
    <t>128</t>
  </si>
  <si>
    <t>11</t>
  </si>
  <si>
    <t>2274</t>
  </si>
  <si>
    <t>2122</t>
  </si>
  <si>
    <t>17</t>
  </si>
  <si>
    <t>361</t>
  </si>
  <si>
    <t>12</t>
  </si>
  <si>
    <t>2784</t>
  </si>
  <si>
    <t>483</t>
  </si>
  <si>
    <t>Retention_Rate</t>
  </si>
  <si>
    <t>Active_Users</t>
  </si>
  <si>
    <t>Paid_Users</t>
  </si>
  <si>
    <t>Paid_User_Ratio</t>
  </si>
  <si>
    <t>ARPPU</t>
  </si>
  <si>
    <t>Total_Revenue</t>
  </si>
  <si>
    <t>Cohort_Size</t>
  </si>
  <si>
    <t>Signup_Month</t>
  </si>
  <si>
    <t>New Signups</t>
  </si>
  <si>
    <t>Retention Rate after 1 year</t>
  </si>
  <si>
    <t>Improved Retention Rate</t>
  </si>
  <si>
    <t>Paid User Ratio after 1 year</t>
  </si>
  <si>
    <t>Improved PUR</t>
  </si>
  <si>
    <t>13</t>
  </si>
  <si>
    <t>15</t>
  </si>
  <si>
    <t>16</t>
  </si>
  <si>
    <t>18</t>
  </si>
  <si>
    <t>start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</si>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</sst>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1" formatCode="&quot;$&quot;#,##0"/>
    <numFmt numFmtId="175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171" fontId="0" fillId="0" borderId="0" xfId="1" applyNumberFormat="1" applyFont="1" applyAlignment="1">
      <alignment horizontal="right"/>
    </xf>
    <xf numFmtId="171" fontId="0" fillId="0" borderId="0" xfId="0" applyNumberFormat="1"/>
    <xf numFmtId="9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9" fontId="0" fillId="2" borderId="0" xfId="2" applyFont="1" applyFill="1" applyAlignment="1">
      <alignment horizontal="right"/>
    </xf>
    <xf numFmtId="1" fontId="0" fillId="0" borderId="0" xfId="0" applyNumberFormat="1" applyAlignment="1">
      <alignment horizontal="right"/>
    </xf>
    <xf numFmtId="171" fontId="2" fillId="0" borderId="0" xfId="0" applyNumberFormat="1" applyFont="1"/>
    <xf numFmtId="0" fontId="0" fillId="4" borderId="0" xfId="0" applyFill="1"/>
    <xf numFmtId="9" fontId="0" fillId="4" borderId="0" xfId="2" applyFont="1" applyFill="1" applyAlignment="1">
      <alignment horizontal="right"/>
    </xf>
    <xf numFmtId="0" fontId="0" fillId="5" borderId="0" xfId="0" applyFill="1"/>
    <xf numFmtId="9" fontId="0" fillId="5" borderId="0" xfId="2" applyFont="1" applyFill="1" applyAlignment="1">
      <alignment horizontal="right"/>
    </xf>
    <xf numFmtId="9" fontId="0" fillId="6" borderId="0" xfId="2" applyFont="1" applyFill="1" applyAlignment="1">
      <alignment horizontal="right"/>
    </xf>
    <xf numFmtId="0" fontId="0" fillId="6" borderId="0" xfId="0" applyFill="1"/>
    <xf numFmtId="0" fontId="0" fillId="7" borderId="0" xfId="0" applyFill="1"/>
    <xf numFmtId="175" fontId="0" fillId="7" borderId="0" xfId="1" applyNumberFormat="1" applyFont="1" applyFill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5" fmlaLink="$K$2" horiz="1" inc="100" max="10000" page="10" val="2510"/>
</file>

<file path=xl/ctrlProps/ctrlProp2.xml><?xml version="1.0" encoding="utf-8"?>
<formControlPr xmlns="http://schemas.microsoft.com/office/spreadsheetml/2009/9/main" objectType="Scroll" dx="15" fmlaLink="$N$2" horiz="1" max="100" page="10" val="45"/>
</file>

<file path=xl/ctrlProps/ctrlProp3.xml><?xml version="1.0" encoding="utf-8"?>
<formControlPr xmlns="http://schemas.microsoft.com/office/spreadsheetml/2009/9/main" objectType="Scroll" dx="15" fmlaLink="$K$3" horiz="1" max="100" page="10" val="5"/>
</file>

<file path=xl/ctrlProps/ctrlProp4.xml><?xml version="1.0" encoding="utf-8"?>
<formControlPr xmlns="http://schemas.microsoft.com/office/spreadsheetml/2009/9/main" objectType="Scroll" dx="15" fmlaLink="$N$3" horiz="1" max="100" page="10" val="10"/>
</file>

<file path=xl/ctrlProps/ctrlProp5.xml><?xml version="1.0" encoding="utf-8"?>
<formControlPr xmlns="http://schemas.microsoft.com/office/spreadsheetml/2009/9/main" objectType="Scroll" dx="15" fmlaLink="$K$4" horiz="1" max="100" page="10" val="10"/>
</file>

<file path=xl/ctrlProps/ctrlProp6.xml><?xml version="1.0" encoding="utf-8"?>
<formControlPr xmlns="http://schemas.microsoft.com/office/spreadsheetml/2009/9/main" objectType="Scroll" dx="15" fmlaLink="$N$4" horiz="1" inc="100" max="20000" page="10" val="95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25400</xdr:rowOff>
        </xdr:from>
        <xdr:to>
          <xdr:col>12</xdr:col>
          <xdr:colOff>0</xdr:colOff>
          <xdr:row>2</xdr:row>
          <xdr:rowOff>12700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DA726CC-5F2F-76B5-F255-AFDFE35583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1</xdr:row>
          <xdr:rowOff>0</xdr:rowOff>
        </xdr:from>
        <xdr:to>
          <xdr:col>14</xdr:col>
          <xdr:colOff>1092200</xdr:colOff>
          <xdr:row>1</xdr:row>
          <xdr:rowOff>190500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2C30523-6E7E-10A2-2F94-C1F32D1850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25400</xdr:rowOff>
        </xdr:from>
        <xdr:to>
          <xdr:col>12</xdr:col>
          <xdr:colOff>0</xdr:colOff>
          <xdr:row>3</xdr:row>
          <xdr:rowOff>12700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B9105CAB-70E3-A7FF-6B82-E11633C5F9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2</xdr:row>
          <xdr:rowOff>0</xdr:rowOff>
        </xdr:from>
        <xdr:to>
          <xdr:col>14</xdr:col>
          <xdr:colOff>1092200</xdr:colOff>
          <xdr:row>2</xdr:row>
          <xdr:rowOff>190500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F7B611A-8339-33C8-1D31-B24B438523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12700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1033" name="Scroll Ba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81AA202-0A10-CA42-ED48-330F968DBB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3</xdr:row>
          <xdr:rowOff>0</xdr:rowOff>
        </xdr:from>
        <xdr:to>
          <xdr:col>14</xdr:col>
          <xdr:colOff>1092200</xdr:colOff>
          <xdr:row>3</xdr:row>
          <xdr:rowOff>190500</xdr:rowOff>
        </xdr:to>
        <xdr:sp macro="" textlink="">
          <xdr:nvSpPr>
            <xdr:cNvPr id="1034" name="Scroll Ba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EAD25418-5E40-7F79-AF8E-5793AB58A7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87D6-52C7-1E40-AC7E-6ACBAC036D1C}">
  <dimension ref="A1:Q79"/>
  <sheetViews>
    <sheetView tabSelected="1" workbookViewId="0">
      <selection activeCell="K20" sqref="K20"/>
    </sheetView>
  </sheetViews>
  <sheetFormatPr baseColWidth="10" defaultRowHeight="16" x14ac:dyDescent="0.2"/>
  <sheetData>
    <row r="1" spans="1:17" x14ac:dyDescent="0.2">
      <c r="A1" t="s">
        <v>66</v>
      </c>
      <c r="B1" t="s">
        <v>67</v>
      </c>
      <c r="C1" t="s">
        <v>0</v>
      </c>
      <c r="E1" s="26"/>
      <c r="F1" s="27">
        <v>1</v>
      </c>
      <c r="G1" s="27">
        <v>2</v>
      </c>
      <c r="H1" s="27">
        <v>3</v>
      </c>
      <c r="I1" s="27">
        <v>4</v>
      </c>
      <c r="J1" s="27">
        <v>5</v>
      </c>
      <c r="K1" s="27">
        <v>6</v>
      </c>
      <c r="L1" s="27">
        <v>7</v>
      </c>
      <c r="M1" s="27">
        <v>8</v>
      </c>
      <c r="N1" s="27">
        <v>9</v>
      </c>
      <c r="O1" s="27">
        <v>10</v>
      </c>
      <c r="P1" s="27">
        <v>11</v>
      </c>
      <c r="Q1" s="28">
        <v>12</v>
      </c>
    </row>
    <row r="2" spans="1:17" x14ac:dyDescent="0.2">
      <c r="A2">
        <v>1</v>
      </c>
      <c r="B2">
        <v>1</v>
      </c>
      <c r="C2">
        <v>100</v>
      </c>
      <c r="E2" s="24">
        <v>1</v>
      </c>
      <c r="F2" s="20">
        <v>100</v>
      </c>
      <c r="G2" s="20">
        <v>75</v>
      </c>
      <c r="H2" s="20">
        <v>70</v>
      </c>
      <c r="I2" s="20">
        <v>59</v>
      </c>
      <c r="J2" s="20">
        <v>52</v>
      </c>
      <c r="K2" s="20">
        <v>43</v>
      </c>
      <c r="L2" s="20">
        <v>38</v>
      </c>
      <c r="M2" s="20">
        <v>32</v>
      </c>
      <c r="N2" s="20">
        <v>28</v>
      </c>
      <c r="O2" s="20">
        <v>24</v>
      </c>
      <c r="P2" s="20">
        <v>18</v>
      </c>
      <c r="Q2" s="21">
        <v>14</v>
      </c>
    </row>
    <row r="3" spans="1:17" x14ac:dyDescent="0.2">
      <c r="A3">
        <v>1</v>
      </c>
      <c r="B3">
        <v>2</v>
      </c>
      <c r="C3">
        <v>75</v>
      </c>
      <c r="E3" s="24">
        <v>2</v>
      </c>
      <c r="F3" s="20"/>
      <c r="G3" s="20">
        <v>100</v>
      </c>
      <c r="H3" s="20">
        <v>80</v>
      </c>
      <c r="I3" s="20">
        <v>73</v>
      </c>
      <c r="J3" s="20">
        <v>68</v>
      </c>
      <c r="K3" s="20">
        <v>60</v>
      </c>
      <c r="L3" s="20">
        <v>56</v>
      </c>
      <c r="M3" s="20">
        <v>49</v>
      </c>
      <c r="N3" s="20">
        <v>42</v>
      </c>
      <c r="O3" s="20">
        <v>37</v>
      </c>
      <c r="P3" s="20">
        <v>30</v>
      </c>
      <c r="Q3" s="21">
        <v>23</v>
      </c>
    </row>
    <row r="4" spans="1:17" x14ac:dyDescent="0.2">
      <c r="A4">
        <v>1</v>
      </c>
      <c r="B4">
        <v>3</v>
      </c>
      <c r="C4">
        <v>70</v>
      </c>
      <c r="E4" s="24">
        <v>3</v>
      </c>
      <c r="F4" s="20"/>
      <c r="G4" s="20"/>
      <c r="H4" s="20">
        <v>100</v>
      </c>
      <c r="I4" s="20">
        <v>84</v>
      </c>
      <c r="J4" s="20">
        <v>79</v>
      </c>
      <c r="K4" s="20">
        <v>73</v>
      </c>
      <c r="L4" s="20">
        <v>66</v>
      </c>
      <c r="M4" s="20">
        <v>61</v>
      </c>
      <c r="N4" s="20">
        <v>54</v>
      </c>
      <c r="O4" s="20">
        <v>46</v>
      </c>
      <c r="P4" s="20">
        <v>38</v>
      </c>
      <c r="Q4" s="21">
        <v>31</v>
      </c>
    </row>
    <row r="5" spans="1:17" x14ac:dyDescent="0.2">
      <c r="A5">
        <v>1</v>
      </c>
      <c r="B5">
        <v>4</v>
      </c>
      <c r="C5">
        <v>59</v>
      </c>
      <c r="E5" s="24">
        <v>4</v>
      </c>
      <c r="F5" s="20"/>
      <c r="G5" s="20"/>
      <c r="H5" s="20"/>
      <c r="I5" s="20">
        <v>100</v>
      </c>
      <c r="J5" s="20">
        <v>83</v>
      </c>
      <c r="K5" s="20">
        <v>76</v>
      </c>
      <c r="L5" s="20">
        <v>72</v>
      </c>
      <c r="M5" s="20">
        <v>65</v>
      </c>
      <c r="N5" s="20">
        <v>58</v>
      </c>
      <c r="O5" s="20">
        <v>52</v>
      </c>
      <c r="P5" s="20">
        <v>44</v>
      </c>
      <c r="Q5" s="21">
        <v>37</v>
      </c>
    </row>
    <row r="6" spans="1:17" x14ac:dyDescent="0.2">
      <c r="A6">
        <v>1</v>
      </c>
      <c r="B6">
        <v>5</v>
      </c>
      <c r="C6">
        <v>52</v>
      </c>
      <c r="E6" s="24">
        <v>5</v>
      </c>
      <c r="F6" s="20"/>
      <c r="G6" s="20"/>
      <c r="H6" s="20"/>
      <c r="I6" s="20"/>
      <c r="J6" s="20">
        <v>100</v>
      </c>
      <c r="K6" s="20">
        <v>86</v>
      </c>
      <c r="L6" s="20">
        <v>79</v>
      </c>
      <c r="M6" s="20">
        <v>74</v>
      </c>
      <c r="N6" s="20">
        <v>68</v>
      </c>
      <c r="O6" s="20">
        <v>62</v>
      </c>
      <c r="P6" s="20">
        <v>53</v>
      </c>
      <c r="Q6" s="21">
        <v>45</v>
      </c>
    </row>
    <row r="7" spans="1:17" x14ac:dyDescent="0.2">
      <c r="A7">
        <v>1</v>
      </c>
      <c r="B7">
        <v>6</v>
      </c>
      <c r="C7">
        <v>43</v>
      </c>
      <c r="E7" s="24">
        <v>6</v>
      </c>
      <c r="F7" s="20"/>
      <c r="G7" s="20"/>
      <c r="H7" s="20"/>
      <c r="I7" s="20"/>
      <c r="J7" s="20"/>
      <c r="K7" s="20">
        <v>100</v>
      </c>
      <c r="L7" s="20">
        <v>84</v>
      </c>
      <c r="M7" s="20">
        <v>79</v>
      </c>
      <c r="N7" s="20">
        <v>73</v>
      </c>
      <c r="O7" s="20">
        <v>67</v>
      </c>
      <c r="P7" s="20">
        <v>62</v>
      </c>
      <c r="Q7" s="21">
        <v>55</v>
      </c>
    </row>
    <row r="8" spans="1:17" x14ac:dyDescent="0.2">
      <c r="A8">
        <v>1</v>
      </c>
      <c r="B8">
        <v>7</v>
      </c>
      <c r="C8">
        <v>38</v>
      </c>
      <c r="E8" s="24">
        <v>7</v>
      </c>
      <c r="F8" s="20"/>
      <c r="G8" s="20"/>
      <c r="H8" s="20"/>
      <c r="I8" s="20"/>
      <c r="J8" s="20"/>
      <c r="K8" s="20"/>
      <c r="L8" s="20">
        <v>100</v>
      </c>
      <c r="M8" s="20">
        <v>85</v>
      </c>
      <c r="N8" s="20">
        <v>79</v>
      </c>
      <c r="O8" s="20">
        <v>73</v>
      </c>
      <c r="P8" s="20">
        <v>67</v>
      </c>
      <c r="Q8" s="21">
        <v>62</v>
      </c>
    </row>
    <row r="9" spans="1:17" x14ac:dyDescent="0.2">
      <c r="A9">
        <v>1</v>
      </c>
      <c r="B9">
        <v>8</v>
      </c>
      <c r="C9">
        <v>32</v>
      </c>
      <c r="E9" s="24">
        <v>8</v>
      </c>
      <c r="F9" s="20"/>
      <c r="G9" s="20"/>
      <c r="H9" s="20"/>
      <c r="I9" s="20"/>
      <c r="J9" s="20"/>
      <c r="K9" s="20"/>
      <c r="L9" s="20"/>
      <c r="M9" s="20">
        <v>100</v>
      </c>
      <c r="N9" s="20">
        <v>86</v>
      </c>
      <c r="O9" s="20">
        <v>79</v>
      </c>
      <c r="P9" s="20">
        <v>71</v>
      </c>
      <c r="Q9" s="21">
        <v>65</v>
      </c>
    </row>
    <row r="10" spans="1:17" x14ac:dyDescent="0.2">
      <c r="A10">
        <v>1</v>
      </c>
      <c r="B10">
        <v>9</v>
      </c>
      <c r="C10">
        <v>28</v>
      </c>
      <c r="E10" s="24">
        <v>9</v>
      </c>
      <c r="F10" s="20"/>
      <c r="G10" s="20"/>
      <c r="H10" s="20"/>
      <c r="I10" s="20"/>
      <c r="J10" s="20"/>
      <c r="K10" s="20"/>
      <c r="L10" s="20"/>
      <c r="M10" s="20"/>
      <c r="N10" s="20">
        <v>100</v>
      </c>
      <c r="O10" s="20">
        <v>87</v>
      </c>
      <c r="P10" s="20">
        <v>80</v>
      </c>
      <c r="Q10" s="21">
        <v>75</v>
      </c>
    </row>
    <row r="11" spans="1:17" x14ac:dyDescent="0.2">
      <c r="A11">
        <v>1</v>
      </c>
      <c r="B11">
        <v>10</v>
      </c>
      <c r="C11">
        <v>24</v>
      </c>
      <c r="E11" s="24">
        <v>10</v>
      </c>
      <c r="F11" s="20"/>
      <c r="G11" s="20"/>
      <c r="H11" s="20"/>
      <c r="I11" s="20"/>
      <c r="J11" s="20"/>
      <c r="K11" s="20"/>
      <c r="L11" s="20"/>
      <c r="M11" s="20"/>
      <c r="N11" s="20"/>
      <c r="O11" s="20">
        <v>100</v>
      </c>
      <c r="P11" s="20">
        <v>94</v>
      </c>
      <c r="Q11" s="21">
        <v>87</v>
      </c>
    </row>
    <row r="12" spans="1:17" x14ac:dyDescent="0.2">
      <c r="A12">
        <v>1</v>
      </c>
      <c r="B12">
        <v>11</v>
      </c>
      <c r="C12">
        <v>18</v>
      </c>
      <c r="E12" s="24">
        <v>11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>
        <v>100</v>
      </c>
      <c r="Q12" s="21">
        <v>93</v>
      </c>
    </row>
    <row r="13" spans="1:17" x14ac:dyDescent="0.2">
      <c r="A13">
        <v>1</v>
      </c>
      <c r="B13">
        <v>12</v>
      </c>
      <c r="C13">
        <v>14</v>
      </c>
      <c r="E13" s="25">
        <v>12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3">
        <v>100</v>
      </c>
    </row>
    <row r="14" spans="1:17" x14ac:dyDescent="0.2">
      <c r="A14">
        <v>2</v>
      </c>
      <c r="B14">
        <v>2</v>
      </c>
      <c r="C14">
        <v>100</v>
      </c>
    </row>
    <row r="15" spans="1:17" x14ac:dyDescent="0.2">
      <c r="A15">
        <v>2</v>
      </c>
      <c r="B15">
        <v>3</v>
      </c>
      <c r="C15">
        <v>80</v>
      </c>
    </row>
    <row r="16" spans="1:17" x14ac:dyDescent="0.2">
      <c r="A16">
        <v>2</v>
      </c>
      <c r="B16">
        <v>4</v>
      </c>
      <c r="C16">
        <v>73</v>
      </c>
    </row>
    <row r="17" spans="1:3" x14ac:dyDescent="0.2">
      <c r="A17">
        <v>2</v>
      </c>
      <c r="B17">
        <v>5</v>
      </c>
      <c r="C17">
        <v>68</v>
      </c>
    </row>
    <row r="18" spans="1:3" x14ac:dyDescent="0.2">
      <c r="A18">
        <v>2</v>
      </c>
      <c r="B18">
        <v>6</v>
      </c>
      <c r="C18">
        <v>60</v>
      </c>
    </row>
    <row r="19" spans="1:3" x14ac:dyDescent="0.2">
      <c r="A19">
        <v>2</v>
      </c>
      <c r="B19">
        <v>7</v>
      </c>
      <c r="C19">
        <v>56</v>
      </c>
    </row>
    <row r="20" spans="1:3" x14ac:dyDescent="0.2">
      <c r="A20">
        <v>2</v>
      </c>
      <c r="B20">
        <v>8</v>
      </c>
      <c r="C20">
        <v>49</v>
      </c>
    </row>
    <row r="21" spans="1:3" x14ac:dyDescent="0.2">
      <c r="A21">
        <v>2</v>
      </c>
      <c r="B21">
        <v>9</v>
      </c>
      <c r="C21">
        <v>42</v>
      </c>
    </row>
    <row r="22" spans="1:3" x14ac:dyDescent="0.2">
      <c r="A22">
        <v>2</v>
      </c>
      <c r="B22">
        <v>10</v>
      </c>
      <c r="C22">
        <v>37</v>
      </c>
    </row>
    <row r="23" spans="1:3" x14ac:dyDescent="0.2">
      <c r="A23">
        <v>2</v>
      </c>
      <c r="B23">
        <v>11</v>
      </c>
      <c r="C23">
        <v>30</v>
      </c>
    </row>
    <row r="24" spans="1:3" x14ac:dyDescent="0.2">
      <c r="A24">
        <v>2</v>
      </c>
      <c r="B24">
        <v>12</v>
      </c>
      <c r="C24">
        <v>23</v>
      </c>
    </row>
    <row r="25" spans="1:3" x14ac:dyDescent="0.2">
      <c r="A25">
        <v>3</v>
      </c>
      <c r="B25">
        <v>3</v>
      </c>
      <c r="C25">
        <v>100</v>
      </c>
    </row>
    <row r="26" spans="1:3" x14ac:dyDescent="0.2">
      <c r="A26">
        <v>3</v>
      </c>
      <c r="B26">
        <v>4</v>
      </c>
      <c r="C26">
        <v>84</v>
      </c>
    </row>
    <row r="27" spans="1:3" x14ac:dyDescent="0.2">
      <c r="A27">
        <v>3</v>
      </c>
      <c r="B27">
        <v>5</v>
      </c>
      <c r="C27">
        <v>79</v>
      </c>
    </row>
    <row r="28" spans="1:3" x14ac:dyDescent="0.2">
      <c r="A28">
        <v>3</v>
      </c>
      <c r="B28">
        <v>6</v>
      </c>
      <c r="C28">
        <v>73</v>
      </c>
    </row>
    <row r="29" spans="1:3" x14ac:dyDescent="0.2">
      <c r="A29">
        <v>3</v>
      </c>
      <c r="B29">
        <v>7</v>
      </c>
      <c r="C29">
        <v>66</v>
      </c>
    </row>
    <row r="30" spans="1:3" x14ac:dyDescent="0.2">
      <c r="A30">
        <v>3</v>
      </c>
      <c r="B30">
        <v>8</v>
      </c>
      <c r="C30">
        <v>61</v>
      </c>
    </row>
    <row r="31" spans="1:3" x14ac:dyDescent="0.2">
      <c r="A31">
        <v>3</v>
      </c>
      <c r="B31">
        <v>9</v>
      </c>
      <c r="C31">
        <v>54</v>
      </c>
    </row>
    <row r="32" spans="1:3" x14ac:dyDescent="0.2">
      <c r="A32">
        <v>3</v>
      </c>
      <c r="B32">
        <v>10</v>
      </c>
      <c r="C32">
        <v>46</v>
      </c>
    </row>
    <row r="33" spans="1:3" x14ac:dyDescent="0.2">
      <c r="A33">
        <v>3</v>
      </c>
      <c r="B33">
        <v>11</v>
      </c>
      <c r="C33">
        <v>38</v>
      </c>
    </row>
    <row r="34" spans="1:3" x14ac:dyDescent="0.2">
      <c r="A34">
        <v>3</v>
      </c>
      <c r="B34">
        <v>12</v>
      </c>
      <c r="C34">
        <v>31</v>
      </c>
    </row>
    <row r="35" spans="1:3" x14ac:dyDescent="0.2">
      <c r="A35">
        <v>4</v>
      </c>
      <c r="B35">
        <v>4</v>
      </c>
      <c r="C35">
        <v>100</v>
      </c>
    </row>
    <row r="36" spans="1:3" x14ac:dyDescent="0.2">
      <c r="A36">
        <v>4</v>
      </c>
      <c r="B36">
        <v>5</v>
      </c>
      <c r="C36">
        <v>83</v>
      </c>
    </row>
    <row r="37" spans="1:3" x14ac:dyDescent="0.2">
      <c r="A37">
        <v>4</v>
      </c>
      <c r="B37">
        <v>6</v>
      </c>
      <c r="C37">
        <v>76</v>
      </c>
    </row>
    <row r="38" spans="1:3" x14ac:dyDescent="0.2">
      <c r="A38">
        <v>4</v>
      </c>
      <c r="B38">
        <v>7</v>
      </c>
      <c r="C38">
        <v>72</v>
      </c>
    </row>
    <row r="39" spans="1:3" x14ac:dyDescent="0.2">
      <c r="A39">
        <v>4</v>
      </c>
      <c r="B39">
        <v>8</v>
      </c>
      <c r="C39">
        <v>65</v>
      </c>
    </row>
    <row r="40" spans="1:3" x14ac:dyDescent="0.2">
      <c r="A40">
        <v>4</v>
      </c>
      <c r="B40">
        <v>9</v>
      </c>
      <c r="C40">
        <v>58</v>
      </c>
    </row>
    <row r="41" spans="1:3" x14ac:dyDescent="0.2">
      <c r="A41">
        <v>4</v>
      </c>
      <c r="B41">
        <v>10</v>
      </c>
      <c r="C41">
        <v>52</v>
      </c>
    </row>
    <row r="42" spans="1:3" x14ac:dyDescent="0.2">
      <c r="A42">
        <v>4</v>
      </c>
      <c r="B42">
        <v>11</v>
      </c>
      <c r="C42">
        <v>44</v>
      </c>
    </row>
    <row r="43" spans="1:3" x14ac:dyDescent="0.2">
      <c r="A43">
        <v>4</v>
      </c>
      <c r="B43">
        <v>12</v>
      </c>
      <c r="C43">
        <v>37</v>
      </c>
    </row>
    <row r="44" spans="1:3" x14ac:dyDescent="0.2">
      <c r="A44">
        <v>5</v>
      </c>
      <c r="B44">
        <v>5</v>
      </c>
      <c r="C44">
        <v>100</v>
      </c>
    </row>
    <row r="45" spans="1:3" x14ac:dyDescent="0.2">
      <c r="A45">
        <v>5</v>
      </c>
      <c r="B45">
        <v>6</v>
      </c>
      <c r="C45">
        <v>86</v>
      </c>
    </row>
    <row r="46" spans="1:3" x14ac:dyDescent="0.2">
      <c r="A46">
        <v>5</v>
      </c>
      <c r="B46">
        <v>7</v>
      </c>
      <c r="C46">
        <v>79</v>
      </c>
    </row>
    <row r="47" spans="1:3" x14ac:dyDescent="0.2">
      <c r="A47">
        <v>5</v>
      </c>
      <c r="B47">
        <v>8</v>
      </c>
      <c r="C47">
        <v>74</v>
      </c>
    </row>
    <row r="48" spans="1:3" x14ac:dyDescent="0.2">
      <c r="A48">
        <v>5</v>
      </c>
      <c r="B48">
        <v>9</v>
      </c>
      <c r="C48">
        <v>68</v>
      </c>
    </row>
    <row r="49" spans="1:3" x14ac:dyDescent="0.2">
      <c r="A49">
        <v>5</v>
      </c>
      <c r="B49">
        <v>10</v>
      </c>
      <c r="C49">
        <v>62</v>
      </c>
    </row>
    <row r="50" spans="1:3" x14ac:dyDescent="0.2">
      <c r="A50">
        <v>5</v>
      </c>
      <c r="B50">
        <v>11</v>
      </c>
      <c r="C50">
        <v>53</v>
      </c>
    </row>
    <row r="51" spans="1:3" x14ac:dyDescent="0.2">
      <c r="A51">
        <v>5</v>
      </c>
      <c r="B51">
        <v>12</v>
      </c>
      <c r="C51">
        <v>45</v>
      </c>
    </row>
    <row r="52" spans="1:3" x14ac:dyDescent="0.2">
      <c r="A52">
        <v>6</v>
      </c>
      <c r="B52">
        <v>6</v>
      </c>
      <c r="C52">
        <v>100</v>
      </c>
    </row>
    <row r="53" spans="1:3" x14ac:dyDescent="0.2">
      <c r="A53">
        <v>6</v>
      </c>
      <c r="B53">
        <v>7</v>
      </c>
      <c r="C53">
        <v>84</v>
      </c>
    </row>
    <row r="54" spans="1:3" x14ac:dyDescent="0.2">
      <c r="A54">
        <v>6</v>
      </c>
      <c r="B54">
        <v>8</v>
      </c>
      <c r="C54">
        <v>79</v>
      </c>
    </row>
    <row r="55" spans="1:3" x14ac:dyDescent="0.2">
      <c r="A55">
        <v>6</v>
      </c>
      <c r="B55">
        <v>9</v>
      </c>
      <c r="C55">
        <v>73</v>
      </c>
    </row>
    <row r="56" spans="1:3" x14ac:dyDescent="0.2">
      <c r="A56">
        <v>6</v>
      </c>
      <c r="B56">
        <v>10</v>
      </c>
      <c r="C56">
        <v>67</v>
      </c>
    </row>
    <row r="57" spans="1:3" x14ac:dyDescent="0.2">
      <c r="A57">
        <v>6</v>
      </c>
      <c r="B57">
        <v>11</v>
      </c>
      <c r="C57">
        <v>62</v>
      </c>
    </row>
    <row r="58" spans="1:3" x14ac:dyDescent="0.2">
      <c r="A58">
        <v>6</v>
      </c>
      <c r="B58">
        <v>12</v>
      </c>
      <c r="C58">
        <v>55</v>
      </c>
    </row>
    <row r="59" spans="1:3" x14ac:dyDescent="0.2">
      <c r="A59">
        <v>7</v>
      </c>
      <c r="B59">
        <v>7</v>
      </c>
      <c r="C59">
        <v>100</v>
      </c>
    </row>
    <row r="60" spans="1:3" x14ac:dyDescent="0.2">
      <c r="A60">
        <v>7</v>
      </c>
      <c r="B60">
        <v>8</v>
      </c>
      <c r="C60">
        <v>85</v>
      </c>
    </row>
    <row r="61" spans="1:3" x14ac:dyDescent="0.2">
      <c r="A61">
        <v>7</v>
      </c>
      <c r="B61">
        <v>9</v>
      </c>
      <c r="C61">
        <v>79</v>
      </c>
    </row>
    <row r="62" spans="1:3" x14ac:dyDescent="0.2">
      <c r="A62">
        <v>7</v>
      </c>
      <c r="B62">
        <v>10</v>
      </c>
      <c r="C62">
        <v>73</v>
      </c>
    </row>
    <row r="63" spans="1:3" x14ac:dyDescent="0.2">
      <c r="A63">
        <v>7</v>
      </c>
      <c r="B63">
        <v>11</v>
      </c>
      <c r="C63">
        <v>67</v>
      </c>
    </row>
    <row r="64" spans="1:3" x14ac:dyDescent="0.2">
      <c r="A64">
        <v>7</v>
      </c>
      <c r="B64">
        <v>12</v>
      </c>
      <c r="C64">
        <v>62</v>
      </c>
    </row>
    <row r="65" spans="1:3" x14ac:dyDescent="0.2">
      <c r="A65">
        <v>8</v>
      </c>
      <c r="B65">
        <v>8</v>
      </c>
      <c r="C65">
        <v>100</v>
      </c>
    </row>
    <row r="66" spans="1:3" x14ac:dyDescent="0.2">
      <c r="A66">
        <v>8</v>
      </c>
      <c r="B66">
        <v>9</v>
      </c>
      <c r="C66">
        <v>86</v>
      </c>
    </row>
    <row r="67" spans="1:3" x14ac:dyDescent="0.2">
      <c r="A67">
        <v>8</v>
      </c>
      <c r="B67">
        <v>10</v>
      </c>
      <c r="C67">
        <v>79</v>
      </c>
    </row>
    <row r="68" spans="1:3" x14ac:dyDescent="0.2">
      <c r="A68">
        <v>8</v>
      </c>
      <c r="B68">
        <v>11</v>
      </c>
      <c r="C68">
        <v>71</v>
      </c>
    </row>
    <row r="69" spans="1:3" x14ac:dyDescent="0.2">
      <c r="A69">
        <v>8</v>
      </c>
      <c r="B69">
        <v>12</v>
      </c>
      <c r="C69">
        <v>65</v>
      </c>
    </row>
    <row r="70" spans="1:3" x14ac:dyDescent="0.2">
      <c r="A70">
        <v>9</v>
      </c>
      <c r="B70">
        <v>9</v>
      </c>
      <c r="C70">
        <v>100</v>
      </c>
    </row>
    <row r="71" spans="1:3" x14ac:dyDescent="0.2">
      <c r="A71">
        <v>9</v>
      </c>
      <c r="B71">
        <v>10</v>
      </c>
      <c r="C71">
        <v>87</v>
      </c>
    </row>
    <row r="72" spans="1:3" x14ac:dyDescent="0.2">
      <c r="A72">
        <v>9</v>
      </c>
      <c r="B72">
        <v>11</v>
      </c>
      <c r="C72">
        <v>80</v>
      </c>
    </row>
    <row r="73" spans="1:3" x14ac:dyDescent="0.2">
      <c r="A73">
        <v>9</v>
      </c>
      <c r="B73">
        <v>12</v>
      </c>
      <c r="C73">
        <v>75</v>
      </c>
    </row>
    <row r="74" spans="1:3" x14ac:dyDescent="0.2">
      <c r="A74">
        <v>10</v>
      </c>
      <c r="B74">
        <v>10</v>
      </c>
      <c r="C74">
        <v>100</v>
      </c>
    </row>
    <row r="75" spans="1:3" x14ac:dyDescent="0.2">
      <c r="A75">
        <v>10</v>
      </c>
      <c r="B75">
        <v>11</v>
      </c>
      <c r="C75">
        <v>94</v>
      </c>
    </row>
    <row r="76" spans="1:3" x14ac:dyDescent="0.2">
      <c r="A76">
        <v>10</v>
      </c>
      <c r="B76">
        <v>12</v>
      </c>
      <c r="C76">
        <v>87</v>
      </c>
    </row>
    <row r="77" spans="1:3" x14ac:dyDescent="0.2">
      <c r="A77">
        <v>11</v>
      </c>
      <c r="B77">
        <v>11</v>
      </c>
      <c r="C77">
        <v>100</v>
      </c>
    </row>
    <row r="78" spans="1:3" x14ac:dyDescent="0.2">
      <c r="A78">
        <v>11</v>
      </c>
      <c r="B78">
        <v>12</v>
      </c>
      <c r="C78">
        <v>93</v>
      </c>
    </row>
    <row r="79" spans="1:3" x14ac:dyDescent="0.2">
      <c r="A79">
        <v>12</v>
      </c>
      <c r="B79">
        <v>12</v>
      </c>
      <c r="C79">
        <v>100</v>
      </c>
    </row>
  </sheetData>
  <conditionalFormatting sqref="F2:Q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"/>
  <sheetViews>
    <sheetView workbookViewId="0">
      <selection activeCell="H30" sqref="H30"/>
    </sheetView>
  </sheetViews>
  <sheetFormatPr baseColWidth="10" defaultRowHeight="16" x14ac:dyDescent="0.2"/>
  <cols>
    <col min="1" max="1" width="13" bestFit="1" customWidth="1"/>
    <col min="2" max="2" width="10.83203125" bestFit="1" customWidth="1"/>
    <col min="3" max="3" width="14" bestFit="1" customWidth="1"/>
    <col min="4" max="4" width="11.83203125" bestFit="1" customWidth="1"/>
    <col min="6" max="6" width="14.83203125" bestFit="1" customWidth="1"/>
    <col min="7" max="7" width="13.1640625" bestFit="1" customWidth="1"/>
    <col min="8" max="8" width="13.6640625" bestFit="1" customWidth="1"/>
    <col min="10" max="10" width="23.83203125" bestFit="1" customWidth="1"/>
    <col min="12" max="12" width="14" bestFit="1" customWidth="1"/>
    <col min="13" max="13" width="24.1640625" bestFit="1" customWidth="1"/>
    <col min="15" max="15" width="14.83203125" bestFit="1" customWidth="1"/>
    <col min="16" max="16" width="12.5" bestFit="1" customWidth="1"/>
    <col min="17" max="17" width="13.5" bestFit="1" customWidth="1"/>
  </cols>
  <sheetData>
    <row r="2" spans="1:18" x14ac:dyDescent="0.2">
      <c r="J2" t="s">
        <v>57</v>
      </c>
      <c r="K2" s="8">
        <v>2510</v>
      </c>
      <c r="M2" t="s">
        <v>60</v>
      </c>
      <c r="N2" s="14">
        <v>45</v>
      </c>
    </row>
    <row r="3" spans="1:18" x14ac:dyDescent="0.2">
      <c r="J3" t="s">
        <v>58</v>
      </c>
      <c r="K3" s="7">
        <v>5</v>
      </c>
      <c r="M3" t="s">
        <v>61</v>
      </c>
      <c r="N3" s="17">
        <v>10</v>
      </c>
    </row>
    <row r="4" spans="1:18" x14ac:dyDescent="0.2">
      <c r="J4" t="s">
        <v>59</v>
      </c>
      <c r="K4" s="12">
        <v>10</v>
      </c>
      <c r="M4" t="s">
        <v>53</v>
      </c>
      <c r="N4" s="18">
        <v>9500</v>
      </c>
    </row>
    <row r="6" spans="1:18" x14ac:dyDescent="0.2">
      <c r="A6" s="5" t="s">
        <v>56</v>
      </c>
      <c r="B6" s="5" t="s">
        <v>55</v>
      </c>
      <c r="C6" s="5" t="s">
        <v>49</v>
      </c>
      <c r="D6" s="5" t="s">
        <v>50</v>
      </c>
      <c r="E6" s="5" t="s">
        <v>51</v>
      </c>
      <c r="F6" s="5" t="s">
        <v>52</v>
      </c>
      <c r="G6" s="5" t="s">
        <v>53</v>
      </c>
      <c r="H6" s="5" t="s">
        <v>54</v>
      </c>
      <c r="J6" s="6" t="s">
        <v>56</v>
      </c>
      <c r="K6" s="6" t="s">
        <v>55</v>
      </c>
      <c r="L6" s="6" t="s">
        <v>49</v>
      </c>
      <c r="M6" s="6" t="s">
        <v>50</v>
      </c>
      <c r="N6" s="6" t="s">
        <v>51</v>
      </c>
      <c r="O6" s="6" t="s">
        <v>52</v>
      </c>
      <c r="P6" s="6" t="s">
        <v>53</v>
      </c>
      <c r="Q6" s="6" t="s">
        <v>54</v>
      </c>
      <c r="R6" s="5"/>
    </row>
    <row r="7" spans="1:18" x14ac:dyDescent="0.2">
      <c r="A7" s="6" t="s">
        <v>1</v>
      </c>
      <c r="B7" s="1" t="s">
        <v>2</v>
      </c>
      <c r="C7" s="4">
        <v>0.14000000000000001</v>
      </c>
      <c r="D7" s="1" t="s">
        <v>4</v>
      </c>
      <c r="E7" s="1" t="s">
        <v>5</v>
      </c>
      <c r="F7" s="4">
        <v>0.42</v>
      </c>
      <c r="G7" s="2">
        <v>8840</v>
      </c>
      <c r="H7" s="2">
        <v>221000</v>
      </c>
      <c r="I7" s="3"/>
      <c r="J7" s="6" t="s">
        <v>1</v>
      </c>
      <c r="K7" s="1" t="s">
        <v>2</v>
      </c>
      <c r="L7" s="9">
        <f>$K$3*0.01</f>
        <v>0.05</v>
      </c>
      <c r="M7" s="10">
        <f>K7*L7</f>
        <v>21.400000000000002</v>
      </c>
      <c r="N7" s="15">
        <f>$N$2*0.01</f>
        <v>0.45</v>
      </c>
      <c r="O7" s="10">
        <f>M7*N7</f>
        <v>9.6300000000000008</v>
      </c>
      <c r="P7" s="19">
        <f>$N$4</f>
        <v>9500</v>
      </c>
      <c r="Q7" s="2">
        <f>O7*P7</f>
        <v>91485.000000000015</v>
      </c>
      <c r="R7" s="2"/>
    </row>
    <row r="8" spans="1:18" x14ac:dyDescent="0.2">
      <c r="A8" s="6" t="s">
        <v>6</v>
      </c>
      <c r="B8" s="1" t="s">
        <v>7</v>
      </c>
      <c r="C8" s="4">
        <v>0.23</v>
      </c>
      <c r="D8" s="1" t="s">
        <v>8</v>
      </c>
      <c r="E8" s="1" t="s">
        <v>9</v>
      </c>
      <c r="F8" s="4">
        <v>0.35</v>
      </c>
      <c r="G8" s="2">
        <v>7718</v>
      </c>
      <c r="H8" s="2">
        <v>301000</v>
      </c>
      <c r="J8" s="6" t="s">
        <v>6</v>
      </c>
      <c r="K8" s="1" t="s">
        <v>7</v>
      </c>
      <c r="L8" s="9">
        <f t="shared" ref="L8:L12" si="0">$K$3*0.01</f>
        <v>0.05</v>
      </c>
      <c r="M8" s="10">
        <f t="shared" ref="M8:M24" si="1">K8*L8</f>
        <v>24.05</v>
      </c>
      <c r="N8" s="15">
        <f t="shared" ref="N8:N12" si="2">$N$2*0.01</f>
        <v>0.45</v>
      </c>
      <c r="O8" s="10">
        <f t="shared" ref="O8:O24" si="3">M8*N8</f>
        <v>10.8225</v>
      </c>
      <c r="P8" s="19">
        <f t="shared" ref="P8:P24" si="4">$N$4</f>
        <v>9500</v>
      </c>
      <c r="Q8" s="2">
        <f t="shared" ref="Q8:Q24" si="5">O8*P8</f>
        <v>102813.75</v>
      </c>
      <c r="R8" s="2"/>
    </row>
    <row r="9" spans="1:18" x14ac:dyDescent="0.2">
      <c r="A9" s="6" t="s">
        <v>10</v>
      </c>
      <c r="B9" s="1" t="s">
        <v>11</v>
      </c>
      <c r="C9" s="4">
        <v>0.31</v>
      </c>
      <c r="D9" s="1" t="s">
        <v>12</v>
      </c>
      <c r="E9" s="1" t="s">
        <v>13</v>
      </c>
      <c r="F9" s="4">
        <v>0.33</v>
      </c>
      <c r="G9" s="2">
        <v>8702</v>
      </c>
      <c r="H9" s="2">
        <v>496000</v>
      </c>
      <c r="J9" s="6" t="s">
        <v>10</v>
      </c>
      <c r="K9" s="1" t="s">
        <v>11</v>
      </c>
      <c r="L9" s="9">
        <f t="shared" si="0"/>
        <v>0.05</v>
      </c>
      <c r="M9" s="10">
        <f t="shared" si="1"/>
        <v>27.25</v>
      </c>
      <c r="N9" s="15">
        <f t="shared" si="2"/>
        <v>0.45</v>
      </c>
      <c r="O9" s="10">
        <f t="shared" si="3"/>
        <v>12.262500000000001</v>
      </c>
      <c r="P9" s="19">
        <f t="shared" si="4"/>
        <v>9500</v>
      </c>
      <c r="Q9" s="2">
        <f t="shared" si="5"/>
        <v>116493.75000000001</v>
      </c>
      <c r="R9" s="2"/>
    </row>
    <row r="10" spans="1:18" x14ac:dyDescent="0.2">
      <c r="A10" s="6" t="s">
        <v>14</v>
      </c>
      <c r="B10" s="1" t="s">
        <v>15</v>
      </c>
      <c r="C10" s="4">
        <v>0.37</v>
      </c>
      <c r="D10" s="1" t="s">
        <v>16</v>
      </c>
      <c r="E10" s="1" t="s">
        <v>17</v>
      </c>
      <c r="F10" s="4">
        <v>0.27</v>
      </c>
      <c r="G10" s="2">
        <v>10102</v>
      </c>
      <c r="H10" s="2">
        <v>495000</v>
      </c>
      <c r="J10" s="6" t="s">
        <v>14</v>
      </c>
      <c r="K10" s="1" t="s">
        <v>15</v>
      </c>
      <c r="L10" s="9">
        <f t="shared" si="0"/>
        <v>0.05</v>
      </c>
      <c r="M10" s="10">
        <f t="shared" si="1"/>
        <v>25.05</v>
      </c>
      <c r="N10" s="15">
        <f t="shared" si="2"/>
        <v>0.45</v>
      </c>
      <c r="O10" s="10">
        <f t="shared" si="3"/>
        <v>11.272500000000001</v>
      </c>
      <c r="P10" s="19">
        <f t="shared" si="4"/>
        <v>9500</v>
      </c>
      <c r="Q10" s="2">
        <f t="shared" si="5"/>
        <v>107088.75000000001</v>
      </c>
      <c r="R10" s="2"/>
    </row>
    <row r="11" spans="1:18" x14ac:dyDescent="0.2">
      <c r="A11" s="6" t="s">
        <v>18</v>
      </c>
      <c r="B11" s="1" t="s">
        <v>19</v>
      </c>
      <c r="C11" s="4">
        <v>0.45</v>
      </c>
      <c r="D11" s="1" t="s">
        <v>20</v>
      </c>
      <c r="E11" s="1" t="s">
        <v>21</v>
      </c>
      <c r="F11" s="4">
        <v>0.24</v>
      </c>
      <c r="G11" s="2">
        <v>9345</v>
      </c>
      <c r="H11" s="2">
        <v>542000</v>
      </c>
      <c r="J11" s="6" t="s">
        <v>18</v>
      </c>
      <c r="K11" s="1" t="s">
        <v>19</v>
      </c>
      <c r="L11" s="9">
        <f t="shared" si="0"/>
        <v>0.05</v>
      </c>
      <c r="M11" s="10">
        <f t="shared" si="1"/>
        <v>26.5</v>
      </c>
      <c r="N11" s="15">
        <f t="shared" si="2"/>
        <v>0.45</v>
      </c>
      <c r="O11" s="10">
        <f t="shared" si="3"/>
        <v>11.925000000000001</v>
      </c>
      <c r="P11" s="19">
        <f t="shared" si="4"/>
        <v>9500</v>
      </c>
      <c r="Q11" s="2">
        <f t="shared" si="5"/>
        <v>113287.5</v>
      </c>
      <c r="R11" s="2"/>
    </row>
    <row r="12" spans="1:18" x14ac:dyDescent="0.2">
      <c r="A12" s="6" t="s">
        <v>22</v>
      </c>
      <c r="B12" s="1" t="s">
        <v>19</v>
      </c>
      <c r="C12" s="4">
        <v>0.55000000000000004</v>
      </c>
      <c r="D12" s="1" t="s">
        <v>23</v>
      </c>
      <c r="E12" s="1" t="s">
        <v>24</v>
      </c>
      <c r="F12" s="4">
        <v>0.22</v>
      </c>
      <c r="G12" s="2">
        <v>9185</v>
      </c>
      <c r="H12" s="2">
        <v>597000</v>
      </c>
      <c r="J12" s="6" t="s">
        <v>22</v>
      </c>
      <c r="K12" s="1" t="s">
        <v>19</v>
      </c>
      <c r="L12" s="9">
        <f t="shared" si="0"/>
        <v>0.05</v>
      </c>
      <c r="M12" s="10">
        <f t="shared" si="1"/>
        <v>26.5</v>
      </c>
      <c r="N12" s="15">
        <f t="shared" si="2"/>
        <v>0.45</v>
      </c>
      <c r="O12" s="10">
        <f t="shared" si="3"/>
        <v>11.925000000000001</v>
      </c>
      <c r="P12" s="19">
        <f t="shared" si="4"/>
        <v>9500</v>
      </c>
      <c r="Q12" s="2">
        <f t="shared" si="5"/>
        <v>113287.5</v>
      </c>
      <c r="R12" s="2"/>
    </row>
    <row r="13" spans="1:18" x14ac:dyDescent="0.2">
      <c r="A13" s="6" t="s">
        <v>25</v>
      </c>
      <c r="B13" s="1" t="s">
        <v>26</v>
      </c>
      <c r="C13" s="4">
        <v>0.62</v>
      </c>
      <c r="D13" s="1" t="s">
        <v>27</v>
      </c>
      <c r="E13" s="1" t="s">
        <v>28</v>
      </c>
      <c r="F13" s="4">
        <v>0.23</v>
      </c>
      <c r="G13" s="2">
        <v>9186</v>
      </c>
      <c r="H13" s="2">
        <v>643000</v>
      </c>
      <c r="J13" s="6" t="s">
        <v>25</v>
      </c>
      <c r="K13" s="1" t="s">
        <v>26</v>
      </c>
      <c r="L13" s="13">
        <f>C7*(1+0.01*$K$4)</f>
        <v>0.15400000000000003</v>
      </c>
      <c r="M13" s="10">
        <f t="shared" si="1"/>
        <v>76.230000000000018</v>
      </c>
      <c r="N13" s="16">
        <f>F7*(1+0.01*$N$3)</f>
        <v>0.46200000000000002</v>
      </c>
      <c r="O13" s="10">
        <f t="shared" si="3"/>
        <v>35.218260000000008</v>
      </c>
      <c r="P13" s="19">
        <f t="shared" si="4"/>
        <v>9500</v>
      </c>
      <c r="Q13" s="2">
        <f t="shared" si="5"/>
        <v>334573.47000000009</v>
      </c>
      <c r="R13" s="2"/>
    </row>
    <row r="14" spans="1:18" x14ac:dyDescent="0.2">
      <c r="A14" s="6" t="s">
        <v>29</v>
      </c>
      <c r="B14" s="1" t="s">
        <v>30</v>
      </c>
      <c r="C14" s="4">
        <v>0.65</v>
      </c>
      <c r="D14" s="1" t="s">
        <v>31</v>
      </c>
      <c r="E14" s="1" t="s">
        <v>32</v>
      </c>
      <c r="F14" s="4">
        <v>0.21</v>
      </c>
      <c r="G14" s="2">
        <v>8806</v>
      </c>
      <c r="H14" s="2">
        <v>634000</v>
      </c>
      <c r="J14" s="6" t="s">
        <v>29</v>
      </c>
      <c r="K14" s="1" t="s">
        <v>30</v>
      </c>
      <c r="L14" s="13">
        <f t="shared" ref="L14:L24" si="6">C8*(1+0.01*$K$4)</f>
        <v>0.25300000000000006</v>
      </c>
      <c r="M14" s="10">
        <f t="shared" si="1"/>
        <v>135.10200000000003</v>
      </c>
      <c r="N14" s="16">
        <f t="shared" ref="N14:N24" si="7">F8*(1+0.01*$N$3)</f>
        <v>0.38500000000000001</v>
      </c>
      <c r="O14" s="10">
        <f t="shared" si="3"/>
        <v>52.01427000000001</v>
      </c>
      <c r="P14" s="19">
        <f t="shared" si="4"/>
        <v>9500</v>
      </c>
      <c r="Q14" s="2">
        <f t="shared" si="5"/>
        <v>494135.56500000012</v>
      </c>
      <c r="R14" s="2"/>
    </row>
    <row r="15" spans="1:18" x14ac:dyDescent="0.2">
      <c r="A15" s="6" t="s">
        <v>33</v>
      </c>
      <c r="B15" s="1" t="s">
        <v>34</v>
      </c>
      <c r="C15" s="4">
        <v>0.75</v>
      </c>
      <c r="D15" s="1" t="s">
        <v>35</v>
      </c>
      <c r="E15" s="1" t="s">
        <v>36</v>
      </c>
      <c r="F15" s="4">
        <v>0.21</v>
      </c>
      <c r="G15" s="2">
        <v>11869</v>
      </c>
      <c r="H15" s="2">
        <v>1175000</v>
      </c>
      <c r="J15" s="6" t="s">
        <v>33</v>
      </c>
      <c r="K15" s="1" t="s">
        <v>34</v>
      </c>
      <c r="L15" s="13">
        <f t="shared" si="6"/>
        <v>0.34100000000000003</v>
      </c>
      <c r="M15" s="10">
        <f t="shared" si="1"/>
        <v>215.51200000000003</v>
      </c>
      <c r="N15" s="16">
        <f t="shared" si="7"/>
        <v>0.36300000000000004</v>
      </c>
      <c r="O15" s="10">
        <f t="shared" si="3"/>
        <v>78.230856000000017</v>
      </c>
      <c r="P15" s="19">
        <f t="shared" si="4"/>
        <v>9500</v>
      </c>
      <c r="Q15" s="2">
        <f t="shared" si="5"/>
        <v>743193.13200000022</v>
      </c>
      <c r="R15" s="2"/>
    </row>
    <row r="16" spans="1:18" x14ac:dyDescent="0.2">
      <c r="A16" s="6" t="s">
        <v>37</v>
      </c>
      <c r="B16" s="1" t="s">
        <v>38</v>
      </c>
      <c r="C16" s="4">
        <v>0.87</v>
      </c>
      <c r="D16" s="1" t="s">
        <v>39</v>
      </c>
      <c r="E16" s="1" t="s">
        <v>40</v>
      </c>
      <c r="F16" s="4">
        <v>0.2</v>
      </c>
      <c r="G16" s="2">
        <v>10148</v>
      </c>
      <c r="H16" s="2">
        <v>1299000</v>
      </c>
      <c r="J16" s="6" t="s">
        <v>37</v>
      </c>
      <c r="K16" s="1" t="s">
        <v>38</v>
      </c>
      <c r="L16" s="13">
        <f t="shared" si="6"/>
        <v>0.40700000000000003</v>
      </c>
      <c r="M16" s="10">
        <f t="shared" si="1"/>
        <v>299.959</v>
      </c>
      <c r="N16" s="16">
        <f t="shared" si="7"/>
        <v>0.29700000000000004</v>
      </c>
      <c r="O16" s="10">
        <f t="shared" si="3"/>
        <v>89.087823000000014</v>
      </c>
      <c r="P16" s="19">
        <f t="shared" si="4"/>
        <v>9500</v>
      </c>
      <c r="Q16" s="2">
        <f t="shared" si="5"/>
        <v>846334.31850000017</v>
      </c>
      <c r="R16" s="2"/>
    </row>
    <row r="17" spans="1:18" x14ac:dyDescent="0.2">
      <c r="A17" s="6" t="s">
        <v>41</v>
      </c>
      <c r="B17" s="1" t="s">
        <v>42</v>
      </c>
      <c r="C17" s="4">
        <v>0.93</v>
      </c>
      <c r="D17" s="1" t="s">
        <v>43</v>
      </c>
      <c r="E17" s="1" t="s">
        <v>45</v>
      </c>
      <c r="F17" s="4">
        <v>0.17</v>
      </c>
      <c r="G17" s="2">
        <v>9773</v>
      </c>
      <c r="H17" s="2">
        <v>3528000</v>
      </c>
      <c r="J17" s="6" t="s">
        <v>41</v>
      </c>
      <c r="K17" s="1" t="s">
        <v>42</v>
      </c>
      <c r="L17" s="13">
        <f t="shared" si="6"/>
        <v>0.49500000000000005</v>
      </c>
      <c r="M17" s="10">
        <f t="shared" si="1"/>
        <v>1125.6300000000001</v>
      </c>
      <c r="N17" s="16">
        <f t="shared" si="7"/>
        <v>0.26400000000000001</v>
      </c>
      <c r="O17" s="10">
        <f t="shared" si="3"/>
        <v>297.16632000000004</v>
      </c>
      <c r="P17" s="19">
        <f t="shared" si="4"/>
        <v>9500</v>
      </c>
      <c r="Q17" s="2">
        <f t="shared" si="5"/>
        <v>2823080.0400000005</v>
      </c>
      <c r="R17" s="2"/>
    </row>
    <row r="18" spans="1:18" x14ac:dyDescent="0.2">
      <c r="A18" s="6" t="s">
        <v>46</v>
      </c>
      <c r="B18" s="1" t="s">
        <v>47</v>
      </c>
      <c r="C18" s="4">
        <v>1</v>
      </c>
      <c r="D18" s="1" t="s">
        <v>47</v>
      </c>
      <c r="E18" s="1" t="s">
        <v>48</v>
      </c>
      <c r="F18" s="4">
        <v>0.17</v>
      </c>
      <c r="G18" s="2">
        <v>8499</v>
      </c>
      <c r="H18" s="2">
        <v>4105000</v>
      </c>
      <c r="J18" s="6" t="s">
        <v>46</v>
      </c>
      <c r="K18" s="1" t="s">
        <v>47</v>
      </c>
      <c r="L18" s="13">
        <f t="shared" si="6"/>
        <v>0.60500000000000009</v>
      </c>
      <c r="M18" s="10">
        <f t="shared" si="1"/>
        <v>1684.3200000000002</v>
      </c>
      <c r="N18" s="16">
        <f t="shared" si="7"/>
        <v>0.24200000000000002</v>
      </c>
      <c r="O18" s="10">
        <f t="shared" si="3"/>
        <v>407.6054400000001</v>
      </c>
      <c r="P18" s="19">
        <f t="shared" si="4"/>
        <v>9500</v>
      </c>
      <c r="Q18" s="2">
        <f t="shared" si="5"/>
        <v>3872251.6800000011</v>
      </c>
      <c r="R18" s="2"/>
    </row>
    <row r="19" spans="1:18" x14ac:dyDescent="0.2">
      <c r="G19" s="3"/>
      <c r="J19" s="6" t="s">
        <v>62</v>
      </c>
      <c r="K19" s="8">
        <f>$K$2</f>
        <v>2510</v>
      </c>
      <c r="L19" s="13">
        <f t="shared" si="6"/>
        <v>0.68200000000000005</v>
      </c>
      <c r="M19" s="10">
        <f t="shared" si="1"/>
        <v>1711.8200000000002</v>
      </c>
      <c r="N19" s="16">
        <f t="shared" si="7"/>
        <v>0.25300000000000006</v>
      </c>
      <c r="O19" s="10">
        <f t="shared" si="3"/>
        <v>433.09046000000012</v>
      </c>
      <c r="P19" s="19">
        <f t="shared" si="4"/>
        <v>9500</v>
      </c>
      <c r="Q19" s="2">
        <f t="shared" si="5"/>
        <v>4114359.370000001</v>
      </c>
    </row>
    <row r="20" spans="1:18" x14ac:dyDescent="0.2">
      <c r="J20" s="6" t="s">
        <v>3</v>
      </c>
      <c r="K20" s="8">
        <f t="shared" ref="K20:K24" si="8">$K$2</f>
        <v>2510</v>
      </c>
      <c r="L20" s="13">
        <f t="shared" si="6"/>
        <v>0.71500000000000008</v>
      </c>
      <c r="M20" s="10">
        <f t="shared" si="1"/>
        <v>1794.65</v>
      </c>
      <c r="N20" s="16">
        <f t="shared" si="7"/>
        <v>0.23100000000000001</v>
      </c>
      <c r="O20" s="10">
        <f t="shared" si="3"/>
        <v>414.56415000000004</v>
      </c>
      <c r="P20" s="19">
        <f t="shared" si="4"/>
        <v>9500</v>
      </c>
      <c r="Q20" s="2">
        <f t="shared" si="5"/>
        <v>3938359.4250000003</v>
      </c>
    </row>
    <row r="21" spans="1:18" x14ac:dyDescent="0.2">
      <c r="J21" s="6" t="s">
        <v>63</v>
      </c>
      <c r="K21" s="8">
        <f t="shared" si="8"/>
        <v>2510</v>
      </c>
      <c r="L21" s="13">
        <f t="shared" si="6"/>
        <v>0.82500000000000007</v>
      </c>
      <c r="M21" s="10">
        <f t="shared" si="1"/>
        <v>2070.75</v>
      </c>
      <c r="N21" s="16">
        <f t="shared" si="7"/>
        <v>0.23100000000000001</v>
      </c>
      <c r="O21" s="10">
        <f t="shared" si="3"/>
        <v>478.34325000000001</v>
      </c>
      <c r="P21" s="19">
        <f t="shared" si="4"/>
        <v>9500</v>
      </c>
      <c r="Q21" s="2">
        <f t="shared" si="5"/>
        <v>4544260.875</v>
      </c>
    </row>
    <row r="22" spans="1:18" x14ac:dyDescent="0.2">
      <c r="J22" s="6" t="s">
        <v>64</v>
      </c>
      <c r="K22" s="8">
        <f t="shared" si="8"/>
        <v>2510</v>
      </c>
      <c r="L22" s="13">
        <f t="shared" si="6"/>
        <v>0.95700000000000007</v>
      </c>
      <c r="M22" s="10">
        <f t="shared" si="1"/>
        <v>2402.0700000000002</v>
      </c>
      <c r="N22" s="16">
        <f t="shared" si="7"/>
        <v>0.22000000000000003</v>
      </c>
      <c r="O22" s="10">
        <f t="shared" si="3"/>
        <v>528.45540000000005</v>
      </c>
      <c r="P22" s="19">
        <f t="shared" si="4"/>
        <v>9500</v>
      </c>
      <c r="Q22" s="2">
        <f t="shared" si="5"/>
        <v>5020326.3000000007</v>
      </c>
    </row>
    <row r="23" spans="1:18" x14ac:dyDescent="0.2">
      <c r="J23" s="6" t="s">
        <v>44</v>
      </c>
      <c r="K23" s="8">
        <f t="shared" si="8"/>
        <v>2510</v>
      </c>
      <c r="L23" s="13">
        <f t="shared" si="6"/>
        <v>1.0230000000000001</v>
      </c>
      <c r="M23" s="10">
        <f t="shared" si="1"/>
        <v>2567.7300000000005</v>
      </c>
      <c r="N23" s="16">
        <f t="shared" si="7"/>
        <v>0.18700000000000003</v>
      </c>
      <c r="O23" s="10">
        <f t="shared" si="3"/>
        <v>480.16551000000015</v>
      </c>
      <c r="P23" s="19">
        <f t="shared" si="4"/>
        <v>9500</v>
      </c>
      <c r="Q23" s="2">
        <f t="shared" si="5"/>
        <v>4561572.3450000016</v>
      </c>
    </row>
    <row r="24" spans="1:18" x14ac:dyDescent="0.2">
      <c r="J24" s="6" t="s">
        <v>65</v>
      </c>
      <c r="K24" s="8">
        <f t="shared" si="8"/>
        <v>2510</v>
      </c>
      <c r="L24" s="13">
        <v>1</v>
      </c>
      <c r="M24" s="10">
        <f t="shared" si="1"/>
        <v>2510</v>
      </c>
      <c r="N24" s="16">
        <f t="shared" si="7"/>
        <v>0.18700000000000003</v>
      </c>
      <c r="O24" s="10">
        <f t="shared" si="3"/>
        <v>469.37000000000006</v>
      </c>
      <c r="P24" s="19">
        <f t="shared" si="4"/>
        <v>9500</v>
      </c>
      <c r="Q24" s="2">
        <f t="shared" si="5"/>
        <v>4459015.0000000009</v>
      </c>
    </row>
    <row r="25" spans="1:18" x14ac:dyDescent="0.2">
      <c r="Q25" s="11">
        <f>SUM(Q7:Q24)</f>
        <v>36395917.770500012</v>
      </c>
    </row>
  </sheetData>
  <phoneticPr fontId="3" type="noConversion"/>
  <conditionalFormatting sqref="C7:C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{6B7A8712-E3BD-1E48-9648-27604541D41B}</x14:id>
        </ext>
      </extLst>
    </cfRule>
  </conditionalFormatting>
  <conditionalFormatting sqref="F7:F1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{7F2FBD4A-7548-0E40-9E47-F7C41DC1C035}</x14:id>
        </ext>
      </extLst>
    </cfRule>
  </conditionalFormatting>
  <conditionalFormatting sqref="G7:G18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{176603C6-0031-984C-9490-2D486D25EF5F}</x14:id>
        </ext>
      </extLst>
    </cfRule>
  </conditionalFormatting>
  <pageMargins left="0.7" right="0.7" top="0.75" bottom="0.75" header="0.3" footer="0.3"/>
  <ignoredErrors>
    <ignoredError sqref="A18:B18 E7 E8:E18 A7:B7 D7 A8:B8 D8 A9:B9 D9 A10:B10 D10 A11:B11 D11 A12:B12 D12 A13:B13 D13 A14:B14 D14 A15:B15 D15 A16:B16 D16 A17:B17 D17 D18 J7:J18 K7:K18 J19:J24" numberStoredAsText="1"/>
    <ignoredError sqref="N7:N24 P7:P24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11</xdr:col>
                    <xdr:colOff>0</xdr:colOff>
                    <xdr:row>1</xdr:row>
                    <xdr:rowOff>25400</xdr:rowOff>
                  </from>
                  <to>
                    <xdr:col>12</xdr:col>
                    <xdr:colOff>0</xdr:colOff>
                    <xdr:row>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14</xdr:col>
                    <xdr:colOff>25400</xdr:colOff>
                    <xdr:row>1</xdr:row>
                    <xdr:rowOff>0</xdr:rowOff>
                  </from>
                  <to>
                    <xdr:col>14</xdr:col>
                    <xdr:colOff>1092200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Scroll Bar 7">
              <controlPr defaultSize="0" autoPict="0">
                <anchor moveWithCells="1">
                  <from>
                    <xdr:col>11</xdr:col>
                    <xdr:colOff>0</xdr:colOff>
                    <xdr:row>2</xdr:row>
                    <xdr:rowOff>25400</xdr:rowOff>
                  </from>
                  <to>
                    <xdr:col>12</xdr:col>
                    <xdr:colOff>0</xdr:colOff>
                    <xdr:row>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Scroll Bar 8">
              <controlPr defaultSize="0" autoPict="0">
                <anchor moveWithCells="1">
                  <from>
                    <xdr:col>14</xdr:col>
                    <xdr:colOff>25400</xdr:colOff>
                    <xdr:row>2</xdr:row>
                    <xdr:rowOff>0</xdr:rowOff>
                  </from>
                  <to>
                    <xdr:col>14</xdr:col>
                    <xdr:colOff>1092200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Scroll Bar 9">
              <controlPr defaultSize="0" autoPict="0">
                <anchor moveWithCells="1">
                  <from>
                    <xdr:col>11</xdr:col>
                    <xdr:colOff>0</xdr:colOff>
                    <xdr:row>3</xdr:row>
                    <xdr:rowOff>12700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Scroll Bar 10">
              <controlPr defaultSize="0" autoPict="0">
                <anchor moveWithCells="1">
                  <from>
                    <xdr:col>14</xdr:col>
                    <xdr:colOff>25400</xdr:colOff>
                    <xdr:row>3</xdr:row>
                    <xdr:rowOff>0</xdr:rowOff>
                  </from>
                  <to>
                    <xdr:col>14</xdr:col>
                    <xdr:colOff>1092200</xdr:colOff>
                    <xdr:row>3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7A8712-E3BD-1E48-9648-27604541D4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C7:C18</xm:sqref>
        </x14:conditionalFormatting>
        <x14:conditionalFormatting xmlns:xm="http://schemas.microsoft.com/office/excel/2006/main">
          <x14:cfRule type="dataBar" id="{7F2FBD4A-7548-0E40-9E47-F7C41DC1C0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F7:F18</xm:sqref>
        </x14:conditionalFormatting>
        <x14:conditionalFormatting xmlns:xm="http://schemas.microsoft.com/office/excel/2006/main">
          <x14:cfRule type="dataBar" id="{176603C6-0031-984C-9490-2D486D25EF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G7:G18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Retention_Analysis</vt:lpstr>
      <vt:lpstr>Revenue_Analysis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Yeonju Jung</cp:lastModifiedBy>
  <dcterms:modified xsi:type="dcterms:W3CDTF">2025-01-25T21:40:38Z</dcterms:modified>
</cp:coreProperties>
</file>