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ajouackr-my.sharepoint.com/personal/soboru963_ajou_ac_kr/Documents/CrossoverSGD/220606_aws/"/>
    </mc:Choice>
  </mc:AlternateContent>
  <xr:revisionPtr revIDLastSave="484" documentId="11_AD4D066CA252ABDACC1048F1F1A2762B48B8DF50" xr6:coauthVersionLast="47" xr6:coauthVersionMax="47" xr10:uidLastSave="{8CE044A6-DFB5-4222-83D7-105E3F1EFCD7}"/>
  <bookViews>
    <workbookView xWindow="-120" yWindow="-120" windowWidth="38640" windowHeight="21240" activeTab="3" xr2:uid="{00000000-000D-0000-FFFF-FFFF00000000}"/>
  </bookViews>
  <sheets>
    <sheet name="4" sheetId="1" r:id="rId1"/>
    <sheet name="8" sheetId="2" r:id="rId2"/>
    <sheet name="16" sheetId="3" r:id="rId3"/>
    <sheet name="Sheet3" sheetId="4" r:id="rId4"/>
  </sheets>
  <definedNames>
    <definedName name="_xlchart.v1.0" hidden="1">Sheet3!$A$55:$A$56</definedName>
    <definedName name="_xlchart.v1.1" hidden="1">Sheet3!$B$54</definedName>
    <definedName name="_xlchart.v1.10" hidden="1">Sheet3!$F$55:$F$56</definedName>
    <definedName name="_xlchart.v1.11" hidden="1">Sheet3!$G$54</definedName>
    <definedName name="_xlchart.v1.12" hidden="1">Sheet3!$G$55:$G$56</definedName>
    <definedName name="_xlchart.v1.13" hidden="1">Sheet3!$H$54</definedName>
    <definedName name="_xlchart.v1.14" hidden="1">Sheet3!$H$55:$H$56</definedName>
    <definedName name="_xlchart.v1.15" hidden="1">Sheet3!$I$54</definedName>
    <definedName name="_xlchart.v1.16" hidden="1">Sheet3!$I$55:$I$56</definedName>
    <definedName name="_xlchart.v1.17" hidden="1">Sheet3!$A$55:$A$56</definedName>
    <definedName name="_xlchart.v1.18" hidden="1">Sheet3!$B$54</definedName>
    <definedName name="_xlchart.v1.19" hidden="1">Sheet3!$B$55:$B$56</definedName>
    <definedName name="_xlchart.v1.2" hidden="1">Sheet3!$B$55:$B$56</definedName>
    <definedName name="_xlchart.v1.20" hidden="1">Sheet3!$C$54</definedName>
    <definedName name="_xlchart.v1.21" hidden="1">Sheet3!$C$55:$C$56</definedName>
    <definedName name="_xlchart.v1.22" hidden="1">Sheet3!$D$54</definedName>
    <definedName name="_xlchart.v1.23" hidden="1">Sheet3!$D$55:$D$56</definedName>
    <definedName name="_xlchart.v1.24" hidden="1">Sheet3!$E$54</definedName>
    <definedName name="_xlchart.v1.25" hidden="1">Sheet3!$E$55:$E$56</definedName>
    <definedName name="_xlchart.v1.26" hidden="1">Sheet3!$F$54</definedName>
    <definedName name="_xlchart.v1.27" hidden="1">Sheet3!$F$55:$F$56</definedName>
    <definedName name="_xlchart.v1.28" hidden="1">Sheet3!$G$54</definedName>
    <definedName name="_xlchart.v1.29" hidden="1">Sheet3!$G$55:$G$56</definedName>
    <definedName name="_xlchart.v1.3" hidden="1">Sheet3!$C$54</definedName>
    <definedName name="_xlchart.v1.30" hidden="1">Sheet3!$H$54</definedName>
    <definedName name="_xlchart.v1.31" hidden="1">Sheet3!$H$55:$H$56</definedName>
    <definedName name="_xlchart.v1.32" hidden="1">Sheet3!$I$54</definedName>
    <definedName name="_xlchart.v1.33" hidden="1">Sheet3!$I$55:$I$56</definedName>
    <definedName name="_xlchart.v1.4" hidden="1">Sheet3!$C$55:$C$56</definedName>
    <definedName name="_xlchart.v1.5" hidden="1">Sheet3!$D$54</definedName>
    <definedName name="_xlchart.v1.6" hidden="1">Sheet3!$D$55:$D$56</definedName>
    <definedName name="_xlchart.v1.7" hidden="1">Sheet3!$E$54</definedName>
    <definedName name="_xlchart.v1.8" hidden="1">Sheet3!$E$55:$E$56</definedName>
    <definedName name="_xlchart.v1.9" hidden="1">Sheet3!$F$54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1" i="4" l="1"/>
  <c r="D61" i="4"/>
  <c r="E61" i="4"/>
  <c r="F61" i="4"/>
  <c r="G61" i="4"/>
  <c r="B61" i="4"/>
  <c r="I38" i="4"/>
  <c r="E52" i="4"/>
  <c r="E51" i="4"/>
  <c r="E13" i="4"/>
  <c r="E12" i="4"/>
  <c r="G45" i="4"/>
  <c r="G44" i="4"/>
  <c r="D12" i="4"/>
  <c r="D13" i="4"/>
  <c r="H12" i="4"/>
  <c r="H17" i="4"/>
  <c r="D17" i="4"/>
  <c r="B44" i="4"/>
  <c r="C44" i="4"/>
  <c r="D44" i="4"/>
  <c r="E44" i="4"/>
  <c r="F44" i="4"/>
  <c r="B45" i="4"/>
  <c r="C45" i="4"/>
  <c r="D45" i="4"/>
  <c r="E45" i="4"/>
  <c r="F45" i="4"/>
  <c r="C43" i="4"/>
  <c r="D43" i="4"/>
  <c r="E43" i="4"/>
  <c r="F43" i="4"/>
  <c r="G43" i="4"/>
  <c r="B43" i="4"/>
  <c r="L13" i="4"/>
  <c r="L11" i="4"/>
  <c r="L12" i="4"/>
  <c r="N24" i="4"/>
  <c r="N25" i="4"/>
  <c r="N26" i="4"/>
  <c r="N27" i="4"/>
  <c r="N28" i="4"/>
  <c r="N23" i="4"/>
  <c r="C31" i="4"/>
  <c r="D31" i="4"/>
  <c r="E31" i="4"/>
  <c r="F31" i="4"/>
  <c r="B31" i="4"/>
  <c r="J13" i="4"/>
  <c r="J12" i="4"/>
  <c r="R5" i="4"/>
  <c r="S5" i="4"/>
  <c r="Q5" i="4"/>
  <c r="B17" i="4"/>
  <c r="C17" i="4"/>
  <c r="E17" i="4"/>
  <c r="F17" i="4"/>
  <c r="G17" i="4"/>
  <c r="I17" i="4"/>
  <c r="B18" i="4"/>
  <c r="C18" i="4"/>
  <c r="D18" i="4"/>
  <c r="E18" i="4"/>
  <c r="F18" i="4"/>
  <c r="G18" i="4"/>
  <c r="H18" i="4"/>
  <c r="I18" i="4"/>
  <c r="C16" i="4"/>
  <c r="D16" i="4"/>
  <c r="E16" i="4"/>
  <c r="F16" i="4"/>
  <c r="G16" i="4"/>
  <c r="H16" i="4"/>
  <c r="I16" i="4"/>
  <c r="B16" i="4"/>
  <c r="I12" i="4"/>
  <c r="I13" i="4"/>
  <c r="H13" i="4"/>
  <c r="G12" i="4"/>
  <c r="G13" i="4"/>
  <c r="F12" i="4"/>
  <c r="F13" i="4"/>
  <c r="C13" i="4"/>
  <c r="B13" i="4"/>
  <c r="C12" i="4"/>
  <c r="B12" i="4"/>
  <c r="C8" i="4"/>
  <c r="D7" i="4"/>
  <c r="C7" i="4"/>
  <c r="B3" i="4"/>
  <c r="C3" i="4" s="1"/>
  <c r="B4" i="4"/>
  <c r="C4" i="4" s="1"/>
  <c r="B2" i="4"/>
  <c r="C2" i="4"/>
  <c r="D3" i="4"/>
  <c r="D4" i="4"/>
  <c r="D2" i="4"/>
  <c r="F52" i="3"/>
  <c r="E52" i="3"/>
  <c r="D52" i="3"/>
  <c r="C52" i="3"/>
  <c r="B52" i="3"/>
  <c r="A52" i="3"/>
  <c r="F52" i="2"/>
  <c r="E52" i="2"/>
  <c r="D52" i="2"/>
  <c r="C52" i="2"/>
  <c r="B52" i="2"/>
  <c r="A52" i="2"/>
  <c r="B52" i="1"/>
  <c r="C52" i="1"/>
  <c r="D52" i="1"/>
  <c r="E52" i="1"/>
  <c r="A52" i="1"/>
</calcChain>
</file>

<file path=xl/sharedStrings.xml><?xml version="1.0" encoding="utf-8"?>
<sst xmlns="http://schemas.openxmlformats.org/spreadsheetml/2006/main" count="84" uniqueCount="32">
  <si>
    <t>ar</t>
    <phoneticPr fontId="1" type="noConversion"/>
  </si>
  <si>
    <t>co</t>
    <phoneticPr fontId="1" type="noConversion"/>
  </si>
  <si>
    <t>cog2</t>
    <phoneticPr fontId="1" type="noConversion"/>
  </si>
  <si>
    <t>cog4</t>
    <phoneticPr fontId="1" type="noConversion"/>
  </si>
  <si>
    <t>sgp</t>
    <phoneticPr fontId="1" type="noConversion"/>
  </si>
  <si>
    <t>cog8</t>
    <phoneticPr fontId="1" type="noConversion"/>
  </si>
  <si>
    <t>ar optimal</t>
    <phoneticPr fontId="1" type="noConversion"/>
  </si>
  <si>
    <t>ar real</t>
    <phoneticPr fontId="1" type="noConversion"/>
  </si>
  <si>
    <t>AR</t>
  </si>
  <si>
    <t>AR</t>
    <phoneticPr fontId="1" type="noConversion"/>
  </si>
  <si>
    <t>CO</t>
  </si>
  <si>
    <t>CO</t>
    <phoneticPr fontId="1" type="noConversion"/>
  </si>
  <si>
    <t>SGP</t>
  </si>
  <si>
    <t>SGP</t>
    <phoneticPr fontId="1" type="noConversion"/>
  </si>
  <si>
    <t>CO(in group number 2)</t>
  </si>
  <si>
    <t>CO(in group number 2)</t>
    <phoneticPr fontId="1" type="noConversion"/>
  </si>
  <si>
    <t>CO GROUP NUM 4</t>
  </si>
  <si>
    <t>CO GROUP NUM 4</t>
    <phoneticPr fontId="1" type="noConversion"/>
  </si>
  <si>
    <t>CO GO2</t>
    <phoneticPr fontId="1" type="noConversion"/>
  </si>
  <si>
    <t>COGROUP_8</t>
    <phoneticPr fontId="1" type="noConversion"/>
  </si>
  <si>
    <t xml:space="preserve">Optimal </t>
    <phoneticPr fontId="1" type="noConversion"/>
  </si>
  <si>
    <t>AllReduce-SGD</t>
    <phoneticPr fontId="1" type="noConversion"/>
  </si>
  <si>
    <t>Crossover-SGD</t>
    <phoneticPr fontId="1" type="noConversion"/>
  </si>
  <si>
    <t>Hierarchical Crossover-SGD(2 groups)</t>
    <phoneticPr fontId="1" type="noConversion"/>
  </si>
  <si>
    <t>Optimal</t>
    <phoneticPr fontId="1" type="noConversion"/>
  </si>
  <si>
    <t>Hierarchical Crossover-SGD(4 groups)</t>
    <phoneticPr fontId="1" type="noConversion"/>
  </si>
  <si>
    <t>Hierarchical Crossover-SGD(2 processes per group)</t>
    <phoneticPr fontId="1" type="noConversion"/>
  </si>
  <si>
    <t>Hierarchical Crossover-SGD(2 processes per group, )</t>
    <phoneticPr fontId="1" type="noConversion"/>
  </si>
  <si>
    <t>Hierarchical Crossover-SGD(4 groups,)</t>
    <phoneticPr fontId="1" type="noConversion"/>
  </si>
  <si>
    <t>Hierarchical Crossover-SGD(4 processes per group)</t>
    <phoneticPr fontId="1" type="noConversion"/>
  </si>
  <si>
    <t>4 to 8</t>
    <phoneticPr fontId="1" type="noConversion"/>
  </si>
  <si>
    <t>8 to 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</si>
</sst>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76" fontId="0" fillId="0" borderId="0" xfId="0" applyNumberFormat="1"/>
    <xf numFmtId="0" fontId="0" fillId="0" borderId="0" xfId="0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Sheet3!$L$34:$L$36</c:f>
              <c:numCache>
                <c:formatCode>General</c:formatCode>
                <c:ptCount val="3"/>
                <c:pt idx="0">
                  <c:v>1</c:v>
                </c:pt>
                <c:pt idx="1">
                  <c:v>1.8412875961562696</c:v>
                </c:pt>
                <c:pt idx="2">
                  <c:v>3.3203124928800754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8-4F4A-B51D-14B7DFABE406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Sheet3!$M$34:$M$36</c:f>
              <c:numCache>
                <c:formatCode>General</c:formatCode>
                <c:ptCount val="3"/>
                <c:pt idx="0">
                  <c:v>1</c:v>
                </c:pt>
                <c:pt idx="1">
                  <c:v>1.9279178449443741</c:v>
                </c:pt>
                <c:pt idx="2">
                  <c:v>3.7139823802039897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8-4F4A-B51D-14B7DFABE406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Sheet3!$N$34:$N$36</c:f>
              <c:numCache>
                <c:formatCode>General</c:formatCode>
                <c:ptCount val="3"/>
                <c:pt idx="0">
                  <c:v>1</c:v>
                </c:pt>
                <c:pt idx="1">
                  <c:v>1.9183784628271803</c:v>
                </c:pt>
                <c:pt idx="2">
                  <c:v>3.8194518509967286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8-4F4A-B51D-14B7DFABE406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Sheet3!$O$34:$O$36</c:f>
              <c:numCache>
                <c:formatCode>General</c:formatCode>
                <c:ptCount val="3"/>
                <c:pt idx="0">
                  <c:v>1</c:v>
                </c:pt>
                <c:pt idx="1">
                  <c:v>1.8547480884595362</c:v>
                </c:pt>
                <c:pt idx="2">
                  <c:v>3.6451852605796038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68-4F4A-B51D-14B7DFABE40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Sheet3!$P$34:$P$36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68-4F4A-B51D-14B7DFABE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037903"/>
        <c:axId val="2092508815"/>
      </c:lineChart>
      <c:catAx>
        <c:axId val="1761037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2508815"/>
        <c:crosses val="autoZero"/>
        <c:auto val="1"/>
        <c:lblAlgn val="ctr"/>
        <c:lblOffset val="100"/>
        <c:noMultiLvlLbl val="0"/>
      </c:catAx>
      <c:valAx>
        <c:axId val="2092508815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103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Sheet3!$K$23:$M$23</c:f>
              <c:numCache>
                <c:formatCode>General</c:formatCode>
                <c:ptCount val="3"/>
                <c:pt idx="0">
                  <c:v>0</c:v>
                </c:pt>
                <c:pt idx="1">
                  <c:v>0.88071498309382401</c:v>
                </c:pt>
                <c:pt idx="2">
                  <c:v>1.7313190279314155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F-4FD3-91BD-DA91DCC0AB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Sheet3!$K$24:$M$24</c:f>
              <c:numCache>
                <c:formatCode>General</c:formatCode>
                <c:ptCount val="3"/>
                <c:pt idx="0">
                  <c:v>0</c:v>
                </c:pt>
                <c:pt idx="1">
                  <c:v>0.9470435747957443</c:v>
                </c:pt>
                <c:pt idx="2">
                  <c:v>1.8929669708865207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F-4FD3-91BD-DA91DCC0AB9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Sheet3!$K$25:$M$25</c:f>
              <c:numCache>
                <c:formatCode>General</c:formatCode>
                <c:ptCount val="3"/>
                <c:pt idx="0">
                  <c:v>0</c:v>
                </c:pt>
                <c:pt idx="1">
                  <c:v>0.93988736716604737</c:v>
                </c:pt>
                <c:pt idx="2">
                  <c:v>1.9333656045980154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F-4FD3-91BD-DA91DCC0AB9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Sheet3!$K$26:$M$26</c:f>
              <c:numCache>
                <c:formatCode>General</c:formatCode>
                <c:ptCount val="3"/>
                <c:pt idx="0">
                  <c:v>0</c:v>
                </c:pt>
                <c:pt idx="1">
                  <c:v>0.89122325357941878</c:v>
                </c:pt>
                <c:pt idx="2">
                  <c:v>1.8659921390316243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BF-4FD3-91BD-DA91DCC0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950719"/>
        <c:axId val="1767953631"/>
      </c:lineChart>
      <c:catAx>
        <c:axId val="176795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53631"/>
        <c:crosses val="autoZero"/>
        <c:auto val="1"/>
        <c:lblAlgn val="ctr"/>
        <c:lblOffset val="100"/>
        <c:noMultiLvlLbl val="0"/>
      </c:catAx>
      <c:valAx>
        <c:axId val="1767953631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5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Sheet3!$K$22:$M$22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A-4BA5-B969-BA7BB9155E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Sheet3!$K$23:$M$23</c:f>
              <c:numCache>
                <c:formatCode>General</c:formatCode>
                <c:ptCount val="3"/>
                <c:pt idx="0">
                  <c:v>0</c:v>
                </c:pt>
                <c:pt idx="1">
                  <c:v>0.88071498309382401</c:v>
                </c:pt>
                <c:pt idx="2">
                  <c:v>1.7313190279314155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BA5-B969-BA7BB9155E5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Sheet3!$K$24:$M$24</c:f>
              <c:numCache>
                <c:formatCode>General</c:formatCode>
                <c:ptCount val="3"/>
                <c:pt idx="0">
                  <c:v>0</c:v>
                </c:pt>
                <c:pt idx="1">
                  <c:v>0.9470435747957443</c:v>
                </c:pt>
                <c:pt idx="2">
                  <c:v>1.8929669708865207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A-4BA5-B969-BA7BB9155E5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Sheet3!$K$25:$M$25</c:f>
              <c:numCache>
                <c:formatCode>General</c:formatCode>
                <c:ptCount val="3"/>
                <c:pt idx="0">
                  <c:v>0</c:v>
                </c:pt>
                <c:pt idx="1">
                  <c:v>0.93988736716604737</c:v>
                </c:pt>
                <c:pt idx="2">
                  <c:v>1.9333656045980154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A-4BA5-B969-BA7BB9155E5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Sheet3!$K$26:$M$26</c:f>
              <c:numCache>
                <c:formatCode>General</c:formatCode>
                <c:ptCount val="3"/>
                <c:pt idx="0">
                  <c:v>0</c:v>
                </c:pt>
                <c:pt idx="1">
                  <c:v>0.89122325357941878</c:v>
                </c:pt>
                <c:pt idx="2">
                  <c:v>1.8659921390316243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DA-4BA5-B969-BA7BB9155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273823"/>
        <c:axId val="1936272159"/>
      </c:lineChart>
      <c:catAx>
        <c:axId val="193627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6272159"/>
        <c:crosses val="autoZero"/>
        <c:auto val="1"/>
        <c:lblAlgn val="ctr"/>
        <c:lblOffset val="100"/>
        <c:noMultiLvlLbl val="0"/>
      </c:catAx>
      <c:valAx>
        <c:axId val="19362721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627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49418822647166E-2"/>
          <c:y val="3.7059064774576364E-2"/>
          <c:w val="0.9463894677420237"/>
          <c:h val="0.90668437295903237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Sheet3!$K$22:$M$22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4272-A0FF-8FE796174279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Sheet3!$K$23:$M$23</c:f>
              <c:numCache>
                <c:formatCode>General</c:formatCode>
                <c:ptCount val="3"/>
                <c:pt idx="0">
                  <c:v>0</c:v>
                </c:pt>
                <c:pt idx="1">
                  <c:v>0.88071498309382401</c:v>
                </c:pt>
                <c:pt idx="2">
                  <c:v>1.7313190279314155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B-4272-A0FF-8FE796174279}"/>
            </c:ext>
          </c:extLst>
        </c:ser>
        <c:ser>
          <c:idx val="2"/>
          <c:order val="2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Sheet3!$K$24:$M$24</c:f>
              <c:numCache>
                <c:formatCode>General</c:formatCode>
                <c:ptCount val="3"/>
                <c:pt idx="0">
                  <c:v>0</c:v>
                </c:pt>
                <c:pt idx="1">
                  <c:v>0.9470435747957443</c:v>
                </c:pt>
                <c:pt idx="2">
                  <c:v>1.8929669708865207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BB-4272-A0FF-8FE796174279}"/>
            </c:ext>
          </c:extLst>
        </c:ser>
        <c:ser>
          <c:idx val="3"/>
          <c:order val="3"/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Sheet3!$K$25:$M$25</c:f>
              <c:numCache>
                <c:formatCode>General</c:formatCode>
                <c:ptCount val="3"/>
                <c:pt idx="0">
                  <c:v>0</c:v>
                </c:pt>
                <c:pt idx="1">
                  <c:v>0.93988736716604737</c:v>
                </c:pt>
                <c:pt idx="2">
                  <c:v>1.9333656045980154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BB-4272-A0FF-8FE796174279}"/>
            </c:ext>
          </c:extLst>
        </c:ser>
        <c:ser>
          <c:idx val="4"/>
          <c:order val="4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Sheet3!$K$26:$M$26</c:f>
              <c:numCache>
                <c:formatCode>General</c:formatCode>
                <c:ptCount val="3"/>
                <c:pt idx="0">
                  <c:v>0</c:v>
                </c:pt>
                <c:pt idx="1">
                  <c:v>0.89122325357941878</c:v>
                </c:pt>
                <c:pt idx="2">
                  <c:v>1.8659921390316243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BB-4272-A0FF-8FE796174279}"/>
            </c:ext>
          </c:extLst>
        </c:ser>
        <c:ser>
          <c:idx val="5"/>
          <c:order val="5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Sheet3!$K$27:$M$27</c:f>
              <c:numCache>
                <c:formatCode>General</c:formatCode>
                <c:ptCount val="3"/>
                <c:pt idx="0">
                  <c:v>0</c:v>
                </c:pt>
                <c:pt idx="1">
                  <c:v>0.74456603821799527</c:v>
                </c:pt>
                <c:pt idx="2">
                  <c:v>1.5102704603398458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BB-4272-A0FF-8FE796174279}"/>
            </c:ext>
          </c:extLst>
        </c:ser>
        <c:ser>
          <c:idx val="6"/>
          <c:order val="6"/>
          <c:tx>
            <c:strRef>
              <c:f>Sheet3!$K$28:$M$28</c:f>
              <c:strCache>
                <c:ptCount val="3"/>
                <c:pt idx="0">
                  <c:v>0</c:v>
                </c:pt>
                <c:pt idx="1">
                  <c:v>0.891223254</c:v>
                </c:pt>
                <c:pt idx="2">
                  <c:v>1.865992139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9CBB-4272-A0FF-8FE796174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686703"/>
        <c:axId val="2055685455"/>
      </c:lineChart>
      <c:catAx>
        <c:axId val="20556867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5685455"/>
        <c:crosses val="autoZero"/>
        <c:auto val="1"/>
        <c:lblAlgn val="ctr"/>
        <c:lblOffset val="50"/>
        <c:tickLblSkip val="1"/>
        <c:noMultiLvlLbl val="0"/>
      </c:catAx>
      <c:valAx>
        <c:axId val="2055685455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56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55373892106767"/>
          <c:y val="0.87576750994387276"/>
          <c:w val="0.71644626197472949"/>
          <c:h val="4.6040308739933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Sheet3!$B$35</c:f>
              <c:strCache>
                <c:ptCount val="1"/>
                <c:pt idx="0">
                  <c:v>AllReduce-SGD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Sheet3!$B$36:$B$38</c:f>
              <c:numCache>
                <c:formatCode>0.000</c:formatCode>
                <c:ptCount val="3"/>
                <c:pt idx="0">
                  <c:v>1</c:v>
                </c:pt>
                <c:pt idx="1">
                  <c:v>1.8412875961562696</c:v>
                </c:pt>
                <c:pt idx="2">
                  <c:v>3.3203124928800754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8-488E-820D-766C6F52BB19}"/>
            </c:ext>
          </c:extLst>
        </c:ser>
        <c:ser>
          <c:idx val="1"/>
          <c:order val="1"/>
          <c:tx>
            <c:strRef>
              <c:f>Sheet3!$C$35</c:f>
              <c:strCache>
                <c:ptCount val="1"/>
                <c:pt idx="0">
                  <c:v>Crossover-SGD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Sheet3!$C$36:$C$38</c:f>
              <c:numCache>
                <c:formatCode>0.000</c:formatCode>
                <c:ptCount val="3"/>
                <c:pt idx="0">
                  <c:v>1</c:v>
                </c:pt>
                <c:pt idx="1">
                  <c:v>1.9279178449443741</c:v>
                </c:pt>
                <c:pt idx="2">
                  <c:v>3.7139823802039897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8-488E-820D-766C6F52BB19}"/>
            </c:ext>
          </c:extLst>
        </c:ser>
        <c:ser>
          <c:idx val="2"/>
          <c:order val="2"/>
          <c:tx>
            <c:strRef>
              <c:f>Sheet3!$D$35</c:f>
              <c:strCache>
                <c:ptCount val="1"/>
                <c:pt idx="0">
                  <c:v>SGP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Sheet3!$D$36:$D$38</c:f>
              <c:numCache>
                <c:formatCode>0.000</c:formatCode>
                <c:ptCount val="3"/>
                <c:pt idx="0">
                  <c:v>1</c:v>
                </c:pt>
                <c:pt idx="1">
                  <c:v>1.9183784628271803</c:v>
                </c:pt>
                <c:pt idx="2">
                  <c:v>3.8194518509967286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8-488E-820D-766C6F52BB19}"/>
            </c:ext>
          </c:extLst>
        </c:ser>
        <c:ser>
          <c:idx val="3"/>
          <c:order val="3"/>
          <c:tx>
            <c:strRef>
              <c:f>Sheet3!$E$35</c:f>
              <c:strCache>
                <c:ptCount val="1"/>
                <c:pt idx="0">
                  <c:v>Hierarchical Crossover-SGD(2 processes per group, 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Sheet3!$E$36:$E$38</c:f>
              <c:numCache>
                <c:formatCode>0.000</c:formatCode>
                <c:ptCount val="3"/>
                <c:pt idx="0">
                  <c:v>1</c:v>
                </c:pt>
                <c:pt idx="1">
                  <c:v>1.8547480884595362</c:v>
                </c:pt>
                <c:pt idx="2">
                  <c:v>3.6451852605796038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8-488E-820D-766C6F52BB19}"/>
            </c:ext>
          </c:extLst>
        </c:ser>
        <c:ser>
          <c:idx val="4"/>
          <c:order val="4"/>
          <c:tx>
            <c:strRef>
              <c:f>Sheet3!$F$35</c:f>
              <c:strCache>
                <c:ptCount val="1"/>
                <c:pt idx="0">
                  <c:v>Hierarchical Crossover-SGD(4 groups,)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Sheet3!$F$36:$F$38</c:f>
              <c:numCache>
                <c:formatCode>0.000</c:formatCode>
                <c:ptCount val="3"/>
                <c:pt idx="0">
                  <c:v>1</c:v>
                </c:pt>
                <c:pt idx="1">
                  <c:v>1.6754702131189874</c:v>
                </c:pt>
                <c:pt idx="2">
                  <c:v>2.848634371270212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88-488E-820D-766C6F52BB19}"/>
            </c:ext>
          </c:extLst>
        </c:ser>
        <c:ser>
          <c:idx val="5"/>
          <c:order val="5"/>
          <c:tx>
            <c:strRef>
              <c:f>Sheet3!$G$35</c:f>
              <c:strCache>
                <c:ptCount val="1"/>
                <c:pt idx="0">
                  <c:v>Hierarchical Crossover-SGD(2 groups)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Sheet3!$G$36:$G$38</c:f>
              <c:numCache>
                <c:formatCode>0.000</c:formatCode>
                <c:ptCount val="3"/>
                <c:pt idx="0">
                  <c:v>1</c:v>
                </c:pt>
                <c:pt idx="1">
                  <c:v>1.6775952899758737</c:v>
                </c:pt>
                <c:pt idx="2">
                  <c:v>3.2178589753709765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88-488E-820D-766C6F52BB19}"/>
            </c:ext>
          </c:extLst>
        </c:ser>
        <c:ser>
          <c:idx val="6"/>
          <c:order val="6"/>
          <c:tx>
            <c:strRef>
              <c:f>Sheet3!$H$35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Sheet3!$H$36:$H$38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88-488E-820D-766C6F52BB19}"/>
            </c:ext>
          </c:extLst>
        </c:ser>
        <c:ser>
          <c:idx val="7"/>
          <c:order val="7"/>
          <c:tx>
            <c:strRef>
              <c:f>Sheet3!$I$35</c:f>
              <c:strCache>
                <c:ptCount val="1"/>
                <c:pt idx="0">
                  <c:v>Hierarchical Crossover-SGD(4 processes per group)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Sheet3!$I$36:$I$38</c:f>
              <c:numCache>
                <c:formatCode>General</c:formatCode>
                <c:ptCount val="3"/>
                <c:pt idx="0" formatCode="0.000">
                  <c:v>1</c:v>
                </c:pt>
                <c:pt idx="1">
                  <c:v>1.8797397826900448</c:v>
                </c:pt>
                <c:pt idx="2">
                  <c:v>3.7594795653800896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88-488E-820D-766C6F52B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132720"/>
        <c:axId val="641145200"/>
      </c:lineChart>
      <c:catAx>
        <c:axId val="64113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1145200"/>
        <c:crosses val="autoZero"/>
        <c:auto val="1"/>
        <c:lblAlgn val="ctr"/>
        <c:lblOffset val="100"/>
        <c:noMultiLvlLbl val="0"/>
      </c:catAx>
      <c:valAx>
        <c:axId val="6411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11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Sheet3!$B$42</c:f>
              <c:strCache>
                <c:ptCount val="1"/>
                <c:pt idx="0">
                  <c:v>AllReduce-SGD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Sheet3!$A$43:$A$45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Sheet3!$B$43:$B$45</c:f>
              <c:numCache>
                <c:formatCode>General</c:formatCode>
                <c:ptCount val="3"/>
                <c:pt idx="0">
                  <c:v>0</c:v>
                </c:pt>
                <c:pt idx="1">
                  <c:v>0.88071498309382401</c:v>
                </c:pt>
                <c:pt idx="2">
                  <c:v>1.7313190279314155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E-4058-8C6D-A280639F065A}"/>
            </c:ext>
          </c:extLst>
        </c:ser>
        <c:ser>
          <c:idx val="1"/>
          <c:order val="1"/>
          <c:tx>
            <c:strRef>
              <c:f>Sheet3!$C$42</c:f>
              <c:strCache>
                <c:ptCount val="1"/>
                <c:pt idx="0">
                  <c:v>Crossover-SGD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Sheet3!$A$43:$A$45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Sheet3!$C$43:$C$45</c:f>
              <c:numCache>
                <c:formatCode>General</c:formatCode>
                <c:ptCount val="3"/>
                <c:pt idx="0">
                  <c:v>0</c:v>
                </c:pt>
                <c:pt idx="1">
                  <c:v>0.9470435747957443</c:v>
                </c:pt>
                <c:pt idx="2">
                  <c:v>1.8929669708865207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E-4058-8C6D-A280639F065A}"/>
            </c:ext>
          </c:extLst>
        </c:ser>
        <c:ser>
          <c:idx val="2"/>
          <c:order val="2"/>
          <c:tx>
            <c:strRef>
              <c:f>Sheet3!$D$42</c:f>
              <c:strCache>
                <c:ptCount val="1"/>
                <c:pt idx="0">
                  <c:v>SGP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Sheet3!$A$43:$A$45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Sheet3!$D$43:$D$45</c:f>
              <c:numCache>
                <c:formatCode>General</c:formatCode>
                <c:ptCount val="3"/>
                <c:pt idx="0">
                  <c:v>0</c:v>
                </c:pt>
                <c:pt idx="1">
                  <c:v>0.93988736716604737</c:v>
                </c:pt>
                <c:pt idx="2">
                  <c:v>1.9333656045980154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E-4058-8C6D-A280639F065A}"/>
            </c:ext>
          </c:extLst>
        </c:ser>
        <c:ser>
          <c:idx val="3"/>
          <c:order val="3"/>
          <c:tx>
            <c:strRef>
              <c:f>Sheet3!$E$42</c:f>
              <c:strCache>
                <c:ptCount val="1"/>
                <c:pt idx="0">
                  <c:v>Hierarchical Crossover-SGD(2 processes per group)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Sheet3!$A$43:$A$45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Sheet3!$E$43:$E$45</c:f>
              <c:numCache>
                <c:formatCode>General</c:formatCode>
                <c:ptCount val="3"/>
                <c:pt idx="0">
                  <c:v>0</c:v>
                </c:pt>
                <c:pt idx="1">
                  <c:v>0.89122325357941878</c:v>
                </c:pt>
                <c:pt idx="2">
                  <c:v>1.8659921390316243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9E-4058-8C6D-A280639F065A}"/>
            </c:ext>
          </c:extLst>
        </c:ser>
        <c:ser>
          <c:idx val="4"/>
          <c:order val="4"/>
          <c:tx>
            <c:strRef>
              <c:f>Sheet3!$F$42</c:f>
              <c:strCache>
                <c:ptCount val="1"/>
                <c:pt idx="0">
                  <c:v>Hierarchical Crossover-SGD(4 groups)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Sheet3!$A$43:$A$45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Sheet3!$F$43:$F$45</c:f>
              <c:numCache>
                <c:formatCode>General</c:formatCode>
                <c:ptCount val="3"/>
                <c:pt idx="0">
                  <c:v>0</c:v>
                </c:pt>
                <c:pt idx="1">
                  <c:v>0.74456603821799527</c:v>
                </c:pt>
                <c:pt idx="2">
                  <c:v>1.5102704603398458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9E-4058-8C6D-A280639F065A}"/>
            </c:ext>
          </c:extLst>
        </c:ser>
        <c:ser>
          <c:idx val="5"/>
          <c:order val="5"/>
          <c:tx>
            <c:strRef>
              <c:f>Sheet3!$G$42</c:f>
              <c:strCache>
                <c:ptCount val="1"/>
                <c:pt idx="0">
                  <c:v>Hierarchical Crossover-SGD(2 groups)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Sheet3!$A$43:$A$45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Sheet3!$G$43:$G$45</c:f>
              <c:numCache>
                <c:formatCode>General</c:formatCode>
                <c:ptCount val="3"/>
                <c:pt idx="0">
                  <c:v>0</c:v>
                </c:pt>
                <c:pt idx="1">
                  <c:v>0.74639471603570529</c:v>
                </c:pt>
                <c:pt idx="2">
                  <c:v>1.6861011004581423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9E-4058-8C6D-A280639F065A}"/>
            </c:ext>
          </c:extLst>
        </c:ser>
        <c:ser>
          <c:idx val="6"/>
          <c:order val="6"/>
          <c:tx>
            <c:strRef>
              <c:f>Sheet3!$H$42</c:f>
              <c:strCache>
                <c:ptCount val="1"/>
                <c:pt idx="0">
                  <c:v>Hierarchical Crossover-SGD(2 groups)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Sheet3!$A$43:$A$45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Sheet3!$H$43:$H$45</c:f>
              <c:numCache>
                <c:formatCode>General</c:formatCode>
                <c:ptCount val="3"/>
                <c:pt idx="0">
                  <c:v>0</c:v>
                </c:pt>
                <c:pt idx="1">
                  <c:v>0.74639471603570529</c:v>
                </c:pt>
                <c:pt idx="2">
                  <c:v>1.6861011004581423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9E-4058-8C6D-A280639F065A}"/>
            </c:ext>
          </c:extLst>
        </c:ser>
        <c:ser>
          <c:idx val="7"/>
          <c:order val="7"/>
          <c:tx>
            <c:strRef>
              <c:f>Sheet3!$I$42</c:f>
              <c:strCache>
                <c:ptCount val="1"/>
                <c:pt idx="0">
                  <c:v>Optimal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Sheet3!$A$43:$A$45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Sheet3!$I$43:$I$45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9E-4058-8C6D-A280639F0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376688"/>
        <c:axId val="644377104"/>
      </c:lineChart>
      <c:catAx>
        <c:axId val="6443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377104"/>
        <c:crosses val="autoZero"/>
        <c:auto val="1"/>
        <c:lblAlgn val="ctr"/>
        <c:lblOffset val="100"/>
        <c:noMultiLvlLbl val="0"/>
      </c:catAx>
      <c:valAx>
        <c:axId val="6443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3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Sheet3!$B$35</c:f>
              <c:strCache>
                <c:ptCount val="1"/>
                <c:pt idx="0">
                  <c:v>AllReduce-SGD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Sheet3!$A$36:$A$38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Sheet3!$B$36:$B$38</c:f>
              <c:numCache>
                <c:formatCode>0.000</c:formatCode>
                <c:ptCount val="3"/>
                <c:pt idx="0">
                  <c:v>1</c:v>
                </c:pt>
                <c:pt idx="1">
                  <c:v>1.8412875961562696</c:v>
                </c:pt>
                <c:pt idx="2">
                  <c:v>3.3203124928800754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2-4F28-A47A-05BB333816FA}"/>
            </c:ext>
          </c:extLst>
        </c:ser>
        <c:ser>
          <c:idx val="1"/>
          <c:order val="1"/>
          <c:tx>
            <c:strRef>
              <c:f>Sheet3!$C$35</c:f>
              <c:strCache>
                <c:ptCount val="1"/>
                <c:pt idx="0">
                  <c:v>Crossover-SGD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Sheet3!$A$36:$A$38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Sheet3!$C$36:$C$38</c:f>
              <c:numCache>
                <c:formatCode>0.000</c:formatCode>
                <c:ptCount val="3"/>
                <c:pt idx="0">
                  <c:v>1</c:v>
                </c:pt>
                <c:pt idx="1">
                  <c:v>1.9279178449443741</c:v>
                </c:pt>
                <c:pt idx="2">
                  <c:v>3.7139823802039897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2-4F28-A47A-05BB333816FA}"/>
            </c:ext>
          </c:extLst>
        </c:ser>
        <c:ser>
          <c:idx val="2"/>
          <c:order val="2"/>
          <c:tx>
            <c:strRef>
              <c:f>Sheet3!$D$35</c:f>
              <c:strCache>
                <c:ptCount val="1"/>
                <c:pt idx="0">
                  <c:v>SGP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Sheet3!$A$36:$A$38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Sheet3!$D$36:$D$38</c:f>
              <c:numCache>
                <c:formatCode>0.000</c:formatCode>
                <c:ptCount val="3"/>
                <c:pt idx="0">
                  <c:v>1</c:v>
                </c:pt>
                <c:pt idx="1">
                  <c:v>1.9183784628271803</c:v>
                </c:pt>
                <c:pt idx="2">
                  <c:v>3.8194518509967286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2-4F28-A47A-05BB333816FA}"/>
            </c:ext>
          </c:extLst>
        </c:ser>
        <c:ser>
          <c:idx val="3"/>
          <c:order val="3"/>
          <c:tx>
            <c:strRef>
              <c:f>Sheet3!$E$35</c:f>
              <c:strCache>
                <c:ptCount val="1"/>
                <c:pt idx="0">
                  <c:v>Hierarchical Crossover-SGD(2 processes per group, 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Sheet3!$A$36:$A$38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Sheet3!$E$36:$E$38</c:f>
              <c:numCache>
                <c:formatCode>0.000</c:formatCode>
                <c:ptCount val="3"/>
                <c:pt idx="0">
                  <c:v>1</c:v>
                </c:pt>
                <c:pt idx="1">
                  <c:v>1.8547480884595362</c:v>
                </c:pt>
                <c:pt idx="2">
                  <c:v>3.6451852605796038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72-4F28-A47A-05BB333816FA}"/>
            </c:ext>
          </c:extLst>
        </c:ser>
        <c:ser>
          <c:idx val="4"/>
          <c:order val="4"/>
          <c:tx>
            <c:strRef>
              <c:f>Sheet3!$F$35</c:f>
              <c:strCache>
                <c:ptCount val="1"/>
                <c:pt idx="0">
                  <c:v>Hierarchical Crossover-SGD(4 groups,)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Sheet3!$A$36:$A$38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Sheet3!$F$36:$F$38</c:f>
              <c:numCache>
                <c:formatCode>0.000</c:formatCode>
                <c:ptCount val="3"/>
                <c:pt idx="0">
                  <c:v>1</c:v>
                </c:pt>
                <c:pt idx="1">
                  <c:v>1.6754702131189874</c:v>
                </c:pt>
                <c:pt idx="2">
                  <c:v>2.848634371270212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72-4F28-A47A-05BB333816FA}"/>
            </c:ext>
          </c:extLst>
        </c:ser>
        <c:ser>
          <c:idx val="5"/>
          <c:order val="5"/>
          <c:tx>
            <c:strRef>
              <c:f>Sheet3!$G$35</c:f>
              <c:strCache>
                <c:ptCount val="1"/>
                <c:pt idx="0">
                  <c:v>Hierarchical Crossover-SGD(2 groups)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Sheet3!$A$36:$A$38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Sheet3!$G$36:$G$38</c:f>
              <c:numCache>
                <c:formatCode>0.000</c:formatCode>
                <c:ptCount val="3"/>
                <c:pt idx="0">
                  <c:v>1</c:v>
                </c:pt>
                <c:pt idx="1">
                  <c:v>1.6775952899758737</c:v>
                </c:pt>
                <c:pt idx="2">
                  <c:v>3.2178589753709765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72-4F28-A47A-05BB333816FA}"/>
            </c:ext>
          </c:extLst>
        </c:ser>
        <c:ser>
          <c:idx val="6"/>
          <c:order val="6"/>
          <c:tx>
            <c:strRef>
              <c:f>Sheet3!$H$35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Sheet3!$A$36:$A$38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Sheet3!$H$36:$H$38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72-4F28-A47A-05BB33381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653168"/>
        <c:axId val="2050650256"/>
      </c:lineChart>
      <c:catAx>
        <c:axId val="20506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650256"/>
        <c:crosses val="autoZero"/>
        <c:auto val="1"/>
        <c:lblAlgn val="ctr"/>
        <c:lblOffset val="100"/>
        <c:noMultiLvlLbl val="0"/>
      </c:catAx>
      <c:valAx>
        <c:axId val="20506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065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Sheet3!$B$54</c:f>
              <c:strCache>
                <c:ptCount val="1"/>
                <c:pt idx="0">
                  <c:v>AllReduce-SGD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Sheet3!$A$55:$A$56</c:f>
              <c:strCache>
                <c:ptCount val="2"/>
                <c:pt idx="0">
                  <c:v>4 to 8</c:v>
                </c:pt>
                <c:pt idx="1">
                  <c:v>8 to 16</c:v>
                </c:pt>
              </c:strCache>
            </c:strRef>
          </c:cat>
          <c:val>
            <c:numRef>
              <c:f>Sheet3!$B$55:$B$56</c:f>
              <c:numCache>
                <c:formatCode>0.000</c:formatCode>
                <c:ptCount val="2"/>
                <c:pt idx="0">
                  <c:v>1.8412875961562696</c:v>
                </c:pt>
                <c:pt idx="1">
                  <c:v>1.6601562464400377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8-4B6F-8470-907E50A31481}"/>
            </c:ext>
          </c:extLst>
        </c:ser>
        <c:ser>
          <c:idx val="1"/>
          <c:order val="1"/>
          <c:tx>
            <c:strRef>
              <c:f>Sheet3!$C$54</c:f>
              <c:strCache>
                <c:ptCount val="1"/>
                <c:pt idx="0">
                  <c:v>Crossover-SGD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Sheet3!$A$55:$A$56</c:f>
              <c:strCache>
                <c:ptCount val="2"/>
                <c:pt idx="0">
                  <c:v>4 to 8</c:v>
                </c:pt>
                <c:pt idx="1">
                  <c:v>8 to 16</c:v>
                </c:pt>
              </c:strCache>
            </c:strRef>
          </c:cat>
          <c:val>
            <c:numRef>
              <c:f>Sheet3!$C$55:$C$56</c:f>
              <c:numCache>
                <c:formatCode>0.000</c:formatCode>
                <c:ptCount val="2"/>
                <c:pt idx="0">
                  <c:v>1.9279178449443741</c:v>
                </c:pt>
                <c:pt idx="1">
                  <c:v>1.8569911901019949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8-4B6F-8470-907E50A31481}"/>
            </c:ext>
          </c:extLst>
        </c:ser>
        <c:ser>
          <c:idx val="2"/>
          <c:order val="2"/>
          <c:tx>
            <c:strRef>
              <c:f>Sheet3!$D$54</c:f>
              <c:strCache>
                <c:ptCount val="1"/>
                <c:pt idx="0">
                  <c:v>SGP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Sheet3!$A$55:$A$56</c:f>
              <c:strCache>
                <c:ptCount val="2"/>
                <c:pt idx="0">
                  <c:v>4 to 8</c:v>
                </c:pt>
                <c:pt idx="1">
                  <c:v>8 to 16</c:v>
                </c:pt>
              </c:strCache>
            </c:strRef>
          </c:cat>
          <c:val>
            <c:numRef>
              <c:f>Sheet3!$D$55:$D$56</c:f>
              <c:numCache>
                <c:formatCode>0.000</c:formatCode>
                <c:ptCount val="2"/>
                <c:pt idx="0">
                  <c:v>1.9183784628271803</c:v>
                </c:pt>
                <c:pt idx="1">
                  <c:v>1.9097259254983643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8-4B6F-8470-907E50A31481}"/>
            </c:ext>
          </c:extLst>
        </c:ser>
        <c:ser>
          <c:idx val="3"/>
          <c:order val="3"/>
          <c:tx>
            <c:strRef>
              <c:f>Sheet3!$E$54</c:f>
              <c:strCache>
                <c:ptCount val="1"/>
                <c:pt idx="0">
                  <c:v>Hierarchical Crossover-SGD(2 processes per group, 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Sheet3!$A$55:$A$56</c:f>
              <c:strCache>
                <c:ptCount val="2"/>
                <c:pt idx="0">
                  <c:v>4 to 8</c:v>
                </c:pt>
                <c:pt idx="1">
                  <c:v>8 to 16</c:v>
                </c:pt>
              </c:strCache>
            </c:strRef>
          </c:cat>
          <c:val>
            <c:numRef>
              <c:f>Sheet3!$E$55:$E$56</c:f>
              <c:numCache>
                <c:formatCode>0.000</c:formatCode>
                <c:ptCount val="2"/>
                <c:pt idx="0">
                  <c:v>1.8547480884595362</c:v>
                </c:pt>
                <c:pt idx="1">
                  <c:v>1.8225926302898019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B8-4B6F-8470-907E50A31481}"/>
            </c:ext>
          </c:extLst>
        </c:ser>
        <c:ser>
          <c:idx val="4"/>
          <c:order val="4"/>
          <c:tx>
            <c:strRef>
              <c:f>Sheet3!$F$54</c:f>
              <c:strCache>
                <c:ptCount val="1"/>
                <c:pt idx="0">
                  <c:v>Hierarchical Crossover-SGD(4 groups,)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Sheet3!$A$55:$A$56</c:f>
              <c:strCache>
                <c:ptCount val="2"/>
                <c:pt idx="0">
                  <c:v>4 to 8</c:v>
                </c:pt>
                <c:pt idx="1">
                  <c:v>8 to 16</c:v>
                </c:pt>
              </c:strCache>
            </c:strRef>
          </c:cat>
          <c:val>
            <c:numRef>
              <c:f>Sheet3!$F$55:$F$56</c:f>
              <c:numCache>
                <c:formatCode>0.000</c:formatCode>
                <c:ptCount val="2"/>
                <c:pt idx="0">
                  <c:v>1.6754702131189874</c:v>
                </c:pt>
                <c:pt idx="1">
                  <c:v>1.424317185635106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B8-4B6F-8470-907E50A31481}"/>
            </c:ext>
          </c:extLst>
        </c:ser>
        <c:ser>
          <c:idx val="5"/>
          <c:order val="5"/>
          <c:tx>
            <c:strRef>
              <c:f>Sheet3!$G$54</c:f>
              <c:strCache>
                <c:ptCount val="1"/>
                <c:pt idx="0">
                  <c:v>Hierarchical Crossover-SGD(2 groups)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Sheet3!$A$55:$A$56</c:f>
              <c:strCache>
                <c:ptCount val="2"/>
                <c:pt idx="0">
                  <c:v>4 to 8</c:v>
                </c:pt>
                <c:pt idx="1">
                  <c:v>8 to 16</c:v>
                </c:pt>
              </c:strCache>
            </c:strRef>
          </c:cat>
          <c:val>
            <c:numRef>
              <c:f>Sheet3!$G$55:$G$56</c:f>
              <c:numCache>
                <c:formatCode>0.000</c:formatCode>
                <c:ptCount val="2"/>
                <c:pt idx="0">
                  <c:v>1.6775952899758737</c:v>
                </c:pt>
                <c:pt idx="1">
                  <c:v>1.6089294876854883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B8-4B6F-8470-907E50A31481}"/>
            </c:ext>
          </c:extLst>
        </c:ser>
        <c:ser>
          <c:idx val="6"/>
          <c:order val="6"/>
          <c:tx>
            <c:strRef>
              <c:f>Sheet3!$H$54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Sheet3!$A$55:$A$56</c:f>
              <c:strCache>
                <c:ptCount val="2"/>
                <c:pt idx="0">
                  <c:v>4 to 8</c:v>
                </c:pt>
                <c:pt idx="1">
                  <c:v>8 to 16</c:v>
                </c:pt>
              </c:strCache>
            </c:strRef>
          </c:cat>
          <c:val>
            <c:numRef>
              <c:f>Sheet3!$H$55:$H$56</c:f>
              <c:numCache>
                <c:formatCode>0.000</c:formatCode>
                <c:ptCount val="2"/>
                <c:pt idx="0" formatCode="General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B8-4B6F-8470-907E50A31481}"/>
            </c:ext>
          </c:extLst>
        </c:ser>
        <c:ser>
          <c:idx val="7"/>
          <c:order val="7"/>
          <c:tx>
            <c:strRef>
              <c:f>Sheet3!$I$54</c:f>
              <c:strCache>
                <c:ptCount val="1"/>
                <c:pt idx="0">
                  <c:v>Hierarchical Crossover-SGD(4 processes per group)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Sheet3!$A$55:$A$56</c:f>
              <c:strCache>
                <c:ptCount val="2"/>
                <c:pt idx="0">
                  <c:v>4 to 8</c:v>
                </c:pt>
                <c:pt idx="1">
                  <c:v>8 to 16</c:v>
                </c:pt>
              </c:strCache>
            </c:strRef>
          </c:cat>
          <c:val>
            <c:numRef>
              <c:f>Sheet3!$I$55:$I$56</c:f>
              <c:numCache>
                <c:formatCode>General</c:formatCode>
                <c:ptCount val="2"/>
                <c:pt idx="1">
                  <c:v>1.8797397826900448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B8-4B6F-8470-907E50A31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731920"/>
        <c:axId val="2117747312"/>
      </c:barChart>
      <c:catAx>
        <c:axId val="21177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7747312"/>
        <c:crosses val="autoZero"/>
        <c:auto val="1"/>
        <c:lblAlgn val="ctr"/>
        <c:lblOffset val="100"/>
        <c:noMultiLvlLbl val="0"/>
      </c:catAx>
      <c:valAx>
        <c:axId val="21177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773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66115</xdr:colOff>
      <xdr:row>11</xdr:row>
      <xdr:rowOff>162485</xdr:rowOff>
    </xdr:from>
    <xdr:to>
      <xdr:col>29</xdr:col>
      <xdr:colOff>530598</xdr:colOff>
      <xdr:row>32</xdr:row>
      <xdr:rowOff>172010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988B129-C161-E7AB-5D87-20857F58E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344021</xdr:colOff>
      <xdr:row>35</xdr:row>
      <xdr:rowOff>26332</xdr:rowOff>
    </xdr:from>
    <xdr:to>
      <xdr:col>30</xdr:col>
      <xdr:colOff>124945</xdr:colOff>
      <xdr:row>51</xdr:row>
      <xdr:rowOff>182095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D6D3DC2-DD9A-708D-770F-F55DA34D7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280946</xdr:colOff>
      <xdr:row>33</xdr:row>
      <xdr:rowOff>74759</xdr:rowOff>
    </xdr:from>
    <xdr:to>
      <xdr:col>24</xdr:col>
      <xdr:colOff>230519</xdr:colOff>
      <xdr:row>53</xdr:row>
      <xdr:rowOff>115260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9915206-58FA-AE22-73FB-8A371ECB9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582706</xdr:colOff>
      <xdr:row>5</xdr:row>
      <xdr:rowOff>51548</xdr:rowOff>
    </xdr:from>
    <xdr:to>
      <xdr:col>25</xdr:col>
      <xdr:colOff>268941</xdr:colOff>
      <xdr:row>27</xdr:row>
      <xdr:rowOff>22410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8AC097C-FBE4-3C2C-4C64-A692BA384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183695</xdr:colOff>
      <xdr:row>14</xdr:row>
      <xdr:rowOff>84363</xdr:rowOff>
    </xdr:from>
    <xdr:to>
      <xdr:col>30</xdr:col>
      <xdr:colOff>108857</xdr:colOff>
      <xdr:row>41</xdr:row>
      <xdr:rowOff>27213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F80B980-E200-01FB-B4D5-8539FC67E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115660</xdr:colOff>
      <xdr:row>18</xdr:row>
      <xdr:rowOff>166007</xdr:rowOff>
    </xdr:from>
    <xdr:to>
      <xdr:col>16</xdr:col>
      <xdr:colOff>74839</xdr:colOff>
      <xdr:row>32</xdr:row>
      <xdr:rowOff>51707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AD04CF9-4CEB-147C-9138-639112AC9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61230</xdr:colOff>
      <xdr:row>37</xdr:row>
      <xdr:rowOff>163286</xdr:rowOff>
    </xdr:from>
    <xdr:to>
      <xdr:col>18</xdr:col>
      <xdr:colOff>176892</xdr:colOff>
      <xdr:row>66</xdr:row>
      <xdr:rowOff>176893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3BEFDBF-9652-110E-AC19-E5E332827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3529852</xdr:colOff>
      <xdr:row>32</xdr:row>
      <xdr:rowOff>174812</xdr:rowOff>
    </xdr:from>
    <xdr:to>
      <xdr:col>8</xdr:col>
      <xdr:colOff>1400735</xdr:colOff>
      <xdr:row>51</xdr:row>
      <xdr:rowOff>145676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B1CB052C-8A8D-AACB-45C7-E37A90F79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opLeftCell="A37" workbookViewId="0">
      <selection activeCell="A52" sqref="A52:E52"/>
    </sheetView>
  </sheetViews>
  <sheetFormatPr defaultRowHeight="16.5" x14ac:dyDescent="0.3"/>
  <cols>
    <col min="1" max="5" width="9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0.53348708152770996</v>
      </c>
      <c r="B2" s="1">
        <v>0.59778237342834395</v>
      </c>
      <c r="C2" s="1">
        <v>0.56433606147766102</v>
      </c>
      <c r="D2" s="1">
        <v>0.47309017181396401</v>
      </c>
      <c r="E2" s="1">
        <v>0.59228992462158203</v>
      </c>
    </row>
    <row r="3" spans="1:5" x14ac:dyDescent="0.3">
      <c r="A3" s="1">
        <v>0.53636145591735795</v>
      </c>
      <c r="B3" s="1">
        <v>0.47745847702026301</v>
      </c>
      <c r="C3" s="1">
        <v>0.532909154891967</v>
      </c>
      <c r="D3" s="1">
        <v>0.473270893096923</v>
      </c>
      <c r="E3" s="1">
        <v>0.489083051681518</v>
      </c>
    </row>
    <row r="4" spans="1:5" x14ac:dyDescent="0.3">
      <c r="A4" s="1">
        <v>0.53018951416015603</v>
      </c>
      <c r="B4" s="1">
        <v>0.46710276603698703</v>
      </c>
      <c r="C4" s="1">
        <v>0.52335190773010198</v>
      </c>
      <c r="D4" s="1">
        <v>0.469822406768798</v>
      </c>
      <c r="E4" s="1">
        <v>0.50456809997558505</v>
      </c>
    </row>
    <row r="5" spans="1:5" x14ac:dyDescent="0.3">
      <c r="A5" s="1">
        <v>0.53262424468994096</v>
      </c>
      <c r="B5" s="1">
        <v>0.48469710350036599</v>
      </c>
      <c r="C5" s="1">
        <v>0.53730511665344205</v>
      </c>
      <c r="D5" s="1">
        <v>0.47214198112487699</v>
      </c>
      <c r="E5" s="1">
        <v>0.45895028114318798</v>
      </c>
    </row>
    <row r="6" spans="1:5" x14ac:dyDescent="0.3">
      <c r="A6" s="1">
        <v>0.53756737709045399</v>
      </c>
      <c r="B6" s="1">
        <v>0.47262191772460899</v>
      </c>
      <c r="C6" s="1">
        <v>0.53247213363647405</v>
      </c>
      <c r="D6" s="1">
        <v>0.46340870857238697</v>
      </c>
      <c r="E6" s="1">
        <v>0.50296187400817804</v>
      </c>
    </row>
    <row r="7" spans="1:5" x14ac:dyDescent="0.3">
      <c r="A7" s="1">
        <v>0.52711534500122004</v>
      </c>
      <c r="B7" s="1">
        <v>0.47962927818298301</v>
      </c>
      <c r="C7" s="1">
        <v>0.52373909950256303</v>
      </c>
      <c r="D7" s="1">
        <v>0.466301679611206</v>
      </c>
      <c r="E7" s="1">
        <v>0.45858311653137201</v>
      </c>
    </row>
    <row r="8" spans="1:5" x14ac:dyDescent="0.3">
      <c r="A8" s="1">
        <v>0.52569913864135698</v>
      </c>
      <c r="B8" s="1">
        <v>0.47734141349792403</v>
      </c>
      <c r="C8" s="1">
        <v>0.51798701286315896</v>
      </c>
      <c r="D8" s="1">
        <v>0.47364068031311002</v>
      </c>
      <c r="E8" s="1">
        <v>0.49838972091674799</v>
      </c>
    </row>
    <row r="9" spans="1:5" x14ac:dyDescent="0.3">
      <c r="A9" s="1">
        <v>0.522838354110717</v>
      </c>
      <c r="B9" s="1">
        <v>0.48103928565978998</v>
      </c>
      <c r="C9" s="1">
        <v>0.52914571762084905</v>
      </c>
      <c r="D9" s="1">
        <v>0.45811676979064903</v>
      </c>
      <c r="E9" s="1">
        <v>0.45720005035400302</v>
      </c>
    </row>
    <row r="10" spans="1:5" x14ac:dyDescent="0.3">
      <c r="A10" s="1">
        <v>0.52807879447937001</v>
      </c>
      <c r="B10" s="1">
        <v>0.46539783477783198</v>
      </c>
      <c r="C10" s="1">
        <v>0.51881933212280196</v>
      </c>
      <c r="D10" s="1">
        <v>0.464784145355224</v>
      </c>
      <c r="E10" s="1">
        <v>0.50799894332885698</v>
      </c>
    </row>
    <row r="11" spans="1:5" x14ac:dyDescent="0.3">
      <c r="A11" s="1">
        <v>0.53025841712951605</v>
      </c>
      <c r="B11" s="1">
        <v>0.47312355041503901</v>
      </c>
      <c r="C11" s="1">
        <v>0.53158688545226995</v>
      </c>
      <c r="D11" s="1">
        <v>0.46132469177245999</v>
      </c>
      <c r="E11" s="1">
        <v>0.45944404602050698</v>
      </c>
    </row>
    <row r="12" spans="1:5" x14ac:dyDescent="0.3">
      <c r="A12" s="1">
        <v>0.52657771110534601</v>
      </c>
      <c r="B12" s="1">
        <v>0.47153067588806102</v>
      </c>
      <c r="C12" s="1">
        <v>0.52437639236450195</v>
      </c>
      <c r="D12" s="1">
        <v>0.456751108169555</v>
      </c>
      <c r="E12" s="1">
        <v>0.50069808959960904</v>
      </c>
    </row>
    <row r="13" spans="1:5" x14ac:dyDescent="0.3">
      <c r="A13" s="1">
        <v>0.54503417015075595</v>
      </c>
      <c r="B13" s="1">
        <v>0.48330473899841297</v>
      </c>
      <c r="C13" s="1">
        <v>0.52085566520690896</v>
      </c>
      <c r="D13" s="1">
        <v>0.47269821166992099</v>
      </c>
      <c r="E13" s="1">
        <v>0.463421821594238</v>
      </c>
    </row>
    <row r="14" spans="1:5" x14ac:dyDescent="0.3">
      <c r="A14" s="1">
        <v>0.53625297546386697</v>
      </c>
      <c r="B14" s="1">
        <v>0.46873044967651301</v>
      </c>
      <c r="C14" s="1">
        <v>0.516801357269287</v>
      </c>
      <c r="D14" s="1">
        <v>0.45476698875427202</v>
      </c>
      <c r="E14" s="1">
        <v>0.48735904693603499</v>
      </c>
    </row>
    <row r="15" spans="1:5" x14ac:dyDescent="0.3">
      <c r="A15" s="1">
        <v>0.53488254547119096</v>
      </c>
      <c r="B15" s="1">
        <v>0.46083569526672302</v>
      </c>
      <c r="C15" s="1">
        <v>0.51497006416320801</v>
      </c>
      <c r="D15" s="1">
        <v>0.47952628135681102</v>
      </c>
      <c r="E15" s="1">
        <v>0.45543694496154702</v>
      </c>
    </row>
    <row r="16" spans="1:5" x14ac:dyDescent="0.3">
      <c r="A16" s="1">
        <v>0.54330897331237704</v>
      </c>
      <c r="B16" s="1">
        <v>0.47977685928344699</v>
      </c>
      <c r="C16" s="1">
        <v>0.51916098594665505</v>
      </c>
      <c r="D16" s="1">
        <v>0.47485041618347101</v>
      </c>
      <c r="E16" s="1">
        <v>0.49430060386657698</v>
      </c>
    </row>
    <row r="17" spans="1:5" x14ac:dyDescent="0.3">
      <c r="A17" s="1">
        <v>0.52467966079711903</v>
      </c>
      <c r="B17" s="1">
        <v>0.45618581771850503</v>
      </c>
      <c r="C17" s="1">
        <v>0.50885772705078103</v>
      </c>
      <c r="D17" s="1">
        <v>0.45948982238769498</v>
      </c>
      <c r="E17" s="1">
        <v>0.46240425109863198</v>
      </c>
    </row>
    <row r="18" spans="1:5" x14ac:dyDescent="0.3">
      <c r="A18" s="1">
        <v>0.53474116325378396</v>
      </c>
      <c r="B18" s="1">
        <v>0.482076406478881</v>
      </c>
      <c r="C18" s="1">
        <v>0.50779557228088301</v>
      </c>
      <c r="D18" s="1">
        <v>0.447529315948486</v>
      </c>
      <c r="E18" s="1">
        <v>0.49700140953063898</v>
      </c>
    </row>
    <row r="19" spans="1:5" x14ac:dyDescent="0.3">
      <c r="A19" s="1">
        <v>0.53349065780639604</v>
      </c>
      <c r="B19" s="1">
        <v>0.48223924636840798</v>
      </c>
      <c r="C19" s="1">
        <v>0.50847363471984797</v>
      </c>
      <c r="D19" s="1">
        <v>0.47292184829711897</v>
      </c>
      <c r="E19" s="1">
        <v>0.45849967002868602</v>
      </c>
    </row>
    <row r="20" spans="1:5" x14ac:dyDescent="0.3">
      <c r="A20" s="1">
        <v>0.535244941711425</v>
      </c>
      <c r="B20" s="1">
        <v>0.46338629722595198</v>
      </c>
      <c r="C20" s="1">
        <v>0.51191639900207497</v>
      </c>
      <c r="D20" s="1">
        <v>0.46645498275756803</v>
      </c>
      <c r="E20" s="1">
        <v>0.50448203086853005</v>
      </c>
    </row>
    <row r="21" spans="1:5" x14ac:dyDescent="0.3">
      <c r="A21" s="1">
        <v>0.53101921081542902</v>
      </c>
      <c r="B21" s="1">
        <v>0.47257781028747498</v>
      </c>
      <c r="C21" s="1">
        <v>0.509327173233032</v>
      </c>
      <c r="D21" s="1">
        <v>0.45473456382751398</v>
      </c>
      <c r="E21" s="1">
        <v>0.450474262237548</v>
      </c>
    </row>
    <row r="22" spans="1:5" x14ac:dyDescent="0.3">
      <c r="A22" s="1">
        <v>0.54781031608581499</v>
      </c>
      <c r="B22" s="1">
        <v>0.48332834243774397</v>
      </c>
      <c r="C22" s="1">
        <v>0.51724290847778298</v>
      </c>
      <c r="D22" s="1">
        <v>0.46921420097351002</v>
      </c>
      <c r="E22" s="1">
        <v>0.50002408027648904</v>
      </c>
    </row>
    <row r="23" spans="1:5" x14ac:dyDescent="0.3">
      <c r="A23" s="1">
        <v>0.53256368637084905</v>
      </c>
      <c r="B23" s="1">
        <v>0.461973667144775</v>
      </c>
      <c r="C23" s="1">
        <v>0.50768136978149403</v>
      </c>
      <c r="D23" s="1">
        <v>0.46893048286437899</v>
      </c>
      <c r="E23" s="1">
        <v>0.45524144172668402</v>
      </c>
    </row>
    <row r="24" spans="1:5" x14ac:dyDescent="0.3">
      <c r="A24" s="1">
        <v>0.53367280960082997</v>
      </c>
      <c r="B24" s="1">
        <v>0.46935367584228499</v>
      </c>
      <c r="C24" s="1">
        <v>0.51026320457458496</v>
      </c>
      <c r="D24" s="1">
        <v>0.45764064788818298</v>
      </c>
      <c r="E24" s="1">
        <v>0.48376631736755299</v>
      </c>
    </row>
    <row r="25" spans="1:5" x14ac:dyDescent="0.3">
      <c r="A25" s="1">
        <v>0.53174972534179599</v>
      </c>
      <c r="B25" s="1">
        <v>0.46514463424682601</v>
      </c>
      <c r="C25" s="1">
        <v>0.50627589225768999</v>
      </c>
      <c r="D25" s="1">
        <v>0.47503042221069303</v>
      </c>
      <c r="E25" s="1">
        <v>0.45549821853637601</v>
      </c>
    </row>
    <row r="26" spans="1:5" x14ac:dyDescent="0.3">
      <c r="A26" s="1">
        <v>0.534900903701782</v>
      </c>
      <c r="B26" s="1">
        <v>0.48383593559265098</v>
      </c>
      <c r="C26" s="1">
        <v>0.50222039222717196</v>
      </c>
      <c r="D26" s="1">
        <v>0.47725582122802701</v>
      </c>
      <c r="E26" s="1">
        <v>0.49118947982788003</v>
      </c>
    </row>
    <row r="27" spans="1:5" x14ac:dyDescent="0.3">
      <c r="A27" s="1">
        <v>0.53337883949279696</v>
      </c>
      <c r="B27" s="1">
        <v>0.48547816276550199</v>
      </c>
      <c r="C27" s="1">
        <v>0.50710940361022905</v>
      </c>
      <c r="D27" s="1">
        <v>0.47888565063476501</v>
      </c>
      <c r="E27" s="1">
        <v>0.45272040367126398</v>
      </c>
    </row>
    <row r="28" spans="1:5" x14ac:dyDescent="0.3">
      <c r="A28" s="1">
        <v>0.53081464767455999</v>
      </c>
      <c r="B28" s="1">
        <v>0.47757434844970698</v>
      </c>
      <c r="C28" s="1">
        <v>0.50444412231445301</v>
      </c>
      <c r="D28" s="1">
        <v>0.46865963935852001</v>
      </c>
      <c r="E28" s="1">
        <v>0.51920175552368097</v>
      </c>
    </row>
    <row r="29" spans="1:5" x14ac:dyDescent="0.3">
      <c r="A29" s="1">
        <v>0.53316092491149902</v>
      </c>
      <c r="B29" s="1">
        <v>0.47008514404296797</v>
      </c>
      <c r="C29" s="1">
        <v>0.51095056533813399</v>
      </c>
      <c r="D29" s="1">
        <v>0.455738306045532</v>
      </c>
      <c r="E29" s="1">
        <v>0.45419788360595698</v>
      </c>
    </row>
    <row r="30" spans="1:5" x14ac:dyDescent="0.3">
      <c r="A30" s="1">
        <v>0.53824281692504805</v>
      </c>
      <c r="B30" s="1">
        <v>0.468765258789062</v>
      </c>
      <c r="C30" s="1">
        <v>0.50389051437377896</v>
      </c>
      <c r="D30" s="1">
        <v>0.45225906372070301</v>
      </c>
      <c r="E30" s="1">
        <v>0.490203857421875</v>
      </c>
    </row>
    <row r="31" spans="1:5" x14ac:dyDescent="0.3">
      <c r="A31" s="1">
        <v>0.53503489494323697</v>
      </c>
      <c r="B31" s="1">
        <v>0.47832369804382302</v>
      </c>
      <c r="C31" s="1">
        <v>0.50933313369750899</v>
      </c>
      <c r="D31" s="1">
        <v>0.46944975852966297</v>
      </c>
      <c r="E31" s="1">
        <v>0.45767116546630798</v>
      </c>
    </row>
    <row r="32" spans="1:5" x14ac:dyDescent="0.3">
      <c r="A32" s="1">
        <v>0.53285861015319802</v>
      </c>
      <c r="B32" s="1">
        <v>0.476043701171875</v>
      </c>
      <c r="C32" s="1">
        <v>0.51263952255249001</v>
      </c>
      <c r="D32" s="1">
        <v>0.45934414863586398</v>
      </c>
      <c r="E32" s="1">
        <v>0.50731635093688898</v>
      </c>
    </row>
    <row r="33" spans="1:5" x14ac:dyDescent="0.3">
      <c r="A33" s="1">
        <v>0.54326200485229403</v>
      </c>
      <c r="B33" s="1">
        <v>0.47395682334899902</v>
      </c>
      <c r="C33" s="1">
        <v>0.51300311088562001</v>
      </c>
      <c r="D33" s="1">
        <v>0.46576666831970198</v>
      </c>
      <c r="E33" s="1">
        <v>0.45683503150939903</v>
      </c>
    </row>
    <row r="34" spans="1:5" x14ac:dyDescent="0.3">
      <c r="A34" s="1">
        <v>0.53202223777770996</v>
      </c>
      <c r="B34" s="1">
        <v>0.47621631622314398</v>
      </c>
      <c r="C34" s="1">
        <v>0.50609540939330999</v>
      </c>
      <c r="D34" s="1">
        <v>0.451940298080444</v>
      </c>
      <c r="E34" s="1">
        <v>0.48841357231140098</v>
      </c>
    </row>
    <row r="35" spans="1:5" x14ac:dyDescent="0.3">
      <c r="A35" s="1">
        <v>0.53308963775634699</v>
      </c>
      <c r="B35" s="1">
        <v>0.47446203231811501</v>
      </c>
      <c r="C35" s="1">
        <v>0.50782346725463801</v>
      </c>
      <c r="D35" s="1">
        <v>0.45764422416687001</v>
      </c>
      <c r="E35" s="1">
        <v>0.45489072799682601</v>
      </c>
    </row>
    <row r="36" spans="1:5" x14ac:dyDescent="0.3">
      <c r="A36" s="1">
        <v>0.52600359916687001</v>
      </c>
      <c r="B36" s="1">
        <v>0.46501326560974099</v>
      </c>
      <c r="C36" s="1">
        <v>0.51198554039001398</v>
      </c>
      <c r="D36" s="1">
        <v>0.46499300003051702</v>
      </c>
      <c r="E36" s="1">
        <v>0.50323748588562001</v>
      </c>
    </row>
    <row r="37" spans="1:5" x14ac:dyDescent="0.3">
      <c r="A37" s="1">
        <v>0.53150272369384699</v>
      </c>
      <c r="B37" s="1">
        <v>0.49440670013427701</v>
      </c>
      <c r="C37" s="1">
        <v>0.51074457168579102</v>
      </c>
      <c r="D37" s="1">
        <v>0.46562933921813898</v>
      </c>
      <c r="E37" s="1">
        <v>0.45320105552673301</v>
      </c>
    </row>
    <row r="38" spans="1:5" x14ac:dyDescent="0.3">
      <c r="A38" s="1">
        <v>0.52699089050292902</v>
      </c>
      <c r="B38" s="1">
        <v>0.47535181045532199</v>
      </c>
      <c r="C38" s="1">
        <v>0.50849819183349598</v>
      </c>
      <c r="D38" s="1">
        <v>0.47723722457885698</v>
      </c>
      <c r="E38" s="1">
        <v>0.50248908996581998</v>
      </c>
    </row>
    <row r="39" spans="1:5" x14ac:dyDescent="0.3">
      <c r="A39" s="1">
        <v>0.53059697151184004</v>
      </c>
      <c r="B39" s="1">
        <v>0.45188403129577598</v>
      </c>
      <c r="C39" s="1">
        <v>0.51329326629638605</v>
      </c>
      <c r="D39" s="1">
        <v>0.46116113662719699</v>
      </c>
      <c r="E39" s="1">
        <v>0.44988775253295898</v>
      </c>
    </row>
    <row r="40" spans="1:5" x14ac:dyDescent="0.3">
      <c r="A40" s="1">
        <v>0.52870488166809004</v>
      </c>
      <c r="B40" s="1">
        <v>0.48118567466735801</v>
      </c>
      <c r="C40" s="1">
        <v>0.51044464111328103</v>
      </c>
      <c r="D40" s="1">
        <v>0.45110750198364202</v>
      </c>
      <c r="E40" s="1">
        <v>0.49698543548583901</v>
      </c>
    </row>
    <row r="41" spans="1:5" x14ac:dyDescent="0.3">
      <c r="A41" s="1">
        <v>0.531166791915893</v>
      </c>
      <c r="B41" s="1">
        <v>0.472477197647094</v>
      </c>
      <c r="C41" s="1">
        <v>0.51311826705932595</v>
      </c>
      <c r="D41" s="1">
        <v>0.46004652976989702</v>
      </c>
      <c r="E41" s="1">
        <v>0.45088410377502403</v>
      </c>
    </row>
    <row r="42" spans="1:5" x14ac:dyDescent="0.3">
      <c r="A42" s="1">
        <v>0.52588081359863204</v>
      </c>
      <c r="B42" s="1">
        <v>0.47889542579650801</v>
      </c>
      <c r="C42" s="1">
        <v>0.51906037330627397</v>
      </c>
      <c r="D42" s="1">
        <v>0.461238622665405</v>
      </c>
      <c r="E42" s="1">
        <v>0.48950934410095198</v>
      </c>
    </row>
    <row r="43" spans="1:5" x14ac:dyDescent="0.3">
      <c r="A43" s="1">
        <v>0.53305840492248502</v>
      </c>
      <c r="B43" s="1">
        <v>0.47788238525390597</v>
      </c>
      <c r="C43" s="1">
        <v>0.50888967514037997</v>
      </c>
      <c r="D43" s="1">
        <v>0.46082878112792902</v>
      </c>
      <c r="E43" s="1">
        <v>0.45231962203979398</v>
      </c>
    </row>
    <row r="44" spans="1:5" x14ac:dyDescent="0.3">
      <c r="A44" s="1">
        <v>0.53528714179992598</v>
      </c>
      <c r="B44" s="1">
        <v>0.46451711654663003</v>
      </c>
      <c r="C44" s="1">
        <v>0.50568246841430597</v>
      </c>
      <c r="D44" s="1">
        <v>0.46711468696594199</v>
      </c>
      <c r="E44" s="1">
        <v>0.50156235694885198</v>
      </c>
    </row>
    <row r="45" spans="1:5" x14ac:dyDescent="0.3">
      <c r="A45" s="1">
        <v>0.53669071197509699</v>
      </c>
      <c r="B45" s="1">
        <v>0.45508050918579102</v>
      </c>
      <c r="C45" s="1">
        <v>0.51236820220947199</v>
      </c>
      <c r="D45" s="1">
        <v>0.45058584213256803</v>
      </c>
      <c r="E45" s="1">
        <v>0.45328927040100098</v>
      </c>
    </row>
    <row r="46" spans="1:5" x14ac:dyDescent="0.3">
      <c r="A46" s="1">
        <v>0.53965735435485795</v>
      </c>
      <c r="B46" s="1">
        <v>0.46985673904418901</v>
      </c>
      <c r="C46" s="1">
        <v>0.50538086891174305</v>
      </c>
      <c r="D46" s="1">
        <v>0.460676670074462</v>
      </c>
      <c r="E46" s="1">
        <v>0.49701642990112299</v>
      </c>
    </row>
    <row r="47" spans="1:5" x14ac:dyDescent="0.3">
      <c r="A47" s="1">
        <v>0.53706884384155196</v>
      </c>
      <c r="B47" s="1">
        <v>0.52250766754150302</v>
      </c>
      <c r="C47" s="1">
        <v>0.514531850814819</v>
      </c>
      <c r="D47" s="1">
        <v>0.449833154678344</v>
      </c>
      <c r="E47" s="1">
        <v>0.45770645141601501</v>
      </c>
    </row>
    <row r="48" spans="1:5" x14ac:dyDescent="0.3">
      <c r="A48" s="1">
        <v>0.47584867477416898</v>
      </c>
      <c r="B48" s="1">
        <v>0.48581266403198198</v>
      </c>
      <c r="C48" s="1">
        <v>0.51535201072692804</v>
      </c>
      <c r="D48" s="1">
        <v>0.46940851211547802</v>
      </c>
      <c r="E48" s="1">
        <v>0.49967837333679199</v>
      </c>
    </row>
    <row r="49" spans="1:5" x14ac:dyDescent="0.3">
      <c r="A49" s="1">
        <v>0.47731328010558999</v>
      </c>
      <c r="B49" s="1">
        <v>0.482523202896118</v>
      </c>
      <c r="C49" s="1">
        <v>0.50841307640075595</v>
      </c>
      <c r="D49" s="1">
        <v>0.45713877677917403</v>
      </c>
      <c r="E49" s="1">
        <v>0.45648121833801197</v>
      </c>
    </row>
    <row r="50" spans="1:5" x14ac:dyDescent="0.3">
      <c r="A50" s="1">
        <v>0.47697949409484802</v>
      </c>
      <c r="B50" s="1">
        <v>0.48661422729492099</v>
      </c>
      <c r="C50" s="1">
        <v>0.50621986389160101</v>
      </c>
      <c r="D50" s="1">
        <v>0.46155118942260698</v>
      </c>
      <c r="E50" s="1">
        <v>0.48935794830322199</v>
      </c>
    </row>
    <row r="51" spans="1:5" x14ac:dyDescent="0.3">
      <c r="A51" s="1">
        <v>0.46955108642578097</v>
      </c>
      <c r="B51" s="1">
        <v>0.47076678276062001</v>
      </c>
      <c r="C51" s="1">
        <v>0.50648808479309004</v>
      </c>
      <c r="D51" s="1">
        <v>0.469895839691162</v>
      </c>
      <c r="E51" s="1">
        <v>0.45211815834045399</v>
      </c>
    </row>
    <row r="52" spans="1:5" x14ac:dyDescent="0.3">
      <c r="A52" s="2">
        <f>AVERAGE(A32:A51)</f>
        <v>0.5211767077445979</v>
      </c>
      <c r="B52" s="2">
        <f t="shared" ref="B52:E52" si="0">AVERAGE(B32:B51)</f>
        <v>0.4767727136611935</v>
      </c>
      <c r="C52" s="2">
        <f t="shared" si="0"/>
        <v>0.51050162315368619</v>
      </c>
      <c r="D52" s="2">
        <f t="shared" si="0"/>
        <v>0.46115710735321008</v>
      </c>
      <c r="E52" s="2">
        <f t="shared" si="0"/>
        <v>0.47565898895263636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54336-1B63-4307-9E47-3B668EF93C4D}">
  <dimension ref="A1:F52"/>
  <sheetViews>
    <sheetView topLeftCell="A34" workbookViewId="0">
      <selection activeCell="A52" sqref="A52:F52"/>
    </sheetView>
  </sheetViews>
  <sheetFormatPr defaultRowHeight="16.5" x14ac:dyDescent="0.3"/>
  <cols>
    <col min="1" max="6" width="9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3">
      <c r="A2" s="1">
        <v>0.56120133399963301</v>
      </c>
      <c r="B2" s="1">
        <v>0.79738426208496005</v>
      </c>
      <c r="C2" s="1">
        <v>0.67940545082092196</v>
      </c>
      <c r="D2" s="1">
        <v>0.60725760459899902</v>
      </c>
      <c r="E2" s="1">
        <v>0.47004747390746998</v>
      </c>
      <c r="F2" s="1">
        <v>0.65050411224365201</v>
      </c>
    </row>
    <row r="3" spans="1:6" x14ac:dyDescent="0.3">
      <c r="A3" s="1">
        <v>0.57895159721374501</v>
      </c>
      <c r="B3" s="1">
        <v>0.61245417594909601</v>
      </c>
      <c r="C3" s="1">
        <v>0.62637448310851995</v>
      </c>
      <c r="D3" s="1">
        <v>0.53307819366455</v>
      </c>
      <c r="E3" s="1">
        <v>0.46426486968994102</v>
      </c>
      <c r="F3" s="1">
        <v>0.61946415901184004</v>
      </c>
    </row>
    <row r="4" spans="1:6" x14ac:dyDescent="0.3">
      <c r="A4" s="1">
        <v>0.56148123741149902</v>
      </c>
      <c r="B4" s="1">
        <v>0.75557541847229004</v>
      </c>
      <c r="C4" s="1">
        <v>0.62491583824157704</v>
      </c>
      <c r="D4" s="1">
        <v>0.55035662651062001</v>
      </c>
      <c r="E4" s="1">
        <v>0.47230076789855902</v>
      </c>
      <c r="F4" s="1">
        <v>0.59018063545226995</v>
      </c>
    </row>
    <row r="5" spans="1:6" x14ac:dyDescent="0.3">
      <c r="A5" s="1">
        <v>0.57413983345031705</v>
      </c>
      <c r="B5" s="1">
        <v>0.525920629501342</v>
      </c>
      <c r="C5" s="1">
        <v>0.62638282775878895</v>
      </c>
      <c r="D5" s="1">
        <v>0.55405163764953602</v>
      </c>
      <c r="E5" s="1">
        <v>0.479027509689331</v>
      </c>
      <c r="F5" s="1">
        <v>0.57825922966003396</v>
      </c>
    </row>
    <row r="6" spans="1:6" x14ac:dyDescent="0.3">
      <c r="A6" s="1">
        <v>0.570587158203125</v>
      </c>
      <c r="B6" s="1">
        <v>0.58468198776245095</v>
      </c>
      <c r="C6" s="1">
        <v>0.61842346191406194</v>
      </c>
      <c r="D6" s="1">
        <v>0.56756401062011697</v>
      </c>
      <c r="E6" s="1">
        <v>0.49068975448608398</v>
      </c>
      <c r="F6" s="1">
        <v>0.56477594375610296</v>
      </c>
    </row>
    <row r="7" spans="1:6" x14ac:dyDescent="0.3">
      <c r="A7" s="1">
        <v>0.51084518432617099</v>
      </c>
      <c r="B7" s="1">
        <v>0.48704862594604398</v>
      </c>
      <c r="C7" s="1">
        <v>0.60682392120361295</v>
      </c>
      <c r="D7" s="1">
        <v>0.54254364967346103</v>
      </c>
      <c r="E7" s="1">
        <v>0.47021412849426197</v>
      </c>
      <c r="F7" s="1">
        <v>0.53091788291931097</v>
      </c>
    </row>
    <row r="8" spans="1:6" x14ac:dyDescent="0.3">
      <c r="A8" s="1">
        <v>0.58106493949890103</v>
      </c>
      <c r="B8" s="1">
        <v>0.56836247444152799</v>
      </c>
      <c r="C8" s="1">
        <v>0.60981321334838801</v>
      </c>
      <c r="D8" s="1">
        <v>0.56362032890319802</v>
      </c>
      <c r="E8" s="1">
        <v>0.47605872154235801</v>
      </c>
      <c r="F8" s="1">
        <v>0.49938225746154702</v>
      </c>
    </row>
    <row r="9" spans="1:6" x14ac:dyDescent="0.3">
      <c r="A9" s="1">
        <v>0.55431056022643999</v>
      </c>
      <c r="B9" s="1">
        <v>0.54171133041381803</v>
      </c>
      <c r="C9" s="1">
        <v>0.61238622665405196</v>
      </c>
      <c r="D9" s="1">
        <v>0.55789422988891602</v>
      </c>
      <c r="E9" s="1">
        <v>0.47425222396850503</v>
      </c>
      <c r="F9" s="1">
        <v>0.50872611999511697</v>
      </c>
    </row>
    <row r="10" spans="1:6" x14ac:dyDescent="0.3">
      <c r="A10" s="1">
        <v>0.56753897666931097</v>
      </c>
      <c r="B10" s="1">
        <v>0.49907851219177202</v>
      </c>
      <c r="C10" s="1">
        <v>0.620380878448486</v>
      </c>
      <c r="D10" s="1">
        <v>0.55297660827636697</v>
      </c>
      <c r="E10" s="1">
        <v>0.466300249099731</v>
      </c>
      <c r="F10" s="1">
        <v>0.51844620704650801</v>
      </c>
    </row>
    <row r="11" spans="1:6" x14ac:dyDescent="0.3">
      <c r="A11" s="1">
        <v>0.57057571411132801</v>
      </c>
      <c r="B11" s="1">
        <v>0.49648833274841297</v>
      </c>
      <c r="C11" s="1">
        <v>0.60539054870605402</v>
      </c>
      <c r="D11" s="1">
        <v>0.55114817619323697</v>
      </c>
      <c r="E11" s="1">
        <v>0.47592878341674799</v>
      </c>
      <c r="F11" s="1">
        <v>0.50418710708618097</v>
      </c>
    </row>
    <row r="12" spans="1:6" x14ac:dyDescent="0.3">
      <c r="A12" s="1">
        <v>0.578860282897949</v>
      </c>
      <c r="B12" s="1">
        <v>0.49738264083862299</v>
      </c>
      <c r="C12" s="1">
        <v>0.61201596260070801</v>
      </c>
      <c r="D12" s="1">
        <v>0.56165456771850497</v>
      </c>
      <c r="E12" s="1">
        <v>0.47658634185790999</v>
      </c>
      <c r="F12" s="1">
        <v>0.51299905776977495</v>
      </c>
    </row>
    <row r="13" spans="1:6" x14ac:dyDescent="0.3">
      <c r="A13" s="1">
        <v>0.56082129478454501</v>
      </c>
      <c r="B13" s="1">
        <v>0.52443432807922297</v>
      </c>
      <c r="C13" s="1">
        <v>0.62807631492614702</v>
      </c>
      <c r="D13" s="1">
        <v>0.53350448608398404</v>
      </c>
      <c r="E13" s="1">
        <v>0.47380971908569303</v>
      </c>
      <c r="F13" s="1">
        <v>0.47054743766784601</v>
      </c>
    </row>
    <row r="14" spans="1:6" x14ac:dyDescent="0.3">
      <c r="A14" s="1">
        <v>0.570759057998657</v>
      </c>
      <c r="B14" s="1">
        <v>0.50621819496154696</v>
      </c>
      <c r="C14" s="1">
        <v>0.61367893218994096</v>
      </c>
      <c r="D14" s="1">
        <v>0.54825162887573198</v>
      </c>
      <c r="E14" s="1">
        <v>0.47148919105529702</v>
      </c>
      <c r="F14" s="1">
        <v>0.50702023506164495</v>
      </c>
    </row>
    <row r="15" spans="1:6" x14ac:dyDescent="0.3">
      <c r="A15" s="1">
        <v>0.56303286552429199</v>
      </c>
      <c r="B15" s="1">
        <v>0.492809057235717</v>
      </c>
      <c r="C15" s="1">
        <v>0.60708713531494096</v>
      </c>
      <c r="D15" s="1">
        <v>0.55469632148742598</v>
      </c>
      <c r="E15" s="1">
        <v>0.49076223373413003</v>
      </c>
      <c r="F15" s="1">
        <v>0.51091742515563898</v>
      </c>
    </row>
    <row r="16" spans="1:6" x14ac:dyDescent="0.3">
      <c r="A16" s="1">
        <v>0.56218624114990201</v>
      </c>
      <c r="B16" s="1">
        <v>0.49851346015930098</v>
      </c>
      <c r="C16" s="1">
        <v>0.60465574264526301</v>
      </c>
      <c r="D16" s="1">
        <v>0.53426265716552701</v>
      </c>
      <c r="E16" s="1">
        <v>0.47067141532897899</v>
      </c>
      <c r="F16" s="1">
        <v>0.46270012855529702</v>
      </c>
    </row>
    <row r="17" spans="1:6" x14ac:dyDescent="0.3">
      <c r="A17" s="1">
        <v>0.572196245193481</v>
      </c>
      <c r="B17" s="1">
        <v>0.513375043869018</v>
      </c>
      <c r="C17" s="1">
        <v>0.62078404426574696</v>
      </c>
      <c r="D17" s="1">
        <v>0.55494022369384699</v>
      </c>
      <c r="E17" s="1">
        <v>0.472900390625</v>
      </c>
      <c r="F17" s="1">
        <v>0.50946974754333496</v>
      </c>
    </row>
    <row r="18" spans="1:6" x14ac:dyDescent="0.3">
      <c r="A18" s="1">
        <v>0.56037330627441395</v>
      </c>
      <c r="B18" s="1">
        <v>0.49615836143493602</v>
      </c>
      <c r="C18" s="1">
        <v>0.61739301681518499</v>
      </c>
      <c r="D18" s="1">
        <v>0.53511309623718195</v>
      </c>
      <c r="E18" s="1">
        <v>0.473541259765625</v>
      </c>
      <c r="F18" s="1">
        <v>0.5132417678833</v>
      </c>
    </row>
    <row r="19" spans="1:6" x14ac:dyDescent="0.3">
      <c r="A19" s="1">
        <v>0.56280374526977495</v>
      </c>
      <c r="B19" s="1">
        <v>0.48230838775634699</v>
      </c>
      <c r="C19" s="1">
        <v>0.61676406860351496</v>
      </c>
      <c r="D19" s="1">
        <v>0.54314923286437899</v>
      </c>
      <c r="E19" s="1">
        <v>0.47906231880187899</v>
      </c>
      <c r="F19" s="1">
        <v>0.46395802497863697</v>
      </c>
    </row>
    <row r="20" spans="1:6" x14ac:dyDescent="0.3">
      <c r="A20" s="1">
        <v>0.559001684188842</v>
      </c>
      <c r="B20" s="1">
        <v>0.49122142791748002</v>
      </c>
      <c r="C20" s="1">
        <v>0.61609601974487305</v>
      </c>
      <c r="D20" s="1">
        <v>0.54545235633850098</v>
      </c>
      <c r="E20" s="1">
        <v>0.47798204421996998</v>
      </c>
      <c r="F20" s="1">
        <v>0.495156049728393</v>
      </c>
    </row>
    <row r="21" spans="1:6" x14ac:dyDescent="0.3">
      <c r="A21" s="1">
        <v>0.57537817955017001</v>
      </c>
      <c r="B21" s="1">
        <v>0.53848004341125399</v>
      </c>
      <c r="C21" s="1">
        <v>0.62057852745056097</v>
      </c>
      <c r="D21" s="1">
        <v>0.56971621513366699</v>
      </c>
      <c r="E21" s="1">
        <v>0.46523094177245999</v>
      </c>
      <c r="F21" s="1">
        <v>0.50336194038391102</v>
      </c>
    </row>
    <row r="22" spans="1:6" x14ac:dyDescent="0.3">
      <c r="A22" s="1">
        <v>0.55557298660278298</v>
      </c>
      <c r="B22" s="1">
        <v>0.48485040664672802</v>
      </c>
      <c r="C22" s="1">
        <v>0.61067247390747004</v>
      </c>
      <c r="D22" s="1">
        <v>0.54759502410888605</v>
      </c>
      <c r="E22" s="1">
        <v>0.46922898292541498</v>
      </c>
      <c r="F22" s="1">
        <v>0.45765781402587802</v>
      </c>
    </row>
    <row r="23" spans="1:6" x14ac:dyDescent="0.3">
      <c r="A23" s="1">
        <v>0.57258677482604903</v>
      </c>
      <c r="B23" s="1">
        <v>0.50183248519897405</v>
      </c>
      <c r="C23" s="1">
        <v>0.60726284980773904</v>
      </c>
      <c r="D23" s="1">
        <v>0.54376983642578103</v>
      </c>
      <c r="E23" s="1">
        <v>0.465853691101074</v>
      </c>
      <c r="F23" s="1">
        <v>0.51354026794433505</v>
      </c>
    </row>
    <row r="24" spans="1:6" x14ac:dyDescent="0.3">
      <c r="A24" s="1">
        <v>0.55410838127136197</v>
      </c>
      <c r="B24" s="1">
        <v>0.48190569877624501</v>
      </c>
      <c r="C24" s="1">
        <v>0.608747959136962</v>
      </c>
      <c r="D24" s="1">
        <v>0.55286097526550204</v>
      </c>
      <c r="E24" s="1">
        <v>0.47028779983520502</v>
      </c>
      <c r="F24" s="1">
        <v>0.51001286506652799</v>
      </c>
    </row>
    <row r="25" spans="1:6" x14ac:dyDescent="0.3">
      <c r="A25" s="1">
        <v>0.56847715377807595</v>
      </c>
      <c r="B25" s="1">
        <v>0.49235320091247498</v>
      </c>
      <c r="C25" s="1">
        <v>0.60760378837585405</v>
      </c>
      <c r="D25" s="1">
        <v>0.56072926521301203</v>
      </c>
      <c r="E25" s="1">
        <v>0.471513271331787</v>
      </c>
      <c r="F25" s="1">
        <v>0.46169233322143499</v>
      </c>
    </row>
    <row r="26" spans="1:6" x14ac:dyDescent="0.3">
      <c r="A26" s="1">
        <v>0.56954574584960904</v>
      </c>
      <c r="B26" s="1">
        <v>0.49273705482482899</v>
      </c>
      <c r="C26" s="1">
        <v>0.63829612731933505</v>
      </c>
      <c r="D26" s="1">
        <v>0.551405429840087</v>
      </c>
      <c r="E26" s="1">
        <v>0.46774911880493097</v>
      </c>
      <c r="F26" s="1">
        <v>0.50478076934814398</v>
      </c>
    </row>
    <row r="27" spans="1:6" x14ac:dyDescent="0.3">
      <c r="A27" s="1">
        <v>0.55883669853210405</v>
      </c>
      <c r="B27" s="1">
        <v>0.50237917900085405</v>
      </c>
      <c r="C27" s="1">
        <v>0.61174488067626898</v>
      </c>
      <c r="D27" s="1">
        <v>0.55970644950866699</v>
      </c>
      <c r="E27" s="1">
        <v>0.46385121345519997</v>
      </c>
      <c r="F27" s="1">
        <v>0.510819911956787</v>
      </c>
    </row>
    <row r="28" spans="1:6" x14ac:dyDescent="0.3">
      <c r="A28" s="1">
        <v>0.57241964340209905</v>
      </c>
      <c r="B28" s="1">
        <v>0.48708343505859297</v>
      </c>
      <c r="C28" s="1">
        <v>0.61390709877014105</v>
      </c>
      <c r="D28" s="1">
        <v>0.57993292808532704</v>
      </c>
      <c r="E28" s="1">
        <v>0.479891777038574</v>
      </c>
      <c r="F28" s="1">
        <v>0.48324275016784601</v>
      </c>
    </row>
    <row r="29" spans="1:6" x14ac:dyDescent="0.3">
      <c r="A29" s="1">
        <v>0.56185007095336903</v>
      </c>
      <c r="B29" s="1">
        <v>0.49041628837585399</v>
      </c>
      <c r="C29" s="1">
        <v>0.59311103820800704</v>
      </c>
      <c r="D29" s="1">
        <v>0.546703100204467</v>
      </c>
      <c r="E29" s="1">
        <v>0.466577768325805</v>
      </c>
      <c r="F29" s="1">
        <v>0.50351428985595703</v>
      </c>
    </row>
    <row r="30" spans="1:6" x14ac:dyDescent="0.3">
      <c r="A30" s="1">
        <v>0.56293463706970204</v>
      </c>
      <c r="B30" s="1">
        <v>0.49022078514099099</v>
      </c>
      <c r="C30" s="1">
        <v>0.61053872108459395</v>
      </c>
      <c r="D30" s="1">
        <v>0.54700279235839799</v>
      </c>
      <c r="E30" s="1">
        <v>0.47313952445983798</v>
      </c>
      <c r="F30" s="1">
        <v>0.50256466865539495</v>
      </c>
    </row>
    <row r="31" spans="1:6" x14ac:dyDescent="0.3">
      <c r="A31" s="1">
        <v>0.55942034721374501</v>
      </c>
      <c r="B31" s="1">
        <v>0.48903942108154203</v>
      </c>
      <c r="C31" s="1">
        <v>0.62616133689880304</v>
      </c>
      <c r="D31" s="1">
        <v>0.56334781646728505</v>
      </c>
      <c r="E31" s="1">
        <v>0.47642207145690901</v>
      </c>
      <c r="F31" s="1">
        <v>0.45842099189758301</v>
      </c>
    </row>
    <row r="32" spans="1:6" x14ac:dyDescent="0.3">
      <c r="A32" s="1">
        <v>0.56101393699645996</v>
      </c>
      <c r="B32" s="1">
        <v>0.49803876876830999</v>
      </c>
      <c r="C32" s="1">
        <v>0.60553860664367598</v>
      </c>
      <c r="D32" s="1">
        <v>0.53707456588745095</v>
      </c>
      <c r="E32" s="1">
        <v>0.471070766448974</v>
      </c>
      <c r="F32" s="1">
        <v>0.50641059875488204</v>
      </c>
    </row>
    <row r="33" spans="1:6" x14ac:dyDescent="0.3">
      <c r="A33" s="1">
        <v>0.55739402770996005</v>
      </c>
      <c r="B33" s="1">
        <v>0.48429822921752902</v>
      </c>
      <c r="C33" s="1">
        <v>0.60410428047180098</v>
      </c>
      <c r="D33" s="1">
        <v>0.54302573204040505</v>
      </c>
      <c r="E33" s="1">
        <v>0.477265834808349</v>
      </c>
      <c r="F33" s="1">
        <v>0.51720666885375899</v>
      </c>
    </row>
    <row r="34" spans="1:6" x14ac:dyDescent="0.3">
      <c r="A34" s="1">
        <v>0.555128574371337</v>
      </c>
      <c r="B34" s="1">
        <v>0.49130368232727001</v>
      </c>
      <c r="C34" s="1">
        <v>0.60480713844299305</v>
      </c>
      <c r="D34" s="1">
        <v>0.56500124931335405</v>
      </c>
      <c r="E34" s="1">
        <v>0.46663475036620999</v>
      </c>
      <c r="F34" s="1">
        <v>0.45945692062377902</v>
      </c>
    </row>
    <row r="35" spans="1:6" x14ac:dyDescent="0.3">
      <c r="A35" s="1">
        <v>0.56648778915405196</v>
      </c>
      <c r="B35" s="1">
        <v>0.49030637741088801</v>
      </c>
      <c r="C35" s="1">
        <v>0.60807800292968694</v>
      </c>
      <c r="D35" s="1">
        <v>0.56402349472045898</v>
      </c>
      <c r="E35" s="1">
        <v>0.48308706283569303</v>
      </c>
      <c r="F35" s="1">
        <v>0.51882886886596602</v>
      </c>
    </row>
    <row r="36" spans="1:6" x14ac:dyDescent="0.3">
      <c r="A36" s="1">
        <v>0.55723309516906705</v>
      </c>
      <c r="B36" s="1">
        <v>0.52217769622802701</v>
      </c>
      <c r="C36" s="1">
        <v>0.61747384071350098</v>
      </c>
      <c r="D36" s="1">
        <v>0.55226349830627397</v>
      </c>
      <c r="E36" s="1">
        <v>0.476924657821655</v>
      </c>
      <c r="F36" s="1">
        <v>0.51283168792724598</v>
      </c>
    </row>
    <row r="37" spans="1:6" x14ac:dyDescent="0.3">
      <c r="A37" s="1">
        <v>0.58393931388854903</v>
      </c>
      <c r="B37" s="1">
        <v>0.49445104598999001</v>
      </c>
      <c r="C37" s="1">
        <v>0.61162376403808505</v>
      </c>
      <c r="D37" s="1">
        <v>0.55297422409057595</v>
      </c>
      <c r="E37" s="1">
        <v>0.47220182418823198</v>
      </c>
      <c r="F37" s="1">
        <v>0.46138644218444802</v>
      </c>
    </row>
    <row r="38" spans="1:6" x14ac:dyDescent="0.3">
      <c r="A38" s="1">
        <v>0.56286120414733798</v>
      </c>
      <c r="B38" s="1">
        <v>0.49744319915771401</v>
      </c>
      <c r="C38" s="1">
        <v>0.60851287841796797</v>
      </c>
      <c r="D38" s="1">
        <v>0.52985978126525801</v>
      </c>
      <c r="E38" s="1">
        <v>0.46716976165771401</v>
      </c>
      <c r="F38" s="1">
        <v>0.49942255020141602</v>
      </c>
    </row>
    <row r="39" spans="1:6" x14ac:dyDescent="0.3">
      <c r="A39" s="1">
        <v>0.57108855247497503</v>
      </c>
      <c r="B39" s="1">
        <v>0.50231003761291504</v>
      </c>
      <c r="C39" s="1">
        <v>0.60422253608703602</v>
      </c>
      <c r="D39" s="1">
        <v>0.54490876197814897</v>
      </c>
      <c r="E39" s="1">
        <v>0.47230195999145502</v>
      </c>
      <c r="F39" s="1">
        <v>0.51237845420837402</v>
      </c>
    </row>
    <row r="40" spans="1:6" x14ac:dyDescent="0.3">
      <c r="A40" s="1">
        <v>0.55987977981567305</v>
      </c>
      <c r="B40" s="1">
        <v>0.48958349227905201</v>
      </c>
      <c r="C40" s="1">
        <v>0.60349559783935502</v>
      </c>
      <c r="D40" s="1">
        <v>0.56125593185424805</v>
      </c>
      <c r="E40" s="1">
        <v>0.47613883018493602</v>
      </c>
      <c r="F40" s="1">
        <v>0.45660471916198703</v>
      </c>
    </row>
    <row r="41" spans="1:6" x14ac:dyDescent="0.3">
      <c r="A41" s="1">
        <v>0.57147693634033203</v>
      </c>
      <c r="B41" s="1">
        <v>0.48601770401000899</v>
      </c>
      <c r="C41" s="1">
        <v>0.62744021415710405</v>
      </c>
      <c r="D41" s="1">
        <v>0.55213451385498002</v>
      </c>
      <c r="E41" s="1">
        <v>0.48022818565368602</v>
      </c>
      <c r="F41" s="1">
        <v>0.51135420799255304</v>
      </c>
    </row>
    <row r="42" spans="1:6" x14ac:dyDescent="0.3">
      <c r="A42" s="1">
        <v>0.56598711013793901</v>
      </c>
      <c r="B42" s="1">
        <v>0.51514387130737305</v>
      </c>
      <c r="C42" s="1">
        <v>0.60727310180663996</v>
      </c>
      <c r="D42" s="1">
        <v>0.53832864761352495</v>
      </c>
      <c r="E42" s="1">
        <v>0.47897553443908603</v>
      </c>
      <c r="F42" s="1">
        <v>0.50775456428527799</v>
      </c>
    </row>
    <row r="43" spans="1:6" x14ac:dyDescent="0.3">
      <c r="A43" s="1">
        <v>0.56470417976379395</v>
      </c>
      <c r="B43" s="1">
        <v>0.495999336242675</v>
      </c>
      <c r="C43" s="1">
        <v>0.60335135459899902</v>
      </c>
      <c r="D43" s="1">
        <v>0.56258082389831499</v>
      </c>
      <c r="E43" s="1">
        <v>0.46848201751708901</v>
      </c>
      <c r="F43" s="1">
        <v>0.46389555931091297</v>
      </c>
    </row>
    <row r="44" spans="1:6" x14ac:dyDescent="0.3">
      <c r="A44" s="1">
        <v>0.56312274932861295</v>
      </c>
      <c r="B44" s="1">
        <v>0.49127793312072698</v>
      </c>
      <c r="C44" s="1">
        <v>0.61038231849670399</v>
      </c>
      <c r="D44" s="1">
        <v>0.537386894226074</v>
      </c>
      <c r="E44" s="1">
        <v>0.47608423233032199</v>
      </c>
      <c r="F44" s="1">
        <v>0.50800776481628396</v>
      </c>
    </row>
    <row r="45" spans="1:6" x14ac:dyDescent="0.3">
      <c r="A45" s="1">
        <v>0.55831861495971602</v>
      </c>
      <c r="B45" s="1">
        <v>0.49134039878845198</v>
      </c>
      <c r="C45" s="1">
        <v>0.61118888854980402</v>
      </c>
      <c r="D45" s="1">
        <v>0.54513216018676702</v>
      </c>
      <c r="E45" s="1">
        <v>0.46848177909851002</v>
      </c>
      <c r="F45" s="1">
        <v>0.51049685478210405</v>
      </c>
    </row>
    <row r="46" spans="1:6" x14ac:dyDescent="0.3">
      <c r="A46" s="1">
        <v>0.57738208770751898</v>
      </c>
      <c r="B46" s="1">
        <v>0.50352382659912098</v>
      </c>
      <c r="C46" s="1">
        <v>0.61412000656127896</v>
      </c>
      <c r="D46" s="1">
        <v>0.54504203796386697</v>
      </c>
      <c r="E46" s="1">
        <v>0.47772598266601501</v>
      </c>
      <c r="F46" s="1">
        <v>0.46314096450805597</v>
      </c>
    </row>
    <row r="47" spans="1:6" x14ac:dyDescent="0.3">
      <c r="A47" s="1">
        <v>0.57095670700073198</v>
      </c>
      <c r="B47" s="1">
        <v>0.49504542350768999</v>
      </c>
      <c r="C47" s="1">
        <v>0.59899878501892001</v>
      </c>
      <c r="D47" s="1">
        <v>0.552981376647949</v>
      </c>
      <c r="E47" s="1">
        <v>0.46231842041015597</v>
      </c>
      <c r="F47" s="1">
        <v>0.51933908462524403</v>
      </c>
    </row>
    <row r="48" spans="1:6" x14ac:dyDescent="0.3">
      <c r="A48" s="1">
        <v>0.56511378288268999</v>
      </c>
      <c r="B48" s="1">
        <v>0.48708176612853998</v>
      </c>
      <c r="C48" s="1">
        <v>0.608071088790893</v>
      </c>
      <c r="D48" s="1">
        <v>0.55828309059143</v>
      </c>
      <c r="E48" s="1">
        <v>0.47370600700378401</v>
      </c>
      <c r="F48" s="1">
        <v>0.50267791748046797</v>
      </c>
    </row>
    <row r="49" spans="1:6" x14ac:dyDescent="0.3">
      <c r="A49" s="1">
        <v>0.56499338150024403</v>
      </c>
      <c r="B49" s="1">
        <v>0.4921236038208</v>
      </c>
      <c r="C49" s="1">
        <v>0.59216928482055597</v>
      </c>
      <c r="D49" s="1">
        <v>0.55070328712463301</v>
      </c>
      <c r="E49" s="1">
        <v>0.47140240669250399</v>
      </c>
      <c r="F49" s="1">
        <v>0.46163964271545399</v>
      </c>
    </row>
    <row r="50" spans="1:6" x14ac:dyDescent="0.3">
      <c r="A50" s="1">
        <v>0.57408595085143999</v>
      </c>
      <c r="B50" s="1">
        <v>0.4822998046875</v>
      </c>
      <c r="C50" s="1">
        <v>0.60583233833312899</v>
      </c>
      <c r="D50" s="1">
        <v>0.55915951728820801</v>
      </c>
      <c r="E50" s="1">
        <v>0.47615909576415999</v>
      </c>
      <c r="F50" s="1">
        <v>0.51798820495605402</v>
      </c>
    </row>
    <row r="51" spans="1:6" x14ac:dyDescent="0.3">
      <c r="A51" s="1">
        <v>0.57083773612975997</v>
      </c>
      <c r="B51" s="1">
        <v>0.482205390930175</v>
      </c>
      <c r="C51" s="1">
        <v>0.62553954124450595</v>
      </c>
      <c r="D51" s="1">
        <v>0.55749678611755304</v>
      </c>
      <c r="E51" s="1">
        <v>0.46809720993041898</v>
      </c>
      <c r="F51" s="1">
        <v>0.50711679458618097</v>
      </c>
    </row>
    <row r="52" spans="1:6" x14ac:dyDescent="0.3">
      <c r="A52" s="2">
        <f>AVERAGE(A32:A51)</f>
        <v>0.56610027551650954</v>
      </c>
      <c r="B52" s="2">
        <f t="shared" ref="B52:E52" si="0">AVERAGE(B32:B51)</f>
        <v>0.4945985794067379</v>
      </c>
      <c r="C52" s="2">
        <f t="shared" si="0"/>
        <v>0.60861117839813195</v>
      </c>
      <c r="D52" s="2">
        <f t="shared" si="0"/>
        <v>0.55048081874847388</v>
      </c>
      <c r="E52" s="2">
        <f t="shared" si="0"/>
        <v>0.47322281599044735</v>
      </c>
      <c r="F52" s="2">
        <f>AVERAGE(F32:F51)</f>
        <v>0.49589692354202242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DF6B-161C-4928-BA99-2DD9FF7B8941}">
  <dimension ref="A1:F52"/>
  <sheetViews>
    <sheetView topLeftCell="A40" workbookViewId="0">
      <selection activeCell="A52" sqref="A52:F52"/>
    </sheetView>
  </sheetViews>
  <sheetFormatPr defaultRowHeight="16.5" x14ac:dyDescent="0.3"/>
  <cols>
    <col min="1" max="6" width="9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3">
      <c r="A2" s="1">
        <v>0.64173340797424305</v>
      </c>
      <c r="B2" s="1">
        <v>1.0830831527709901</v>
      </c>
      <c r="C2" s="1">
        <v>0.75325798988342196</v>
      </c>
      <c r="D2" s="1">
        <v>0.71716070175170898</v>
      </c>
      <c r="E2" s="1">
        <v>0.59723806381225497</v>
      </c>
      <c r="F2" s="1">
        <v>0.65269851684570301</v>
      </c>
    </row>
    <row r="3" spans="1:6" x14ac:dyDescent="0.3">
      <c r="A3" s="1">
        <v>0.63039994239807096</v>
      </c>
      <c r="B3" s="1">
        <v>0.64614248275756803</v>
      </c>
      <c r="C3" s="1">
        <v>0.65713691711425704</v>
      </c>
      <c r="D3" s="1">
        <v>0.64998602867126398</v>
      </c>
      <c r="E3" s="1">
        <v>0.56295371055603005</v>
      </c>
      <c r="F3" s="1">
        <v>0.62595009803771895</v>
      </c>
    </row>
    <row r="4" spans="1:6" x14ac:dyDescent="0.3">
      <c r="A4" s="1">
        <v>0.63904404640197698</v>
      </c>
      <c r="B4" s="1">
        <v>0.67298007011413497</v>
      </c>
      <c r="C4" s="1">
        <v>0.651020526885986</v>
      </c>
      <c r="D4" s="1">
        <v>0.65473365783691395</v>
      </c>
      <c r="E4" s="1">
        <v>0.56195831298828103</v>
      </c>
      <c r="F4" s="1">
        <v>0.66534852981567305</v>
      </c>
    </row>
    <row r="5" spans="1:6" x14ac:dyDescent="0.3">
      <c r="A5" s="1">
        <v>0.61342740058898904</v>
      </c>
      <c r="B5" s="1">
        <v>0.56821727752685502</v>
      </c>
      <c r="C5" s="1">
        <v>0.64526462554931596</v>
      </c>
      <c r="D5" s="1">
        <v>0.65860176086425704</v>
      </c>
      <c r="E5" s="1">
        <v>0.57970309257507302</v>
      </c>
      <c r="F5" s="1">
        <v>0.57590627670287997</v>
      </c>
    </row>
    <row r="6" spans="1:6" x14ac:dyDescent="0.3">
      <c r="A6" s="1">
        <v>0.61186242103576605</v>
      </c>
      <c r="B6" s="1">
        <v>0.69236111640930098</v>
      </c>
      <c r="C6" s="1">
        <v>0.63951706886291504</v>
      </c>
      <c r="D6" s="1">
        <v>0.64952135086059504</v>
      </c>
      <c r="E6" s="1">
        <v>0.56409335136413497</v>
      </c>
      <c r="F6" s="1">
        <v>0.56948375701904297</v>
      </c>
    </row>
    <row r="7" spans="1:6" x14ac:dyDescent="0.3">
      <c r="A7" s="1">
        <v>0.63915133476257302</v>
      </c>
      <c r="B7" s="1">
        <v>0.52941966056823697</v>
      </c>
      <c r="C7" s="1">
        <v>0.662006855010986</v>
      </c>
      <c r="D7" s="1">
        <v>0.64365887641906705</v>
      </c>
      <c r="E7" s="1">
        <v>0.55006289482116699</v>
      </c>
      <c r="F7" s="1">
        <v>0.57470417022705</v>
      </c>
    </row>
    <row r="8" spans="1:6" x14ac:dyDescent="0.3">
      <c r="A8" s="1">
        <v>0.62832713127136197</v>
      </c>
      <c r="B8" s="1">
        <v>0.64845991134643499</v>
      </c>
      <c r="C8" s="1">
        <v>0.63845801353454501</v>
      </c>
      <c r="D8" s="1">
        <v>0.64521002769470204</v>
      </c>
      <c r="E8" s="1">
        <v>0.56021070480346602</v>
      </c>
      <c r="F8" s="1">
        <v>0.51126670837402299</v>
      </c>
    </row>
    <row r="9" spans="1:6" x14ac:dyDescent="0.3">
      <c r="A9" s="1">
        <v>0.619678735733032</v>
      </c>
      <c r="B9" s="1">
        <v>0.608259677886962</v>
      </c>
      <c r="C9" s="1">
        <v>0.643027544021606</v>
      </c>
      <c r="D9" s="1">
        <v>0.64894366264343195</v>
      </c>
      <c r="E9" s="1">
        <v>0.55042386054992598</v>
      </c>
      <c r="F9" s="1">
        <v>0.46205925941467202</v>
      </c>
    </row>
    <row r="10" spans="1:6" x14ac:dyDescent="0.3">
      <c r="A10" s="1">
        <v>0.62608933448791504</v>
      </c>
      <c r="B10" s="1">
        <v>0.62806653976440396</v>
      </c>
      <c r="C10" s="1">
        <v>0.62553739547729403</v>
      </c>
      <c r="D10" s="1">
        <v>0.64310026168823198</v>
      </c>
      <c r="E10" s="1">
        <v>0.55559873580932595</v>
      </c>
      <c r="F10" s="1">
        <v>0.51168847084045399</v>
      </c>
    </row>
    <row r="11" spans="1:6" x14ac:dyDescent="0.3">
      <c r="A11" s="1">
        <v>0.61378097534179599</v>
      </c>
      <c r="B11" s="1">
        <v>0.51244735717773404</v>
      </c>
      <c r="C11" s="1">
        <v>0.62964320182800204</v>
      </c>
      <c r="D11" s="1">
        <v>0.65948414802551203</v>
      </c>
      <c r="E11" s="1">
        <v>0.56571984291076605</v>
      </c>
      <c r="F11" s="1">
        <v>0.51613211631774902</v>
      </c>
    </row>
    <row r="12" spans="1:6" x14ac:dyDescent="0.3">
      <c r="A12" s="1">
        <v>0.65331268310546797</v>
      </c>
      <c r="B12" s="1">
        <v>0.55714130401611295</v>
      </c>
      <c r="C12" s="1">
        <v>0.64390492439269997</v>
      </c>
      <c r="D12" s="1">
        <v>0.67150831222534102</v>
      </c>
      <c r="E12" s="1">
        <v>0.55272412300109797</v>
      </c>
      <c r="F12" s="1">
        <v>0.50944471359252896</v>
      </c>
    </row>
    <row r="13" spans="1:6" x14ac:dyDescent="0.3">
      <c r="A13" s="1">
        <v>0.60981416702270497</v>
      </c>
      <c r="B13" s="1">
        <v>0.66931819915771396</v>
      </c>
      <c r="C13" s="1">
        <v>0.62897491455078103</v>
      </c>
      <c r="D13" s="1">
        <v>0.63857626914978005</v>
      </c>
      <c r="E13" s="1">
        <v>0.55801248550414995</v>
      </c>
      <c r="F13" s="1">
        <v>0.468228340148925</v>
      </c>
    </row>
    <row r="14" spans="1:6" x14ac:dyDescent="0.3">
      <c r="A14" s="1">
        <v>0.62719631195068304</v>
      </c>
      <c r="B14" s="1">
        <v>0.62526297569274902</v>
      </c>
      <c r="C14" s="1">
        <v>0.63446617126464799</v>
      </c>
      <c r="D14" s="1">
        <v>0.66180372238159102</v>
      </c>
      <c r="E14" s="1">
        <v>0.55239510536193803</v>
      </c>
      <c r="F14" s="1">
        <v>0.52201557159423795</v>
      </c>
    </row>
    <row r="15" spans="1:6" x14ac:dyDescent="0.3">
      <c r="A15" s="1">
        <v>0.62647056579589799</v>
      </c>
      <c r="B15" s="1">
        <v>0.60147881507873502</v>
      </c>
      <c r="C15" s="1">
        <v>0.64079189300537098</v>
      </c>
      <c r="D15" s="1">
        <v>0.64124011993408203</v>
      </c>
      <c r="E15" s="1">
        <v>0.56418442726135198</v>
      </c>
      <c r="F15" s="1">
        <v>0.51187729835510198</v>
      </c>
    </row>
    <row r="16" spans="1:6" x14ac:dyDescent="0.3">
      <c r="A16" s="1">
        <v>0.62072443962097101</v>
      </c>
      <c r="B16" s="1">
        <v>0.57795000076293901</v>
      </c>
      <c r="C16" s="1">
        <v>0.62943315505981401</v>
      </c>
      <c r="D16" s="1">
        <v>0.65812635421752896</v>
      </c>
      <c r="E16" s="1">
        <v>0.54678201675414995</v>
      </c>
      <c r="F16" s="1">
        <v>0.50734758377075195</v>
      </c>
    </row>
    <row r="17" spans="1:6" x14ac:dyDescent="0.3">
      <c r="A17" s="1">
        <v>0.63588213920593195</v>
      </c>
      <c r="B17" s="1">
        <v>0.567646503448486</v>
      </c>
      <c r="C17" s="1">
        <v>0.62418866157531705</v>
      </c>
      <c r="D17" s="1">
        <v>0.64180183410644498</v>
      </c>
      <c r="E17" s="1">
        <v>0.56572413444518999</v>
      </c>
      <c r="F17" s="1">
        <v>0.46866226196289001</v>
      </c>
    </row>
    <row r="18" spans="1:6" x14ac:dyDescent="0.3">
      <c r="A18" s="1">
        <v>0.62807965278625399</v>
      </c>
      <c r="B18" s="1">
        <v>0.538102626800537</v>
      </c>
      <c r="C18" s="1">
        <v>0.63842439651489202</v>
      </c>
      <c r="D18" s="1">
        <v>0.64131450653076105</v>
      </c>
      <c r="E18" s="1">
        <v>0.56189703941345204</v>
      </c>
      <c r="F18" s="1">
        <v>0.50456309318542403</v>
      </c>
    </row>
    <row r="19" spans="1:6" x14ac:dyDescent="0.3">
      <c r="A19" s="1">
        <v>0.61698436737060502</v>
      </c>
      <c r="B19" s="1">
        <v>0.55763483047485296</v>
      </c>
      <c r="C19" s="1">
        <v>0.62376976013183505</v>
      </c>
      <c r="D19" s="1">
        <v>0.63736176490783603</v>
      </c>
      <c r="E19" s="1">
        <v>0.57450699806213301</v>
      </c>
      <c r="F19" s="1">
        <v>0.50900435447692804</v>
      </c>
    </row>
    <row r="20" spans="1:6" x14ac:dyDescent="0.3">
      <c r="A20" s="1">
        <v>0.63308286666870095</v>
      </c>
      <c r="B20" s="1">
        <v>0.53979754447937001</v>
      </c>
      <c r="C20" s="1">
        <v>0.63796424865722601</v>
      </c>
      <c r="D20" s="1">
        <v>0.66559576988220204</v>
      </c>
      <c r="E20" s="1">
        <v>0.56790494918823198</v>
      </c>
      <c r="F20" s="1">
        <v>0.50509262084960904</v>
      </c>
    </row>
    <row r="21" spans="1:6" x14ac:dyDescent="0.3">
      <c r="A21" s="1">
        <v>0.62979435920715299</v>
      </c>
      <c r="B21" s="1">
        <v>0.55077600479125899</v>
      </c>
      <c r="C21" s="1">
        <v>0.62686872482299805</v>
      </c>
      <c r="D21" s="1">
        <v>0.64973020553588801</v>
      </c>
      <c r="E21" s="1">
        <v>0.57555651664733798</v>
      </c>
      <c r="F21" s="1">
        <v>0.469414472579956</v>
      </c>
    </row>
    <row r="22" spans="1:6" x14ac:dyDescent="0.3">
      <c r="A22" s="1">
        <v>0.62730598449706998</v>
      </c>
      <c r="B22" s="1">
        <v>0.57089281082153298</v>
      </c>
      <c r="C22" s="1">
        <v>0.63010072708129805</v>
      </c>
      <c r="D22" s="1">
        <v>0.64097213745117099</v>
      </c>
      <c r="E22" s="1">
        <v>0.56621170043945301</v>
      </c>
      <c r="F22" s="1">
        <v>0.51675224304199197</v>
      </c>
    </row>
    <row r="23" spans="1:6" x14ac:dyDescent="0.3">
      <c r="A23" s="1">
        <v>0.628750801086425</v>
      </c>
      <c r="B23" s="1">
        <v>0.49905753135681102</v>
      </c>
      <c r="C23" s="1">
        <v>0.63465619087219205</v>
      </c>
      <c r="D23" s="1">
        <v>0.64972257614135698</v>
      </c>
      <c r="E23" s="1">
        <v>0.56418538093566895</v>
      </c>
      <c r="F23" s="1">
        <v>0.50900769233703602</v>
      </c>
    </row>
    <row r="24" spans="1:6" x14ac:dyDescent="0.3">
      <c r="A24" s="1">
        <v>0.62422275543212802</v>
      </c>
      <c r="B24" s="1">
        <v>0.56728124618530196</v>
      </c>
      <c r="C24" s="1">
        <v>0.62210965156555098</v>
      </c>
      <c r="D24" s="1">
        <v>0.65012931823730402</v>
      </c>
      <c r="E24" s="1">
        <v>0.56489539146423295</v>
      </c>
      <c r="F24" s="1">
        <v>0.510808706283569</v>
      </c>
    </row>
    <row r="25" spans="1:6" x14ac:dyDescent="0.3">
      <c r="A25" s="1">
        <v>0.62964558601379395</v>
      </c>
      <c r="B25" s="1">
        <v>0.55770158767700195</v>
      </c>
      <c r="C25" s="1">
        <v>0.63942432403564398</v>
      </c>
      <c r="D25" s="1">
        <v>0.63063526153564398</v>
      </c>
      <c r="E25" s="1">
        <v>0.54930949211120605</v>
      </c>
      <c r="F25" s="1">
        <v>0.46717905998229903</v>
      </c>
    </row>
    <row r="26" spans="1:6" x14ac:dyDescent="0.3">
      <c r="A26" s="1">
        <v>0.61741018295287997</v>
      </c>
      <c r="B26" s="1">
        <v>0.50554680824279696</v>
      </c>
      <c r="C26" s="1">
        <v>0.628445625305175</v>
      </c>
      <c r="D26" s="1">
        <v>0.64525842666625899</v>
      </c>
      <c r="E26" s="1">
        <v>0.55043649673461903</v>
      </c>
      <c r="F26" s="1">
        <v>0.52230906486511197</v>
      </c>
    </row>
    <row r="27" spans="1:6" x14ac:dyDescent="0.3">
      <c r="A27" s="1">
        <v>0.61623549461364702</v>
      </c>
      <c r="B27" s="1">
        <v>0.49898242950439398</v>
      </c>
      <c r="C27" s="1">
        <v>0.62632179260253895</v>
      </c>
      <c r="D27" s="1">
        <v>0.65165638923644997</v>
      </c>
      <c r="E27" s="1">
        <v>0.54114413261413497</v>
      </c>
      <c r="F27" s="1">
        <v>0.50674486160278298</v>
      </c>
    </row>
    <row r="28" spans="1:6" x14ac:dyDescent="0.3">
      <c r="A28" s="1">
        <v>0.63695287704467696</v>
      </c>
      <c r="B28" s="1">
        <v>0.52400517463684004</v>
      </c>
      <c r="C28" s="1">
        <v>0.64705276489257801</v>
      </c>
      <c r="D28" s="1">
        <v>0.66189479827880804</v>
      </c>
      <c r="E28" s="1">
        <v>0.56551432609558105</v>
      </c>
      <c r="F28" s="1">
        <v>0.53666210174560502</v>
      </c>
    </row>
    <row r="29" spans="1:6" x14ac:dyDescent="0.3">
      <c r="A29" s="1">
        <v>0.61747097969055098</v>
      </c>
      <c r="B29" s="1">
        <v>0.58102798461913996</v>
      </c>
      <c r="C29" s="1">
        <v>0.64018130302429199</v>
      </c>
      <c r="D29" s="1">
        <v>0.63926696777343694</v>
      </c>
      <c r="E29" s="1">
        <v>0.556568384170532</v>
      </c>
      <c r="F29" s="1">
        <v>0.46897292137145902</v>
      </c>
    </row>
    <row r="30" spans="1:6" x14ac:dyDescent="0.3">
      <c r="A30" s="1">
        <v>0.62475013732910101</v>
      </c>
      <c r="B30" s="1">
        <v>0.58043622970580999</v>
      </c>
      <c r="C30" s="1">
        <v>0.64189147949218694</v>
      </c>
      <c r="D30" s="1">
        <v>0.66082882881164495</v>
      </c>
      <c r="E30" s="1">
        <v>0.56301450729370095</v>
      </c>
      <c r="F30" s="1">
        <v>0.51168704032897905</v>
      </c>
    </row>
    <row r="31" spans="1:6" x14ac:dyDescent="0.3">
      <c r="A31" s="1">
        <v>0.617931127548217</v>
      </c>
      <c r="B31" s="1">
        <v>0.49580430984496998</v>
      </c>
      <c r="C31" s="1">
        <v>0.66071152687072698</v>
      </c>
      <c r="D31" s="1">
        <v>0.64328646659850997</v>
      </c>
      <c r="E31" s="1">
        <v>0.58849883079528797</v>
      </c>
      <c r="F31" s="1">
        <v>0.51768159866332997</v>
      </c>
    </row>
    <row r="32" spans="1:6" x14ac:dyDescent="0.3">
      <c r="A32" s="1">
        <v>0.61944270133972101</v>
      </c>
      <c r="B32" s="1">
        <v>0.492007255554199</v>
      </c>
      <c r="C32" s="1">
        <v>0.64032125473022405</v>
      </c>
      <c r="D32" s="1">
        <v>0.64090633392333896</v>
      </c>
      <c r="E32" s="1">
        <v>0.559700727462768</v>
      </c>
      <c r="F32" s="1">
        <v>0.50948047637939398</v>
      </c>
    </row>
    <row r="33" spans="1:6" x14ac:dyDescent="0.3">
      <c r="A33" s="1">
        <v>0.648107290267944</v>
      </c>
      <c r="B33" s="1">
        <v>0.54859590530395497</v>
      </c>
      <c r="C33" s="1">
        <v>0.64023041725158603</v>
      </c>
      <c r="D33" s="1">
        <v>0.65391063690185502</v>
      </c>
      <c r="E33" s="1">
        <v>0.56212162971496504</v>
      </c>
      <c r="F33" s="1">
        <v>0.468722343444824</v>
      </c>
    </row>
    <row r="34" spans="1:6" x14ac:dyDescent="0.3">
      <c r="A34" s="1">
        <v>0.61505055427551203</v>
      </c>
      <c r="B34" s="1">
        <v>0.53168487548828103</v>
      </c>
      <c r="C34" s="1">
        <v>0.64947509765625</v>
      </c>
      <c r="D34" s="1">
        <v>0.654837846755981</v>
      </c>
      <c r="E34" s="1">
        <v>0.55364966392517001</v>
      </c>
      <c r="F34" s="1">
        <v>0.50543212890625</v>
      </c>
    </row>
    <row r="35" spans="1:6" x14ac:dyDescent="0.3">
      <c r="A35" s="1">
        <v>0.62526011466979903</v>
      </c>
      <c r="B35" s="1">
        <v>0.490095615386962</v>
      </c>
      <c r="C35" s="1">
        <v>0.625510454177856</v>
      </c>
      <c r="D35" s="1">
        <v>0.63860940933227495</v>
      </c>
      <c r="E35" s="1">
        <v>0.56286144256591797</v>
      </c>
      <c r="F35" s="1">
        <v>0.50153994560241699</v>
      </c>
    </row>
    <row r="36" spans="1:6" x14ac:dyDescent="0.3">
      <c r="A36" s="1">
        <v>0.62188863754272405</v>
      </c>
      <c r="B36" s="1">
        <v>0.52624082565307595</v>
      </c>
      <c r="C36" s="1">
        <v>0.633128881454467</v>
      </c>
      <c r="D36" s="1">
        <v>0.66275644302368097</v>
      </c>
      <c r="E36" s="1">
        <v>0.56533503532409601</v>
      </c>
      <c r="F36" s="1">
        <v>0.50266861915588301</v>
      </c>
    </row>
    <row r="37" spans="1:6" x14ac:dyDescent="0.3">
      <c r="A37" s="1">
        <v>0.622639179229736</v>
      </c>
      <c r="B37" s="1">
        <v>0.49491500854492099</v>
      </c>
      <c r="C37" s="1">
        <v>0.63738870620727495</v>
      </c>
      <c r="D37" s="1">
        <v>0.64011001586913996</v>
      </c>
      <c r="E37" s="1">
        <v>0.55910897254943803</v>
      </c>
      <c r="F37" s="1">
        <v>0.47120690345764099</v>
      </c>
    </row>
    <row r="38" spans="1:6" x14ac:dyDescent="0.3">
      <c r="A38" s="1">
        <v>0.63262915611267001</v>
      </c>
      <c r="B38" s="1">
        <v>0.58168029785156194</v>
      </c>
      <c r="C38" s="1">
        <v>0.63550186157226496</v>
      </c>
      <c r="D38" s="1">
        <v>0.65281391143798795</v>
      </c>
      <c r="E38" s="1">
        <v>0.55924940109252896</v>
      </c>
      <c r="F38" s="1">
        <v>0.50665950775146396</v>
      </c>
    </row>
    <row r="39" spans="1:6" x14ac:dyDescent="0.3">
      <c r="A39" s="1">
        <v>0.61509585380554199</v>
      </c>
      <c r="B39" s="1">
        <v>0.51659488677978505</v>
      </c>
      <c r="C39" s="1">
        <v>0.63172078132629395</v>
      </c>
      <c r="D39" s="1">
        <v>0.64834260940551702</v>
      </c>
      <c r="E39" s="1">
        <v>0.56446957588195801</v>
      </c>
      <c r="F39" s="1">
        <v>0.511663198471069</v>
      </c>
    </row>
    <row r="40" spans="1:6" x14ac:dyDescent="0.3">
      <c r="A40" s="1">
        <v>0.63064670562744096</v>
      </c>
      <c r="B40" s="1">
        <v>0.49892044067382801</v>
      </c>
      <c r="C40" s="1">
        <v>0.62263441085815396</v>
      </c>
      <c r="D40" s="1">
        <v>0.62900090217590299</v>
      </c>
      <c r="E40" s="1">
        <v>0.55623912811279297</v>
      </c>
      <c r="F40" s="1">
        <v>0.51263117790222101</v>
      </c>
    </row>
    <row r="41" spans="1:6" x14ac:dyDescent="0.3">
      <c r="A41" s="1">
        <v>0.64024472236633301</v>
      </c>
      <c r="B41" s="1">
        <v>0.50148129463195801</v>
      </c>
      <c r="C41" s="1">
        <v>0.62688446044921797</v>
      </c>
      <c r="D41" s="1">
        <v>0.63681125640869096</v>
      </c>
      <c r="E41" s="1">
        <v>0.554848432540893</v>
      </c>
      <c r="F41" s="1">
        <v>0.46198558807373002</v>
      </c>
    </row>
    <row r="42" spans="1:6" x14ac:dyDescent="0.3">
      <c r="A42" s="1">
        <v>0.62033748626708896</v>
      </c>
      <c r="B42" s="1">
        <v>0.49986362457275302</v>
      </c>
      <c r="C42" s="1">
        <v>0.64278531074523904</v>
      </c>
      <c r="D42" s="1">
        <v>0.65342283248901301</v>
      </c>
      <c r="E42" s="1">
        <v>0.57202959060668901</v>
      </c>
      <c r="F42" s="1">
        <v>0.50637030601501398</v>
      </c>
    </row>
    <row r="43" spans="1:6" x14ac:dyDescent="0.3">
      <c r="A43" s="1">
        <v>0.62739181518554599</v>
      </c>
      <c r="B43" s="1">
        <v>0.50564360618591297</v>
      </c>
      <c r="C43" s="1">
        <v>0.631447553634643</v>
      </c>
      <c r="D43" s="1">
        <v>0.65653944015502896</v>
      </c>
      <c r="E43" s="1">
        <v>0.54228591918945301</v>
      </c>
      <c r="F43" s="1">
        <v>0.50546455383300704</v>
      </c>
    </row>
    <row r="44" spans="1:6" x14ac:dyDescent="0.3">
      <c r="A44" s="1">
        <v>0.63589549064636197</v>
      </c>
      <c r="B44" s="1">
        <v>0.49609971046447698</v>
      </c>
      <c r="C44" s="1">
        <v>0.62649750709533603</v>
      </c>
      <c r="D44" s="1">
        <v>0.64862442016601496</v>
      </c>
      <c r="E44" s="1">
        <v>0.56594204902648904</v>
      </c>
      <c r="F44" s="1">
        <v>0.512642621994018</v>
      </c>
    </row>
    <row r="45" spans="1:6" x14ac:dyDescent="0.3">
      <c r="A45" s="1">
        <v>0.62091970443725497</v>
      </c>
      <c r="B45" s="1">
        <v>0.520169258117675</v>
      </c>
      <c r="C45" s="1">
        <v>0.64456248283386197</v>
      </c>
      <c r="D45" s="1">
        <v>0.62896847724914495</v>
      </c>
      <c r="E45" s="1">
        <v>0.55968928337097101</v>
      </c>
      <c r="F45" s="1">
        <v>0.46356987953186002</v>
      </c>
    </row>
    <row r="46" spans="1:6" x14ac:dyDescent="0.3">
      <c r="A46" s="1">
        <v>0.62939810752868597</v>
      </c>
      <c r="B46" s="1">
        <v>0.50112962722778298</v>
      </c>
      <c r="C46" s="1">
        <v>0.62379741668701105</v>
      </c>
      <c r="D46" s="1">
        <v>0.64921236038207997</v>
      </c>
      <c r="E46" s="1">
        <v>0.56439471244812001</v>
      </c>
      <c r="F46" s="1">
        <v>0.50838589668273904</v>
      </c>
    </row>
    <row r="47" spans="1:6" x14ac:dyDescent="0.3">
      <c r="A47" s="1">
        <v>0.62050461769104004</v>
      </c>
      <c r="B47" s="1">
        <v>0.52971935272216797</v>
      </c>
      <c r="C47" s="1">
        <v>0.64805006980895996</v>
      </c>
      <c r="D47" s="1">
        <v>0.63921260833740201</v>
      </c>
      <c r="E47" s="1">
        <v>0.57296991348266602</v>
      </c>
      <c r="F47" s="1">
        <v>0.50949501991271895</v>
      </c>
    </row>
    <row r="48" spans="1:6" x14ac:dyDescent="0.3">
      <c r="A48" s="1">
        <v>0.62424182891845703</v>
      </c>
      <c r="B48" s="1">
        <v>0.54605674743652299</v>
      </c>
      <c r="C48" s="1">
        <v>0.62534356117248502</v>
      </c>
      <c r="D48" s="1">
        <v>0.65495848655700595</v>
      </c>
      <c r="E48" s="1">
        <v>0.55400323867797796</v>
      </c>
      <c r="F48" s="1">
        <v>0.50606250762939398</v>
      </c>
    </row>
    <row r="49" spans="1:6" x14ac:dyDescent="0.3">
      <c r="A49" s="1">
        <v>0.63245940208435003</v>
      </c>
      <c r="B49" s="1">
        <v>0.50467395782470703</v>
      </c>
      <c r="C49" s="1">
        <v>0.64172816276550204</v>
      </c>
      <c r="D49" s="1">
        <v>0.63542079925537098</v>
      </c>
      <c r="E49" s="1">
        <v>0.55193161964416504</v>
      </c>
      <c r="F49" s="1">
        <v>0.46873164176940901</v>
      </c>
    </row>
    <row r="50" spans="1:6" x14ac:dyDescent="0.3">
      <c r="A50" s="1">
        <v>0.619351387023925</v>
      </c>
      <c r="B50" s="1">
        <v>0.48894953727722101</v>
      </c>
      <c r="C50" s="1">
        <v>0.63996386528015103</v>
      </c>
      <c r="D50" s="1">
        <v>0.666157007217407</v>
      </c>
      <c r="E50" s="1">
        <v>0.56204843521118097</v>
      </c>
      <c r="F50" s="1">
        <v>0.51146793365478505</v>
      </c>
    </row>
    <row r="51" spans="1:6" x14ac:dyDescent="0.3">
      <c r="A51" s="1">
        <v>0.65578818321228005</v>
      </c>
      <c r="B51" s="1">
        <v>0.49526762962341297</v>
      </c>
      <c r="C51" s="1">
        <v>0.62473678588867099</v>
      </c>
      <c r="D51" s="1">
        <v>0.66035079956054599</v>
      </c>
      <c r="E51" s="1">
        <v>0.560976982116699</v>
      </c>
      <c r="F51" s="1">
        <v>0.51869416236877397</v>
      </c>
    </row>
    <row r="52" spans="1:6" x14ac:dyDescent="0.3">
      <c r="A52" s="2">
        <f>AVERAGE(A32:A51)</f>
        <v>0.62786464691162069</v>
      </c>
      <c r="B52" s="2">
        <f t="shared" ref="B52:E52" si="0">AVERAGE(B32:B51)</f>
        <v>0.51348947286605795</v>
      </c>
      <c r="C52" s="2">
        <f t="shared" si="0"/>
        <v>0.63458545207977257</v>
      </c>
      <c r="D52" s="2">
        <f t="shared" si="0"/>
        <v>0.6475483298301693</v>
      </c>
      <c r="E52" s="2">
        <f t="shared" si="0"/>
        <v>0.560192787647247</v>
      </c>
      <c r="F52" s="2">
        <f>AVERAGE(F32:F51)</f>
        <v>0.4981437206268306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F38A-D6BC-4700-9C01-18EFC19A02F1}">
  <dimension ref="A1:S61"/>
  <sheetViews>
    <sheetView tabSelected="1" topLeftCell="A11" zoomScale="85" zoomScaleNormal="85" workbookViewId="0">
      <selection activeCell="E40" sqref="E40"/>
    </sheetView>
  </sheetViews>
  <sheetFormatPr defaultRowHeight="16.5" x14ac:dyDescent="0.3"/>
  <cols>
    <col min="2" max="4" width="16.125" bestFit="1" customWidth="1"/>
    <col min="5" max="5" width="50.875" customWidth="1"/>
    <col min="6" max="6" width="49.5" customWidth="1"/>
    <col min="7" max="7" width="39.25" customWidth="1"/>
    <col min="8" max="8" width="23.5" customWidth="1"/>
    <col min="9" max="9" width="32" customWidth="1"/>
    <col min="12" max="12" width="24.875" customWidth="1"/>
  </cols>
  <sheetData>
    <row r="1" spans="1:19" x14ac:dyDescent="0.3">
      <c r="B1" t="s">
        <v>6</v>
      </c>
      <c r="D1" t="s">
        <v>7</v>
      </c>
      <c r="F1" t="s">
        <v>0</v>
      </c>
      <c r="G1" t="s">
        <v>1</v>
      </c>
      <c r="H1" t="s">
        <v>2</v>
      </c>
      <c r="I1" t="s">
        <v>3</v>
      </c>
      <c r="J1" t="s">
        <v>5</v>
      </c>
      <c r="K1" t="s">
        <v>4</v>
      </c>
      <c r="L1" t="s">
        <v>15</v>
      </c>
      <c r="M1" t="s">
        <v>17</v>
      </c>
    </row>
    <row r="2" spans="1:19" x14ac:dyDescent="0.3">
      <c r="A2">
        <v>4</v>
      </c>
      <c r="B2">
        <f>1*$F$2</f>
        <v>0.5211767077445979</v>
      </c>
      <c r="C2">
        <f>1/B2</f>
        <v>1.9187350185458576</v>
      </c>
      <c r="D2">
        <f>1/F2</f>
        <v>1.9187350185458576</v>
      </c>
      <c r="F2">
        <v>0.5211767077445979</v>
      </c>
      <c r="G2">
        <v>0.4767727136611935</v>
      </c>
      <c r="H2">
        <v>0.51050162315368619</v>
      </c>
      <c r="I2">
        <v>0.46115710735321008</v>
      </c>
      <c r="K2">
        <v>0.47565898895263636</v>
      </c>
      <c r="L2">
        <v>0.51050162315368619</v>
      </c>
      <c r="M2">
        <v>0.46115710735321008</v>
      </c>
    </row>
    <row r="3" spans="1:19" x14ac:dyDescent="0.3">
      <c r="A3">
        <v>8</v>
      </c>
      <c r="B3">
        <f t="shared" ref="B3:B4" si="0">1*$F$2</f>
        <v>0.5211767077445979</v>
      </c>
      <c r="C3">
        <f t="shared" ref="C3:C4" si="1">1/B3</f>
        <v>1.9187350185458576</v>
      </c>
      <c r="D3">
        <f t="shared" ref="D3:D4" si="2">1/F3</f>
        <v>1.7664714949795788</v>
      </c>
      <c r="F3">
        <v>0.56610027551650954</v>
      </c>
      <c r="G3">
        <v>0.4945985794067379</v>
      </c>
      <c r="H3">
        <v>0.60861117839813195</v>
      </c>
      <c r="I3">
        <v>0.55048081874847388</v>
      </c>
      <c r="J3">
        <v>0.47322281599044735</v>
      </c>
      <c r="K3">
        <v>0.49589692354202242</v>
      </c>
      <c r="L3">
        <v>0.55048081874847388</v>
      </c>
      <c r="M3">
        <v>0.55048081874847388</v>
      </c>
      <c r="N3">
        <v>0.60861117839813195</v>
      </c>
    </row>
    <row r="4" spans="1:19" x14ac:dyDescent="0.3">
      <c r="A4">
        <v>16</v>
      </c>
      <c r="B4">
        <f t="shared" si="0"/>
        <v>0.5211767077445979</v>
      </c>
      <c r="C4">
        <f t="shared" si="1"/>
        <v>1.9187350185458576</v>
      </c>
      <c r="D4">
        <f t="shared" si="2"/>
        <v>1.5926999631510734</v>
      </c>
      <c r="F4">
        <v>0.62786464691162069</v>
      </c>
      <c r="G4">
        <v>0.51348947286605795</v>
      </c>
      <c r="H4">
        <v>0.63458545207977257</v>
      </c>
      <c r="I4">
        <v>0.6475483298301693</v>
      </c>
      <c r="J4">
        <v>0.560192787647247</v>
      </c>
      <c r="K4">
        <v>0.4981437206268306</v>
      </c>
      <c r="L4">
        <v>0.560192787647247</v>
      </c>
      <c r="M4">
        <v>0.6475483298301693</v>
      </c>
      <c r="N4">
        <v>0.6475483298301693</v>
      </c>
      <c r="O4">
        <v>1</v>
      </c>
      <c r="Q4">
        <v>1</v>
      </c>
      <c r="R4">
        <v>1.8547480884595362</v>
      </c>
      <c r="S4">
        <v>3.6451852605796038</v>
      </c>
    </row>
    <row r="5" spans="1:19" x14ac:dyDescent="0.3">
      <c r="O5">
        <v>1.8547480884595362</v>
      </c>
      <c r="Q5">
        <f>LOG(Q4,2)</f>
        <v>0</v>
      </c>
      <c r="R5">
        <f t="shared" ref="R5:S5" si="3">LOG(R4,2)</f>
        <v>0.89122325357941878</v>
      </c>
      <c r="S5">
        <f t="shared" si="3"/>
        <v>1.8659921390316243</v>
      </c>
    </row>
    <row r="6" spans="1:19" x14ac:dyDescent="0.3">
      <c r="B6">
        <v>1</v>
      </c>
      <c r="C6">
        <v>2</v>
      </c>
      <c r="D6">
        <v>4</v>
      </c>
      <c r="I6" t="s">
        <v>15</v>
      </c>
      <c r="J6" t="s">
        <v>17</v>
      </c>
      <c r="O6">
        <v>3.6451852605796038</v>
      </c>
    </row>
    <row r="7" spans="1:19" x14ac:dyDescent="0.3">
      <c r="A7" t="s">
        <v>9</v>
      </c>
      <c r="B7">
        <v>1</v>
      </c>
      <c r="C7">
        <f>2*(B3/F3)</f>
        <v>1.8412875961562696</v>
      </c>
      <c r="D7">
        <f>4*(B4/F4)</f>
        <v>3.3203124928800754</v>
      </c>
      <c r="I7">
        <v>0.51050162315368619</v>
      </c>
      <c r="J7">
        <v>0.46115710735321008</v>
      </c>
      <c r="L7">
        <v>0.60861117839813195</v>
      </c>
    </row>
    <row r="8" spans="1:19" x14ac:dyDescent="0.3">
      <c r="A8" t="s">
        <v>11</v>
      </c>
      <c r="B8">
        <v>1</v>
      </c>
      <c r="C8">
        <f>$C$2*(G2/G3)</f>
        <v>1.8495817409871167</v>
      </c>
      <c r="I8">
        <v>0.55048081874847388</v>
      </c>
      <c r="J8">
        <v>0.55048081874847388</v>
      </c>
      <c r="L8">
        <v>0.6475483298301693</v>
      </c>
    </row>
    <row r="9" spans="1:19" x14ac:dyDescent="0.3">
      <c r="I9">
        <v>0.560192787647247</v>
      </c>
      <c r="J9">
        <v>0.6475483298301693</v>
      </c>
    </row>
    <row r="10" spans="1:19" x14ac:dyDescent="0.3">
      <c r="B10" t="s">
        <v>9</v>
      </c>
      <c r="C10" t="s">
        <v>11</v>
      </c>
      <c r="G10" t="s">
        <v>13</v>
      </c>
      <c r="H10" t="s">
        <v>15</v>
      </c>
      <c r="I10" t="s">
        <v>17</v>
      </c>
      <c r="J10" t="s">
        <v>19</v>
      </c>
    </row>
    <row r="11" spans="1:19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f>2*(H$2/H2)</f>
        <v>2</v>
      </c>
    </row>
    <row r="12" spans="1:19" x14ac:dyDescent="0.3">
      <c r="A12">
        <v>2</v>
      </c>
      <c r="B12">
        <f t="shared" ref="B12:I12" si="4">2*(F$2/F3)</f>
        <v>1.8412875961562696</v>
      </c>
      <c r="C12">
        <f t="shared" si="4"/>
        <v>1.9279178449443741</v>
      </c>
      <c r="D12">
        <f>2*(H$2/H3)</f>
        <v>1.6775952899758737</v>
      </c>
      <c r="E12">
        <f>2*(I$2/I3)</f>
        <v>1.6754702131189874</v>
      </c>
      <c r="F12">
        <f t="shared" si="4"/>
        <v>0</v>
      </c>
      <c r="G12">
        <f t="shared" si="4"/>
        <v>1.9183784628271803</v>
      </c>
      <c r="H12">
        <f>2*(L$2/L3)</f>
        <v>1.8547480884595362</v>
      </c>
      <c r="I12">
        <f t="shared" si="4"/>
        <v>1.6754702131189874</v>
      </c>
      <c r="J12">
        <f>1*(J3/J3)</f>
        <v>1</v>
      </c>
      <c r="L12">
        <f>2*(H$2/H4)</f>
        <v>1.6089294876854883</v>
      </c>
    </row>
    <row r="13" spans="1:19" x14ac:dyDescent="0.3">
      <c r="A13">
        <v>4</v>
      </c>
      <c r="B13">
        <f t="shared" ref="B13:I13" si="5">4*(F$2/F4)</f>
        <v>3.3203124928800754</v>
      </c>
      <c r="C13">
        <f t="shared" si="5"/>
        <v>3.7139823802039897</v>
      </c>
      <c r="D13">
        <f>4*(H$2/H4)</f>
        <v>3.2178589753709765</v>
      </c>
      <c r="E13">
        <f>4*(I$2/I4)</f>
        <v>2.848634371270212</v>
      </c>
      <c r="F13">
        <f t="shared" si="5"/>
        <v>0</v>
      </c>
      <c r="G13">
        <f t="shared" si="5"/>
        <v>3.8194518509967286</v>
      </c>
      <c r="H13">
        <f t="shared" si="5"/>
        <v>3.6451852605796038</v>
      </c>
      <c r="I13">
        <f t="shared" si="5"/>
        <v>2.848634371270212</v>
      </c>
      <c r="J13">
        <f>2*(J3/J4)</f>
        <v>1.689499852284551</v>
      </c>
      <c r="L13">
        <f>4*(H$2/H4)</f>
        <v>3.2178589753709765</v>
      </c>
    </row>
    <row r="14" spans="1:19" x14ac:dyDescent="0.3">
      <c r="M14">
        <v>0</v>
      </c>
      <c r="O14">
        <v>0</v>
      </c>
      <c r="P14">
        <v>0.74456603821799527</v>
      </c>
      <c r="Q14">
        <v>1.5102704603398458</v>
      </c>
    </row>
    <row r="15" spans="1:19" x14ac:dyDescent="0.3">
      <c r="B15" t="s">
        <v>9</v>
      </c>
      <c r="C15" t="s">
        <v>11</v>
      </c>
      <c r="G15" t="s">
        <v>13</v>
      </c>
      <c r="H15" t="s">
        <v>15</v>
      </c>
      <c r="I15" t="s">
        <v>17</v>
      </c>
      <c r="M15">
        <v>0.74456603821799527</v>
      </c>
    </row>
    <row r="16" spans="1:19" x14ac:dyDescent="0.3">
      <c r="A16">
        <v>1</v>
      </c>
      <c r="B16">
        <f>LOG(B11,2)</f>
        <v>0</v>
      </c>
      <c r="C16">
        <f t="shared" ref="C16:I16" si="6">LOG(C11,2)</f>
        <v>0</v>
      </c>
      <c r="D16">
        <f t="shared" si="6"/>
        <v>0</v>
      </c>
      <c r="E16">
        <f t="shared" si="6"/>
        <v>0</v>
      </c>
      <c r="F16">
        <f t="shared" si="6"/>
        <v>0</v>
      </c>
      <c r="G16">
        <f t="shared" si="6"/>
        <v>0</v>
      </c>
      <c r="H16">
        <f t="shared" si="6"/>
        <v>0</v>
      </c>
      <c r="I16">
        <f t="shared" si="6"/>
        <v>0</v>
      </c>
      <c r="M16">
        <v>1.5102704603398458</v>
      </c>
    </row>
    <row r="17" spans="1:15" x14ac:dyDescent="0.3">
      <c r="A17">
        <v>2</v>
      </c>
      <c r="B17">
        <f t="shared" ref="B17:I17" si="7">LOG(B12,2)</f>
        <v>0.88071498309382401</v>
      </c>
      <c r="C17">
        <f t="shared" si="7"/>
        <v>0.9470435747957443</v>
      </c>
      <c r="D17">
        <f>LOG(D12,2)</f>
        <v>0.74639471603570529</v>
      </c>
      <c r="E17">
        <f t="shared" si="7"/>
        <v>0.74456603821799527</v>
      </c>
      <c r="F17" t="e">
        <f t="shared" si="7"/>
        <v>#NUM!</v>
      </c>
      <c r="G17">
        <f t="shared" si="7"/>
        <v>0.93988736716604737</v>
      </c>
      <c r="H17">
        <f>LOG(H12,2)</f>
        <v>0.89122325357941878</v>
      </c>
      <c r="I17">
        <f t="shared" si="7"/>
        <v>0.74456603821799527</v>
      </c>
    </row>
    <row r="18" spans="1:15" x14ac:dyDescent="0.3">
      <c r="A18">
        <v>4</v>
      </c>
      <c r="B18">
        <f t="shared" ref="B18:I18" si="8">LOG(B13,2)</f>
        <v>1.7313190279314155</v>
      </c>
      <c r="C18">
        <f t="shared" si="8"/>
        <v>1.8929669708865207</v>
      </c>
      <c r="D18">
        <f t="shared" si="8"/>
        <v>1.6861011004581423</v>
      </c>
      <c r="E18">
        <f t="shared" si="8"/>
        <v>1.5102704603398458</v>
      </c>
      <c r="F18" t="e">
        <f t="shared" si="8"/>
        <v>#NUM!</v>
      </c>
      <c r="G18">
        <f t="shared" si="8"/>
        <v>1.9333656045980154</v>
      </c>
      <c r="H18">
        <f t="shared" si="8"/>
        <v>1.8659921390316243</v>
      </c>
      <c r="I18">
        <f t="shared" si="8"/>
        <v>1.5102704603398458</v>
      </c>
    </row>
    <row r="21" spans="1:15" x14ac:dyDescent="0.3">
      <c r="B21" t="s">
        <v>8</v>
      </c>
      <c r="C21" t="s">
        <v>10</v>
      </c>
      <c r="D21" t="s">
        <v>12</v>
      </c>
      <c r="E21" t="s">
        <v>14</v>
      </c>
      <c r="F21" t="s">
        <v>16</v>
      </c>
    </row>
    <row r="22" spans="1:15" x14ac:dyDescent="0.3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K22">
        <v>0</v>
      </c>
      <c r="L22">
        <v>1</v>
      </c>
      <c r="M22">
        <v>2</v>
      </c>
      <c r="N22">
        <v>1</v>
      </c>
    </row>
    <row r="23" spans="1:15" x14ac:dyDescent="0.3">
      <c r="A23">
        <v>2</v>
      </c>
      <c r="B23">
        <v>0.88071498309382401</v>
      </c>
      <c r="C23">
        <v>0.9470435747957443</v>
      </c>
      <c r="D23">
        <v>0.93988736716604737</v>
      </c>
      <c r="E23">
        <v>0.89122325357941878</v>
      </c>
      <c r="F23">
        <v>0.74456603821799527</v>
      </c>
      <c r="J23" t="s">
        <v>8</v>
      </c>
      <c r="K23">
        <v>0</v>
      </c>
      <c r="L23">
        <v>0.88071498309382401</v>
      </c>
      <c r="M23">
        <v>1.7313190279314155</v>
      </c>
      <c r="N23">
        <f>M23/$M$22</f>
        <v>0.86565951396570773</v>
      </c>
    </row>
    <row r="24" spans="1:15" x14ac:dyDescent="0.3">
      <c r="A24">
        <v>4</v>
      </c>
      <c r="B24">
        <v>1.7313190279314155</v>
      </c>
      <c r="C24">
        <v>1.8929669708865207</v>
      </c>
      <c r="D24">
        <v>1.9333656045980154</v>
      </c>
      <c r="E24">
        <v>1.8659921390316243</v>
      </c>
      <c r="F24">
        <v>1.5102704603398458</v>
      </c>
      <c r="J24" t="s">
        <v>10</v>
      </c>
      <c r="K24">
        <v>0</v>
      </c>
      <c r="L24">
        <v>0.9470435747957443</v>
      </c>
      <c r="M24">
        <v>1.8929669708865207</v>
      </c>
      <c r="N24">
        <f t="shared" ref="N24:N28" si="9">M24/$M$22</f>
        <v>0.94648348544326033</v>
      </c>
    </row>
    <row r="25" spans="1:15" x14ac:dyDescent="0.3">
      <c r="J25" t="s">
        <v>12</v>
      </c>
      <c r="K25">
        <v>0</v>
      </c>
      <c r="L25">
        <v>0.93988736716604737</v>
      </c>
      <c r="M25">
        <v>1.9333656045980154</v>
      </c>
      <c r="N25">
        <f t="shared" si="9"/>
        <v>0.96668280229900772</v>
      </c>
    </row>
    <row r="26" spans="1:15" x14ac:dyDescent="0.3">
      <c r="J26" t="s">
        <v>14</v>
      </c>
      <c r="K26">
        <v>0</v>
      </c>
      <c r="L26">
        <v>0.89122325357941878</v>
      </c>
      <c r="M26">
        <v>1.8659921390316243</v>
      </c>
      <c r="N26">
        <f t="shared" si="9"/>
        <v>0.93299606951581215</v>
      </c>
    </row>
    <row r="27" spans="1:15" x14ac:dyDescent="0.3">
      <c r="B27" t="s">
        <v>8</v>
      </c>
      <c r="C27" t="s">
        <v>10</v>
      </c>
      <c r="D27" t="s">
        <v>12</v>
      </c>
      <c r="E27" t="s">
        <v>14</v>
      </c>
      <c r="F27" t="s">
        <v>16</v>
      </c>
      <c r="J27" t="s">
        <v>16</v>
      </c>
      <c r="K27">
        <v>0</v>
      </c>
      <c r="L27">
        <v>0.74456603821799527</v>
      </c>
      <c r="M27">
        <v>1.5102704603398458</v>
      </c>
      <c r="N27">
        <f t="shared" si="9"/>
        <v>0.7551352301699229</v>
      </c>
    </row>
    <row r="28" spans="1:15" x14ac:dyDescent="0.3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J28" t="s">
        <v>18</v>
      </c>
      <c r="K28">
        <v>0</v>
      </c>
      <c r="L28">
        <v>0.89122325357941878</v>
      </c>
      <c r="M28">
        <v>1.8659921390316243</v>
      </c>
      <c r="N28">
        <f t="shared" si="9"/>
        <v>0.93299606951581215</v>
      </c>
    </row>
    <row r="29" spans="1:15" x14ac:dyDescent="0.3">
      <c r="A29">
        <v>2</v>
      </c>
      <c r="B29">
        <v>0.88071498309382401</v>
      </c>
      <c r="C29">
        <v>0.9470435747957443</v>
      </c>
      <c r="D29">
        <v>0.93988736716604737</v>
      </c>
      <c r="E29">
        <v>0.89122325357941878</v>
      </c>
      <c r="F29">
        <v>0.74456603821799527</v>
      </c>
    </row>
    <row r="30" spans="1:15" x14ac:dyDescent="0.3">
      <c r="A30">
        <v>4</v>
      </c>
      <c r="B30">
        <v>1.7313190279314155</v>
      </c>
      <c r="C30">
        <v>1.8929669708865207</v>
      </c>
      <c r="D30">
        <v>1.9333656045980154</v>
      </c>
      <c r="E30">
        <v>1.8659921390316243</v>
      </c>
      <c r="F30">
        <v>1.5102704603398458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B31">
        <f>B30/2</f>
        <v>0.86565951396570773</v>
      </c>
      <c r="C31">
        <f t="shared" ref="C31:F31" si="10">C30/2</f>
        <v>0.94648348544326033</v>
      </c>
      <c r="D31">
        <f t="shared" si="10"/>
        <v>0.96668280229900772</v>
      </c>
      <c r="E31">
        <f t="shared" si="10"/>
        <v>0.93299606951581215</v>
      </c>
      <c r="F31">
        <f t="shared" si="10"/>
        <v>0.7551352301699229</v>
      </c>
      <c r="J31">
        <v>2</v>
      </c>
      <c r="K31">
        <v>0.88071498309382401</v>
      </c>
      <c r="L31">
        <v>0.9470435747957443</v>
      </c>
      <c r="M31">
        <v>0.93988736716604737</v>
      </c>
      <c r="N31">
        <v>0.89122325357941878</v>
      </c>
      <c r="O31">
        <v>0.74456603821799527</v>
      </c>
    </row>
    <row r="32" spans="1:15" x14ac:dyDescent="0.3">
      <c r="J32">
        <v>4</v>
      </c>
      <c r="K32">
        <v>1.7313190279314155</v>
      </c>
      <c r="L32">
        <v>1.8929669708865207</v>
      </c>
      <c r="M32">
        <v>1.9333656045980154</v>
      </c>
      <c r="N32">
        <v>1.8659921390316243</v>
      </c>
      <c r="O32">
        <v>1.5102704603398458</v>
      </c>
    </row>
    <row r="34" spans="1:16" x14ac:dyDescent="0.3">
      <c r="L34">
        <v>1</v>
      </c>
      <c r="M34">
        <v>1</v>
      </c>
      <c r="N34">
        <v>1</v>
      </c>
      <c r="O34">
        <v>1</v>
      </c>
      <c r="P34">
        <v>1</v>
      </c>
    </row>
    <row r="35" spans="1:16" ht="33" x14ac:dyDescent="0.3">
      <c r="A35" s="4"/>
      <c r="B35" s="4" t="s">
        <v>21</v>
      </c>
      <c r="C35" s="4" t="s">
        <v>22</v>
      </c>
      <c r="D35" s="4" t="s">
        <v>13</v>
      </c>
      <c r="E35" s="4" t="s">
        <v>27</v>
      </c>
      <c r="F35" s="4" t="s">
        <v>28</v>
      </c>
      <c r="G35" s="4" t="s">
        <v>23</v>
      </c>
      <c r="H35" s="4" t="s">
        <v>24</v>
      </c>
      <c r="I35" s="4" t="s">
        <v>29</v>
      </c>
      <c r="L35">
        <v>1.8412875961562696</v>
      </c>
      <c r="M35">
        <v>1.9279178449443741</v>
      </c>
      <c r="N35">
        <v>1.9183784628271803</v>
      </c>
      <c r="O35">
        <v>1.8547480884595362</v>
      </c>
      <c r="P35">
        <v>2</v>
      </c>
    </row>
    <row r="36" spans="1:16" x14ac:dyDescent="0.3">
      <c r="A36">
        <v>4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>
        <v>1</v>
      </c>
      <c r="I36" s="3">
        <v>1</v>
      </c>
      <c r="L36">
        <v>3.3203124928800754</v>
      </c>
      <c r="M36">
        <v>3.7139823802039897</v>
      </c>
      <c r="N36">
        <v>3.8194518509967286</v>
      </c>
      <c r="O36">
        <v>3.6451852605796038</v>
      </c>
      <c r="P36">
        <v>4</v>
      </c>
    </row>
    <row r="37" spans="1:16" x14ac:dyDescent="0.3">
      <c r="A37">
        <v>8</v>
      </c>
      <c r="B37" s="3">
        <v>1.8412875961562696</v>
      </c>
      <c r="C37" s="3">
        <v>1.9279178449443741</v>
      </c>
      <c r="D37" s="3">
        <v>1.9183784628271803</v>
      </c>
      <c r="E37" s="3">
        <v>1.8547480884595362</v>
      </c>
      <c r="F37" s="3">
        <v>1.6754702131189874</v>
      </c>
      <c r="G37" s="3">
        <v>1.6775952899758737</v>
      </c>
      <c r="H37">
        <v>2</v>
      </c>
      <c r="I37">
        <v>1.8797397826900448</v>
      </c>
    </row>
    <row r="38" spans="1:16" x14ac:dyDescent="0.3">
      <c r="A38">
        <v>16</v>
      </c>
      <c r="B38" s="3">
        <v>3.3203124928800754</v>
      </c>
      <c r="C38" s="3">
        <v>3.7139823802039897</v>
      </c>
      <c r="D38" s="3">
        <v>3.8194518509967286</v>
      </c>
      <c r="E38" s="3">
        <v>3.6451852605796038</v>
      </c>
      <c r="F38" s="3">
        <v>2.848634371270212</v>
      </c>
      <c r="G38" s="3">
        <v>3.2178589753709765</v>
      </c>
      <c r="H38">
        <v>4</v>
      </c>
      <c r="I38">
        <f>2*I37</f>
        <v>3.7594795653800896</v>
      </c>
    </row>
    <row r="42" spans="1:16" x14ac:dyDescent="0.3">
      <c r="B42" t="s">
        <v>21</v>
      </c>
      <c r="C42" t="s">
        <v>22</v>
      </c>
      <c r="D42" t="s">
        <v>13</v>
      </c>
      <c r="E42" t="s">
        <v>26</v>
      </c>
      <c r="F42" t="s">
        <v>25</v>
      </c>
      <c r="G42" t="s">
        <v>23</v>
      </c>
      <c r="H42" t="s">
        <v>23</v>
      </c>
      <c r="I42" t="s">
        <v>20</v>
      </c>
    </row>
    <row r="43" spans="1:16" x14ac:dyDescent="0.3">
      <c r="A43">
        <v>4</v>
      </c>
      <c r="B43">
        <f>LOG(B36,2)</f>
        <v>0</v>
      </c>
      <c r="C43">
        <f t="shared" ref="C43:G43" si="11">LOG(C36,2)</f>
        <v>0</v>
      </c>
      <c r="D43">
        <f t="shared" si="11"/>
        <v>0</v>
      </c>
      <c r="E43">
        <f t="shared" si="11"/>
        <v>0</v>
      </c>
      <c r="F43">
        <f t="shared" si="11"/>
        <v>0</v>
      </c>
      <c r="G43">
        <f t="shared" si="11"/>
        <v>0</v>
      </c>
      <c r="H43">
        <v>0</v>
      </c>
      <c r="I43">
        <v>0</v>
      </c>
    </row>
    <row r="44" spans="1:16" x14ac:dyDescent="0.3">
      <c r="A44">
        <v>8</v>
      </c>
      <c r="B44">
        <f t="shared" ref="B44:G44" si="12">LOG(B37,2)</f>
        <v>0.88071498309382401</v>
      </c>
      <c r="C44">
        <f t="shared" si="12"/>
        <v>0.9470435747957443</v>
      </c>
      <c r="D44">
        <f t="shared" si="12"/>
        <v>0.93988736716604737</v>
      </c>
      <c r="E44">
        <f t="shared" si="12"/>
        <v>0.89122325357941878</v>
      </c>
      <c r="F44">
        <f t="shared" si="12"/>
        <v>0.74456603821799527</v>
      </c>
      <c r="G44">
        <f t="shared" si="12"/>
        <v>0.74639471603570529</v>
      </c>
      <c r="H44">
        <v>0.74639471603570529</v>
      </c>
      <c r="I44">
        <v>1</v>
      </c>
    </row>
    <row r="45" spans="1:16" x14ac:dyDescent="0.3">
      <c r="A45">
        <v>16</v>
      </c>
      <c r="B45">
        <f t="shared" ref="B45:G45" si="13">LOG(B38,2)</f>
        <v>1.7313190279314155</v>
      </c>
      <c r="C45">
        <f t="shared" si="13"/>
        <v>1.8929669708865207</v>
      </c>
      <c r="D45">
        <f t="shared" si="13"/>
        <v>1.9333656045980154</v>
      </c>
      <c r="E45">
        <f t="shared" si="13"/>
        <v>1.8659921390316243</v>
      </c>
      <c r="F45">
        <f t="shared" si="13"/>
        <v>1.5102704603398458</v>
      </c>
      <c r="G45">
        <f t="shared" si="13"/>
        <v>1.6861011004581423</v>
      </c>
      <c r="H45">
        <v>1.6861011004581423</v>
      </c>
      <c r="I45">
        <v>2</v>
      </c>
    </row>
    <row r="49" spans="1:9" x14ac:dyDescent="0.3">
      <c r="E49">
        <v>0.60861117839813195</v>
      </c>
    </row>
    <row r="50" spans="1:9" x14ac:dyDescent="0.3">
      <c r="E50">
        <v>0.6475483298301693</v>
      </c>
    </row>
    <row r="51" spans="1:9" x14ac:dyDescent="0.3">
      <c r="E51">
        <f>2*(E49/E50)</f>
        <v>1.8797397826900448</v>
      </c>
    </row>
    <row r="52" spans="1:9" x14ac:dyDescent="0.3">
      <c r="E52">
        <f>LOG(E51,2)</f>
        <v>0.91053295966556447</v>
      </c>
    </row>
    <row r="54" spans="1:9" ht="33" x14ac:dyDescent="0.3">
      <c r="B54" s="4" t="s">
        <v>21</v>
      </c>
      <c r="C54" s="4" t="s">
        <v>22</v>
      </c>
      <c r="D54" s="4" t="s">
        <v>13</v>
      </c>
      <c r="E54" s="4" t="s">
        <v>27</v>
      </c>
      <c r="F54" s="4" t="s">
        <v>28</v>
      </c>
      <c r="G54" s="4" t="s">
        <v>23</v>
      </c>
      <c r="H54" s="4" t="s">
        <v>24</v>
      </c>
      <c r="I54" s="4" t="s">
        <v>29</v>
      </c>
    </row>
    <row r="55" spans="1:9" x14ac:dyDescent="0.3">
      <c r="A55" t="s">
        <v>30</v>
      </c>
      <c r="B55" s="3">
        <v>1.8412875961562696</v>
      </c>
      <c r="C55" s="3">
        <v>1.9279178449443741</v>
      </c>
      <c r="D55" s="3">
        <v>1.9183784628271803</v>
      </c>
      <c r="E55" s="3">
        <v>1.8547480884595362</v>
      </c>
      <c r="F55" s="3">
        <v>1.6754702131189874</v>
      </c>
      <c r="G55" s="3">
        <v>1.6775952899758737</v>
      </c>
      <c r="H55">
        <v>2</v>
      </c>
    </row>
    <row r="56" spans="1:9" x14ac:dyDescent="0.3">
      <c r="A56" t="s">
        <v>31</v>
      </c>
      <c r="B56" s="3">
        <v>1.6601562464400377</v>
      </c>
      <c r="C56" s="3">
        <v>1.8569911901019949</v>
      </c>
      <c r="D56" s="3">
        <v>1.9097259254983643</v>
      </c>
      <c r="E56" s="3">
        <v>1.8225926302898019</v>
      </c>
      <c r="F56" s="3">
        <v>1.424317185635106</v>
      </c>
      <c r="G56" s="3">
        <v>1.6089294876854883</v>
      </c>
      <c r="H56" s="3">
        <v>2</v>
      </c>
      <c r="I56">
        <v>1.8797397826900448</v>
      </c>
    </row>
    <row r="60" spans="1:9" x14ac:dyDescent="0.3">
      <c r="B60" s="3">
        <v>3.3203124928800754</v>
      </c>
      <c r="C60" s="3">
        <v>3.7139823802039897</v>
      </c>
      <c r="D60" s="3">
        <v>3.8194518509967286</v>
      </c>
      <c r="E60" s="3">
        <v>3.6451852605796038</v>
      </c>
      <c r="F60" s="3">
        <v>2.848634371270212</v>
      </c>
      <c r="G60" s="3">
        <v>3.2178589753709765</v>
      </c>
      <c r="H60">
        <v>4</v>
      </c>
    </row>
    <row r="61" spans="1:9" x14ac:dyDescent="0.3">
      <c r="B61">
        <f>B60/2</f>
        <v>1.6601562464400377</v>
      </c>
      <c r="C61">
        <f t="shared" ref="C61:G61" si="14">C60/2</f>
        <v>1.8569911901019949</v>
      </c>
      <c r="D61">
        <f t="shared" si="14"/>
        <v>1.9097259254983643</v>
      </c>
      <c r="E61">
        <f t="shared" si="14"/>
        <v>1.8225926302898019</v>
      </c>
      <c r="F61">
        <f t="shared" si="14"/>
        <v>1.424317185635106</v>
      </c>
      <c r="G61">
        <f t="shared" si="14"/>
        <v>1.6089294876854883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4</vt:lpstr>
      <vt:lpstr>8</vt:lpstr>
      <vt:lpstr>16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여 상호</dc:creator>
  <cp:lastModifiedBy>Yeo sangho</cp:lastModifiedBy>
  <dcterms:created xsi:type="dcterms:W3CDTF">2015-06-05T18:19:34Z</dcterms:created>
  <dcterms:modified xsi:type="dcterms:W3CDTF">2022-06-18T09:58:28Z</dcterms:modified>
</cp:coreProperties>
</file>