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A6EBD100-6314-4757-AED3-E8B390F9CD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I12" i="1"/>
  <c r="AA3" i="1"/>
  <c r="AA4" i="1"/>
  <c r="AA5" i="1"/>
  <c r="AA6" i="1"/>
  <c r="AA7" i="1"/>
  <c r="AA8" i="1"/>
  <c r="AA9" i="1"/>
  <c r="AA10" i="1"/>
  <c r="AA11" i="1"/>
  <c r="AA2" i="1"/>
  <c r="AB3" i="1"/>
  <c r="AB4" i="1"/>
  <c r="AB5" i="1" s="1"/>
  <c r="AB6" i="1" s="1"/>
  <c r="AB7" i="1" s="1"/>
  <c r="AB8" i="1" s="1"/>
  <c r="AB9" i="1" s="1"/>
  <c r="AB10" i="1" s="1"/>
  <c r="AB11" i="1" s="1"/>
  <c r="AB2" i="1"/>
  <c r="Z11" i="1"/>
  <c r="T11" i="1"/>
  <c r="Z10" i="1"/>
  <c r="T10" i="1"/>
  <c r="Z9" i="1"/>
  <c r="T9" i="1"/>
  <c r="Z8" i="1"/>
  <c r="T8" i="1"/>
  <c r="Z7" i="1"/>
  <c r="T7" i="1"/>
  <c r="Z6" i="1"/>
  <c r="T6" i="1"/>
  <c r="Z5" i="1"/>
  <c r="T5" i="1"/>
  <c r="Z4" i="1"/>
  <c r="T4" i="1"/>
  <c r="Z3" i="1"/>
  <c r="T3" i="1"/>
  <c r="S3" i="1"/>
  <c r="Z2" i="1"/>
  <c r="T2" i="1"/>
  <c r="S2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3" i="1"/>
  <c r="H3" i="1"/>
  <c r="I2" i="1"/>
  <c r="H2" i="1"/>
  <c r="L13" i="1"/>
</calcChain>
</file>

<file path=xl/sharedStrings.xml><?xml version="1.0" encoding="utf-8"?>
<sst xmlns="http://schemas.openxmlformats.org/spreadsheetml/2006/main" count="27" uniqueCount="24">
  <si>
    <t>p_tla[muS/h]</t>
  </si>
  <si>
    <t>pom co 30 sekund</t>
  </si>
  <si>
    <t>rzecz cm</t>
  </si>
  <si>
    <t>pom1</t>
  </si>
  <si>
    <t>pom2</t>
  </si>
  <si>
    <t>pom3</t>
  </si>
  <si>
    <t>pom5</t>
  </si>
  <si>
    <t>pom4</t>
  </si>
  <si>
    <t>(co 20 sek)</t>
  </si>
  <si>
    <t>błąd</t>
  </si>
  <si>
    <t>srednia</t>
  </si>
  <si>
    <t>linijka_cm</t>
  </si>
  <si>
    <t>Aluminium(nr.płytki)</t>
  </si>
  <si>
    <t>grubosc_abs</t>
  </si>
  <si>
    <t>p1</t>
  </si>
  <si>
    <t>p2</t>
  </si>
  <si>
    <t>p3</t>
  </si>
  <si>
    <t>p5</t>
  </si>
  <si>
    <t>p4</t>
  </si>
  <si>
    <t>sredniep</t>
  </si>
  <si>
    <t>odleglosc_z-det[cm]</t>
  </si>
  <si>
    <t>sredniagr[mm]</t>
  </si>
  <si>
    <t>bladp</t>
  </si>
  <si>
    <t>bladgr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</si>
</sst>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tabSelected="1" workbookViewId="0">
      <selection activeCell="M14" sqref="M14"/>
    </sheetView>
  </sheetViews>
  <sheetFormatPr defaultRowHeight="15" x14ac:dyDescent="0.25"/>
  <cols>
    <col min="8" max="8" width="15.5703125" customWidth="1"/>
    <col min="11" max="11" width="19.85546875" customWidth="1"/>
    <col min="15" max="15" width="20.5703125" customWidth="1"/>
    <col min="19" max="19" width="13.42578125" customWidth="1"/>
    <col min="20" max="20" width="18.5703125" customWidth="1"/>
    <col min="27" max="27" width="20.5703125" customWidth="1"/>
    <col min="28" max="28" width="28.5703125" customWidth="1"/>
  </cols>
  <sheetData>
    <row r="1" spans="1:29" x14ac:dyDescent="0.25">
      <c r="A1" t="s">
        <v>11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10</v>
      </c>
      <c r="I1" t="s">
        <v>9</v>
      </c>
      <c r="J1" t="s">
        <v>8</v>
      </c>
      <c r="L1" t="s">
        <v>0</v>
      </c>
      <c r="M1" t="s">
        <v>1</v>
      </c>
      <c r="O1" t="s">
        <v>12</v>
      </c>
      <c r="P1" t="s">
        <v>3</v>
      </c>
      <c r="Q1" t="s">
        <v>4</v>
      </c>
      <c r="R1" t="s">
        <v>5</v>
      </c>
      <c r="S1" t="s">
        <v>21</v>
      </c>
      <c r="T1" t="s">
        <v>13</v>
      </c>
      <c r="U1" t="s">
        <v>14</v>
      </c>
      <c r="V1" t="s">
        <v>15</v>
      </c>
      <c r="W1" t="s">
        <v>16</v>
      </c>
      <c r="X1" t="s">
        <v>18</v>
      </c>
      <c r="Y1" t="s">
        <v>17</v>
      </c>
      <c r="Z1" t="s">
        <v>19</v>
      </c>
      <c r="AA1" t="s">
        <v>22</v>
      </c>
      <c r="AB1" t="s">
        <v>23</v>
      </c>
      <c r="AC1" t="s">
        <v>20</v>
      </c>
    </row>
    <row r="2" spans="1:29" x14ac:dyDescent="0.25">
      <c r="A2">
        <v>15</v>
      </c>
      <c r="C2">
        <v>0.24</v>
      </c>
      <c r="D2">
        <v>0.19</v>
      </c>
      <c r="E2">
        <v>0.22</v>
      </c>
      <c r="F2">
        <v>0.25</v>
      </c>
      <c r="G2">
        <v>0.25</v>
      </c>
      <c r="H2">
        <f>AVERAGE($C2:$G2)</f>
        <v>0.22999999999999998</v>
      </c>
      <c r="I2">
        <f>_xlfn.STDEV.P($C2:$G2)</f>
        <v>2.2803508501982758E-2</v>
      </c>
      <c r="L2">
        <v>0.2</v>
      </c>
      <c r="M2">
        <v>0</v>
      </c>
      <c r="O2">
        <v>1</v>
      </c>
      <c r="P2">
        <v>6</v>
      </c>
      <c r="Q2">
        <v>6</v>
      </c>
      <c r="R2">
        <v>5.95</v>
      </c>
      <c r="S2">
        <f>AVERAGE(P2:R2)</f>
        <v>5.9833333333333334</v>
      </c>
      <c r="T2">
        <f>S2</f>
        <v>5.9833333333333334</v>
      </c>
      <c r="U2">
        <v>0.48</v>
      </c>
      <c r="V2">
        <v>0.56000000000000005</v>
      </c>
      <c r="W2">
        <v>0.51</v>
      </c>
      <c r="X2">
        <v>0.67</v>
      </c>
      <c r="Y2">
        <v>0.72</v>
      </c>
      <c r="Z2">
        <f t="shared" ref="Z2:Z11" si="0">AVERAGE(U2:Y2)</f>
        <v>0.58800000000000008</v>
      </c>
      <c r="AA2">
        <f>_xlfn.STDEV.P(U2:Y2)</f>
        <v>9.2390475699608399E-2</v>
      </c>
      <c r="AB2">
        <f>_xlfn.STDEV.P(P2:R2)</f>
        <v>2.3570226039551501E-2</v>
      </c>
      <c r="AC2">
        <v>5</v>
      </c>
    </row>
    <row r="3" spans="1:29" x14ac:dyDescent="0.25">
      <c r="A3">
        <v>14</v>
      </c>
      <c r="C3">
        <v>0.22</v>
      </c>
      <c r="D3">
        <v>0.17</v>
      </c>
      <c r="E3">
        <v>0.24</v>
      </c>
      <c r="F3">
        <v>0.28000000000000003</v>
      </c>
      <c r="G3">
        <v>0.27</v>
      </c>
      <c r="H3">
        <f>AVERAGE($C3:$G3)</f>
        <v>0.23600000000000004</v>
      </c>
      <c r="I3">
        <f>_xlfn.STDEV.P($C3:$G3)</f>
        <v>3.9293765408776986E-2</v>
      </c>
      <c r="L3">
        <v>0.11</v>
      </c>
      <c r="M3">
        <v>30</v>
      </c>
      <c r="O3">
        <v>2</v>
      </c>
      <c r="P3">
        <v>5.9</v>
      </c>
      <c r="Q3">
        <v>5.9</v>
      </c>
      <c r="R3">
        <v>5.9</v>
      </c>
      <c r="S3">
        <f>AVERAGE(P3:R3)</f>
        <v>5.9000000000000012</v>
      </c>
      <c r="T3">
        <f>S2+S3</f>
        <v>11.883333333333335</v>
      </c>
      <c r="U3">
        <v>0.65</v>
      </c>
      <c r="V3">
        <v>0.6</v>
      </c>
      <c r="W3">
        <v>0.5</v>
      </c>
      <c r="X3">
        <v>1.03</v>
      </c>
      <c r="Y3">
        <v>0.59</v>
      </c>
      <c r="Z3">
        <f t="shared" si="0"/>
        <v>0.67400000000000004</v>
      </c>
      <c r="AA3">
        <f t="shared" ref="AA3:AA11" si="1">_xlfn.STDEV.P(U3:Y3)</f>
        <v>0.18445595680270108</v>
      </c>
      <c r="AB3">
        <f>AB2+_xlfn.STDEV.P(P3:R3)</f>
        <v>2.3570226039552389E-2</v>
      </c>
    </row>
    <row r="4" spans="1:29" x14ac:dyDescent="0.25">
      <c r="A4">
        <v>13</v>
      </c>
      <c r="C4">
        <v>0.31</v>
      </c>
      <c r="D4">
        <v>0.34</v>
      </c>
      <c r="E4">
        <v>0.31</v>
      </c>
      <c r="F4">
        <v>0.26</v>
      </c>
      <c r="G4">
        <v>0.26</v>
      </c>
      <c r="H4">
        <f>AVERAGE($C4:$G4)</f>
        <v>0.29599999999999999</v>
      </c>
      <c r="I4">
        <f t="shared" ref="I4:I17" si="2">_xlfn.STDEV.P($C4:$G4)</f>
        <v>3.1368774282716214E-2</v>
      </c>
      <c r="L4">
        <v>0.15</v>
      </c>
      <c r="M4">
        <v>60</v>
      </c>
      <c r="O4">
        <v>3</v>
      </c>
      <c r="P4">
        <v>5</v>
      </c>
      <c r="Q4">
        <v>5</v>
      </c>
      <c r="R4">
        <v>5</v>
      </c>
      <c r="S4">
        <v>5</v>
      </c>
      <c r="T4">
        <f>SUM(S2:S4)</f>
        <v>16.883333333333333</v>
      </c>
      <c r="U4">
        <v>0.47</v>
      </c>
      <c r="V4">
        <v>0.49</v>
      </c>
      <c r="W4">
        <v>0.51</v>
      </c>
      <c r="X4">
        <v>0.55000000000000004</v>
      </c>
      <c r="Y4">
        <v>0.67</v>
      </c>
      <c r="Z4">
        <f t="shared" si="0"/>
        <v>0.53800000000000003</v>
      </c>
      <c r="AA4">
        <f t="shared" si="1"/>
        <v>7.1105555338525042E-2</v>
      </c>
      <c r="AB4">
        <f>AB3 + _xlfn.STDEV.P(P4:R4)</f>
        <v>2.3570226039552389E-2</v>
      </c>
    </row>
    <row r="5" spans="1:29" x14ac:dyDescent="0.25">
      <c r="A5">
        <v>12</v>
      </c>
      <c r="C5">
        <v>0.34</v>
      </c>
      <c r="D5">
        <v>0.33</v>
      </c>
      <c r="E5">
        <v>0.35</v>
      </c>
      <c r="F5">
        <v>0.32</v>
      </c>
      <c r="G5">
        <v>0.28000000000000003</v>
      </c>
      <c r="H5">
        <f>AVERAGE($C5:$G5)</f>
        <v>0.32400000000000001</v>
      </c>
      <c r="I5">
        <f t="shared" si="2"/>
        <v>2.4166091947189133E-2</v>
      </c>
      <c r="L5">
        <v>0.11</v>
      </c>
      <c r="M5">
        <v>90</v>
      </c>
      <c r="O5">
        <v>4</v>
      </c>
      <c r="P5">
        <v>5</v>
      </c>
      <c r="Q5">
        <v>5</v>
      </c>
      <c r="R5">
        <v>5</v>
      </c>
      <c r="S5">
        <v>5</v>
      </c>
      <c r="T5">
        <f>SUM(S2:S5)</f>
        <v>21.883333333333333</v>
      </c>
      <c r="U5">
        <v>0.42</v>
      </c>
      <c r="V5">
        <v>0.41</v>
      </c>
      <c r="W5">
        <v>0.6</v>
      </c>
      <c r="X5">
        <v>0.59</v>
      </c>
      <c r="Y5">
        <v>0.49</v>
      </c>
      <c r="Z5">
        <f t="shared" si="0"/>
        <v>0.502</v>
      </c>
      <c r="AA5">
        <f t="shared" si="1"/>
        <v>8.084553172563122E-2</v>
      </c>
      <c r="AB5">
        <f t="shared" ref="AB5:AB11" si="3">AB4+_xlfn.STDEV.P(P5:R5)</f>
        <v>2.3570226039552389E-2</v>
      </c>
    </row>
    <row r="6" spans="1:29" x14ac:dyDescent="0.25">
      <c r="A6">
        <v>11</v>
      </c>
      <c r="C6">
        <v>0.23</v>
      </c>
      <c r="D6">
        <v>0.25</v>
      </c>
      <c r="E6">
        <v>0.33</v>
      </c>
      <c r="F6">
        <v>0.28999999999999998</v>
      </c>
      <c r="G6">
        <v>0.27</v>
      </c>
      <c r="H6">
        <f t="shared" ref="H6:H17" si="4">AVERAGE($C6:$G6)</f>
        <v>0.27400000000000002</v>
      </c>
      <c r="I6">
        <f t="shared" si="2"/>
        <v>3.4409301068170417E-2</v>
      </c>
      <c r="L6">
        <v>0.08</v>
      </c>
      <c r="M6">
        <v>120</v>
      </c>
      <c r="O6">
        <v>5</v>
      </c>
      <c r="P6">
        <v>5</v>
      </c>
      <c r="Q6">
        <v>5</v>
      </c>
      <c r="R6">
        <v>5</v>
      </c>
      <c r="S6">
        <v>5</v>
      </c>
      <c r="T6">
        <f>T5+S6</f>
        <v>26.883333333333333</v>
      </c>
      <c r="U6">
        <v>0.42</v>
      </c>
      <c r="V6">
        <v>0.51</v>
      </c>
      <c r="W6">
        <v>0.61</v>
      </c>
      <c r="X6">
        <v>0.52</v>
      </c>
      <c r="Y6">
        <v>0.55000000000000004</v>
      </c>
      <c r="Z6">
        <f t="shared" si="0"/>
        <v>0.52200000000000002</v>
      </c>
      <c r="AA6">
        <f t="shared" si="1"/>
        <v>6.1773780845921333E-2</v>
      </c>
      <c r="AB6">
        <f t="shared" ref="AB6:AB11" si="5">AB5 + _xlfn.STDEV.P(P6:R6)</f>
        <v>2.3570226039552389E-2</v>
      </c>
    </row>
    <row r="7" spans="1:29" x14ac:dyDescent="0.25">
      <c r="A7">
        <v>10</v>
      </c>
      <c r="C7">
        <v>0.31</v>
      </c>
      <c r="D7">
        <v>0.48</v>
      </c>
      <c r="E7">
        <v>0.5</v>
      </c>
      <c r="F7">
        <v>0.3</v>
      </c>
      <c r="G7">
        <v>0.27</v>
      </c>
      <c r="H7">
        <f t="shared" si="4"/>
        <v>0.372</v>
      </c>
      <c r="I7">
        <f t="shared" si="2"/>
        <v>9.7447421720638486E-2</v>
      </c>
      <c r="L7">
        <v>7.0000000000000007E-2</v>
      </c>
      <c r="M7">
        <v>150</v>
      </c>
      <c r="O7">
        <v>6</v>
      </c>
      <c r="P7">
        <v>5</v>
      </c>
      <c r="Q7">
        <v>5</v>
      </c>
      <c r="R7">
        <v>5</v>
      </c>
      <c r="S7">
        <v>5</v>
      </c>
      <c r="T7">
        <f>T6+5</f>
        <v>31.883333333333333</v>
      </c>
      <c r="U7">
        <v>0.34</v>
      </c>
      <c r="V7">
        <v>0.46</v>
      </c>
      <c r="W7">
        <v>0.51</v>
      </c>
      <c r="X7">
        <v>0.62</v>
      </c>
      <c r="Y7">
        <v>0.53</v>
      </c>
      <c r="Z7">
        <f t="shared" si="0"/>
        <v>0.49199999999999999</v>
      </c>
      <c r="AA7">
        <f t="shared" si="1"/>
        <v>9.1956511460581439E-2</v>
      </c>
      <c r="AB7">
        <f t="shared" ref="AB7:AB11" si="6">AB6+_xlfn.STDEV.P(P7:R7)</f>
        <v>2.3570226039552389E-2</v>
      </c>
    </row>
    <row r="8" spans="1:29" x14ac:dyDescent="0.25">
      <c r="A8">
        <v>9</v>
      </c>
      <c r="C8">
        <v>0.35</v>
      </c>
      <c r="D8">
        <v>0.3</v>
      </c>
      <c r="E8">
        <v>0.3</v>
      </c>
      <c r="F8">
        <v>0.28999999999999998</v>
      </c>
      <c r="G8">
        <v>0.28000000000000003</v>
      </c>
      <c r="H8">
        <f t="shared" si="4"/>
        <v>0.30399999999999999</v>
      </c>
      <c r="I8">
        <f t="shared" si="2"/>
        <v>2.4166091947189133E-2</v>
      </c>
      <c r="L8">
        <v>0.08</v>
      </c>
      <c r="M8">
        <v>180</v>
      </c>
      <c r="O8">
        <v>7</v>
      </c>
      <c r="P8">
        <v>4.1500000000000004</v>
      </c>
      <c r="Q8">
        <v>4.1500000000000004</v>
      </c>
      <c r="R8">
        <v>4.1500000000000004</v>
      </c>
      <c r="S8">
        <v>4.1500000000000004</v>
      </c>
      <c r="T8">
        <f>SUM(S2:S8)</f>
        <v>36.033333333333331</v>
      </c>
      <c r="U8">
        <v>0.37</v>
      </c>
      <c r="V8">
        <v>0.53</v>
      </c>
      <c r="W8">
        <v>0.69</v>
      </c>
      <c r="X8">
        <v>0.47</v>
      </c>
      <c r="Y8">
        <v>0.49</v>
      </c>
      <c r="Z8">
        <f t="shared" si="0"/>
        <v>0.51</v>
      </c>
      <c r="AA8">
        <f t="shared" si="1"/>
        <v>0.10430723848324226</v>
      </c>
      <c r="AB8">
        <f t="shared" ref="AB8:AB11" si="7">AB7 + _xlfn.STDEV.P(P8:R8)</f>
        <v>2.3570226039552389E-2</v>
      </c>
    </row>
    <row r="9" spans="1:29" x14ac:dyDescent="0.25">
      <c r="A9">
        <v>8</v>
      </c>
      <c r="C9">
        <v>0.35</v>
      </c>
      <c r="D9">
        <v>0.4</v>
      </c>
      <c r="E9">
        <v>0.4</v>
      </c>
      <c r="F9">
        <v>0.34</v>
      </c>
      <c r="G9">
        <v>0.38</v>
      </c>
      <c r="H9">
        <f t="shared" si="4"/>
        <v>0.374</v>
      </c>
      <c r="I9">
        <f t="shared" si="2"/>
        <v>2.49799919935936E-2</v>
      </c>
      <c r="L9">
        <v>0.1</v>
      </c>
      <c r="M9">
        <v>210</v>
      </c>
      <c r="O9">
        <v>8</v>
      </c>
      <c r="P9">
        <v>4.0999999999999996</v>
      </c>
      <c r="Q9">
        <v>4.0999999999999996</v>
      </c>
      <c r="R9">
        <v>4.0999999999999996</v>
      </c>
      <c r="S9">
        <v>4.0999999999999996</v>
      </c>
      <c r="T9">
        <f>SUM(S2:S9)</f>
        <v>40.133333333333333</v>
      </c>
      <c r="U9">
        <v>0.36</v>
      </c>
      <c r="V9">
        <v>0.65</v>
      </c>
      <c r="W9">
        <v>0.52</v>
      </c>
      <c r="X9">
        <v>0.61</v>
      </c>
      <c r="Y9">
        <v>0.41</v>
      </c>
      <c r="Z9">
        <f t="shared" si="0"/>
        <v>0.51</v>
      </c>
      <c r="AA9">
        <f t="shared" si="1"/>
        <v>0.11153474794878916</v>
      </c>
      <c r="AB9">
        <f t="shared" ref="AB9:AB11" si="8">AB8+_xlfn.STDEV.P(P9:R9)</f>
        <v>2.3570226039552389E-2</v>
      </c>
    </row>
    <row r="10" spans="1:29" x14ac:dyDescent="0.25">
      <c r="A10">
        <v>7</v>
      </c>
      <c r="C10">
        <v>0.46</v>
      </c>
      <c r="D10">
        <v>0.57999999999999996</v>
      </c>
      <c r="E10">
        <v>0.51</v>
      </c>
      <c r="F10">
        <v>0.47</v>
      </c>
      <c r="G10">
        <v>0.39</v>
      </c>
      <c r="H10">
        <f t="shared" si="4"/>
        <v>0.48200000000000004</v>
      </c>
      <c r="I10">
        <f t="shared" si="2"/>
        <v>6.2417946137308493E-2</v>
      </c>
      <c r="L10">
        <v>0.13</v>
      </c>
      <c r="M10">
        <v>240</v>
      </c>
      <c r="O10">
        <v>9</v>
      </c>
      <c r="P10">
        <v>4.1500000000000004</v>
      </c>
      <c r="Q10">
        <v>4.1500000000000004</v>
      </c>
      <c r="R10">
        <v>4.1500000000000004</v>
      </c>
      <c r="S10">
        <v>4.1500000000000004</v>
      </c>
      <c r="T10">
        <f>SUM(S2:S10)</f>
        <v>44.283333333333331</v>
      </c>
      <c r="U10">
        <v>0.43</v>
      </c>
      <c r="V10">
        <v>0.53</v>
      </c>
      <c r="W10">
        <v>0.57999999999999996</v>
      </c>
      <c r="X10">
        <v>0.52</v>
      </c>
      <c r="Y10">
        <v>0.5</v>
      </c>
      <c r="Z10">
        <f t="shared" si="0"/>
        <v>0.51200000000000001</v>
      </c>
      <c r="AA10">
        <f t="shared" si="1"/>
        <v>4.8744230427815748E-2</v>
      </c>
      <c r="AB10">
        <f t="shared" ref="AB10:AB11" si="9">AB9 + _xlfn.STDEV.P(P10:R10)</f>
        <v>2.3570226039552389E-2</v>
      </c>
    </row>
    <row r="11" spans="1:29" x14ac:dyDescent="0.25">
      <c r="A11">
        <v>6</v>
      </c>
      <c r="C11">
        <v>0.68</v>
      </c>
      <c r="D11">
        <v>0.57999999999999996</v>
      </c>
      <c r="E11">
        <v>0.5</v>
      </c>
      <c r="F11">
        <v>0.64</v>
      </c>
      <c r="G11">
        <v>0.61</v>
      </c>
      <c r="H11">
        <f t="shared" si="4"/>
        <v>0.60199999999999998</v>
      </c>
      <c r="I11">
        <f t="shared" si="2"/>
        <v>6.0794736614283106E-2</v>
      </c>
      <c r="L11">
        <v>0.12</v>
      </c>
      <c r="M11">
        <v>270</v>
      </c>
      <c r="O11">
        <v>10</v>
      </c>
      <c r="P11">
        <v>4.0999999999999996</v>
      </c>
      <c r="Q11">
        <v>4.0999999999999996</v>
      </c>
      <c r="R11">
        <v>4.0999999999999996</v>
      </c>
      <c r="S11">
        <v>4.0999999999999996</v>
      </c>
      <c r="T11">
        <f>SUM(S2:S11)</f>
        <v>48.383333333333333</v>
      </c>
      <c r="U11">
        <v>0.47</v>
      </c>
      <c r="V11">
        <v>0.33</v>
      </c>
      <c r="W11">
        <v>0.43</v>
      </c>
      <c r="X11">
        <v>0.42</v>
      </c>
      <c r="Y11">
        <v>0.4</v>
      </c>
      <c r="Z11">
        <f t="shared" si="0"/>
        <v>0.41</v>
      </c>
      <c r="AA11">
        <f t="shared" si="1"/>
        <v>4.6043457732885325E-2</v>
      </c>
      <c r="AB11">
        <f t="shared" ref="AB11" si="10">AB10+_xlfn.STDEV.P(P11:R11)</f>
        <v>2.3570226039552389E-2</v>
      </c>
    </row>
    <row r="12" spans="1:29" x14ac:dyDescent="0.25">
      <c r="A12">
        <v>5</v>
      </c>
      <c r="C12">
        <v>0.75</v>
      </c>
      <c r="D12">
        <v>0.67</v>
      </c>
      <c r="E12">
        <v>0.72</v>
      </c>
      <c r="F12">
        <v>0.55000000000000004</v>
      </c>
      <c r="G12">
        <v>0.81</v>
      </c>
      <c r="H12">
        <f t="shared" si="4"/>
        <v>0.7</v>
      </c>
      <c r="I12">
        <f>_xlfn.STDEV.P($C12:$G12)</f>
        <v>8.763560920082783E-2</v>
      </c>
      <c r="L12">
        <v>0.04</v>
      </c>
      <c r="M12">
        <v>300</v>
      </c>
    </row>
    <row r="13" spans="1:29" x14ac:dyDescent="0.25">
      <c r="A13">
        <v>4</v>
      </c>
      <c r="C13">
        <v>0.81</v>
      </c>
      <c r="D13">
        <v>0.68</v>
      </c>
      <c r="E13">
        <v>0.78</v>
      </c>
      <c r="F13">
        <v>0.69</v>
      </c>
      <c r="G13">
        <v>0.78</v>
      </c>
      <c r="H13">
        <f t="shared" si="4"/>
        <v>0.748</v>
      </c>
      <c r="I13">
        <f t="shared" si="2"/>
        <v>5.268775948927798E-2</v>
      </c>
      <c r="L13">
        <f>AVERAGE(L2:L12)</f>
        <v>0.10818181818181817</v>
      </c>
      <c r="M13">
        <f>_xlfn.STDEV.P(L2:L12)</f>
        <v>4.1080449191618192E-2</v>
      </c>
    </row>
    <row r="14" spans="1:29" x14ac:dyDescent="0.25">
      <c r="A14">
        <v>3</v>
      </c>
      <c r="C14">
        <v>1.28</v>
      </c>
      <c r="D14">
        <v>1.23</v>
      </c>
      <c r="E14">
        <v>1.03</v>
      </c>
      <c r="F14">
        <v>1.17</v>
      </c>
      <c r="G14">
        <v>0.99</v>
      </c>
      <c r="H14">
        <f t="shared" si="4"/>
        <v>1.1400000000000001</v>
      </c>
      <c r="I14">
        <f t="shared" si="2"/>
        <v>0.11242775458044157</v>
      </c>
    </row>
    <row r="15" spans="1:29" x14ac:dyDescent="0.25">
      <c r="A15">
        <v>2</v>
      </c>
      <c r="C15">
        <v>1.71</v>
      </c>
      <c r="D15">
        <v>1.81</v>
      </c>
      <c r="E15">
        <v>1.44</v>
      </c>
      <c r="F15">
        <v>1.52</v>
      </c>
      <c r="G15">
        <v>1.87</v>
      </c>
      <c r="H15">
        <f t="shared" si="4"/>
        <v>1.6700000000000004</v>
      </c>
      <c r="I15">
        <f t="shared" si="2"/>
        <v>0.16528762809115513</v>
      </c>
    </row>
    <row r="16" spans="1:29" x14ac:dyDescent="0.25">
      <c r="A16">
        <v>1</v>
      </c>
      <c r="C16">
        <v>2.76</v>
      </c>
      <c r="D16">
        <v>2.15</v>
      </c>
      <c r="E16">
        <v>2.5299999999999998</v>
      </c>
      <c r="F16">
        <v>2.67</v>
      </c>
      <c r="G16">
        <v>2.2200000000000002</v>
      </c>
      <c r="H16">
        <f t="shared" si="4"/>
        <v>2.4660000000000002</v>
      </c>
      <c r="I16">
        <f t="shared" si="2"/>
        <v>0.24187600128991707</v>
      </c>
    </row>
    <row r="17" spans="1:9" x14ac:dyDescent="0.25">
      <c r="A17">
        <v>0</v>
      </c>
      <c r="C17">
        <v>3.83</v>
      </c>
      <c r="D17">
        <v>3.91</v>
      </c>
      <c r="E17">
        <v>4.1900000000000004</v>
      </c>
      <c r="F17">
        <v>4.09</v>
      </c>
      <c r="G17">
        <v>3.97</v>
      </c>
      <c r="H17">
        <f t="shared" si="4"/>
        <v>3.9979999999999998</v>
      </c>
      <c r="I17">
        <f t="shared" si="2"/>
        <v>0.1281249390243758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2024-05-12T14:09:44Z</dcterms:modified>
</cp:coreProperties>
</file>