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00" windowHeight="10428"/>
  </bookViews>
  <sheets>
    <sheet name="1618四川省每周气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<sst xmlns="http://schemas.openxmlformats.org/spreadsheetml/2006/main" count="18" uniqueCount="18">
  <si>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year</t>
  </si>
  <si>
    <t>week</t>
  </si>
  <si>
    <t>influenza cases</t>
  </si>
  <si>
    <t>tmean01</t>
  </si>
  <si>
    <t>humidity01</t>
  </si>
  <si>
    <t>pressure01</t>
  </si>
  <si>
    <t>tmean02</t>
  </si>
  <si>
    <t>humidity02</t>
  </si>
  <si>
    <t>pressure02</t>
  </si>
  <si>
    <t>tmean03</t>
  </si>
  <si>
    <t>humidity03</t>
  </si>
  <si>
    <t>pressure03</t>
  </si>
  <si>
    <t>tmean</t>
  </si>
  <si>
    <t>humidity</t>
  </si>
  <si>
    <t>pressure</t>
  </si>
  <si>
    <t>wind</t>
  </si>
  <si>
    <t>sunshine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</si>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</sst>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9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abSelected="1" zoomScale="59" zoomScaleNormal="59" topLeftCell="L1" workbookViewId="0">
      <selection activeCell="U8" sqref="U8"/>
    </sheetView>
  </sheetViews>
  <sheetFormatPr defaultColWidth="9" defaultRowHeight="13.8"/>
  <cols>
    <col min="3" max="12" width="23.1111111111111" customWidth="1"/>
    <col min="13" max="14" width="12.8888888888889"/>
    <col min="19" max="20" width="12.8888888888889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>
      <c r="A2">
        <v>2016</v>
      </c>
      <c r="B2">
        <v>40</v>
      </c>
      <c r="C2">
        <v>68</v>
      </c>
      <c r="D2">
        <v>15.1</v>
      </c>
      <c r="E2">
        <v>87.1</v>
      </c>
      <c r="F2">
        <v>910.7</v>
      </c>
      <c r="G2">
        <v>18.5</v>
      </c>
      <c r="H2">
        <v>84</v>
      </c>
      <c r="I2">
        <v>921.4</v>
      </c>
      <c r="J2">
        <v>21.7</v>
      </c>
      <c r="K2">
        <v>71.5</v>
      </c>
      <c r="L2">
        <v>919.7</v>
      </c>
      <c r="M2">
        <v>21.7</v>
      </c>
      <c r="N2">
        <v>71.5</v>
      </c>
      <c r="O2">
        <v>919.7</v>
      </c>
      <c r="P2">
        <v>1.5</v>
      </c>
      <c r="Q2">
        <v>6.3</v>
      </c>
      <c r="R2">
        <v>1</v>
      </c>
      <c r="S2">
        <f>(6.112*EXP((17.67*M2)/(M2+243.5))*N2/100*2.1674)/O2</f>
        <v>0.0437226280942021</v>
      </c>
      <c r="T2">
        <f>S2-S54</f>
        <v>0.00801451873484586</v>
      </c>
    </row>
    <row r="3" spans="1:20">
      <c r="A3">
        <v>2016</v>
      </c>
      <c r="B3">
        <v>41</v>
      </c>
      <c r="C3">
        <v>131</v>
      </c>
      <c r="D3">
        <v>14.1</v>
      </c>
      <c r="E3">
        <v>84.8</v>
      </c>
      <c r="F3">
        <v>909.3</v>
      </c>
      <c r="G3">
        <v>16.4</v>
      </c>
      <c r="H3">
        <v>86.6</v>
      </c>
      <c r="I3">
        <v>923.6</v>
      </c>
      <c r="J3">
        <v>15.8</v>
      </c>
      <c r="K3">
        <v>86.5</v>
      </c>
      <c r="L3">
        <v>924.1</v>
      </c>
      <c r="M3">
        <v>15.8</v>
      </c>
      <c r="N3">
        <v>86.5</v>
      </c>
      <c r="O3">
        <v>924.1</v>
      </c>
      <c r="P3">
        <v>1.5</v>
      </c>
      <c r="Q3">
        <v>0.7</v>
      </c>
      <c r="R3">
        <v>3.3</v>
      </c>
      <c r="S3">
        <f t="shared" ref="S3:S34" si="0">(6.112*EXP((17.67*M3)/(M3+243.5))*N3/100*2.1674)/O3</f>
        <v>0.0363932257592857</v>
      </c>
      <c r="T3">
        <f>S3-S54</f>
        <v>0.000685116399929415</v>
      </c>
    </row>
    <row r="4" spans="1:20">
      <c r="A4">
        <v>2016</v>
      </c>
      <c r="B4">
        <v>42</v>
      </c>
      <c r="C4">
        <v>191</v>
      </c>
      <c r="D4">
        <v>14.2</v>
      </c>
      <c r="E4">
        <v>84.8</v>
      </c>
      <c r="F4">
        <v>907.4</v>
      </c>
      <c r="G4">
        <v>15.7</v>
      </c>
      <c r="H4">
        <v>84.2</v>
      </c>
      <c r="I4">
        <v>925.9</v>
      </c>
      <c r="J4">
        <v>17.4</v>
      </c>
      <c r="K4">
        <v>83.2</v>
      </c>
      <c r="L4">
        <v>922.7</v>
      </c>
      <c r="M4">
        <v>17.4</v>
      </c>
      <c r="N4">
        <v>83.2</v>
      </c>
      <c r="O4">
        <v>922.7</v>
      </c>
      <c r="P4">
        <v>1.2</v>
      </c>
      <c r="Q4">
        <v>3.1</v>
      </c>
      <c r="R4">
        <v>1</v>
      </c>
      <c r="S4">
        <f t="shared" si="0"/>
        <v>0.0388132679091835</v>
      </c>
      <c r="T4">
        <f>S4-S56</f>
        <v>0.0388132679091835</v>
      </c>
    </row>
    <row r="5" spans="1:20">
      <c r="A5">
        <v>2016</v>
      </c>
      <c r="B5">
        <v>43</v>
      </c>
      <c r="C5">
        <v>207</v>
      </c>
      <c r="D5">
        <v>14.2</v>
      </c>
      <c r="E5">
        <v>81.9</v>
      </c>
      <c r="F5">
        <v>910.4</v>
      </c>
      <c r="G5">
        <v>14.3</v>
      </c>
      <c r="H5">
        <v>86.2</v>
      </c>
      <c r="I5">
        <v>926.5</v>
      </c>
      <c r="J5">
        <v>17.7</v>
      </c>
      <c r="K5">
        <v>77.6</v>
      </c>
      <c r="L5">
        <v>917.5</v>
      </c>
      <c r="M5">
        <v>17.7</v>
      </c>
      <c r="N5">
        <v>77.6</v>
      </c>
      <c r="O5">
        <v>917.5</v>
      </c>
      <c r="P5">
        <v>1.6</v>
      </c>
      <c r="Q5">
        <v>2.6</v>
      </c>
      <c r="R5">
        <v>3.9</v>
      </c>
      <c r="S5">
        <f t="shared" si="0"/>
        <v>0.0371021562205082</v>
      </c>
      <c r="T5">
        <f>S5-S56</f>
        <v>0.0371021562205082</v>
      </c>
    </row>
    <row r="6" spans="1:20">
      <c r="A6">
        <v>2016</v>
      </c>
      <c r="B6">
        <v>44</v>
      </c>
      <c r="C6">
        <v>160</v>
      </c>
      <c r="D6">
        <v>13.9</v>
      </c>
      <c r="E6">
        <v>72.8</v>
      </c>
      <c r="F6">
        <v>910.3</v>
      </c>
      <c r="G6">
        <v>14.1</v>
      </c>
      <c r="H6">
        <v>83.8</v>
      </c>
      <c r="I6">
        <v>929.6</v>
      </c>
      <c r="J6">
        <v>12.7</v>
      </c>
      <c r="K6">
        <v>77.3</v>
      </c>
      <c r="L6">
        <v>930.9</v>
      </c>
      <c r="M6">
        <v>12.7</v>
      </c>
      <c r="N6">
        <v>77.3</v>
      </c>
      <c r="O6">
        <v>930.9</v>
      </c>
      <c r="P6">
        <v>1.4</v>
      </c>
      <c r="Q6">
        <v>2</v>
      </c>
      <c r="R6">
        <v>0.9</v>
      </c>
      <c r="S6">
        <f t="shared" si="0"/>
        <v>0.0264121169908863</v>
      </c>
      <c r="T6">
        <f>S6-S58</f>
        <v>0.0264121169908863</v>
      </c>
    </row>
    <row r="7" spans="1:20">
      <c r="A7">
        <v>2016</v>
      </c>
      <c r="B7">
        <v>45</v>
      </c>
      <c r="C7">
        <v>135</v>
      </c>
      <c r="D7">
        <v>9.5</v>
      </c>
      <c r="E7">
        <v>76.7</v>
      </c>
      <c r="F7">
        <v>910.3</v>
      </c>
      <c r="G7">
        <v>14.5</v>
      </c>
      <c r="H7">
        <v>74.7</v>
      </c>
      <c r="I7">
        <v>925.2</v>
      </c>
      <c r="J7">
        <v>12.3</v>
      </c>
      <c r="K7">
        <v>81</v>
      </c>
      <c r="L7">
        <v>926.4</v>
      </c>
      <c r="M7">
        <v>12.3</v>
      </c>
      <c r="N7">
        <v>81</v>
      </c>
      <c r="O7">
        <v>926.4</v>
      </c>
      <c r="P7">
        <v>1.5</v>
      </c>
      <c r="Q7">
        <v>1.4</v>
      </c>
      <c r="R7">
        <v>4</v>
      </c>
      <c r="S7">
        <f t="shared" si="0"/>
        <v>0.0270899431395834</v>
      </c>
      <c r="T7">
        <f>S7-S58</f>
        <v>0.0270899431395834</v>
      </c>
    </row>
    <row r="8" spans="1:20">
      <c r="A8">
        <v>2016</v>
      </c>
      <c r="B8">
        <v>46</v>
      </c>
      <c r="C8">
        <v>127</v>
      </c>
      <c r="D8">
        <v>9.6</v>
      </c>
      <c r="E8">
        <v>82.4</v>
      </c>
      <c r="F8">
        <v>908</v>
      </c>
      <c r="G8">
        <v>13.5</v>
      </c>
      <c r="H8">
        <v>77.5</v>
      </c>
      <c r="I8">
        <v>922.3</v>
      </c>
      <c r="J8">
        <v>13</v>
      </c>
      <c r="K8">
        <v>79.1</v>
      </c>
      <c r="L8">
        <v>923.2</v>
      </c>
      <c r="M8">
        <v>13</v>
      </c>
      <c r="N8">
        <v>79.1</v>
      </c>
      <c r="O8">
        <v>923.2</v>
      </c>
      <c r="P8">
        <v>1.2</v>
      </c>
      <c r="Q8">
        <v>2.9</v>
      </c>
      <c r="R8">
        <v>0.1</v>
      </c>
      <c r="S8">
        <f t="shared" si="0"/>
        <v>0.0277931606860134</v>
      </c>
      <c r="T8">
        <f>S8-S60</f>
        <v>0.0277931606860134</v>
      </c>
    </row>
    <row r="9" spans="1:20">
      <c r="A9">
        <v>2016</v>
      </c>
      <c r="B9">
        <v>47</v>
      </c>
      <c r="C9">
        <v>79</v>
      </c>
      <c r="D9">
        <v>8</v>
      </c>
      <c r="E9">
        <v>77.7</v>
      </c>
      <c r="F9">
        <v>911.9</v>
      </c>
      <c r="G9">
        <v>8.7</v>
      </c>
      <c r="H9">
        <v>75.4</v>
      </c>
      <c r="I9">
        <v>929.8</v>
      </c>
      <c r="J9">
        <v>11.4</v>
      </c>
      <c r="K9">
        <v>76.1</v>
      </c>
      <c r="L9">
        <v>923.1</v>
      </c>
      <c r="M9">
        <v>11.4</v>
      </c>
      <c r="N9">
        <v>76.1</v>
      </c>
      <c r="O9">
        <v>923.1</v>
      </c>
      <c r="P9">
        <v>1.6</v>
      </c>
      <c r="Q9">
        <v>2.7</v>
      </c>
      <c r="R9">
        <v>0.8</v>
      </c>
      <c r="S9">
        <f t="shared" si="0"/>
        <v>0.0240693917014358</v>
      </c>
      <c r="T9">
        <f>S9-S60</f>
        <v>0.0240693917014358</v>
      </c>
    </row>
    <row r="10" spans="1:20">
      <c r="A10">
        <v>2016</v>
      </c>
      <c r="B10">
        <v>48</v>
      </c>
      <c r="C10">
        <v>91</v>
      </c>
      <c r="D10">
        <v>9.7</v>
      </c>
      <c r="E10">
        <v>80.3</v>
      </c>
      <c r="F10">
        <v>909.3</v>
      </c>
      <c r="G10">
        <v>8.9</v>
      </c>
      <c r="H10">
        <v>77.3</v>
      </c>
      <c r="I10">
        <v>927.2</v>
      </c>
      <c r="J10">
        <v>8.3</v>
      </c>
      <c r="K10">
        <v>73.5</v>
      </c>
      <c r="L10">
        <v>930.5</v>
      </c>
      <c r="M10">
        <v>8.3</v>
      </c>
      <c r="N10">
        <v>73.5</v>
      </c>
      <c r="O10">
        <v>930.5</v>
      </c>
      <c r="P10">
        <v>1.3</v>
      </c>
      <c r="Q10">
        <v>2.8</v>
      </c>
      <c r="R10">
        <v>0.1</v>
      </c>
      <c r="S10">
        <f t="shared" si="0"/>
        <v>0.0187347694238234</v>
      </c>
      <c r="T10">
        <f>S10-S62</f>
        <v>0.0187347694238234</v>
      </c>
    </row>
    <row r="11" spans="1:20">
      <c r="A11">
        <v>2016</v>
      </c>
      <c r="B11">
        <v>49</v>
      </c>
      <c r="C11">
        <v>74</v>
      </c>
      <c r="D11">
        <v>7</v>
      </c>
      <c r="E11">
        <v>75.2</v>
      </c>
      <c r="F11">
        <v>909.3</v>
      </c>
      <c r="G11">
        <v>8.6</v>
      </c>
      <c r="H11">
        <v>75.4</v>
      </c>
      <c r="I11">
        <v>927.2</v>
      </c>
      <c r="J11">
        <v>8.1</v>
      </c>
      <c r="K11">
        <v>80.7</v>
      </c>
      <c r="L11">
        <v>929.9</v>
      </c>
      <c r="M11">
        <v>8.1</v>
      </c>
      <c r="N11">
        <v>80.7</v>
      </c>
      <c r="O11">
        <v>929.9</v>
      </c>
      <c r="P11">
        <v>1.3</v>
      </c>
      <c r="Q11">
        <v>3.7</v>
      </c>
      <c r="R11">
        <v>0.1</v>
      </c>
      <c r="S11">
        <f t="shared" si="0"/>
        <v>0.020305589820512</v>
      </c>
      <c r="T11">
        <f>S11-S62</f>
        <v>0.020305589820512</v>
      </c>
    </row>
    <row r="12" spans="1:20">
      <c r="A12">
        <v>2016</v>
      </c>
      <c r="B12">
        <v>50</v>
      </c>
      <c r="C12">
        <v>60</v>
      </c>
      <c r="D12">
        <v>5.2</v>
      </c>
      <c r="E12">
        <v>74.3</v>
      </c>
      <c r="F12">
        <v>915.1</v>
      </c>
      <c r="G12">
        <v>7.6</v>
      </c>
      <c r="H12">
        <v>70.3</v>
      </c>
      <c r="I12">
        <v>927.2</v>
      </c>
      <c r="J12">
        <v>9</v>
      </c>
      <c r="K12">
        <v>80.4</v>
      </c>
      <c r="L12">
        <v>924.7</v>
      </c>
      <c r="M12">
        <v>9</v>
      </c>
      <c r="N12">
        <v>80.4</v>
      </c>
      <c r="O12">
        <v>924.7</v>
      </c>
      <c r="P12">
        <v>1.3</v>
      </c>
      <c r="Q12">
        <v>2.1</v>
      </c>
      <c r="R12">
        <v>0.7</v>
      </c>
      <c r="S12">
        <f t="shared" si="0"/>
        <v>0.021622491263345</v>
      </c>
      <c r="T12">
        <f>S12-S64</f>
        <v>0.021622491263345</v>
      </c>
    </row>
    <row r="13" spans="1:20">
      <c r="A13">
        <v>2016</v>
      </c>
      <c r="B13">
        <v>51</v>
      </c>
      <c r="C13">
        <v>50</v>
      </c>
      <c r="D13">
        <v>6.8</v>
      </c>
      <c r="E13">
        <v>78</v>
      </c>
      <c r="F13">
        <v>909.6</v>
      </c>
      <c r="G13">
        <v>5.3</v>
      </c>
      <c r="H13">
        <v>70.8</v>
      </c>
      <c r="I13">
        <v>933</v>
      </c>
      <c r="J13">
        <v>8.5</v>
      </c>
      <c r="K13">
        <v>78.5</v>
      </c>
      <c r="L13">
        <v>926.7</v>
      </c>
      <c r="M13">
        <v>8.5</v>
      </c>
      <c r="N13">
        <v>78.5</v>
      </c>
      <c r="O13">
        <v>926.7</v>
      </c>
      <c r="P13">
        <v>1.2</v>
      </c>
      <c r="Q13">
        <v>2.1</v>
      </c>
      <c r="R13">
        <v>0.2</v>
      </c>
      <c r="S13">
        <f t="shared" si="0"/>
        <v>0.020365617826903</v>
      </c>
      <c r="T13">
        <f>S13-S64</f>
        <v>0.020365617826903</v>
      </c>
    </row>
    <row r="14" spans="1:20">
      <c r="A14">
        <v>2016</v>
      </c>
      <c r="B14">
        <v>52</v>
      </c>
      <c r="C14">
        <v>63</v>
      </c>
      <c r="D14">
        <v>3.9</v>
      </c>
      <c r="E14">
        <v>79.7</v>
      </c>
      <c r="F14">
        <v>911.9</v>
      </c>
      <c r="G14">
        <v>6.3</v>
      </c>
      <c r="H14">
        <v>73.1</v>
      </c>
      <c r="I14">
        <v>928.7</v>
      </c>
      <c r="J14">
        <v>7.4</v>
      </c>
      <c r="K14">
        <v>72.4</v>
      </c>
      <c r="L14">
        <v>928.2</v>
      </c>
      <c r="M14">
        <v>7.4</v>
      </c>
      <c r="N14">
        <v>72.4</v>
      </c>
      <c r="O14">
        <v>928.2</v>
      </c>
      <c r="P14">
        <v>1.4</v>
      </c>
      <c r="Q14">
        <v>2.4</v>
      </c>
      <c r="R14">
        <v>0.3</v>
      </c>
      <c r="S14">
        <f t="shared" si="0"/>
        <v>0.017400211284416</v>
      </c>
      <c r="T14">
        <f>S14-S66</f>
        <v>0.017400211284416</v>
      </c>
    </row>
    <row r="15" spans="1:20">
      <c r="A15">
        <v>2016</v>
      </c>
      <c r="B15">
        <v>1</v>
      </c>
      <c r="C15">
        <v>53</v>
      </c>
      <c r="D15">
        <v>5.3</v>
      </c>
      <c r="E15">
        <v>73.6</v>
      </c>
      <c r="F15">
        <v>905.7</v>
      </c>
      <c r="G15">
        <v>8.4</v>
      </c>
      <c r="H15">
        <v>76.2</v>
      </c>
      <c r="I15">
        <v>924.4</v>
      </c>
      <c r="J15">
        <v>7.2</v>
      </c>
      <c r="K15">
        <v>78.6</v>
      </c>
      <c r="L15">
        <v>926.6</v>
      </c>
      <c r="M15">
        <f>AVERAGE(D15,G15,J15)</f>
        <v>6.96666666666667</v>
      </c>
      <c r="N15">
        <f>AVERAGE(E15,H15,K15)</f>
        <v>76.1333333333333</v>
      </c>
      <c r="O15">
        <f>AVERAGE(F15,I15,L15)</f>
        <v>918.9</v>
      </c>
      <c r="P15">
        <v>1.3</v>
      </c>
      <c r="Q15">
        <v>3.1</v>
      </c>
      <c r="R15">
        <v>0.4</v>
      </c>
      <c r="S15">
        <f t="shared" si="0"/>
        <v>0.0179423328138937</v>
      </c>
      <c r="T15">
        <f>S15-S66</f>
        <v>0.0179423328138937</v>
      </c>
    </row>
    <row r="16" spans="1:20">
      <c r="A16">
        <v>2016</v>
      </c>
      <c r="B16">
        <v>2</v>
      </c>
      <c r="C16">
        <v>66</v>
      </c>
      <c r="D16">
        <v>3.4</v>
      </c>
      <c r="E16">
        <v>62.2</v>
      </c>
      <c r="F16">
        <v>913.3</v>
      </c>
      <c r="G16">
        <v>6</v>
      </c>
      <c r="H16">
        <v>70.4</v>
      </c>
      <c r="I16">
        <v>925</v>
      </c>
      <c r="J16">
        <v>6.4</v>
      </c>
      <c r="K16">
        <v>78.7</v>
      </c>
      <c r="L16">
        <v>925.3</v>
      </c>
      <c r="M16">
        <v>6.4</v>
      </c>
      <c r="N16">
        <v>78.7</v>
      </c>
      <c r="O16">
        <v>925.3</v>
      </c>
      <c r="P16">
        <v>1.3</v>
      </c>
      <c r="Q16">
        <v>1.6</v>
      </c>
      <c r="R16">
        <v>1</v>
      </c>
      <c r="S16">
        <f t="shared" si="0"/>
        <v>0.0177152455036335</v>
      </c>
      <c r="T16">
        <f>S16-S68</f>
        <v>0.0177152455036335</v>
      </c>
    </row>
    <row r="17" spans="1:20">
      <c r="A17">
        <v>2016</v>
      </c>
      <c r="B17">
        <v>3</v>
      </c>
      <c r="C17">
        <v>80</v>
      </c>
      <c r="D17">
        <v>6.8</v>
      </c>
      <c r="E17">
        <v>70.1</v>
      </c>
      <c r="F17">
        <v>906.3</v>
      </c>
      <c r="G17">
        <v>6.7</v>
      </c>
      <c r="H17">
        <v>68.3</v>
      </c>
      <c r="I17">
        <v>928.5</v>
      </c>
      <c r="J17">
        <v>6.2</v>
      </c>
      <c r="K17">
        <v>73.8</v>
      </c>
      <c r="L17">
        <v>922.6</v>
      </c>
      <c r="M17">
        <v>6.2</v>
      </c>
      <c r="N17">
        <v>73.8</v>
      </c>
      <c r="O17">
        <v>922.6</v>
      </c>
      <c r="P17">
        <v>1.4</v>
      </c>
      <c r="Q17">
        <v>2.6</v>
      </c>
      <c r="R17">
        <v>0.4</v>
      </c>
      <c r="S17">
        <f t="shared" si="0"/>
        <v>0.0164326940308689</v>
      </c>
      <c r="T17">
        <f>S17-S68</f>
        <v>0.0164326940308689</v>
      </c>
    </row>
    <row r="18" spans="1:20">
      <c r="A18">
        <v>2016</v>
      </c>
      <c r="B18">
        <v>4</v>
      </c>
      <c r="C18">
        <v>101</v>
      </c>
      <c r="D18">
        <v>5</v>
      </c>
      <c r="E18">
        <v>72.5</v>
      </c>
      <c r="F18">
        <v>904.7</v>
      </c>
      <c r="G18">
        <v>8</v>
      </c>
      <c r="H18">
        <v>71.5</v>
      </c>
      <c r="I18">
        <v>928.1</v>
      </c>
      <c r="J18">
        <v>1.8</v>
      </c>
      <c r="K18">
        <v>61.7</v>
      </c>
      <c r="L18">
        <v>932.6</v>
      </c>
      <c r="M18">
        <v>1.8</v>
      </c>
      <c r="N18">
        <v>61.7</v>
      </c>
      <c r="O18">
        <v>932.6</v>
      </c>
      <c r="P18">
        <v>1.7</v>
      </c>
      <c r="Q18">
        <v>3.3</v>
      </c>
      <c r="R18">
        <v>0.7</v>
      </c>
      <c r="S18">
        <f t="shared" si="0"/>
        <v>0.00997754055633521</v>
      </c>
      <c r="T18">
        <f>S18-S70</f>
        <v>0.00997754055633521</v>
      </c>
    </row>
    <row r="19" spans="1:20">
      <c r="A19">
        <v>2016</v>
      </c>
      <c r="B19">
        <v>5</v>
      </c>
      <c r="C19">
        <v>91</v>
      </c>
      <c r="D19">
        <v>3</v>
      </c>
      <c r="E19">
        <v>62</v>
      </c>
      <c r="F19">
        <v>913.1</v>
      </c>
      <c r="G19">
        <v>7.7</v>
      </c>
      <c r="H19">
        <v>71.1</v>
      </c>
      <c r="I19">
        <v>925.8</v>
      </c>
      <c r="J19">
        <v>4.9</v>
      </c>
      <c r="K19">
        <v>71.5</v>
      </c>
      <c r="L19">
        <v>928.8</v>
      </c>
      <c r="M19">
        <v>4.9</v>
      </c>
      <c r="N19">
        <v>71.5</v>
      </c>
      <c r="O19">
        <v>928.8</v>
      </c>
      <c r="P19">
        <v>1.5</v>
      </c>
      <c r="Q19">
        <v>2.2</v>
      </c>
      <c r="R19">
        <v>0.3</v>
      </c>
      <c r="S19">
        <f t="shared" si="0"/>
        <v>0.0144505757580683</v>
      </c>
      <c r="T19">
        <f>S19-S70</f>
        <v>0.0144505757580683</v>
      </c>
    </row>
    <row r="20" spans="1:20">
      <c r="A20">
        <v>2016</v>
      </c>
      <c r="B20">
        <v>6</v>
      </c>
      <c r="C20">
        <v>39</v>
      </c>
      <c r="D20">
        <v>4.3</v>
      </c>
      <c r="E20">
        <v>72.2</v>
      </c>
      <c r="F20">
        <v>910.2</v>
      </c>
      <c r="G20">
        <v>7.5</v>
      </c>
      <c r="H20">
        <v>68.2</v>
      </c>
      <c r="I20">
        <v>925.8</v>
      </c>
      <c r="J20">
        <v>8</v>
      </c>
      <c r="K20">
        <v>63.5</v>
      </c>
      <c r="L20">
        <v>925</v>
      </c>
      <c r="M20">
        <v>8</v>
      </c>
      <c r="N20">
        <v>63.5</v>
      </c>
      <c r="O20">
        <v>925</v>
      </c>
      <c r="P20">
        <v>1.3</v>
      </c>
      <c r="Q20">
        <v>4.9</v>
      </c>
      <c r="R20">
        <v>0</v>
      </c>
      <c r="S20">
        <f t="shared" si="0"/>
        <v>0.0159535472110967</v>
      </c>
      <c r="T20">
        <f>S20-S72</f>
        <v>0.0159535472110967</v>
      </c>
    </row>
    <row r="21" spans="1:20">
      <c r="A21">
        <v>2016</v>
      </c>
      <c r="B21">
        <v>7</v>
      </c>
      <c r="C21">
        <v>116</v>
      </c>
      <c r="D21">
        <v>8.4</v>
      </c>
      <c r="E21">
        <v>62.8</v>
      </c>
      <c r="F21">
        <v>906.2</v>
      </c>
      <c r="G21">
        <v>9.3</v>
      </c>
      <c r="H21">
        <v>68.5</v>
      </c>
      <c r="I21">
        <v>928.4</v>
      </c>
      <c r="J21">
        <v>7</v>
      </c>
      <c r="K21">
        <v>59.6</v>
      </c>
      <c r="L21">
        <v>926.5</v>
      </c>
      <c r="M21">
        <v>7</v>
      </c>
      <c r="N21">
        <v>59.6</v>
      </c>
      <c r="O21">
        <v>926.5</v>
      </c>
      <c r="P21">
        <v>1.9</v>
      </c>
      <c r="Q21">
        <v>4.4</v>
      </c>
      <c r="R21">
        <v>0.4</v>
      </c>
      <c r="S21">
        <f t="shared" si="0"/>
        <v>0.0139625873553339</v>
      </c>
      <c r="T21">
        <f>S21-S72</f>
        <v>0.0139625873553339</v>
      </c>
    </row>
    <row r="22" spans="1:20">
      <c r="A22">
        <v>2016</v>
      </c>
      <c r="B22">
        <v>8</v>
      </c>
      <c r="C22">
        <v>145</v>
      </c>
      <c r="D22">
        <v>9.1</v>
      </c>
      <c r="E22">
        <v>64.7</v>
      </c>
      <c r="F22">
        <v>907.8</v>
      </c>
      <c r="G22">
        <v>8.6</v>
      </c>
      <c r="H22">
        <v>73.1</v>
      </c>
      <c r="I22">
        <v>923.2</v>
      </c>
      <c r="J22">
        <v>8.1</v>
      </c>
      <c r="K22">
        <v>68.1</v>
      </c>
      <c r="L22">
        <v>930.8</v>
      </c>
      <c r="M22">
        <v>8.1</v>
      </c>
      <c r="N22">
        <v>68.1</v>
      </c>
      <c r="O22">
        <v>930.8</v>
      </c>
      <c r="P22">
        <v>1.5</v>
      </c>
      <c r="Q22">
        <v>2.2</v>
      </c>
      <c r="R22">
        <v>1.9</v>
      </c>
      <c r="S22">
        <f t="shared" si="0"/>
        <v>0.0171186321320883</v>
      </c>
      <c r="T22">
        <f>S22-S74</f>
        <v>0.0171186321320883</v>
      </c>
    </row>
    <row r="23" spans="1:20">
      <c r="A23">
        <v>2016</v>
      </c>
      <c r="B23">
        <v>9</v>
      </c>
      <c r="C23">
        <v>182</v>
      </c>
      <c r="D23">
        <v>13.5</v>
      </c>
      <c r="E23">
        <v>62.2</v>
      </c>
      <c r="F23">
        <v>899.5</v>
      </c>
      <c r="G23">
        <v>9.6</v>
      </c>
      <c r="H23">
        <v>66.6</v>
      </c>
      <c r="I23">
        <v>924.9</v>
      </c>
      <c r="J23">
        <v>11.4</v>
      </c>
      <c r="K23">
        <v>62.8</v>
      </c>
      <c r="L23">
        <v>927.7</v>
      </c>
      <c r="M23">
        <v>11.4</v>
      </c>
      <c r="N23">
        <v>62.8</v>
      </c>
      <c r="O23">
        <v>927.7</v>
      </c>
      <c r="P23">
        <v>1.5</v>
      </c>
      <c r="Q23">
        <v>7.3</v>
      </c>
      <c r="R23">
        <v>0.1</v>
      </c>
      <c r="S23">
        <f t="shared" si="0"/>
        <v>0.0197642935642284</v>
      </c>
      <c r="T23">
        <f>S23-S74</f>
        <v>0.0197642935642284</v>
      </c>
    </row>
    <row r="24" spans="1:20">
      <c r="A24">
        <v>2016</v>
      </c>
      <c r="B24">
        <v>10</v>
      </c>
      <c r="C24">
        <v>250</v>
      </c>
      <c r="D24">
        <v>11.4</v>
      </c>
      <c r="E24">
        <v>65.9</v>
      </c>
      <c r="F24">
        <v>908.3</v>
      </c>
      <c r="G24">
        <v>9.7</v>
      </c>
      <c r="H24">
        <v>77.4</v>
      </c>
      <c r="I24">
        <v>921.9</v>
      </c>
      <c r="J24">
        <v>14.1</v>
      </c>
      <c r="K24">
        <v>62</v>
      </c>
      <c r="L24">
        <v>920.1</v>
      </c>
      <c r="M24">
        <v>14.1</v>
      </c>
      <c r="N24">
        <v>62</v>
      </c>
      <c r="O24">
        <v>920.1</v>
      </c>
      <c r="P24">
        <v>1.9</v>
      </c>
      <c r="Q24">
        <v>3.7</v>
      </c>
      <c r="R24">
        <v>2.1</v>
      </c>
      <c r="S24">
        <f t="shared" si="0"/>
        <v>0.0234813155430197</v>
      </c>
      <c r="T24">
        <f>S24-S76</f>
        <v>0.0234813155430197</v>
      </c>
    </row>
    <row r="25" spans="1:20">
      <c r="A25">
        <v>2016</v>
      </c>
      <c r="B25">
        <v>11</v>
      </c>
      <c r="C25">
        <v>248</v>
      </c>
      <c r="D25">
        <v>14.4</v>
      </c>
      <c r="E25">
        <v>68.9</v>
      </c>
      <c r="F25">
        <v>901.4</v>
      </c>
      <c r="G25">
        <v>9.8</v>
      </c>
      <c r="H25">
        <v>73.9</v>
      </c>
      <c r="I25">
        <v>921.6</v>
      </c>
      <c r="J25">
        <v>11.9</v>
      </c>
      <c r="K25">
        <v>64.2</v>
      </c>
      <c r="L25">
        <v>921.2</v>
      </c>
      <c r="M25">
        <v>11.9</v>
      </c>
      <c r="N25">
        <v>64.2</v>
      </c>
      <c r="O25">
        <v>921.2</v>
      </c>
      <c r="P25">
        <v>1.6</v>
      </c>
      <c r="Q25">
        <v>2.6</v>
      </c>
      <c r="R25">
        <v>0.2</v>
      </c>
      <c r="S25">
        <f t="shared" si="0"/>
        <v>0.0210310941358763</v>
      </c>
      <c r="T25">
        <f>S25-S76</f>
        <v>0.0210310941358763</v>
      </c>
    </row>
    <row r="26" spans="1:20">
      <c r="A26">
        <v>2016</v>
      </c>
      <c r="B26">
        <v>12</v>
      </c>
      <c r="C26">
        <v>196</v>
      </c>
      <c r="D26">
        <v>13.6</v>
      </c>
      <c r="E26">
        <v>69.7</v>
      </c>
      <c r="F26">
        <v>906.6</v>
      </c>
      <c r="G26">
        <v>11.9</v>
      </c>
      <c r="H26">
        <v>72.6</v>
      </c>
      <c r="I26">
        <v>922.2</v>
      </c>
      <c r="J26">
        <v>13.8</v>
      </c>
      <c r="K26">
        <v>72.8</v>
      </c>
      <c r="L26">
        <v>920.7</v>
      </c>
      <c r="M26">
        <v>13.8</v>
      </c>
      <c r="N26">
        <v>72.8</v>
      </c>
      <c r="O26">
        <v>920.7</v>
      </c>
      <c r="P26">
        <v>1.7</v>
      </c>
      <c r="Q26">
        <v>3.1</v>
      </c>
      <c r="R26">
        <v>2.7</v>
      </c>
      <c r="S26">
        <f t="shared" si="0"/>
        <v>0.0270222333794721</v>
      </c>
      <c r="T26">
        <f>S26-S78</f>
        <v>0.0270222333794721</v>
      </c>
    </row>
    <row r="27" spans="1:20">
      <c r="A27">
        <v>2016</v>
      </c>
      <c r="B27">
        <v>13</v>
      </c>
      <c r="C27">
        <v>170</v>
      </c>
      <c r="D27">
        <v>15.2</v>
      </c>
      <c r="E27">
        <v>75</v>
      </c>
      <c r="F27">
        <v>906.3</v>
      </c>
      <c r="G27">
        <v>14.2</v>
      </c>
      <c r="H27">
        <v>66.8</v>
      </c>
      <c r="I27">
        <v>925.1</v>
      </c>
      <c r="J27">
        <v>13.3</v>
      </c>
      <c r="K27">
        <v>66.5</v>
      </c>
      <c r="L27">
        <v>925.7</v>
      </c>
      <c r="M27">
        <v>13.3</v>
      </c>
      <c r="N27">
        <v>66.5</v>
      </c>
      <c r="O27">
        <v>925.7</v>
      </c>
      <c r="P27">
        <v>1.6</v>
      </c>
      <c r="Q27">
        <v>4.4</v>
      </c>
      <c r="R27">
        <v>0.4</v>
      </c>
      <c r="S27">
        <f t="shared" si="0"/>
        <v>0.0237639813599784</v>
      </c>
      <c r="T27">
        <f>S27-S78</f>
        <v>0.0237639813599784</v>
      </c>
    </row>
    <row r="28" spans="1:20">
      <c r="A28">
        <v>2016</v>
      </c>
      <c r="B28">
        <v>14</v>
      </c>
      <c r="C28">
        <v>121</v>
      </c>
      <c r="D28">
        <v>15.9</v>
      </c>
      <c r="E28">
        <v>60.2</v>
      </c>
      <c r="F28">
        <v>905.8</v>
      </c>
      <c r="G28">
        <v>16.6</v>
      </c>
      <c r="H28">
        <v>72.6</v>
      </c>
      <c r="I28">
        <v>916.7</v>
      </c>
      <c r="J28">
        <v>17.9</v>
      </c>
      <c r="K28">
        <v>69.9</v>
      </c>
      <c r="L28">
        <v>916.2</v>
      </c>
      <c r="M28">
        <v>17.9</v>
      </c>
      <c r="N28">
        <v>69.9</v>
      </c>
      <c r="O28">
        <v>916.2</v>
      </c>
      <c r="P28">
        <v>1.6</v>
      </c>
      <c r="Q28">
        <v>3.7</v>
      </c>
      <c r="R28">
        <v>1.2</v>
      </c>
      <c r="S28">
        <f t="shared" si="0"/>
        <v>0.0338925280842195</v>
      </c>
      <c r="T28">
        <f>S28-S80</f>
        <v>0.0338925280842195</v>
      </c>
    </row>
    <row r="29" spans="1:20">
      <c r="A29">
        <v>2016</v>
      </c>
      <c r="B29">
        <v>15</v>
      </c>
      <c r="C29">
        <v>130</v>
      </c>
      <c r="D29">
        <v>16.7</v>
      </c>
      <c r="E29">
        <v>65.8</v>
      </c>
      <c r="F29">
        <v>901.5</v>
      </c>
      <c r="G29">
        <v>17.4</v>
      </c>
      <c r="H29">
        <v>63.7</v>
      </c>
      <c r="I29">
        <v>918.1</v>
      </c>
      <c r="J29">
        <v>17.3</v>
      </c>
      <c r="K29">
        <v>76.3</v>
      </c>
      <c r="L29">
        <v>916.6</v>
      </c>
      <c r="M29">
        <v>17.3</v>
      </c>
      <c r="N29">
        <v>76.3</v>
      </c>
      <c r="O29">
        <v>916.6</v>
      </c>
      <c r="P29">
        <v>1.6</v>
      </c>
      <c r="Q29">
        <v>3.3</v>
      </c>
      <c r="R29">
        <v>4.1</v>
      </c>
      <c r="S29">
        <f t="shared" si="0"/>
        <v>0.0356053985514618</v>
      </c>
      <c r="T29">
        <f>S29-S80</f>
        <v>0.0356053985514618</v>
      </c>
    </row>
    <row r="30" spans="1:20">
      <c r="A30">
        <v>2016</v>
      </c>
      <c r="B30">
        <v>16</v>
      </c>
      <c r="C30">
        <v>87</v>
      </c>
      <c r="D30">
        <v>18.8</v>
      </c>
      <c r="E30">
        <v>65.7</v>
      </c>
      <c r="F30">
        <v>900.2</v>
      </c>
      <c r="G30">
        <v>17</v>
      </c>
      <c r="H30">
        <v>63.6</v>
      </c>
      <c r="I30">
        <v>919.4</v>
      </c>
      <c r="J30">
        <v>16.7</v>
      </c>
      <c r="K30">
        <v>68.2</v>
      </c>
      <c r="L30">
        <v>918.7</v>
      </c>
      <c r="M30">
        <v>16.7</v>
      </c>
      <c r="N30">
        <v>68.2</v>
      </c>
      <c r="O30">
        <v>918.7</v>
      </c>
      <c r="P30">
        <v>1.9</v>
      </c>
      <c r="Q30">
        <v>4.8</v>
      </c>
      <c r="R30">
        <v>3</v>
      </c>
      <c r="S30">
        <f t="shared" si="0"/>
        <v>0.0305675104200409</v>
      </c>
      <c r="T30">
        <f>S30-S82</f>
        <v>0.0305675104200409</v>
      </c>
    </row>
    <row r="31" spans="1:20">
      <c r="A31">
        <v>2016</v>
      </c>
      <c r="B31">
        <v>17</v>
      </c>
      <c r="C31">
        <v>84</v>
      </c>
      <c r="D31">
        <v>17.8</v>
      </c>
      <c r="E31">
        <v>73.7</v>
      </c>
      <c r="F31">
        <v>904.3</v>
      </c>
      <c r="G31">
        <v>16.9</v>
      </c>
      <c r="H31">
        <v>74.2</v>
      </c>
      <c r="I31">
        <v>921.1</v>
      </c>
      <c r="J31">
        <v>16.8</v>
      </c>
      <c r="K31">
        <v>77</v>
      </c>
      <c r="L31">
        <v>918.2</v>
      </c>
      <c r="M31">
        <v>16.8</v>
      </c>
      <c r="N31">
        <v>77</v>
      </c>
      <c r="O31">
        <v>918.2</v>
      </c>
      <c r="P31">
        <v>1.6</v>
      </c>
      <c r="Q31">
        <v>3.3</v>
      </c>
      <c r="R31">
        <v>1.9</v>
      </c>
      <c r="S31">
        <f t="shared" si="0"/>
        <v>0.0347505564074559</v>
      </c>
      <c r="T31">
        <f>S31-S82</f>
        <v>0.0347505564074559</v>
      </c>
    </row>
    <row r="32" spans="1:20">
      <c r="A32">
        <v>2016</v>
      </c>
      <c r="B32">
        <v>18</v>
      </c>
      <c r="C32">
        <v>95</v>
      </c>
      <c r="D32">
        <v>19.3</v>
      </c>
      <c r="E32">
        <v>68.9</v>
      </c>
      <c r="F32">
        <v>902.2</v>
      </c>
      <c r="G32">
        <v>18.7</v>
      </c>
      <c r="H32">
        <v>67.5</v>
      </c>
      <c r="I32">
        <v>919.4</v>
      </c>
      <c r="J32">
        <v>21.2</v>
      </c>
      <c r="K32">
        <v>64.6</v>
      </c>
      <c r="L32">
        <v>915.4</v>
      </c>
      <c r="M32">
        <v>21.2</v>
      </c>
      <c r="N32">
        <v>64.6</v>
      </c>
      <c r="O32">
        <v>915.4</v>
      </c>
      <c r="P32">
        <v>1.6</v>
      </c>
      <c r="Q32">
        <v>5.7</v>
      </c>
      <c r="R32">
        <v>0.6</v>
      </c>
      <c r="S32">
        <f t="shared" si="0"/>
        <v>0.0384909379450222</v>
      </c>
      <c r="T32">
        <f>S32-S84</f>
        <v>0.0384909379450222</v>
      </c>
    </row>
    <row r="33" spans="1:20">
      <c r="A33">
        <v>2016</v>
      </c>
      <c r="B33">
        <v>19</v>
      </c>
      <c r="C33">
        <v>75</v>
      </c>
      <c r="D33">
        <v>18.7</v>
      </c>
      <c r="E33">
        <v>70.2</v>
      </c>
      <c r="F33">
        <v>902.3</v>
      </c>
      <c r="G33">
        <v>19.3</v>
      </c>
      <c r="H33">
        <v>66.6</v>
      </c>
      <c r="I33">
        <v>920.5</v>
      </c>
      <c r="J33">
        <v>20.6</v>
      </c>
      <c r="K33">
        <v>69.1</v>
      </c>
      <c r="L33">
        <v>916.1</v>
      </c>
      <c r="M33">
        <v>20.6</v>
      </c>
      <c r="N33">
        <v>69.1</v>
      </c>
      <c r="O33">
        <v>916.1</v>
      </c>
      <c r="P33">
        <v>2.1</v>
      </c>
      <c r="Q33">
        <v>6</v>
      </c>
      <c r="R33">
        <v>6.5</v>
      </c>
      <c r="S33">
        <f t="shared" si="0"/>
        <v>0.0396491702266302</v>
      </c>
      <c r="T33">
        <f>S33-S84</f>
        <v>0.0396491702266302</v>
      </c>
    </row>
    <row r="34" spans="1:20">
      <c r="A34">
        <v>2016</v>
      </c>
      <c r="B34">
        <v>20</v>
      </c>
      <c r="C34">
        <v>63</v>
      </c>
      <c r="D34">
        <v>23.2</v>
      </c>
      <c r="E34">
        <v>68.1</v>
      </c>
      <c r="F34">
        <v>894.6</v>
      </c>
      <c r="G34">
        <v>21.2</v>
      </c>
      <c r="H34">
        <v>62.9</v>
      </c>
      <c r="I34">
        <v>917.9</v>
      </c>
      <c r="J34">
        <v>18.9</v>
      </c>
      <c r="K34">
        <v>66.9</v>
      </c>
      <c r="L34">
        <v>919.1</v>
      </c>
      <c r="M34">
        <v>18.9</v>
      </c>
      <c r="N34">
        <v>66.9</v>
      </c>
      <c r="O34">
        <v>919.1</v>
      </c>
      <c r="P34">
        <v>1.9</v>
      </c>
      <c r="Q34">
        <v>4.6</v>
      </c>
      <c r="R34">
        <v>3.8</v>
      </c>
      <c r="S34">
        <f t="shared" si="0"/>
        <v>0.0344288997844011</v>
      </c>
      <c r="T34">
        <f>S34-S86</f>
        <v>0.0344288997844011</v>
      </c>
    </row>
    <row r="35" spans="1:20">
      <c r="A35">
        <v>2016</v>
      </c>
      <c r="B35">
        <v>21</v>
      </c>
      <c r="C35">
        <v>56</v>
      </c>
      <c r="D35">
        <v>20.2</v>
      </c>
      <c r="E35">
        <v>72</v>
      </c>
      <c r="F35">
        <v>902.5</v>
      </c>
      <c r="G35">
        <v>20.9</v>
      </c>
      <c r="H35">
        <v>69.3</v>
      </c>
      <c r="I35">
        <v>919.4</v>
      </c>
      <c r="J35">
        <v>19.4</v>
      </c>
      <c r="K35">
        <v>76.5</v>
      </c>
      <c r="L35">
        <v>917.3</v>
      </c>
      <c r="M35">
        <v>19.4</v>
      </c>
      <c r="N35">
        <v>76.5</v>
      </c>
      <c r="O35">
        <v>917.3</v>
      </c>
      <c r="P35">
        <v>1.9</v>
      </c>
      <c r="Q35">
        <v>3.7</v>
      </c>
      <c r="R35">
        <v>6</v>
      </c>
      <c r="S35">
        <f t="shared" ref="S35:S52" si="1">(6.112*EXP((17.67*M35)/(M35+243.5))*N35/100*2.1674)/O35</f>
        <v>0.040696164012895</v>
      </c>
      <c r="T35">
        <f>S35-S86</f>
        <v>0.040696164012895</v>
      </c>
    </row>
    <row r="36" spans="1:20">
      <c r="A36">
        <v>2016</v>
      </c>
      <c r="B36">
        <v>22</v>
      </c>
      <c r="C36">
        <v>44</v>
      </c>
      <c r="D36">
        <v>19.5</v>
      </c>
      <c r="E36">
        <v>76.7</v>
      </c>
      <c r="F36">
        <v>903.9</v>
      </c>
      <c r="G36">
        <v>22.6</v>
      </c>
      <c r="H36">
        <v>70.8</v>
      </c>
      <c r="I36">
        <v>913.9</v>
      </c>
      <c r="J36">
        <v>21.5</v>
      </c>
      <c r="K36">
        <v>73.1</v>
      </c>
      <c r="L36">
        <v>913.8</v>
      </c>
      <c r="M36">
        <v>21.5</v>
      </c>
      <c r="N36">
        <v>73.1</v>
      </c>
      <c r="O36">
        <v>913.8</v>
      </c>
      <c r="P36">
        <v>1.6</v>
      </c>
      <c r="Q36">
        <v>4.5</v>
      </c>
      <c r="R36">
        <v>1.6</v>
      </c>
      <c r="S36">
        <f t="shared" si="1"/>
        <v>0.0444421280072451</v>
      </c>
      <c r="T36">
        <f>S36-S88</f>
        <v>0.0444421280072451</v>
      </c>
    </row>
    <row r="37" spans="1:20">
      <c r="A37">
        <v>2016</v>
      </c>
      <c r="B37">
        <v>23</v>
      </c>
      <c r="C37">
        <v>25</v>
      </c>
      <c r="D37">
        <v>21.9</v>
      </c>
      <c r="E37">
        <v>66</v>
      </c>
      <c r="F37">
        <v>901.3</v>
      </c>
      <c r="G37">
        <v>22.5</v>
      </c>
      <c r="H37">
        <v>72.9</v>
      </c>
      <c r="I37">
        <v>914.4</v>
      </c>
      <c r="J37">
        <v>23.4</v>
      </c>
      <c r="K37">
        <v>67.9</v>
      </c>
      <c r="L37">
        <v>916.1</v>
      </c>
      <c r="M37">
        <v>23.4</v>
      </c>
      <c r="N37">
        <v>67.9</v>
      </c>
      <c r="O37">
        <v>916.1</v>
      </c>
      <c r="P37">
        <v>1.8</v>
      </c>
      <c r="Q37">
        <v>7.5</v>
      </c>
      <c r="R37">
        <v>3.8</v>
      </c>
      <c r="S37">
        <f t="shared" si="1"/>
        <v>0.046222417344764</v>
      </c>
      <c r="T37">
        <f>S37-S88</f>
        <v>0.046222417344764</v>
      </c>
    </row>
    <row r="38" spans="1:20">
      <c r="A38">
        <v>2016</v>
      </c>
      <c r="B38">
        <v>24</v>
      </c>
      <c r="C38">
        <v>23</v>
      </c>
      <c r="D38">
        <v>20.4</v>
      </c>
      <c r="E38">
        <v>82.2</v>
      </c>
      <c r="F38">
        <v>897.1</v>
      </c>
      <c r="G38">
        <v>21.4</v>
      </c>
      <c r="H38">
        <v>82.2</v>
      </c>
      <c r="I38">
        <v>916.5</v>
      </c>
      <c r="J38">
        <v>23.5</v>
      </c>
      <c r="K38">
        <v>71.2</v>
      </c>
      <c r="L38">
        <v>914.5</v>
      </c>
      <c r="M38">
        <v>23.5</v>
      </c>
      <c r="N38">
        <v>71.2</v>
      </c>
      <c r="O38">
        <v>914.5</v>
      </c>
      <c r="P38">
        <v>1.6</v>
      </c>
      <c r="Q38">
        <v>5.8</v>
      </c>
      <c r="R38">
        <v>3.9</v>
      </c>
      <c r="S38">
        <f t="shared" si="1"/>
        <v>0.0488477103840284</v>
      </c>
      <c r="T38">
        <f>S38-S90</f>
        <v>0.0488477103840284</v>
      </c>
    </row>
    <row r="39" spans="1:20">
      <c r="A39">
        <v>2016</v>
      </c>
      <c r="B39">
        <v>25</v>
      </c>
      <c r="C39">
        <v>39</v>
      </c>
      <c r="D39">
        <v>23.3</v>
      </c>
      <c r="E39">
        <v>83</v>
      </c>
      <c r="F39">
        <v>895.9</v>
      </c>
      <c r="G39">
        <v>23.4</v>
      </c>
      <c r="H39">
        <v>77.8</v>
      </c>
      <c r="I39">
        <v>912.9</v>
      </c>
      <c r="J39">
        <v>25.9</v>
      </c>
      <c r="K39">
        <v>71.5</v>
      </c>
      <c r="L39">
        <v>911.1</v>
      </c>
      <c r="M39">
        <v>25.9</v>
      </c>
      <c r="N39">
        <v>71.5</v>
      </c>
      <c r="O39">
        <v>911.1</v>
      </c>
      <c r="P39">
        <v>1.7</v>
      </c>
      <c r="Q39">
        <v>5.6</v>
      </c>
      <c r="R39">
        <v>5.7</v>
      </c>
      <c r="S39">
        <f t="shared" si="1"/>
        <v>0.0568376192867365</v>
      </c>
      <c r="T39">
        <f>S39-S90</f>
        <v>0.0568376192867365</v>
      </c>
    </row>
    <row r="40" spans="1:20">
      <c r="A40">
        <v>2016</v>
      </c>
      <c r="B40">
        <v>26</v>
      </c>
      <c r="C40">
        <v>42</v>
      </c>
      <c r="D40">
        <v>25.2</v>
      </c>
      <c r="E40">
        <v>82.1</v>
      </c>
      <c r="F40">
        <v>895</v>
      </c>
      <c r="G40">
        <v>23.1</v>
      </c>
      <c r="H40">
        <v>73.8</v>
      </c>
      <c r="I40">
        <v>915.3</v>
      </c>
      <c r="J40">
        <v>22.6</v>
      </c>
      <c r="K40">
        <v>78.9</v>
      </c>
      <c r="L40">
        <v>915.9</v>
      </c>
      <c r="M40">
        <v>22.6</v>
      </c>
      <c r="N40">
        <v>78.9</v>
      </c>
      <c r="O40">
        <v>915.9</v>
      </c>
      <c r="P40">
        <v>1.6</v>
      </c>
      <c r="Q40">
        <v>2.9</v>
      </c>
      <c r="R40">
        <v>7.7</v>
      </c>
      <c r="S40">
        <f t="shared" si="1"/>
        <v>0.0511807257034817</v>
      </c>
      <c r="T40">
        <f>S40-S92</f>
        <v>0.0511807257034817</v>
      </c>
    </row>
    <row r="41" spans="1:20">
      <c r="A41">
        <v>2016</v>
      </c>
      <c r="B41">
        <v>27</v>
      </c>
      <c r="C41">
        <v>43</v>
      </c>
      <c r="D41">
        <v>23.6</v>
      </c>
      <c r="E41">
        <v>85.9</v>
      </c>
      <c r="F41">
        <v>893.5</v>
      </c>
      <c r="G41">
        <v>24.8</v>
      </c>
      <c r="H41">
        <v>77.3</v>
      </c>
      <c r="I41">
        <v>912.5</v>
      </c>
      <c r="J41">
        <v>24.9</v>
      </c>
      <c r="K41">
        <v>77.2</v>
      </c>
      <c r="L41">
        <v>912.4</v>
      </c>
      <c r="M41">
        <v>24.9</v>
      </c>
      <c r="N41">
        <v>77.2</v>
      </c>
      <c r="O41">
        <v>912.4</v>
      </c>
      <c r="P41">
        <v>1.6</v>
      </c>
      <c r="Q41">
        <v>4.7</v>
      </c>
      <c r="R41">
        <v>5</v>
      </c>
      <c r="S41">
        <f t="shared" si="1"/>
        <v>0.0577411059478145</v>
      </c>
      <c r="T41">
        <f>S41-S92</f>
        <v>0.0577411059478145</v>
      </c>
    </row>
    <row r="42" spans="1:20">
      <c r="A42">
        <v>2016</v>
      </c>
      <c r="B42">
        <v>28</v>
      </c>
      <c r="C42">
        <v>46</v>
      </c>
      <c r="D42">
        <v>24</v>
      </c>
      <c r="E42">
        <v>83.8</v>
      </c>
      <c r="F42">
        <v>896.4</v>
      </c>
      <c r="G42">
        <v>26.2</v>
      </c>
      <c r="H42">
        <v>70.2</v>
      </c>
      <c r="I42">
        <v>913.6</v>
      </c>
      <c r="J42">
        <v>26.2</v>
      </c>
      <c r="K42">
        <v>77.8</v>
      </c>
      <c r="L42">
        <v>910.3</v>
      </c>
      <c r="M42">
        <v>26.2</v>
      </c>
      <c r="N42">
        <v>77.8</v>
      </c>
      <c r="O42">
        <v>910.3</v>
      </c>
      <c r="P42">
        <v>1.7</v>
      </c>
      <c r="Q42">
        <v>4.7</v>
      </c>
      <c r="R42">
        <v>8.6</v>
      </c>
      <c r="S42">
        <f t="shared" si="1"/>
        <v>0.0630095547238974</v>
      </c>
      <c r="T42">
        <f>S42-S94</f>
        <v>0.0630095547238974</v>
      </c>
    </row>
    <row r="43" spans="1:20">
      <c r="A43">
        <v>2016</v>
      </c>
      <c r="B43">
        <v>29</v>
      </c>
      <c r="C43">
        <v>42</v>
      </c>
      <c r="D43">
        <v>26.6</v>
      </c>
      <c r="E43">
        <v>73.8</v>
      </c>
      <c r="F43">
        <v>896.2</v>
      </c>
      <c r="G43">
        <v>26.4</v>
      </c>
      <c r="H43">
        <v>74.7</v>
      </c>
      <c r="I43">
        <v>914.5</v>
      </c>
      <c r="J43">
        <v>26.1</v>
      </c>
      <c r="K43">
        <v>73.1</v>
      </c>
      <c r="L43">
        <v>910.3</v>
      </c>
      <c r="M43">
        <v>26.1</v>
      </c>
      <c r="N43">
        <v>73.1</v>
      </c>
      <c r="O43">
        <v>910.3</v>
      </c>
      <c r="P43">
        <v>1.6</v>
      </c>
      <c r="Q43">
        <v>8.2</v>
      </c>
      <c r="R43">
        <v>4.6</v>
      </c>
      <c r="S43">
        <f t="shared" si="1"/>
        <v>0.0588537681625628</v>
      </c>
      <c r="T43">
        <f>S43-S94</f>
        <v>0.0588537681625628</v>
      </c>
    </row>
    <row r="44" spans="1:20">
      <c r="A44">
        <v>2016</v>
      </c>
      <c r="B44">
        <v>30</v>
      </c>
      <c r="C44">
        <v>32</v>
      </c>
      <c r="D44">
        <v>25.8</v>
      </c>
      <c r="E44">
        <v>75.2</v>
      </c>
      <c r="F44">
        <v>896.8</v>
      </c>
      <c r="G44">
        <v>27.8</v>
      </c>
      <c r="H44">
        <v>67.3</v>
      </c>
      <c r="I44">
        <v>913.1</v>
      </c>
      <c r="J44">
        <v>25.8</v>
      </c>
      <c r="K44">
        <v>77.9</v>
      </c>
      <c r="L44">
        <v>913.9</v>
      </c>
      <c r="M44">
        <v>25.8</v>
      </c>
      <c r="N44">
        <v>77.9</v>
      </c>
      <c r="O44">
        <v>913.9</v>
      </c>
      <c r="P44">
        <v>1.7</v>
      </c>
      <c r="Q44">
        <v>5.3</v>
      </c>
      <c r="R44">
        <v>7.4</v>
      </c>
      <c r="S44">
        <f t="shared" si="1"/>
        <v>0.0613704092774158</v>
      </c>
      <c r="T44">
        <f>S44-S96</f>
        <v>0.0613704092774158</v>
      </c>
    </row>
    <row r="45" spans="1:20">
      <c r="A45">
        <v>2016</v>
      </c>
      <c r="B45">
        <v>31</v>
      </c>
      <c r="C45">
        <v>36</v>
      </c>
      <c r="D45">
        <v>24</v>
      </c>
      <c r="E45">
        <v>83.8</v>
      </c>
      <c r="F45">
        <v>897.2</v>
      </c>
      <c r="G45">
        <v>27.8</v>
      </c>
      <c r="H45">
        <v>69.7</v>
      </c>
      <c r="I45">
        <v>910.6</v>
      </c>
      <c r="J45">
        <v>25.1</v>
      </c>
      <c r="K45">
        <v>77.9</v>
      </c>
      <c r="L45">
        <v>914.9</v>
      </c>
      <c r="M45">
        <v>25.1</v>
      </c>
      <c r="N45">
        <v>77.9</v>
      </c>
      <c r="O45">
        <v>914.9</v>
      </c>
      <c r="P45">
        <v>1.5</v>
      </c>
      <c r="Q45">
        <v>6.3</v>
      </c>
      <c r="R45">
        <v>6.9</v>
      </c>
      <c r="S45">
        <f t="shared" si="1"/>
        <v>0.0588031864189374</v>
      </c>
      <c r="T45">
        <f>S45-S96</f>
        <v>0.0588031864189374</v>
      </c>
    </row>
    <row r="46" spans="1:20">
      <c r="A46">
        <v>2016</v>
      </c>
      <c r="B46">
        <v>32</v>
      </c>
      <c r="C46">
        <v>32</v>
      </c>
      <c r="D46">
        <v>24.4</v>
      </c>
      <c r="E46">
        <v>79.6</v>
      </c>
      <c r="F46">
        <v>898.2</v>
      </c>
      <c r="G46">
        <v>25.2</v>
      </c>
      <c r="H46">
        <v>75.2</v>
      </c>
      <c r="I46">
        <v>912.7</v>
      </c>
      <c r="J46">
        <v>25</v>
      </c>
      <c r="K46">
        <v>78.8</v>
      </c>
      <c r="L46">
        <v>914.6</v>
      </c>
      <c r="M46">
        <v>25</v>
      </c>
      <c r="N46">
        <v>78.8</v>
      </c>
      <c r="O46">
        <v>914.6</v>
      </c>
      <c r="P46">
        <v>1.5</v>
      </c>
      <c r="Q46">
        <v>6.6</v>
      </c>
      <c r="R46">
        <v>4.2</v>
      </c>
      <c r="S46">
        <f t="shared" si="1"/>
        <v>0.0591481326183463</v>
      </c>
      <c r="T46">
        <f>S46-S98</f>
        <v>0.0591481326183463</v>
      </c>
    </row>
    <row r="47" spans="1:20">
      <c r="A47">
        <v>2016</v>
      </c>
      <c r="B47">
        <v>33</v>
      </c>
      <c r="C47">
        <v>54</v>
      </c>
      <c r="D47">
        <v>25.2</v>
      </c>
      <c r="E47">
        <v>74.1</v>
      </c>
      <c r="F47">
        <v>897.6</v>
      </c>
      <c r="G47">
        <v>26.1</v>
      </c>
      <c r="H47">
        <v>74.2</v>
      </c>
      <c r="I47">
        <v>913.5</v>
      </c>
      <c r="J47">
        <v>28.1</v>
      </c>
      <c r="K47">
        <v>69.9</v>
      </c>
      <c r="L47">
        <v>911.3</v>
      </c>
      <c r="M47">
        <v>28.1</v>
      </c>
      <c r="N47">
        <v>69.9</v>
      </c>
      <c r="O47">
        <v>911.3</v>
      </c>
      <c r="P47">
        <v>1.4</v>
      </c>
      <c r="Q47">
        <v>9.2</v>
      </c>
      <c r="R47">
        <v>1.8</v>
      </c>
      <c r="S47">
        <f t="shared" si="1"/>
        <v>0.0632260443654322</v>
      </c>
      <c r="T47">
        <f>S47-S98</f>
        <v>0.0632260443654322</v>
      </c>
    </row>
    <row r="48" spans="1:20">
      <c r="A48">
        <v>2016</v>
      </c>
      <c r="B48">
        <v>34</v>
      </c>
      <c r="C48">
        <v>69</v>
      </c>
      <c r="D48">
        <v>25.2</v>
      </c>
      <c r="E48">
        <v>71.2</v>
      </c>
      <c r="F48">
        <v>897.9</v>
      </c>
      <c r="G48">
        <v>26.4</v>
      </c>
      <c r="H48">
        <v>73.5</v>
      </c>
      <c r="I48">
        <v>914.1</v>
      </c>
      <c r="J48">
        <v>29.2</v>
      </c>
      <c r="K48">
        <v>65.2</v>
      </c>
      <c r="L48">
        <v>913.3</v>
      </c>
      <c r="M48">
        <v>29.2</v>
      </c>
      <c r="N48">
        <v>65.2</v>
      </c>
      <c r="O48">
        <v>913.3</v>
      </c>
      <c r="P48">
        <v>1.6</v>
      </c>
      <c r="Q48">
        <v>8.9</v>
      </c>
      <c r="R48">
        <v>1.8</v>
      </c>
      <c r="S48">
        <f t="shared" si="1"/>
        <v>0.0627287389020501</v>
      </c>
      <c r="T48">
        <f>S48-S100</f>
        <v>0.0627287389020501</v>
      </c>
    </row>
    <row r="49" spans="1:20">
      <c r="A49">
        <v>2016</v>
      </c>
      <c r="B49">
        <v>35</v>
      </c>
      <c r="C49">
        <v>57</v>
      </c>
      <c r="D49">
        <v>26.6</v>
      </c>
      <c r="E49">
        <v>67.7</v>
      </c>
      <c r="F49">
        <v>897.9</v>
      </c>
      <c r="G49">
        <v>23.1</v>
      </c>
      <c r="H49">
        <v>79.9</v>
      </c>
      <c r="I49">
        <v>916.7</v>
      </c>
      <c r="J49">
        <v>22.5</v>
      </c>
      <c r="K49">
        <v>77.4</v>
      </c>
      <c r="L49">
        <v>918.2</v>
      </c>
      <c r="M49">
        <v>22.5</v>
      </c>
      <c r="N49">
        <v>77.4</v>
      </c>
      <c r="O49">
        <v>918.2</v>
      </c>
      <c r="P49">
        <v>1.7</v>
      </c>
      <c r="Q49">
        <v>2.1</v>
      </c>
      <c r="R49">
        <v>3.7</v>
      </c>
      <c r="S49">
        <f t="shared" si="1"/>
        <v>0.0497784342618771</v>
      </c>
      <c r="T49">
        <f>S49-S100</f>
        <v>0.0497784342618771</v>
      </c>
    </row>
    <row r="50" spans="1:20">
      <c r="A50">
        <v>2016</v>
      </c>
      <c r="B50">
        <v>36</v>
      </c>
      <c r="C50">
        <v>77</v>
      </c>
      <c r="D50">
        <v>21.9</v>
      </c>
      <c r="E50">
        <v>78.8</v>
      </c>
      <c r="F50">
        <v>902.5</v>
      </c>
      <c r="G50">
        <v>21.6</v>
      </c>
      <c r="H50">
        <v>82.4</v>
      </c>
      <c r="I50">
        <v>917.3</v>
      </c>
      <c r="J50">
        <v>21.4</v>
      </c>
      <c r="K50">
        <v>82.5</v>
      </c>
      <c r="L50">
        <v>918</v>
      </c>
      <c r="M50">
        <v>21.4</v>
      </c>
      <c r="N50">
        <v>82.5</v>
      </c>
      <c r="O50">
        <v>918</v>
      </c>
      <c r="P50">
        <v>1.4</v>
      </c>
      <c r="Q50">
        <v>1.8</v>
      </c>
      <c r="R50">
        <v>5.1</v>
      </c>
      <c r="S50">
        <f t="shared" si="1"/>
        <v>0.0496224255100771</v>
      </c>
      <c r="T50">
        <f>S50-S102</f>
        <v>0.0496224255100771</v>
      </c>
    </row>
    <row r="51" spans="1:20">
      <c r="A51">
        <v>2016</v>
      </c>
      <c r="B51">
        <v>37</v>
      </c>
      <c r="C51">
        <v>72</v>
      </c>
      <c r="D51">
        <v>18.3</v>
      </c>
      <c r="E51">
        <v>88.3</v>
      </c>
      <c r="F51">
        <v>905.9</v>
      </c>
      <c r="G51">
        <v>22.3</v>
      </c>
      <c r="H51">
        <v>76</v>
      </c>
      <c r="I51">
        <v>920.9</v>
      </c>
      <c r="J51">
        <v>21.5</v>
      </c>
      <c r="K51">
        <v>76.6</v>
      </c>
      <c r="L51">
        <v>920.8</v>
      </c>
      <c r="M51">
        <v>21.5</v>
      </c>
      <c r="N51">
        <v>76.6</v>
      </c>
      <c r="O51">
        <v>920.8</v>
      </c>
      <c r="P51">
        <v>1.5</v>
      </c>
      <c r="Q51">
        <v>4.5</v>
      </c>
      <c r="R51">
        <v>3.8</v>
      </c>
      <c r="S51">
        <f t="shared" si="1"/>
        <v>0.0462159709675725</v>
      </c>
      <c r="T51">
        <f>S51-S102</f>
        <v>0.0462159709675725</v>
      </c>
    </row>
    <row r="52" spans="1:20">
      <c r="A52">
        <v>2016</v>
      </c>
      <c r="B52">
        <v>38</v>
      </c>
      <c r="C52">
        <v>84</v>
      </c>
      <c r="D52">
        <v>20.5</v>
      </c>
      <c r="E52">
        <v>83.9</v>
      </c>
      <c r="F52">
        <v>905.5</v>
      </c>
      <c r="G52">
        <v>21.2</v>
      </c>
      <c r="H52">
        <v>84.5</v>
      </c>
      <c r="I52">
        <v>919.1</v>
      </c>
      <c r="J52">
        <v>19.4</v>
      </c>
      <c r="K52">
        <v>87</v>
      </c>
      <c r="L52">
        <v>922.8</v>
      </c>
      <c r="M52">
        <v>19.4</v>
      </c>
      <c r="N52">
        <v>87</v>
      </c>
      <c r="O52">
        <v>922.8</v>
      </c>
      <c r="P52">
        <v>1.4</v>
      </c>
      <c r="Q52">
        <v>1.8</v>
      </c>
      <c r="R52">
        <v>7.1</v>
      </c>
      <c r="S52">
        <f t="shared" si="1"/>
        <v>0.0460060662018337</v>
      </c>
      <c r="T52">
        <f>S52-S104</f>
        <v>0.0460060662018337</v>
      </c>
    </row>
    <row r="53" spans="1:20">
      <c r="A53">
        <v>2016</v>
      </c>
      <c r="B53">
        <v>39</v>
      </c>
      <c r="C53">
        <v>105</v>
      </c>
      <c r="D53">
        <v>18.1</v>
      </c>
      <c r="E53">
        <v>87.4</v>
      </c>
      <c r="F53">
        <v>905.8</v>
      </c>
      <c r="G53">
        <v>20.8</v>
      </c>
      <c r="H53">
        <v>83.5</v>
      </c>
      <c r="I53">
        <v>918.5</v>
      </c>
      <c r="J53">
        <v>20.2</v>
      </c>
      <c r="K53">
        <v>83</v>
      </c>
      <c r="L53">
        <v>920</v>
      </c>
      <c r="M53">
        <v>20.2</v>
      </c>
      <c r="N53">
        <v>83</v>
      </c>
      <c r="O53">
        <v>920</v>
      </c>
      <c r="P53">
        <v>1.4</v>
      </c>
      <c r="Q53">
        <v>2.2</v>
      </c>
      <c r="R53">
        <v>3.1</v>
      </c>
      <c r="S53">
        <f>(6.112*EXP((17.67*M53)/(M53+243.5))*N53/100*2.1674)/O53</f>
        <v>0.0462654397063348</v>
      </c>
      <c r="T53">
        <f>S53-S104</f>
        <v>0.0462654397063348</v>
      </c>
    </row>
    <row r="54" spans="19:20">
      <c r="S54">
        <f>AVERAGE(S2:S53)</f>
        <v>0.0357081093593562</v>
      </c>
      <c r="T54">
        <f>AVERAGE(T2:T53)</f>
        <v>0.0343347205378425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1618四川省每周气象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cosine</dc:creator>
  <cp:lastModifiedBy>余弦</cp:lastModifiedBy>
  <dcterms:created xsi:type="dcterms:W3CDTF">2024-10-31T07:59:00Z</dcterms:created>
  <cp:lastPrinted>2024-10-31T07:59:00Z</cp:lastPrinted>
  <dcterms:modified xsi:type="dcterms:W3CDTF">2025-04-05T07:01:24Z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8381DDA961204A5EAD3CB6A49340BF04_13</vt:lpwstr>
  </property>
  <property fmtid="{D5CDD505-2E9C-101B-9397-08002B2CF9AE}" pid="3" name="KSOProductBuildVer">
    <vt:lpwstr>2052-12.1.0.20784</vt:lpwstr>
  </property>
</Properties>
</file>