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915" windowHeight="7935" activeTab="1"/>
  </bookViews>
  <sheets>
    <sheet name="Calcul de réputation" sheetId="1" r:id="rId1"/>
    <sheet name="Réputation général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4" i="2"/>
  <c r="E5" i="2"/>
  <c r="D5" i="2" s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4" i="2"/>
  <c r="D4" i="2" s="1"/>
  <c r="D21" i="1" l="1"/>
  <c r="D13" i="1"/>
  <c r="E13" i="1"/>
  <c r="F13" i="1"/>
  <c r="G13" i="1"/>
  <c r="G17" i="1" s="1"/>
  <c r="H13" i="1"/>
  <c r="I13" i="1"/>
  <c r="J13" i="1"/>
  <c r="C13" i="1"/>
  <c r="D15" i="1" s="1"/>
  <c r="G16" i="1" l="1"/>
  <c r="G19" i="1" s="1"/>
  <c r="D19" i="1"/>
  <c r="D17" i="1"/>
</calcChain>
</file>

<file path=xl/sharedStrings.xml><?xml version="1.0" encoding="utf-8"?>
<sst xmlns="http://schemas.openxmlformats.org/spreadsheetml/2006/main" count="73" uniqueCount="57">
  <si>
    <t>Commentaires</t>
  </si>
  <si>
    <t>Indice Polarité (+/-)</t>
  </si>
  <si>
    <r>
      <t>N</t>
    </r>
    <r>
      <rPr>
        <b/>
        <i/>
        <vertAlign val="subscript"/>
        <sz val="14"/>
        <color theme="1"/>
        <rFont val="Times New Roman"/>
        <family val="1"/>
      </rPr>
      <t>pos</t>
    </r>
  </si>
  <si>
    <r>
      <t>N</t>
    </r>
    <r>
      <rPr>
        <b/>
        <i/>
        <vertAlign val="subscript"/>
        <sz val="14"/>
        <color theme="1"/>
        <rFont val="Times New Roman"/>
        <family val="1"/>
      </rPr>
      <t>neg</t>
    </r>
  </si>
  <si>
    <t>Confi.</t>
  </si>
  <si>
    <t>Inter.</t>
  </si>
  <si>
    <t>Auth.</t>
  </si>
  <si>
    <t>Dispo.</t>
  </si>
  <si>
    <t>C1</t>
  </si>
  <si>
    <t>-</t>
  </si>
  <si>
    <t>C2</t>
  </si>
  <si>
    <t>C3</t>
  </si>
  <si>
    <t>C4</t>
  </si>
  <si>
    <t>C5</t>
  </si>
  <si>
    <t>C6</t>
  </si>
  <si>
    <t>+</t>
  </si>
  <si>
    <t>C7</t>
  </si>
  <si>
    <t>C8</t>
  </si>
  <si>
    <t>C9</t>
  </si>
  <si>
    <t>C10</t>
  </si>
  <si>
    <t>Total :</t>
  </si>
  <si>
    <r>
      <t>E</t>
    </r>
    <r>
      <rPr>
        <i/>
        <vertAlign val="subscript"/>
        <sz val="14"/>
        <color theme="1"/>
        <rFont val="Times New Roman"/>
        <family val="1"/>
      </rPr>
      <t>C=</t>
    </r>
  </si>
  <si>
    <r>
      <t>E</t>
    </r>
    <r>
      <rPr>
        <i/>
        <vertAlign val="subscript"/>
        <sz val="14"/>
        <color theme="1"/>
        <rFont val="Times New Roman"/>
        <family val="1"/>
      </rPr>
      <t>I=</t>
    </r>
  </si>
  <si>
    <r>
      <t>E</t>
    </r>
    <r>
      <rPr>
        <i/>
        <vertAlign val="subscript"/>
        <sz val="14"/>
        <color theme="1"/>
        <rFont val="Times New Roman"/>
        <family val="1"/>
      </rPr>
      <t>A=</t>
    </r>
  </si>
  <si>
    <r>
      <t>E</t>
    </r>
    <r>
      <rPr>
        <i/>
        <vertAlign val="subscript"/>
        <sz val="14"/>
        <color theme="1"/>
        <rFont val="Times New Roman"/>
        <family val="1"/>
      </rPr>
      <t>D=</t>
    </r>
  </si>
  <si>
    <t>α=</t>
  </si>
  <si>
    <t>β=</t>
  </si>
  <si>
    <r>
      <t>E</t>
    </r>
    <r>
      <rPr>
        <i/>
        <vertAlign val="subscript"/>
        <sz val="14"/>
        <color theme="1"/>
        <rFont val="Times New Roman"/>
        <family val="1"/>
      </rPr>
      <t>=</t>
    </r>
  </si>
  <si>
    <t>Réputation générale</t>
  </si>
  <si>
    <t>Nombre Commentaires liés à la sécurité</t>
  </si>
  <si>
    <t>Instagram</t>
  </si>
  <si>
    <t>Facebook</t>
  </si>
  <si>
    <t>CIC</t>
  </si>
  <si>
    <t>Messenger</t>
  </si>
  <si>
    <t>SGC Connect</t>
  </si>
  <si>
    <t>Whatapp</t>
  </si>
  <si>
    <t>Lecteur de code QR</t>
  </si>
  <si>
    <t>Ecobank</t>
  </si>
  <si>
    <t>Clean Master</t>
  </si>
  <si>
    <t>Sécurity Master</t>
  </si>
  <si>
    <t>Age Scanner Finger</t>
  </si>
  <si>
    <t>Express Union</t>
  </si>
  <si>
    <t>BICEC Mobile</t>
  </si>
  <si>
    <t>Application</t>
  </si>
  <si>
    <t>Polarité de l'Application</t>
  </si>
  <si>
    <t>Nombre de Commentaires</t>
  </si>
  <si>
    <t>Sentiments positives (%)</t>
  </si>
  <si>
    <t>Sentiments négatives (%)</t>
  </si>
  <si>
    <t>2 288 402</t>
  </si>
  <si>
    <t>1 479 779</t>
  </si>
  <si>
    <t>1 010 765</t>
  </si>
  <si>
    <t>2 824 936</t>
  </si>
  <si>
    <r>
      <t>E(p|α,</t>
    </r>
    <r>
      <rPr>
        <i/>
        <sz val="12"/>
        <color theme="1"/>
        <rFont val="Times New Roman"/>
        <family val="1"/>
      </rPr>
      <t xml:space="preserve"> β</t>
    </r>
    <r>
      <rPr>
        <i/>
        <sz val="14"/>
        <color theme="1"/>
        <rFont val="Times New Roman"/>
        <family val="1"/>
      </rPr>
      <t>)</t>
    </r>
    <r>
      <rPr>
        <i/>
        <sz val="12"/>
        <color theme="1"/>
        <rFont val="Times New Roman"/>
        <family val="1"/>
      </rPr>
      <t>par service de sécurité</t>
    </r>
  </si>
  <si>
    <t xml:space="preserve"> </t>
  </si>
  <si>
    <t>E(p|α, β) : Réputation en terme fonctionnalité</t>
  </si>
  <si>
    <t>E(p|α, β) fonctionnalité</t>
  </si>
  <si>
    <t>E(p|α, β)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</si>
</sst>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/>
    <xf numFmtId="0" fontId="8" fillId="0" borderId="4" xfId="0" applyFont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2" fontId="8" fillId="0" borderId="0" xfId="0" applyNumberFormat="1" applyFont="1" applyAlignment="1">
      <alignment horizontal="right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E(p|α, β) sécurité</c:v>
          </c:tx>
          <c:invertIfNegative val="0"/>
          <c:cat>
            <c:strRef>
              <c:f>'Réputation général'!$B$4:$B$16</c:f>
              <c:strCache>
                <c:ptCount val="13"/>
                <c:pt idx="0">
                  <c:v>Instagram</c:v>
                </c:pt>
                <c:pt idx="1">
                  <c:v>Facebook</c:v>
                </c:pt>
                <c:pt idx="2">
                  <c:v>CIC</c:v>
                </c:pt>
                <c:pt idx="3">
                  <c:v>Messenger</c:v>
                </c:pt>
                <c:pt idx="4">
                  <c:v>SGC Connect</c:v>
                </c:pt>
                <c:pt idx="5">
                  <c:v>Whatapp</c:v>
                </c:pt>
                <c:pt idx="6">
                  <c:v>Lecteur de code QR</c:v>
                </c:pt>
                <c:pt idx="7">
                  <c:v>Ecobank</c:v>
                </c:pt>
                <c:pt idx="8">
                  <c:v>Clean Master</c:v>
                </c:pt>
                <c:pt idx="9">
                  <c:v>Sécurity Master</c:v>
                </c:pt>
                <c:pt idx="10">
                  <c:v>Age Scanner Finger</c:v>
                </c:pt>
                <c:pt idx="11">
                  <c:v>Express Union</c:v>
                </c:pt>
                <c:pt idx="12">
                  <c:v>BICEC Mobile</c:v>
                </c:pt>
              </c:strCache>
            </c:strRef>
          </c:cat>
          <c:val>
            <c:numRef>
              <c:f>'Réputation général'!$E$4:$E$16</c:f>
              <c:numCache>
                <c:formatCode>0.00</c:formatCode>
                <c:ptCount val="13"/>
                <c:pt idx="0">
                  <c:v>0.4</c:v>
                </c:pt>
                <c:pt idx="1">
                  <c:v>0.30499999999999999</c:v>
                </c:pt>
                <c:pt idx="2">
                  <c:v>0.22500000000000001</c:v>
                </c:pt>
                <c:pt idx="3">
                  <c:v>0.50750000000000006</c:v>
                </c:pt>
                <c:pt idx="4">
                  <c:v>0.17500000000000002</c:v>
                </c:pt>
                <c:pt idx="5">
                  <c:v>0.57750000000000001</c:v>
                </c:pt>
                <c:pt idx="6">
                  <c:v>0.51250000000000007</c:v>
                </c:pt>
                <c:pt idx="7">
                  <c:v>0.29500000000000004</c:v>
                </c:pt>
                <c:pt idx="8">
                  <c:v>0.38500000000000001</c:v>
                </c:pt>
                <c:pt idx="9">
                  <c:v>0.41499999999999998</c:v>
                </c:pt>
                <c:pt idx="10">
                  <c:v>0.1875</c:v>
                </c:pt>
                <c:pt idx="11">
                  <c:v>0.40749999999999997</c:v>
                </c:pt>
                <c:pt idx="12">
                  <c:v>0.41000000000000003</c:v>
                </c:pt>
              </c:numCache>
            </c:numRef>
          </c:val>
        </c:ser>
        <c:ser>
          <c:idx val="1"/>
          <c:order val="1"/>
          <c:tx>
            <c:v>E(p|α, β) Fonctionnalité</c:v>
          </c:tx>
          <c:invertIfNegative val="0"/>
          <c:cat>
            <c:strRef>
              <c:f>'Réputation général'!$B$4:$B$16</c:f>
              <c:strCache>
                <c:ptCount val="13"/>
                <c:pt idx="0">
                  <c:v>Instagram</c:v>
                </c:pt>
                <c:pt idx="1">
                  <c:v>Facebook</c:v>
                </c:pt>
                <c:pt idx="2">
                  <c:v>CIC</c:v>
                </c:pt>
                <c:pt idx="3">
                  <c:v>Messenger</c:v>
                </c:pt>
                <c:pt idx="4">
                  <c:v>SGC Connect</c:v>
                </c:pt>
                <c:pt idx="5">
                  <c:v>Whatapp</c:v>
                </c:pt>
                <c:pt idx="6">
                  <c:v>Lecteur de code QR</c:v>
                </c:pt>
                <c:pt idx="7">
                  <c:v>Ecobank</c:v>
                </c:pt>
                <c:pt idx="8">
                  <c:v>Clean Master</c:v>
                </c:pt>
                <c:pt idx="9">
                  <c:v>Sécurity Master</c:v>
                </c:pt>
                <c:pt idx="10">
                  <c:v>Age Scanner Finger</c:v>
                </c:pt>
                <c:pt idx="11">
                  <c:v>Express Union</c:v>
                </c:pt>
                <c:pt idx="12">
                  <c:v>BICEC Mobile</c:v>
                </c:pt>
              </c:strCache>
            </c:strRef>
          </c:cat>
          <c:val>
            <c:numRef>
              <c:f>'Réputation général'!$M$4:$M$16</c:f>
              <c:numCache>
                <c:formatCode>0.00</c:formatCode>
                <c:ptCount val="13"/>
                <c:pt idx="0">
                  <c:v>0.75</c:v>
                </c:pt>
                <c:pt idx="1">
                  <c:v>0.63</c:v>
                </c:pt>
                <c:pt idx="2">
                  <c:v>0.76</c:v>
                </c:pt>
                <c:pt idx="3">
                  <c:v>0.65</c:v>
                </c:pt>
                <c:pt idx="4">
                  <c:v>0.5</c:v>
                </c:pt>
                <c:pt idx="5">
                  <c:v>0.7</c:v>
                </c:pt>
                <c:pt idx="6">
                  <c:v>0.82</c:v>
                </c:pt>
                <c:pt idx="7">
                  <c:v>0.43</c:v>
                </c:pt>
                <c:pt idx="8">
                  <c:v>0.83</c:v>
                </c:pt>
                <c:pt idx="9">
                  <c:v>0.86</c:v>
                </c:pt>
                <c:pt idx="10">
                  <c:v>0.05</c:v>
                </c:pt>
                <c:pt idx="11">
                  <c:v>0.15</c:v>
                </c:pt>
                <c:pt idx="12">
                  <c:v>0.6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245888"/>
        <c:axId val="230247424"/>
      </c:barChart>
      <c:catAx>
        <c:axId val="2302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47424"/>
        <c:crosses val="autoZero"/>
        <c:auto val="1"/>
        <c:lblAlgn val="ctr"/>
        <c:lblOffset val="100"/>
        <c:noMultiLvlLbl val="0"/>
      </c:catAx>
      <c:valAx>
        <c:axId val="230247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0245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17</xdr:row>
      <xdr:rowOff>119061</xdr:rowOff>
    </xdr:from>
    <xdr:to>
      <xdr:col>10</xdr:col>
      <xdr:colOff>257175</xdr:colOff>
      <xdr:row>35</xdr:row>
      <xdr:rowOff>66674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18" sqref="I18"/>
    </sheetView>
  </sheetViews>
  <sheetFormatPr baseColWidth="10" defaultRowHeight="15" x14ac:dyDescent="0.25"/>
  <cols>
    <col min="1" max="1" width="14.7109375" bestFit="1" customWidth="1"/>
    <col min="2" max="2" width="13.140625" customWidth="1"/>
  </cols>
  <sheetData>
    <row r="1" spans="1:10" ht="26.25" customHeight="1" thickBot="1" x14ac:dyDescent="0.3">
      <c r="A1" s="23" t="s">
        <v>0</v>
      </c>
      <c r="B1" s="25" t="s">
        <v>1</v>
      </c>
      <c r="C1" s="27" t="s">
        <v>2</v>
      </c>
      <c r="D1" s="28"/>
      <c r="E1" s="28"/>
      <c r="F1" s="29"/>
      <c r="G1" s="27" t="s">
        <v>3</v>
      </c>
      <c r="H1" s="28"/>
      <c r="I1" s="28"/>
      <c r="J1" s="29"/>
    </row>
    <row r="2" spans="1:10" ht="16.5" thickBot="1" x14ac:dyDescent="0.3">
      <c r="A2" s="24"/>
      <c r="B2" s="26"/>
      <c r="C2" s="1" t="s">
        <v>4</v>
      </c>
      <c r="D2" s="2" t="s">
        <v>5</v>
      </c>
      <c r="E2" s="2" t="s">
        <v>6</v>
      </c>
      <c r="F2" s="2" t="s">
        <v>7</v>
      </c>
      <c r="G2" s="1" t="s">
        <v>4</v>
      </c>
      <c r="H2" s="2" t="s">
        <v>5</v>
      </c>
      <c r="I2" s="2" t="s">
        <v>6</v>
      </c>
      <c r="J2" s="2" t="s">
        <v>7</v>
      </c>
    </row>
    <row r="3" spans="1:10" ht="16.5" thickBot="1" x14ac:dyDescent="0.3">
      <c r="A3" s="3" t="s">
        <v>8</v>
      </c>
      <c r="B3" s="4" t="s">
        <v>9</v>
      </c>
      <c r="C3" s="4">
        <v>0.15</v>
      </c>
      <c r="D3" s="5">
        <v>0</v>
      </c>
      <c r="E3" s="5">
        <v>0</v>
      </c>
      <c r="F3" s="5">
        <v>7.0000000000000007E-2</v>
      </c>
      <c r="G3" s="4">
        <v>0.52</v>
      </c>
      <c r="H3" s="5">
        <v>0</v>
      </c>
      <c r="I3" s="5">
        <v>0</v>
      </c>
      <c r="J3" s="5">
        <v>0.26</v>
      </c>
    </row>
    <row r="4" spans="1:10" ht="16.5" thickBot="1" x14ac:dyDescent="0.3">
      <c r="A4" s="3" t="s">
        <v>10</v>
      </c>
      <c r="B4" s="4" t="s">
        <v>9</v>
      </c>
      <c r="C4" s="4">
        <v>0</v>
      </c>
      <c r="D4" s="5">
        <v>0.05</v>
      </c>
      <c r="E4" s="5">
        <v>0</v>
      </c>
      <c r="F4" s="5">
        <v>0.11</v>
      </c>
      <c r="G4" s="4">
        <v>0</v>
      </c>
      <c r="H4" s="5">
        <v>0.28000000000000003</v>
      </c>
      <c r="I4" s="5">
        <v>0</v>
      </c>
      <c r="J4" s="5">
        <v>0.56000000000000005</v>
      </c>
    </row>
    <row r="5" spans="1:10" ht="16.5" thickBot="1" x14ac:dyDescent="0.3">
      <c r="A5" s="3" t="s">
        <v>11</v>
      </c>
      <c r="B5" s="4" t="s">
        <v>9</v>
      </c>
      <c r="C5" s="4">
        <v>0</v>
      </c>
      <c r="D5" s="5">
        <v>0.13</v>
      </c>
      <c r="E5" s="5">
        <v>0</v>
      </c>
      <c r="F5" s="5">
        <v>0.14000000000000001</v>
      </c>
      <c r="G5" s="4">
        <v>0</v>
      </c>
      <c r="H5" s="5">
        <v>0.36</v>
      </c>
      <c r="I5" s="5">
        <v>0</v>
      </c>
      <c r="J5" s="5">
        <v>0.37</v>
      </c>
    </row>
    <row r="6" spans="1:10" ht="16.5" thickBot="1" x14ac:dyDescent="0.3">
      <c r="A6" s="3" t="s">
        <v>12</v>
      </c>
      <c r="B6" s="4" t="s">
        <v>9</v>
      </c>
      <c r="C6" s="4">
        <v>0</v>
      </c>
      <c r="D6" s="5">
        <v>0</v>
      </c>
      <c r="E6" s="5">
        <v>0</v>
      </c>
      <c r="F6" s="5">
        <v>0.31</v>
      </c>
      <c r="G6" s="4">
        <v>0</v>
      </c>
      <c r="H6" s="5">
        <v>0</v>
      </c>
      <c r="I6" s="5">
        <v>0</v>
      </c>
      <c r="J6" s="5">
        <v>0.69</v>
      </c>
    </row>
    <row r="7" spans="1:10" ht="16.5" thickBot="1" x14ac:dyDescent="0.3">
      <c r="A7" s="3" t="s">
        <v>13</v>
      </c>
      <c r="B7" s="4" t="s">
        <v>9</v>
      </c>
      <c r="C7" s="4">
        <v>0</v>
      </c>
      <c r="D7" s="5">
        <v>0</v>
      </c>
      <c r="E7" s="5">
        <v>0.15</v>
      </c>
      <c r="F7" s="5">
        <v>0.17</v>
      </c>
      <c r="G7" s="4">
        <v>0</v>
      </c>
      <c r="H7" s="5">
        <v>0</v>
      </c>
      <c r="I7" s="5">
        <v>0.33</v>
      </c>
      <c r="J7" s="5">
        <v>0.35</v>
      </c>
    </row>
    <row r="8" spans="1:10" ht="16.5" thickBot="1" x14ac:dyDescent="0.3">
      <c r="A8" s="3" t="s">
        <v>14</v>
      </c>
      <c r="B8" s="4" t="s">
        <v>15</v>
      </c>
      <c r="C8" s="4">
        <v>0</v>
      </c>
      <c r="D8" s="5">
        <v>0.25</v>
      </c>
      <c r="E8" s="5">
        <v>0</v>
      </c>
      <c r="F8" s="5">
        <v>0.26</v>
      </c>
      <c r="G8" s="4">
        <v>0</v>
      </c>
      <c r="H8" s="5">
        <v>0.24</v>
      </c>
      <c r="I8" s="5">
        <v>0</v>
      </c>
      <c r="J8" s="5">
        <v>0.25</v>
      </c>
    </row>
    <row r="9" spans="1:10" ht="16.5" thickBot="1" x14ac:dyDescent="0.3">
      <c r="A9" s="3" t="s">
        <v>16</v>
      </c>
      <c r="B9" s="4" t="s">
        <v>9</v>
      </c>
      <c r="C9" s="4">
        <v>0.12</v>
      </c>
      <c r="D9" s="5">
        <v>0.12</v>
      </c>
      <c r="E9" s="5">
        <v>0</v>
      </c>
      <c r="F9" s="5">
        <v>0.12</v>
      </c>
      <c r="G9" s="4">
        <v>0.21</v>
      </c>
      <c r="H9" s="5">
        <v>0.21</v>
      </c>
      <c r="I9" s="5">
        <v>0</v>
      </c>
      <c r="J9" s="5">
        <v>0.22</v>
      </c>
    </row>
    <row r="10" spans="1:10" ht="16.5" thickBot="1" x14ac:dyDescent="0.3">
      <c r="A10" s="3" t="s">
        <v>17</v>
      </c>
      <c r="B10" s="4" t="s">
        <v>9</v>
      </c>
      <c r="C10" s="4">
        <v>0</v>
      </c>
      <c r="D10" s="5">
        <v>0</v>
      </c>
      <c r="E10" s="5">
        <v>0.11</v>
      </c>
      <c r="F10" s="5">
        <v>0.22</v>
      </c>
      <c r="G10" s="4">
        <v>0</v>
      </c>
      <c r="H10" s="5">
        <v>0</v>
      </c>
      <c r="I10" s="5">
        <v>0.22</v>
      </c>
      <c r="J10" s="5">
        <v>0.45</v>
      </c>
    </row>
    <row r="11" spans="1:10" ht="16.5" thickBot="1" x14ac:dyDescent="0.3">
      <c r="A11" s="3" t="s">
        <v>18</v>
      </c>
      <c r="B11" s="4" t="s">
        <v>9</v>
      </c>
      <c r="C11" s="4">
        <v>0.06</v>
      </c>
      <c r="D11" s="5">
        <v>0.05</v>
      </c>
      <c r="E11" s="5">
        <v>0</v>
      </c>
      <c r="F11" s="5">
        <v>0.11</v>
      </c>
      <c r="G11" s="4">
        <v>0.2</v>
      </c>
      <c r="H11" s="5">
        <v>0.19</v>
      </c>
      <c r="I11" s="5">
        <v>0</v>
      </c>
      <c r="J11" s="5">
        <v>0.39</v>
      </c>
    </row>
    <row r="12" spans="1:10" ht="16.5" thickBot="1" x14ac:dyDescent="0.3">
      <c r="A12" s="3" t="s">
        <v>19</v>
      </c>
      <c r="B12" s="4" t="s">
        <v>15</v>
      </c>
      <c r="C12" s="4">
        <v>0</v>
      </c>
      <c r="D12" s="5">
        <v>0.21</v>
      </c>
      <c r="E12" s="5">
        <v>0</v>
      </c>
      <c r="F12" s="5">
        <v>0.43</v>
      </c>
      <c r="G12" s="4">
        <v>0</v>
      </c>
      <c r="H12" s="5">
        <v>0.12</v>
      </c>
      <c r="I12" s="5">
        <v>0</v>
      </c>
      <c r="J12" s="5">
        <v>0.24</v>
      </c>
    </row>
    <row r="13" spans="1:10" ht="19.5" thickBot="1" x14ac:dyDescent="0.3">
      <c r="A13" s="30" t="s">
        <v>20</v>
      </c>
      <c r="B13" s="31"/>
      <c r="C13" s="7">
        <f>SUM(C3:C12)</f>
        <v>0.33</v>
      </c>
      <c r="D13" s="7">
        <f t="shared" ref="D13:J13" si="0">SUM(D3:D12)</f>
        <v>0.81</v>
      </c>
      <c r="E13" s="7">
        <f t="shared" si="0"/>
        <v>0.26</v>
      </c>
      <c r="F13" s="7">
        <f t="shared" si="0"/>
        <v>1.9400000000000002</v>
      </c>
      <c r="G13" s="7">
        <f t="shared" si="0"/>
        <v>0.92999999999999994</v>
      </c>
      <c r="H13" s="7">
        <f t="shared" si="0"/>
        <v>1.4</v>
      </c>
      <c r="I13" s="7">
        <f t="shared" si="0"/>
        <v>0.55000000000000004</v>
      </c>
      <c r="J13" s="7">
        <f t="shared" si="0"/>
        <v>3.7800000000000002</v>
      </c>
    </row>
    <row r="15" spans="1:10" ht="20.25" x14ac:dyDescent="0.35">
      <c r="C15" s="9" t="s">
        <v>21</v>
      </c>
      <c r="D15" s="8">
        <f>C13/(C13+G13)</f>
        <v>0.26190476190476192</v>
      </c>
      <c r="F15" s="22" t="s">
        <v>28</v>
      </c>
      <c r="G15" s="22"/>
    </row>
    <row r="16" spans="1:10" ht="18.75" x14ac:dyDescent="0.3">
      <c r="C16" s="10"/>
      <c r="D16" s="8"/>
      <c r="F16" s="11" t="s">
        <v>25</v>
      </c>
      <c r="G16" s="8">
        <f>SUM(C13:F13)</f>
        <v>3.3400000000000003</v>
      </c>
    </row>
    <row r="17" spans="3:7" ht="20.25" x14ac:dyDescent="0.35">
      <c r="C17" s="9" t="s">
        <v>22</v>
      </c>
      <c r="D17" s="8">
        <f>D13/(D13+H13)</f>
        <v>0.36651583710407243</v>
      </c>
      <c r="F17" s="11" t="s">
        <v>26</v>
      </c>
      <c r="G17" s="8">
        <f>SUM(G13:J13)</f>
        <v>6.66</v>
      </c>
    </row>
    <row r="18" spans="3:7" ht="18.75" x14ac:dyDescent="0.3">
      <c r="C18" s="10"/>
      <c r="D18" s="8"/>
    </row>
    <row r="19" spans="3:7" ht="20.25" x14ac:dyDescent="0.35">
      <c r="C19" s="9" t="s">
        <v>23</v>
      </c>
      <c r="D19" s="8">
        <f>E13/(E13+I13)</f>
        <v>0.32098765432098764</v>
      </c>
      <c r="F19" s="9" t="s">
        <v>27</v>
      </c>
      <c r="G19" s="8">
        <f>G16/(G16+G17)</f>
        <v>0.33400000000000002</v>
      </c>
    </row>
    <row r="20" spans="3:7" ht="18.75" x14ac:dyDescent="0.3">
      <c r="C20" s="10"/>
      <c r="D20" s="8"/>
    </row>
    <row r="21" spans="3:7" ht="20.25" x14ac:dyDescent="0.35">
      <c r="C21" s="9" t="s">
        <v>24</v>
      </c>
      <c r="D21" s="8">
        <f>F13/(F13+J13)</f>
        <v>0.33916083916083917</v>
      </c>
    </row>
    <row r="22" spans="3:7" ht="18.75" x14ac:dyDescent="0.3">
      <c r="D22" s="6"/>
    </row>
  </sheetData>
  <mergeCells count="6">
    <mergeCell ref="F15:G15"/>
    <mergeCell ref="A1:A2"/>
    <mergeCell ref="B1:B2"/>
    <mergeCell ref="C1:F1"/>
    <mergeCell ref="G1:J1"/>
    <mergeCell ref="A13:B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workbookViewId="0">
      <selection activeCell="M3" sqref="M3:M16"/>
    </sheetView>
  </sheetViews>
  <sheetFormatPr baseColWidth="10" defaultRowHeight="15" x14ac:dyDescent="0.25"/>
  <cols>
    <col min="1" max="1" width="5.5703125" customWidth="1"/>
    <col min="2" max="2" width="19" bestFit="1" customWidth="1"/>
    <col min="3" max="3" width="18.5703125" customWidth="1"/>
    <col min="4" max="4" width="14.5703125" customWidth="1"/>
    <col min="5" max="5" width="12" customWidth="1"/>
    <col min="6" max="6" width="9" customWidth="1"/>
    <col min="7" max="7" width="8.28515625" customWidth="1"/>
    <col min="8" max="8" width="8.42578125" customWidth="1"/>
    <col min="9" max="9" width="8.85546875" customWidth="1"/>
    <col min="10" max="10" width="15.42578125" customWidth="1"/>
    <col min="13" max="13" width="14.85546875" customWidth="1"/>
  </cols>
  <sheetData>
    <row r="1" spans="2:13" ht="15.75" thickBot="1" x14ac:dyDescent="0.3"/>
    <row r="2" spans="2:13" ht="26.25" customHeight="1" thickBot="1" x14ac:dyDescent="0.3">
      <c r="B2" s="23" t="s">
        <v>43</v>
      </c>
      <c r="C2" s="25" t="s">
        <v>29</v>
      </c>
      <c r="D2" s="25" t="s">
        <v>44</v>
      </c>
      <c r="E2" s="35" t="s">
        <v>56</v>
      </c>
      <c r="F2" s="37" t="s">
        <v>52</v>
      </c>
      <c r="G2" s="38"/>
      <c r="H2" s="38"/>
      <c r="I2" s="39"/>
      <c r="J2" s="32" t="s">
        <v>54</v>
      </c>
      <c r="K2" s="33"/>
      <c r="L2" s="33"/>
      <c r="M2" s="34"/>
    </row>
    <row r="3" spans="2:13" ht="43.5" thickBot="1" x14ac:dyDescent="0.3">
      <c r="B3" s="24"/>
      <c r="C3" s="26"/>
      <c r="D3" s="26"/>
      <c r="E3" s="36"/>
      <c r="F3" s="1" t="s">
        <v>4</v>
      </c>
      <c r="G3" s="2" t="s">
        <v>5</v>
      </c>
      <c r="H3" s="2" t="s">
        <v>6</v>
      </c>
      <c r="I3" s="2" t="s">
        <v>7</v>
      </c>
      <c r="J3" s="19" t="s">
        <v>45</v>
      </c>
      <c r="K3" s="19" t="s">
        <v>46</v>
      </c>
      <c r="L3" s="19" t="s">
        <v>47</v>
      </c>
      <c r="M3" s="21" t="s">
        <v>55</v>
      </c>
    </row>
    <row r="4" spans="2:13" ht="16.5" thickBot="1" x14ac:dyDescent="0.3">
      <c r="B4" s="12" t="s">
        <v>30</v>
      </c>
      <c r="C4" s="13">
        <v>100</v>
      </c>
      <c r="D4" s="14" t="str">
        <f>IF(E4&gt;0.5,"+",IF(E4&lt;0.5,"-","Neutre"))</f>
        <v>-</v>
      </c>
      <c r="E4" s="18">
        <f>AVERAGE(F4,G4,H4,I4)</f>
        <v>0.4</v>
      </c>
      <c r="F4" s="13">
        <v>0.36</v>
      </c>
      <c r="G4" s="15">
        <v>0.45</v>
      </c>
      <c r="H4" s="15">
        <v>0.32</v>
      </c>
      <c r="I4" s="15">
        <v>0.47</v>
      </c>
      <c r="J4" s="15" t="s">
        <v>48</v>
      </c>
      <c r="K4" s="14">
        <v>0.75</v>
      </c>
      <c r="L4" s="14">
        <v>0.25</v>
      </c>
      <c r="M4" s="18">
        <f>K4</f>
        <v>0.75</v>
      </c>
    </row>
    <row r="5" spans="2:13" ht="16.5" thickBot="1" x14ac:dyDescent="0.3">
      <c r="B5" s="12" t="s">
        <v>31</v>
      </c>
      <c r="C5" s="13">
        <v>150</v>
      </c>
      <c r="D5" s="14" t="str">
        <f t="shared" ref="D5:D16" si="0">IF(E5&gt;0.5,"+",IF(E5&lt;0.5,"-","Neutre"))</f>
        <v>-</v>
      </c>
      <c r="E5" s="18">
        <f t="shared" ref="E5:E16" si="1">AVERAGE(F5,G5,H5,I5)</f>
        <v>0.30499999999999999</v>
      </c>
      <c r="F5" s="16">
        <v>0.42</v>
      </c>
      <c r="G5" s="17">
        <v>0.36</v>
      </c>
      <c r="H5" s="17">
        <v>0.11</v>
      </c>
      <c r="I5" s="17">
        <v>0.33</v>
      </c>
      <c r="J5" s="15" t="s">
        <v>49</v>
      </c>
      <c r="K5" s="14">
        <v>0.63</v>
      </c>
      <c r="L5" s="14">
        <v>0.37</v>
      </c>
      <c r="M5" s="18">
        <f t="shared" ref="M5:M16" si="2">K5</f>
        <v>0.63</v>
      </c>
    </row>
    <row r="6" spans="2:13" ht="16.5" thickBot="1" x14ac:dyDescent="0.3">
      <c r="B6" s="12" t="s">
        <v>32</v>
      </c>
      <c r="C6" s="13">
        <v>90</v>
      </c>
      <c r="D6" s="14" t="str">
        <f t="shared" si="0"/>
        <v>-</v>
      </c>
      <c r="E6" s="18">
        <f t="shared" si="1"/>
        <v>0.22500000000000001</v>
      </c>
      <c r="F6" s="16">
        <v>0.12</v>
      </c>
      <c r="G6" s="17">
        <v>0.34</v>
      </c>
      <c r="H6" s="17">
        <v>0.18</v>
      </c>
      <c r="I6" s="17">
        <v>0.26</v>
      </c>
      <c r="J6" s="20">
        <v>1715</v>
      </c>
      <c r="K6" s="14">
        <v>0.76</v>
      </c>
      <c r="L6" s="14">
        <v>0.24</v>
      </c>
      <c r="M6" s="18">
        <f t="shared" si="2"/>
        <v>0.76</v>
      </c>
    </row>
    <row r="7" spans="2:13" ht="16.5" thickBot="1" x14ac:dyDescent="0.3">
      <c r="B7" s="12" t="s">
        <v>33</v>
      </c>
      <c r="C7" s="13">
        <v>150</v>
      </c>
      <c r="D7" s="14" t="str">
        <f t="shared" si="0"/>
        <v>+</v>
      </c>
      <c r="E7" s="18">
        <f t="shared" si="1"/>
        <v>0.50750000000000006</v>
      </c>
      <c r="F7" s="16">
        <v>0.56999999999999995</v>
      </c>
      <c r="G7" s="17">
        <v>0.43</v>
      </c>
      <c r="H7" s="17">
        <v>0.37</v>
      </c>
      <c r="I7" s="17">
        <v>0.66</v>
      </c>
      <c r="J7" s="15" t="s">
        <v>50</v>
      </c>
      <c r="K7" s="14">
        <v>0.65</v>
      </c>
      <c r="L7" s="14">
        <v>0.35</v>
      </c>
      <c r="M7" s="18">
        <f t="shared" si="2"/>
        <v>0.65</v>
      </c>
    </row>
    <row r="8" spans="2:13" ht="16.5" thickBot="1" x14ac:dyDescent="0.3">
      <c r="B8" s="12" t="s">
        <v>34</v>
      </c>
      <c r="C8" s="13">
        <v>6</v>
      </c>
      <c r="D8" s="14" t="str">
        <f t="shared" si="0"/>
        <v>-</v>
      </c>
      <c r="E8" s="18">
        <f t="shared" si="1"/>
        <v>0.17500000000000002</v>
      </c>
      <c r="F8" s="16">
        <v>0.13</v>
      </c>
      <c r="G8" s="17">
        <v>0.25</v>
      </c>
      <c r="H8" s="17">
        <v>0.15</v>
      </c>
      <c r="I8" s="17">
        <v>0.17</v>
      </c>
      <c r="J8" s="15">
        <v>10</v>
      </c>
      <c r="K8" s="14">
        <v>0.5</v>
      </c>
      <c r="L8" s="14">
        <v>0.5</v>
      </c>
      <c r="M8" s="18">
        <f t="shared" si="2"/>
        <v>0.5</v>
      </c>
    </row>
    <row r="9" spans="2:13" ht="16.5" thickBot="1" x14ac:dyDescent="0.3">
      <c r="B9" s="12" t="s">
        <v>35</v>
      </c>
      <c r="C9" s="13">
        <v>150</v>
      </c>
      <c r="D9" s="14" t="str">
        <f t="shared" si="0"/>
        <v>+</v>
      </c>
      <c r="E9" s="18">
        <f t="shared" si="1"/>
        <v>0.57750000000000001</v>
      </c>
      <c r="F9" s="16">
        <v>0.38</v>
      </c>
      <c r="G9" s="17">
        <v>0.57999999999999996</v>
      </c>
      <c r="H9" s="17">
        <v>0.68</v>
      </c>
      <c r="I9" s="17">
        <v>0.67</v>
      </c>
      <c r="J9" s="15" t="s">
        <v>51</v>
      </c>
      <c r="K9" s="14">
        <v>0.7</v>
      </c>
      <c r="L9" s="14">
        <v>0.3</v>
      </c>
      <c r="M9" s="18">
        <f t="shared" si="2"/>
        <v>0.7</v>
      </c>
    </row>
    <row r="10" spans="2:13" ht="16.5" thickBot="1" x14ac:dyDescent="0.3">
      <c r="B10" s="12" t="s">
        <v>36</v>
      </c>
      <c r="C10" s="13">
        <v>80</v>
      </c>
      <c r="D10" s="14" t="str">
        <f t="shared" si="0"/>
        <v>+</v>
      </c>
      <c r="E10" s="18">
        <f t="shared" si="1"/>
        <v>0.51250000000000007</v>
      </c>
      <c r="F10" s="16">
        <v>0.46</v>
      </c>
      <c r="G10" s="17">
        <v>0.56999999999999995</v>
      </c>
      <c r="H10" s="17">
        <v>0.34</v>
      </c>
      <c r="I10" s="17">
        <v>0.68</v>
      </c>
      <c r="J10" s="20">
        <v>11026</v>
      </c>
      <c r="K10" s="14">
        <v>0.82</v>
      </c>
      <c r="L10" s="14">
        <v>0.18</v>
      </c>
      <c r="M10" s="18">
        <f t="shared" si="2"/>
        <v>0.82</v>
      </c>
    </row>
    <row r="11" spans="2:13" ht="16.5" thickBot="1" x14ac:dyDescent="0.3">
      <c r="B11" s="12" t="s">
        <v>37</v>
      </c>
      <c r="C11" s="13">
        <v>150</v>
      </c>
      <c r="D11" s="14" t="str">
        <f t="shared" si="0"/>
        <v>-</v>
      </c>
      <c r="E11" s="18">
        <f t="shared" si="1"/>
        <v>0.29500000000000004</v>
      </c>
      <c r="F11" s="16">
        <v>0.52</v>
      </c>
      <c r="G11" s="17">
        <v>0.33</v>
      </c>
      <c r="H11" s="17">
        <v>0.11</v>
      </c>
      <c r="I11" s="17">
        <v>0.22</v>
      </c>
      <c r="J11" s="15">
        <v>643</v>
      </c>
      <c r="K11" s="14">
        <v>0.43</v>
      </c>
      <c r="L11" s="14">
        <v>0.56999999999999995</v>
      </c>
      <c r="M11" s="18">
        <f t="shared" si="2"/>
        <v>0.43</v>
      </c>
    </row>
    <row r="12" spans="2:13" ht="16.5" thickBot="1" x14ac:dyDescent="0.3">
      <c r="B12" s="12" t="s">
        <v>38</v>
      </c>
      <c r="C12" s="13">
        <v>98</v>
      </c>
      <c r="D12" s="14" t="str">
        <f t="shared" si="0"/>
        <v>-</v>
      </c>
      <c r="E12" s="18">
        <f t="shared" si="1"/>
        <v>0.38500000000000001</v>
      </c>
      <c r="F12" s="16">
        <v>0.43</v>
      </c>
      <c r="G12" s="17">
        <v>0.38</v>
      </c>
      <c r="H12" s="17">
        <v>0.19</v>
      </c>
      <c r="I12" s="17">
        <v>0.54</v>
      </c>
      <c r="J12" s="20">
        <v>139070</v>
      </c>
      <c r="K12" s="14">
        <v>0.83</v>
      </c>
      <c r="L12" s="14">
        <v>0.17</v>
      </c>
      <c r="M12" s="18">
        <f t="shared" si="2"/>
        <v>0.83</v>
      </c>
    </row>
    <row r="13" spans="2:13" ht="16.5" thickBot="1" x14ac:dyDescent="0.3">
      <c r="B13" s="12" t="s">
        <v>39</v>
      </c>
      <c r="C13" s="13">
        <v>103</v>
      </c>
      <c r="D13" s="14" t="str">
        <f t="shared" si="0"/>
        <v>-</v>
      </c>
      <c r="E13" s="18">
        <f t="shared" si="1"/>
        <v>0.41499999999999998</v>
      </c>
      <c r="F13" s="16">
        <v>0.21</v>
      </c>
      <c r="G13" s="17">
        <v>0.35</v>
      </c>
      <c r="H13" s="17">
        <v>0.67</v>
      </c>
      <c r="I13" s="17">
        <v>0.43</v>
      </c>
      <c r="J13" s="20">
        <v>78840</v>
      </c>
      <c r="K13" s="14">
        <v>0.86</v>
      </c>
      <c r="L13" s="14">
        <v>0.14000000000000001</v>
      </c>
      <c r="M13" s="18">
        <f t="shared" si="2"/>
        <v>0.86</v>
      </c>
    </row>
    <row r="14" spans="2:13" ht="16.5" thickBot="1" x14ac:dyDescent="0.3">
      <c r="B14" s="12" t="s">
        <v>40</v>
      </c>
      <c r="C14" s="13">
        <v>105</v>
      </c>
      <c r="D14" s="14" t="str">
        <f t="shared" si="0"/>
        <v>-</v>
      </c>
      <c r="E14" s="18">
        <f t="shared" si="1"/>
        <v>0.1875</v>
      </c>
      <c r="F14" s="13">
        <v>0.01</v>
      </c>
      <c r="G14" s="15">
        <v>0.08</v>
      </c>
      <c r="H14" s="15">
        <v>0.1</v>
      </c>
      <c r="I14" s="15">
        <v>0.56000000000000005</v>
      </c>
      <c r="J14" s="15">
        <v>118</v>
      </c>
      <c r="K14" s="14">
        <v>0.05</v>
      </c>
      <c r="L14" s="14">
        <v>0.95</v>
      </c>
      <c r="M14" s="18">
        <f t="shared" si="2"/>
        <v>0.05</v>
      </c>
    </row>
    <row r="15" spans="2:13" ht="16.5" thickBot="1" x14ac:dyDescent="0.3">
      <c r="B15" s="12" t="s">
        <v>41</v>
      </c>
      <c r="C15" s="13">
        <v>13</v>
      </c>
      <c r="D15" s="14" t="str">
        <f t="shared" si="0"/>
        <v>-</v>
      </c>
      <c r="E15" s="18">
        <f t="shared" si="1"/>
        <v>0.40749999999999997</v>
      </c>
      <c r="F15" s="13">
        <v>0.43</v>
      </c>
      <c r="G15" s="15">
        <v>0.33</v>
      </c>
      <c r="H15" s="15">
        <v>0.64</v>
      </c>
      <c r="I15" s="15">
        <v>0.23</v>
      </c>
      <c r="J15" s="15">
        <v>13</v>
      </c>
      <c r="K15" s="14">
        <v>0.15</v>
      </c>
      <c r="L15" s="14">
        <v>0.85</v>
      </c>
      <c r="M15" s="18">
        <f t="shared" si="2"/>
        <v>0.15</v>
      </c>
    </row>
    <row r="16" spans="2:13" ht="16.5" thickBot="1" x14ac:dyDescent="0.3">
      <c r="B16" s="12" t="s">
        <v>42</v>
      </c>
      <c r="C16" s="13">
        <v>5</v>
      </c>
      <c r="D16" s="14" t="str">
        <f t="shared" si="0"/>
        <v>-</v>
      </c>
      <c r="E16" s="18">
        <f t="shared" si="1"/>
        <v>0.41000000000000003</v>
      </c>
      <c r="F16" s="13">
        <v>0.34</v>
      </c>
      <c r="G16" s="15">
        <v>0.47</v>
      </c>
      <c r="H16" s="15">
        <v>0.45</v>
      </c>
      <c r="I16" s="15">
        <v>0.38</v>
      </c>
      <c r="J16" s="15">
        <v>5</v>
      </c>
      <c r="K16" s="14">
        <v>0.6</v>
      </c>
      <c r="L16" s="14">
        <v>0.4</v>
      </c>
      <c r="M16" s="18">
        <f t="shared" si="2"/>
        <v>0.6</v>
      </c>
    </row>
    <row r="20" spans="14:14" x14ac:dyDescent="0.25">
      <c r="N20" t="s">
        <v>53</v>
      </c>
    </row>
  </sheetData>
  <mergeCells count="6">
    <mergeCell ref="J2:M2"/>
    <mergeCell ref="B2:B3"/>
    <mergeCell ref="C2:C3"/>
    <mergeCell ref="D2:D3"/>
    <mergeCell ref="E2:E3"/>
    <mergeCell ref="F2:I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 de réputation</vt:lpstr>
      <vt:lpstr>Réputation général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PAGORE</dc:creator>
  <cp:lastModifiedBy>Yera Pagore</cp:lastModifiedBy>
  <dcterms:created xsi:type="dcterms:W3CDTF">2019-08-29T19:21:56Z</dcterms:created>
  <dcterms:modified xsi:type="dcterms:W3CDTF">2021-08-22T08:26:04Z</dcterms:modified>
</cp:coreProperties>
</file>