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F35D7464-5E5D-4F6B-92FC-A91CEE95F1E8}" xr6:coauthVersionLast="47" xr6:coauthVersionMax="47" xr10:uidLastSave="{00000000-0000-0000-0000-000000000000}"/>
  <bookViews>
    <workbookView xWindow="-108" yWindow="-108" windowWidth="23256" windowHeight="12456" activeTab="1" xr2:uid="{1F6A1A0C-2B39-41F8-873A-5E9F1C31E6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B8" i="2"/>
  <c r="C8" i="2"/>
  <c r="C8" i="1"/>
  <c r="D8" i="1"/>
  <c r="E8" i="1"/>
  <c r="F8" i="1"/>
  <c r="G8" i="1"/>
  <c r="C7" i="1"/>
  <c r="D7" i="1"/>
  <c r="E7" i="1"/>
  <c r="F7" i="1"/>
  <c r="G7" i="1"/>
  <c r="C6" i="1"/>
  <c r="D6" i="1"/>
  <c r="E6" i="1"/>
  <c r="F6" i="1"/>
  <c r="G6" i="1"/>
  <c r="C4" i="1"/>
  <c r="D4" i="1"/>
  <c r="E4" i="1"/>
  <c r="F4" i="1"/>
  <c r="G4" i="1"/>
  <c r="C3" i="1"/>
  <c r="D3" i="1"/>
  <c r="E3" i="1"/>
  <c r="F3" i="1"/>
  <c r="G3" i="1"/>
  <c r="C2" i="1"/>
  <c r="D2" i="1" s="1"/>
  <c r="E2" i="1" s="1"/>
  <c r="F2" i="1" s="1"/>
  <c r="G2" i="1" s="1"/>
  <c r="B6" i="1"/>
  <c r="B7" i="1" s="1"/>
  <c r="B3" i="1"/>
  <c r="B4" i="1" s="1"/>
  <c r="B8" i="1" s="1"/>
</calcChain>
</file>

<file path=xl/sharedStrings.xml><?xml version="1.0" encoding="utf-8"?>
<sst xmlns="http://schemas.openxmlformats.org/spreadsheetml/2006/main" count="25" uniqueCount="25">
  <si>
    <t>VENTAS</t>
  </si>
  <si>
    <t>COSTES</t>
  </si>
  <si>
    <t>BENEFICIO BRUTO</t>
  </si>
  <si>
    <t>GASTOS FIJOS</t>
  </si>
  <si>
    <t xml:space="preserve">GASTOS VARIABLES </t>
  </si>
  <si>
    <t>TOTAL GASTOS</t>
  </si>
  <si>
    <t>BENEFICIO NETO</t>
  </si>
  <si>
    <t>ENE</t>
  </si>
  <si>
    <t>FEB</t>
  </si>
  <si>
    <t>MAR</t>
  </si>
  <si>
    <t>ABR</t>
  </si>
  <si>
    <t>MAY</t>
  </si>
  <si>
    <t>JUN</t>
  </si>
  <si>
    <t>La Tienda</t>
  </si>
  <si>
    <t>Producto 1</t>
  </si>
  <si>
    <t>Producto 2</t>
  </si>
  <si>
    <t>Producto 3</t>
  </si>
  <si>
    <t>Producto 4</t>
  </si>
  <si>
    <t>Producto 5</t>
  </si>
  <si>
    <t>Total ventas</t>
  </si>
  <si>
    <t>Enero</t>
  </si>
  <si>
    <t>Febrero</t>
  </si>
  <si>
    <t>Marzo</t>
  </si>
  <si>
    <t>Totales</t>
  </si>
  <si>
    <t>1.025.000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</si>
</sst>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6"/>
      <color theme="1"/>
      <name val="High Tower Text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6" xfId="0" applyBorder="1"/>
    <xf numFmtId="164" fontId="0" fillId="0" borderId="3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164" fontId="1" fillId="0" borderId="4" xfId="0" applyNumberFormat="1" applyFont="1" applyBorder="1" applyAlignment="1">
      <alignment horizontal="right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1" fillId="0" borderId="7" xfId="0" applyNumberFormat="1" applyFont="1" applyBorder="1" applyAlignment="1">
      <alignment horizontal="right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2" xfId="0" applyNumberFormat="1" applyFont="1" applyBorder="1"/>
    <xf numFmtId="164" fontId="1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8" xfId="0" applyBorder="1"/>
    <xf numFmtId="0" fontId="0" fillId="0" borderId="18" xfId="0" applyNumberFormat="1" applyBorder="1"/>
    <xf numFmtId="0" fontId="0" fillId="0" borderId="18" xfId="0" applyBorder="1" applyAlignment="1"/>
    <xf numFmtId="0" fontId="1" fillId="2" borderId="18" xfId="0" applyFont="1" applyFill="1" applyBorder="1" applyAlignment="1">
      <alignment horizontal="center" vertical="center"/>
    </xf>
    <xf numFmtId="0" fontId="1" fillId="3" borderId="18" xfId="0" applyFont="1" applyFill="1" applyBorder="1"/>
    <xf numFmtId="0" fontId="1" fillId="3" borderId="1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image" Target="../media/image2.jpeg"/><Relationship Id="rId4" Type="http://schemas.openxmlformats.org/officeDocument/2006/relationships/hyperlink" Target="https://www.flickr.com/photos/ryanready/464225259/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realizadas en el primer trimestre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C-4C06-A2AD-84A2A66ED9B1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C-4C06-A2AD-84A2A66ED9B1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C-4C06-A2AD-84A2A66ED9B1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C-4C06-A2AD-84A2A66ED9B1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4C-4C06-A2AD-84A2A66E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39008"/>
        <c:axId val="56173942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Hoja2!$A$8</c15:sqref>
                        </c15:formulaRef>
                      </c:ext>
                    </c:extLst>
                    <c:strCache>
                      <c:ptCount val="1"/>
                      <c:pt idx="0">
                        <c:v>Total ventas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Hoja2!$B$2:$E$2</c15:sqref>
                        </c15:fullRef>
                        <c15:formulaRef>
                          <c15:sqref>Hoja2!$B$2:$D$2</c15:sqref>
                        </c15:formulaRef>
                      </c:ext>
                    </c:extLst>
                    <c:strCache>
                      <c:ptCount val="3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Hoja2!$B$8:$E$8</c15:sqref>
                        </c15:fullRef>
                        <c15:formulaRef>
                          <c15:sqref>Hoja2!$B$8:$D$8</c15:sqref>
                        </c15:formulaRef>
                      </c:ext>
                    </c:extLst>
                    <c:numCache>
                      <c:formatCode>#,##0.000_ ;\-#,##0.000\ </c:formatCode>
                      <c:ptCount val="3"/>
                      <c:pt idx="0">
                        <c:v>1072</c:v>
                      </c:pt>
                      <c:pt idx="1">
                        <c:v>1675</c:v>
                      </c:pt>
                      <c:pt idx="2">
                        <c:v>1888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84C-4C06-A2AD-84A2A66ED9B1}"/>
                  </c:ext>
                </c:extLst>
              </c15:ser>
            </c15:filteredBarSeries>
          </c:ext>
        </c:extLst>
      </c:barChart>
      <c:catAx>
        <c:axId val="5617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739424"/>
        <c:crosses val="autoZero"/>
        <c:auto val="1"/>
        <c:lblAlgn val="ctr"/>
        <c:lblOffset val="100"/>
        <c:noMultiLvlLbl val="0"/>
      </c:catAx>
      <c:valAx>
        <c:axId val="5617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7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realizadas en el primer trimestre</a:t>
            </a:r>
            <a:endParaRPr lang="es-MX"/>
          </a:p>
        </c:rich>
      </c:tx>
      <c:layout>
        <c:manualLayout>
          <c:xMode val="edge"/>
          <c:yMode val="edge"/>
          <c:x val="8.8077980725232735E-2"/>
          <c:y val="1.5129660896051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911421868844678"/>
          <c:y val="0.11676402078162644"/>
          <c:w val="0.67630391287243163"/>
          <c:h val="0.77357704391356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1-4B06-9C0D-BBB031236057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1-4B06-9C0D-BBB031236057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1-4B06-9C0D-BBB031236057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1-4B06-9C0D-BBB031236057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B1-4B06-9C0D-BBB03123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356576"/>
        <c:axId val="997360736"/>
      </c:barChart>
      <c:lineChart>
        <c:grouping val="standard"/>
        <c:varyColors val="0"/>
        <c:ser>
          <c:idx val="5"/>
          <c:order val="5"/>
          <c:tx>
            <c:strRef>
              <c:f>Hoja2!$A$8</c:f>
              <c:strCache>
                <c:ptCount val="1"/>
                <c:pt idx="0">
                  <c:v>Total ventas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ymbol val="square"/>
              <c:size val="50"/>
              <c:spPr>
                <a:blipFill dpi="0" rotWithShape="1">
                  <a:blip xmlns:r="http://schemas.openxmlformats.org/officeDocument/2006/relationships" r:embed="rId5"/>
                  <a:srcRect/>
                  <a:stretch>
                    <a:fillRect/>
                  </a:stretch>
                </a:blip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>
                    <a:alpha val="98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7CC-941A-8EEC76FE0A89}"/>
              </c:ext>
            </c:extLst>
          </c:dPt>
          <c:dPt>
            <c:idx val="1"/>
            <c:marker>
              <c:symbol val="square"/>
              <c:size val="50"/>
              <c:spPr>
                <a:blipFill dpi="0" rotWithShape="1">
                  <a:blip xmlns:r="http://schemas.openxmlformats.org/officeDocument/2006/relationships" r:embed="rId5"/>
                  <a:srcRect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FDC-47CC-941A-8EEC76FE0A89}"/>
              </c:ext>
            </c:extLst>
          </c:dPt>
          <c:dPt>
            <c:idx val="2"/>
            <c:marker>
              <c:symbol val="square"/>
              <c:size val="50"/>
              <c:spPr>
                <a:blipFill dpi="0" rotWithShape="1">
                  <a:blip xmlns:r="http://schemas.openxmlformats.org/officeDocument/2006/relationships" r:embed="rId5"/>
                  <a:srcRect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B1-4B06-9C0D-BBB03123605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Hoja2!$B$8:$E$8</c15:sqref>
                  </c15:fullRef>
                </c:ext>
              </c:extLst>
              <c:f>Hoja2!$B$8:$D$8</c:f>
              <c:numCache>
                <c:formatCode>#,##0.000_ ;\-#,##0.000\ 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B1-4B06-9C0D-BBB03123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356576"/>
        <c:axId val="997360736"/>
      </c:lineChart>
      <c:catAx>
        <c:axId val="9973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360736"/>
        <c:crosses val="autoZero"/>
        <c:auto val="1"/>
        <c:lblAlgn val="ctr"/>
        <c:lblOffset val="100"/>
        <c:noMultiLvlLbl val="0"/>
      </c:catAx>
      <c:valAx>
        <c:axId val="9973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3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172825</xdr:rowOff>
    </xdr:from>
    <xdr:to>
      <xdr:col>4</xdr:col>
      <xdr:colOff>659876</xdr:colOff>
      <xdr:row>24</xdr:row>
      <xdr:rowOff>67559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983F0-312A-4E2F-8765-381334757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136686</xdr:colOff>
      <xdr:row>9</xdr:row>
      <xdr:rowOff>62863</xdr:rowOff>
    </xdr:from>
    <xdr:to>
      <xdr:col>12</xdr:col>
      <xdr:colOff>278088</xdr:colOff>
      <xdr:row>27</xdr:row>
      <xdr:rowOff>161284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D2B60F-3E58-44E9-94BF-5A8390B8B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Escala de grise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6960-5627-41B8-BDE1-063EDA943107}">
  <dimension ref="A1:G8"/>
  <sheetViews>
    <sheetView zoomScale="91" workbookViewId="0">
      <selection activeCell="C11" sqref="C11"/>
    </sheetView>
  </sheetViews>
  <sheetFormatPr baseColWidth="10" defaultRowHeight="14.4" x14ac:dyDescent="0.3"/>
  <cols>
    <col min="1" max="1" width="17.6640625" customWidth="1"/>
    <col min="3" max="3" width="13" bestFit="1" customWidth="1"/>
  </cols>
  <sheetData>
    <row r="1" spans="1:7" x14ac:dyDescent="0.3">
      <c r="A1" s="23"/>
      <c r="B1" s="26" t="s">
        <v>7</v>
      </c>
      <c r="C1" s="26" t="s">
        <v>8</v>
      </c>
      <c r="D1" s="26" t="s">
        <v>9</v>
      </c>
      <c r="E1" s="26" t="s">
        <v>10</v>
      </c>
      <c r="F1" s="26" t="s">
        <v>11</v>
      </c>
      <c r="G1" s="26" t="s">
        <v>12</v>
      </c>
    </row>
    <row r="2" spans="1:7" x14ac:dyDescent="0.3">
      <c r="A2" s="27" t="s">
        <v>0</v>
      </c>
      <c r="B2" s="23">
        <v>130</v>
      </c>
      <c r="C2" s="24">
        <f>B2*1.15</f>
        <v>149.5</v>
      </c>
      <c r="D2" s="24">
        <f t="shared" ref="D2:G2" si="0">C2*1.15</f>
        <v>171.92499999999998</v>
      </c>
      <c r="E2" s="24">
        <f t="shared" si="0"/>
        <v>197.71374999999998</v>
      </c>
      <c r="F2" s="24">
        <f t="shared" si="0"/>
        <v>227.37081249999994</v>
      </c>
      <c r="G2" s="24">
        <f t="shared" si="0"/>
        <v>261.47643437499994</v>
      </c>
    </row>
    <row r="3" spans="1:7" x14ac:dyDescent="0.3">
      <c r="A3" s="27" t="s">
        <v>1</v>
      </c>
      <c r="B3" s="23">
        <f>B2*60%</f>
        <v>78</v>
      </c>
      <c r="C3" s="23">
        <f t="shared" ref="C3:G3" si="1">C2*60%</f>
        <v>89.7</v>
      </c>
      <c r="D3" s="23">
        <f t="shared" si="1"/>
        <v>103.15499999999999</v>
      </c>
      <c r="E3" s="23">
        <f t="shared" si="1"/>
        <v>118.62824999999998</v>
      </c>
      <c r="F3" s="23">
        <f t="shared" si="1"/>
        <v>136.42248749999996</v>
      </c>
      <c r="G3" s="23">
        <f t="shared" si="1"/>
        <v>156.88586062499996</v>
      </c>
    </row>
    <row r="4" spans="1:7" x14ac:dyDescent="0.3">
      <c r="A4" s="27" t="s">
        <v>2</v>
      </c>
      <c r="B4" s="23">
        <f>B2-B3</f>
        <v>52</v>
      </c>
      <c r="C4" s="23">
        <f t="shared" ref="C4:G4" si="2">C2-C3</f>
        <v>59.8</v>
      </c>
      <c r="D4" s="23">
        <f t="shared" si="2"/>
        <v>68.77</v>
      </c>
      <c r="E4" s="23">
        <f t="shared" si="2"/>
        <v>79.085499999999996</v>
      </c>
      <c r="F4" s="23">
        <f t="shared" si="2"/>
        <v>90.948324999999983</v>
      </c>
      <c r="G4" s="23">
        <f t="shared" si="2"/>
        <v>104.59057374999998</v>
      </c>
    </row>
    <row r="5" spans="1:7" x14ac:dyDescent="0.3">
      <c r="A5" s="27" t="s">
        <v>3</v>
      </c>
      <c r="B5" s="23">
        <v>10</v>
      </c>
      <c r="C5" s="23">
        <v>10</v>
      </c>
      <c r="D5" s="23">
        <v>10</v>
      </c>
      <c r="E5" s="23">
        <v>10</v>
      </c>
      <c r="F5" s="23">
        <v>10</v>
      </c>
      <c r="G5" s="23">
        <v>10</v>
      </c>
    </row>
    <row r="6" spans="1:7" x14ac:dyDescent="0.3">
      <c r="A6" s="28" t="s">
        <v>4</v>
      </c>
      <c r="B6" s="25">
        <f>B2*12%</f>
        <v>15.6</v>
      </c>
      <c r="C6" s="25">
        <f t="shared" ref="C6:G6" si="3">C2*12%</f>
        <v>17.939999999999998</v>
      </c>
      <c r="D6" s="25">
        <f t="shared" si="3"/>
        <v>20.630999999999997</v>
      </c>
      <c r="E6" s="25">
        <f t="shared" si="3"/>
        <v>23.725649999999995</v>
      </c>
      <c r="F6" s="25">
        <f t="shared" si="3"/>
        <v>27.284497499999993</v>
      </c>
      <c r="G6" s="25">
        <f t="shared" si="3"/>
        <v>31.377172124999991</v>
      </c>
    </row>
    <row r="7" spans="1:7" x14ac:dyDescent="0.3">
      <c r="A7" s="27" t="s">
        <v>5</v>
      </c>
      <c r="B7" s="23">
        <f>B5+B6</f>
        <v>25.6</v>
      </c>
      <c r="C7" s="23">
        <f t="shared" ref="C7:G7" si="4">C5+C6</f>
        <v>27.939999999999998</v>
      </c>
      <c r="D7" s="23">
        <f t="shared" si="4"/>
        <v>30.630999999999997</v>
      </c>
      <c r="E7" s="23">
        <f t="shared" si="4"/>
        <v>33.725649999999995</v>
      </c>
      <c r="F7" s="23">
        <f t="shared" si="4"/>
        <v>37.284497499999993</v>
      </c>
      <c r="G7" s="23">
        <f t="shared" si="4"/>
        <v>41.377172124999987</v>
      </c>
    </row>
    <row r="8" spans="1:7" x14ac:dyDescent="0.3">
      <c r="A8" s="27" t="s">
        <v>6</v>
      </c>
      <c r="B8" s="23">
        <f>B4-B7</f>
        <v>26.4</v>
      </c>
      <c r="C8" s="23">
        <f t="shared" ref="C8:G8" si="5">C4-C7</f>
        <v>31.86</v>
      </c>
      <c r="D8" s="23">
        <f t="shared" si="5"/>
        <v>38.138999999999996</v>
      </c>
      <c r="E8" s="23">
        <f t="shared" si="5"/>
        <v>45.359850000000002</v>
      </c>
      <c r="F8" s="23">
        <f t="shared" si="5"/>
        <v>53.663827499999989</v>
      </c>
      <c r="G8" s="23">
        <f t="shared" si="5"/>
        <v>63.213401624999989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D6-734C-4743-B45A-66C03AB17DB8}">
  <dimension ref="A1:F8"/>
  <sheetViews>
    <sheetView tabSelected="1" topLeftCell="A2" zoomScale="84" zoomScaleNormal="148" workbookViewId="0">
      <selection activeCell="F2" sqref="F1:F2"/>
    </sheetView>
  </sheetViews>
  <sheetFormatPr baseColWidth="10" defaultRowHeight="14.4" x14ac:dyDescent="0.3"/>
  <cols>
    <col min="2" max="2" width="13.109375" bestFit="1" customWidth="1"/>
  </cols>
  <sheetData>
    <row r="1" spans="1:6" ht="21.6" thickBot="1" x14ac:dyDescent="0.45">
      <c r="A1" s="22" t="s">
        <v>13</v>
      </c>
      <c r="B1" s="22"/>
      <c r="C1" s="1"/>
      <c r="D1" s="1"/>
    </row>
    <row r="2" spans="1:6" ht="15" thickBot="1" x14ac:dyDescent="0.35">
      <c r="A2" s="3"/>
      <c r="B2" s="4" t="s">
        <v>20</v>
      </c>
      <c r="C2" s="5" t="s">
        <v>21</v>
      </c>
      <c r="D2" s="21" t="s">
        <v>22</v>
      </c>
      <c r="E2" s="6" t="s">
        <v>23</v>
      </c>
      <c r="F2" s="2"/>
    </row>
    <row r="3" spans="1:6" ht="15" thickBot="1" x14ac:dyDescent="0.35">
      <c r="A3" s="7" t="s">
        <v>14</v>
      </c>
      <c r="B3" s="8">
        <v>150</v>
      </c>
      <c r="C3" s="9">
        <v>350</v>
      </c>
      <c r="D3" s="10">
        <v>525</v>
      </c>
      <c r="E3" s="11" t="s">
        <v>24</v>
      </c>
    </row>
    <row r="4" spans="1:6" ht="15" thickBot="1" x14ac:dyDescent="0.35">
      <c r="A4" s="12" t="s">
        <v>15</v>
      </c>
      <c r="B4" s="8">
        <v>267</v>
      </c>
      <c r="C4" s="9">
        <v>225</v>
      </c>
      <c r="D4" s="10">
        <v>427</v>
      </c>
      <c r="E4" s="11">
        <v>919</v>
      </c>
    </row>
    <row r="5" spans="1:6" ht="15" thickBot="1" x14ac:dyDescent="0.35">
      <c r="A5" s="13" t="s">
        <v>16</v>
      </c>
      <c r="B5" s="8">
        <v>345</v>
      </c>
      <c r="C5" s="9">
        <v>300</v>
      </c>
      <c r="D5" s="10">
        <v>312</v>
      </c>
      <c r="E5" s="11">
        <v>957</v>
      </c>
    </row>
    <row r="6" spans="1:6" ht="15" thickBot="1" x14ac:dyDescent="0.35">
      <c r="A6" s="13" t="s">
        <v>17</v>
      </c>
      <c r="B6" s="8">
        <v>200</v>
      </c>
      <c r="C6" s="9">
        <v>340</v>
      </c>
      <c r="D6" s="10">
        <v>387</v>
      </c>
      <c r="E6" s="11">
        <v>927</v>
      </c>
    </row>
    <row r="7" spans="1:6" ht="15" thickBot="1" x14ac:dyDescent="0.35">
      <c r="A7" s="14" t="s">
        <v>18</v>
      </c>
      <c r="B7" s="15">
        <v>110</v>
      </c>
      <c r="C7" s="16">
        <v>460</v>
      </c>
      <c r="D7" s="14">
        <v>237</v>
      </c>
      <c r="E7" s="17">
        <v>807</v>
      </c>
    </row>
    <row r="8" spans="1:6" ht="15.6" thickTop="1" thickBot="1" x14ac:dyDescent="0.35">
      <c r="A8" s="18" t="s">
        <v>19</v>
      </c>
      <c r="B8" s="19">
        <f>SUM(B3:B7)</f>
        <v>1072</v>
      </c>
      <c r="C8" s="20">
        <f>SUM(C3:C7)</f>
        <v>1675</v>
      </c>
      <c r="D8" s="18">
        <f>SUM(D3:D7)</f>
        <v>1888</v>
      </c>
      <c r="E8" s="19">
        <f>SUM(E3:E7)</f>
        <v>3610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Yerena Barbosa</dc:creator>
  <cp:lastModifiedBy>luz scarlet salazar de la cruz</cp:lastModifiedBy>
  <dcterms:created xsi:type="dcterms:W3CDTF">2025-03-04T19:33:41Z</dcterms:created>
  <dcterms:modified xsi:type="dcterms:W3CDTF">2025-05-20T08:20:50Z</dcterms:modified>
</cp:coreProperties>
</file>