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l\OneDrive\Escritorio\estadistica\"/>
    </mc:Choice>
  </mc:AlternateContent>
  <xr:revisionPtr revIDLastSave="0" documentId="13_ncr:1_{382A0A62-8162-42EC-A13F-2EA115EA7058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Valores_PIB_T_PIB_ANUAL_CATEGOR" sheetId="1" r:id="rId1"/>
    <sheet name="Análisis" sheetId="4" r:id="rId2"/>
    <sheet name="Análisis 2" sheetId="5" r:id="rId3"/>
  </sheets>
  <definedNames>
    <definedName name="_xlnm._FilterDatabase" localSheetId="0" hidden="1">Valores_PIB_T_PIB_ANUAL_CATEGOR!$A$1:$Q$337</definedName>
    <definedName name="_xlchart.v1.0" hidden="1">Análisis!$A$2:$A$8</definedName>
    <definedName name="_xlchart.v1.1" hidden="1">Análisis!$C$2:$C$8</definedName>
    <definedName name="_xlchart.v1.10" hidden="1">Análisis!$A$2:$A$8</definedName>
    <definedName name="_xlchart.v1.11" hidden="1">Análisis!$G$2:$G$8</definedName>
    <definedName name="_xlchart.v1.12" hidden="1">Análisis!$A$2:$A$8</definedName>
    <definedName name="_xlchart.v1.13" hidden="1">Análisis!$E$2:$E$8</definedName>
    <definedName name="_xlchart.v1.14" hidden="1">Análisis!$A$2:$A$8</definedName>
    <definedName name="_xlchart.v1.15" hidden="1">Análisis!$D$2:$D$8</definedName>
    <definedName name="_xlchart.v1.16" hidden="1">Análisis!$A$2:$A$8</definedName>
    <definedName name="_xlchart.v1.17" hidden="1">Análisis!$D$2:$D$8</definedName>
    <definedName name="_xlchart.v1.18" hidden="1">Análisis!$A$2:$A$8</definedName>
    <definedName name="_xlchart.v1.19" hidden="1">Análisis!$G$2:$G$8</definedName>
    <definedName name="_xlchart.v1.2" hidden="1">Análisis!$A$2:$A$8</definedName>
    <definedName name="_xlchart.v1.3" hidden="1">Análisis!$C$2:$C$8</definedName>
    <definedName name="_xlchart.v1.4" hidden="1">Análisis!$A$2:$A$8</definedName>
    <definedName name="_xlchart.v1.5" hidden="1">Análisis!$F$2:$F$8</definedName>
    <definedName name="_xlchart.v1.6" hidden="1">Análisis!$A$2:$A$8</definedName>
    <definedName name="_xlchart.v1.7" hidden="1">Análisis!$F$2:$F$8</definedName>
    <definedName name="_xlchart.v1.8" hidden="1">Análisis!$A$2:$A$8</definedName>
    <definedName name="_xlchart.v1.9" hidden="1">Análisis!$E$2:$E$8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I7" i="4"/>
  <c r="J7" i="4"/>
  <c r="K7" i="4"/>
  <c r="L7" i="4"/>
  <c r="C8" i="5" l="1"/>
  <c r="D8" i="5" s="1"/>
  <c r="B8" i="5"/>
  <c r="C7" i="5"/>
  <c r="D7" i="5" s="1"/>
  <c r="B7" i="5"/>
  <c r="C6" i="5"/>
  <c r="D6" i="5" s="1"/>
  <c r="B6" i="5"/>
  <c r="C5" i="5"/>
  <c r="D5" i="5" s="1"/>
  <c r="B5" i="5"/>
  <c r="C4" i="5"/>
  <c r="D4" i="5" s="1"/>
  <c r="B4" i="5"/>
  <c r="C3" i="5"/>
  <c r="D3" i="5" s="1"/>
  <c r="B3" i="5"/>
  <c r="C2" i="5"/>
  <c r="B2" i="5"/>
  <c r="I6" i="4"/>
  <c r="J6" i="4" s="1"/>
  <c r="K6" i="4" s="1"/>
  <c r="L6" i="4" s="1"/>
  <c r="H8" i="4"/>
  <c r="H2" i="4"/>
  <c r="I2" i="4" s="1"/>
  <c r="J2" i="4" s="1"/>
  <c r="K2" i="4" s="1"/>
  <c r="L2" i="4" s="1"/>
  <c r="C8" i="4"/>
  <c r="D8" i="4" s="1"/>
  <c r="B8" i="4"/>
  <c r="I8" i="4" s="1"/>
  <c r="J8" i="4" s="1"/>
  <c r="K8" i="4" s="1"/>
  <c r="L8" i="4" s="1"/>
  <c r="C7" i="4"/>
  <c r="D7" i="4" s="1"/>
  <c r="B7" i="4"/>
  <c r="C6" i="4"/>
  <c r="D6" i="4" s="1"/>
  <c r="B6" i="4"/>
  <c r="C5" i="4"/>
  <c r="D5" i="4" s="1"/>
  <c r="B5" i="4"/>
  <c r="H5" i="4" s="1"/>
  <c r="C4" i="4"/>
  <c r="D4" i="4" s="1"/>
  <c r="B4" i="4"/>
  <c r="H4" i="4" s="1"/>
  <c r="C3" i="4"/>
  <c r="D3" i="4" s="1"/>
  <c r="B3" i="4"/>
  <c r="H3" i="4" s="1"/>
  <c r="C2" i="4"/>
  <c r="D2" i="4" s="1"/>
  <c r="B2" i="4"/>
  <c r="I5" i="4" l="1"/>
  <c r="J5" i="4" s="1"/>
  <c r="K5" i="4" s="1"/>
  <c r="L5" i="4" s="1"/>
  <c r="C9" i="4"/>
  <c r="C10" i="4" s="1"/>
  <c r="I4" i="4"/>
  <c r="J4" i="4" s="1"/>
  <c r="K4" i="4" s="1"/>
  <c r="L4" i="4" s="1"/>
  <c r="B9" i="4"/>
  <c r="B10" i="4" s="1"/>
  <c r="I3" i="4"/>
  <c r="J3" i="4" s="1"/>
  <c r="K3" i="4" s="1"/>
  <c r="L3" i="4" s="1"/>
  <c r="I2" i="5"/>
  <c r="J2" i="5"/>
  <c r="H3" i="5"/>
  <c r="J3" i="5"/>
  <c r="I3" i="5"/>
  <c r="H4" i="5"/>
  <c r="J4" i="5"/>
  <c r="I4" i="5"/>
  <c r="H5" i="5"/>
  <c r="I5" i="5"/>
  <c r="J5" i="5"/>
  <c r="H6" i="5"/>
  <c r="I6" i="5"/>
  <c r="J6" i="5"/>
  <c r="H7" i="5"/>
  <c r="I7" i="5"/>
  <c r="J7" i="5"/>
  <c r="H8" i="5"/>
  <c r="I8" i="5"/>
  <c r="J8" i="5"/>
  <c r="H2" i="5"/>
  <c r="B9" i="5"/>
  <c r="B10" i="5" s="1"/>
  <c r="C9" i="5"/>
  <c r="C10" i="5" s="1"/>
  <c r="D2" i="5"/>
  <c r="E3" i="5"/>
  <c r="E4" i="5" s="1"/>
  <c r="E5" i="5" s="1"/>
  <c r="E6" i="5" s="1"/>
  <c r="E7" i="5" s="1"/>
  <c r="E8" i="5" s="1"/>
  <c r="D9" i="4"/>
  <c r="D10" i="4" s="1"/>
  <c r="F2" i="4"/>
  <c r="E2" i="4"/>
  <c r="F3" i="4"/>
  <c r="E3" i="4"/>
  <c r="F4" i="4"/>
  <c r="E4" i="4"/>
  <c r="F5" i="4"/>
  <c r="E5" i="4"/>
  <c r="F6" i="4"/>
  <c r="E6" i="4"/>
  <c r="F7" i="4"/>
  <c r="E7" i="4"/>
  <c r="F8" i="4"/>
  <c r="E8" i="4"/>
  <c r="D9" i="5" l="1"/>
  <c r="F2" i="5"/>
  <c r="E2" i="5"/>
  <c r="E9" i="5" s="1"/>
  <c r="E10" i="5" s="1"/>
  <c r="E9" i="4"/>
  <c r="E10" i="4" s="1"/>
  <c r="F9" i="4"/>
  <c r="F10" i="4" s="1"/>
  <c r="G2" i="4"/>
  <c r="G2" i="5" l="1"/>
  <c r="D10" i="5"/>
  <c r="F3" i="5"/>
  <c r="F4" i="5"/>
  <c r="F5" i="5"/>
  <c r="F6" i="5"/>
  <c r="F7" i="5"/>
  <c r="F8" i="5"/>
  <c r="G3" i="4"/>
  <c r="G3" i="5" l="1"/>
  <c r="G4" i="5" s="1"/>
  <c r="G5" i="5" s="1"/>
  <c r="G6" i="5" s="1"/>
  <c r="G7" i="5" s="1"/>
  <c r="G8" i="5" s="1"/>
  <c r="F9" i="5"/>
  <c r="F10" i="5" s="1"/>
  <c r="G9" i="5"/>
  <c r="G10" i="5" s="1"/>
  <c r="G4" i="4"/>
  <c r="G5" i="4" s="1"/>
  <c r="G6" i="4" s="1"/>
  <c r="G7" i="4" s="1"/>
  <c r="G8" i="4" s="1"/>
  <c r="G9" i="4"/>
  <c r="G10" i="4" s="1"/>
</calcChain>
</file>

<file path=xl/sharedStrings.xml><?xml version="1.0" encoding="utf-8"?>
<sst xmlns="http://schemas.openxmlformats.org/spreadsheetml/2006/main" count="3060" uniqueCount="1322">
  <si>
    <t>Prefijo</t>
  </si>
  <si>
    <t>Categorías</t>
  </si>
  <si>
    <t>Años/Relación - Años</t>
  </si>
  <si>
    <t xml:space="preserve">Años/Relación - Años </t>
  </si>
  <si>
    <t>Año</t>
  </si>
  <si>
    <t>Años</t>
  </si>
  <si>
    <t>Codcategoria</t>
  </si>
  <si>
    <t>Relación - Año</t>
  </si>
  <si>
    <t>Composición Constante</t>
  </si>
  <si>
    <t>Composición Corriente</t>
  </si>
  <si>
    <t>Valor Constante</t>
  </si>
  <si>
    <t>Valor Corriente</t>
  </si>
  <si>
    <t>Valores</t>
  </si>
  <si>
    <t>Variación Absoluta Constante</t>
  </si>
  <si>
    <t>Variación Absoluta Corriente</t>
  </si>
  <si>
    <t>Variación Porcentual Constante</t>
  </si>
  <si>
    <t>Variación Porcentual Corriente</t>
  </si>
  <si>
    <t>N   ACTIVIDADES DE SERVICIOS  SOCIALES Y DE SALUD  PRIVADA</t>
  </si>
  <si>
    <t>2008-2007</t>
  </si>
  <si>
    <t>N</t>
  </si>
  <si>
    <t>286.8</t>
  </si>
  <si>
    <t>285.1</t>
  </si>
  <si>
    <t>6.3</t>
  </si>
  <si>
    <t>J   INTERMEDIACIÓN   FINANCIERA</t>
  </si>
  <si>
    <t>2010-2009</t>
  </si>
  <si>
    <t>J</t>
  </si>
  <si>
    <t>1885.8</t>
  </si>
  <si>
    <t>2243.6</t>
  </si>
  <si>
    <t>-7.4</t>
  </si>
  <si>
    <t>42.9</t>
  </si>
  <si>
    <t>-0.3909</t>
  </si>
  <si>
    <t>H   HOTELES Y RESTAURANTES</t>
  </si>
  <si>
    <t>2019 (P)</t>
  </si>
  <si>
    <t>2019-2018</t>
  </si>
  <si>
    <t>H</t>
  </si>
  <si>
    <t>961.3</t>
  </si>
  <si>
    <t>-21.4</t>
  </si>
  <si>
    <t>-0.4144</t>
  </si>
  <si>
    <t>-0.8677</t>
  </si>
  <si>
    <t>B   PESCA</t>
  </si>
  <si>
    <t>2016-2015</t>
  </si>
  <si>
    <t>B</t>
  </si>
  <si>
    <t>0.421706628</t>
  </si>
  <si>
    <t>0.529635955</t>
  </si>
  <si>
    <t>306.7</t>
  </si>
  <si>
    <t>-20.2</t>
  </si>
  <si>
    <t>-43.6</t>
  </si>
  <si>
    <t>D   INDUSTRIAS MANUFACTURERAS</t>
  </si>
  <si>
    <t>2009-2008</t>
  </si>
  <si>
    <t>D</t>
  </si>
  <si>
    <t>1975.7</t>
  </si>
  <si>
    <t>-23.8</t>
  </si>
  <si>
    <t>196.3</t>
  </si>
  <si>
    <t>G   COMERCIO AL POR MAYOR Y AL POR MENOR; REPARACIÓN DE VEHÍCULOS AUTOMOTORES, MOTOCICLETAS, EFECTOS PERSONALES Y ENSERES DOMÉSTICOS</t>
  </si>
  <si>
    <t>G</t>
  </si>
  <si>
    <t>120.8</t>
  </si>
  <si>
    <t>436.9</t>
  </si>
  <si>
    <t>E   SUMINISTRO DE ELECTRICIDAD, GAS Y AGUA</t>
  </si>
  <si>
    <t>E</t>
  </si>
  <si>
    <t>679.3</t>
  </si>
  <si>
    <t>789.2</t>
  </si>
  <si>
    <t>71.3</t>
  </si>
  <si>
    <t>181.2</t>
  </si>
  <si>
    <t>P   ACTIVIDADES DE HOGARES PRIVADOS COMO EMPLEADORES Y ACTIVIDADES NO DIFERENCIADAS DE HOGARES PRIVADOS COMO PRODUCTORES (UFP)</t>
  </si>
  <si>
    <t>P</t>
  </si>
  <si>
    <t>0.857438017</t>
  </si>
  <si>
    <t>182.6</t>
  </si>
  <si>
    <t>F   CONSTRUCCION (UFP)</t>
  </si>
  <si>
    <t>2013-2012</t>
  </si>
  <si>
    <t>F</t>
  </si>
  <si>
    <t>336.5</t>
  </si>
  <si>
    <t>491.4</t>
  </si>
  <si>
    <t>66.1</t>
  </si>
  <si>
    <t>139.6</t>
  </si>
  <si>
    <t>M   ENSEÑANZA  PRIVADA</t>
  </si>
  <si>
    <t>M</t>
  </si>
  <si>
    <t>272.4</t>
  </si>
  <si>
    <t>299.5</t>
  </si>
  <si>
    <t>28.6</t>
  </si>
  <si>
    <t>37.4</t>
  </si>
  <si>
    <t>K   ACTIVIDADES INMOBILIARIAS,  EMPRESARIALES Y DE ALQUILER</t>
  </si>
  <si>
    <t>2012-2011</t>
  </si>
  <si>
    <t>K</t>
  </si>
  <si>
    <t>2410.4</t>
  </si>
  <si>
    <t>3088.7</t>
  </si>
  <si>
    <t>155.8</t>
  </si>
  <si>
    <t>348.6</t>
  </si>
  <si>
    <t>K   ACTIVIDADES INMOBILIARIAS,  EMPRESARIALES Y DE ALQUILER (UFP)</t>
  </si>
  <si>
    <t>2011-2010</t>
  </si>
  <si>
    <t>1831.2</t>
  </si>
  <si>
    <t>2209.2</t>
  </si>
  <si>
    <t>57.1</t>
  </si>
  <si>
    <t>198.7</t>
  </si>
  <si>
    <t>2007.6</t>
  </si>
  <si>
    <t>2783.7</t>
  </si>
  <si>
    <t>127.8</t>
  </si>
  <si>
    <t>487.1</t>
  </si>
  <si>
    <t>L   ADMINISTRACIÓN  PÚBLICA  Y  DEFENSA; PLANES    DE    SEGURIDAD    SOCIAL    DE AFILIACIÓN OBLIGATORIA (ONM)</t>
  </si>
  <si>
    <t>2014-2013</t>
  </si>
  <si>
    <t>L</t>
  </si>
  <si>
    <t>1033.1</t>
  </si>
  <si>
    <t>1642.2</t>
  </si>
  <si>
    <t>70.5</t>
  </si>
  <si>
    <t>60.8</t>
  </si>
  <si>
    <t>I   TRANSPORTE,  ALMACENAMIENTO Y COMUNICACIONES</t>
  </si>
  <si>
    <t>I</t>
  </si>
  <si>
    <t>6039.2</t>
  </si>
  <si>
    <t>360.3</t>
  </si>
  <si>
    <t>510.7</t>
  </si>
  <si>
    <t>O   OTRAS ACTIVIDADES COMUNITARIAS, SOCIALES Y  PERSONALES DE SERVICIOS (ONM)</t>
  </si>
  <si>
    <t>O</t>
  </si>
  <si>
    <t>0.170418930</t>
  </si>
  <si>
    <t>0.141727492</t>
  </si>
  <si>
    <t>52.2</t>
  </si>
  <si>
    <t>57.3</t>
  </si>
  <si>
    <t>-6.2</t>
  </si>
  <si>
    <t>4.1</t>
  </si>
  <si>
    <t>2020 (E)</t>
  </si>
  <si>
    <t>2020-2019</t>
  </si>
  <si>
    <t>1693.5</t>
  </si>
  <si>
    <t>3118.1</t>
  </si>
  <si>
    <t>-419.5</t>
  </si>
  <si>
    <t>-715.6</t>
  </si>
  <si>
    <t>0.213722708</t>
  </si>
  <si>
    <t>0.207903514</t>
  </si>
  <si>
    <t>52.3</t>
  </si>
  <si>
    <t>8.1</t>
  </si>
  <si>
    <t>10.4</t>
  </si>
  <si>
    <t>975.6</t>
  </si>
  <si>
    <t>1424.7</t>
  </si>
  <si>
    <t>31.7</t>
  </si>
  <si>
    <t>147.1</t>
  </si>
  <si>
    <t>5364.8</t>
  </si>
  <si>
    <t>7068.8</t>
  </si>
  <si>
    <t>-674.4</t>
  </si>
  <si>
    <t>-836.2</t>
  </si>
  <si>
    <t>4820.4</t>
  </si>
  <si>
    <t>6517.7</t>
  </si>
  <si>
    <t>87.1</t>
  </si>
  <si>
    <t>2015-2014</t>
  </si>
  <si>
    <t>506.4</t>
  </si>
  <si>
    <t>818.5</t>
  </si>
  <si>
    <t>95.9</t>
  </si>
  <si>
    <t>VAB   VALOR AGREGADO</t>
  </si>
  <si>
    <t>VAB</t>
  </si>
  <si>
    <t>29325.9</t>
  </si>
  <si>
    <t>38781.7</t>
  </si>
  <si>
    <t>5597.7</t>
  </si>
  <si>
    <t>20451.5</t>
  </si>
  <si>
    <t>1633.6</t>
  </si>
  <si>
    <t>A   AGRICULTURA, GANADERÍA, CAZA Y SILVICULTURA</t>
  </si>
  <si>
    <t>A</t>
  </si>
  <si>
    <t>728.2</t>
  </si>
  <si>
    <t>989.4</t>
  </si>
  <si>
    <t>12.9</t>
  </si>
  <si>
    <t>107.9</t>
  </si>
  <si>
    <t>3091.6</t>
  </si>
  <si>
    <t>4558.1</t>
  </si>
  <si>
    <t>42.4</t>
  </si>
  <si>
    <t>58.5</t>
  </si>
  <si>
    <t>O   OTRAS ACTIVIDADES COMUNITARIAS, SOCIALES Y  PERSONALES DE SERVICIOS</t>
  </si>
  <si>
    <t>643.3</t>
  </si>
  <si>
    <t>717.8</t>
  </si>
  <si>
    <t>18.3</t>
  </si>
  <si>
    <t>39.7</t>
  </si>
  <si>
    <t>2017-2016</t>
  </si>
  <si>
    <t>0.208370542</t>
  </si>
  <si>
    <t>0.138739958</t>
  </si>
  <si>
    <t>86.3</t>
  </si>
  <si>
    <t>4.8</t>
  </si>
  <si>
    <t>5.3</t>
  </si>
  <si>
    <t>467.4</t>
  </si>
  <si>
    <t>458.1</t>
  </si>
  <si>
    <t>9.1</t>
  </si>
  <si>
    <t>-0.2</t>
  </si>
  <si>
    <t>-0.0437</t>
  </si>
  <si>
    <t>665.6</t>
  </si>
  <si>
    <t>745.7</t>
  </si>
  <si>
    <t>55.1</t>
  </si>
  <si>
    <t>135.2</t>
  </si>
  <si>
    <t>4240.8</t>
  </si>
  <si>
    <t>78.4</t>
  </si>
  <si>
    <t>IMP   IMPUESTOS</t>
  </si>
  <si>
    <t>IMP</t>
  </si>
  <si>
    <t>1441.5</t>
  </si>
  <si>
    <t>1755.8</t>
  </si>
  <si>
    <t>144.4</t>
  </si>
  <si>
    <t>107.7</t>
  </si>
  <si>
    <t>1893.2</t>
  </si>
  <si>
    <t>2200.7</t>
  </si>
  <si>
    <t>371.9</t>
  </si>
  <si>
    <t>682.5</t>
  </si>
  <si>
    <t>805.5</t>
  </si>
  <si>
    <t>0.5</t>
  </si>
  <si>
    <t>59.1</t>
  </si>
  <si>
    <t>0.0733</t>
  </si>
  <si>
    <t>1570.9</t>
  </si>
  <si>
    <t>2974.6</t>
  </si>
  <si>
    <t>4373.4</t>
  </si>
  <si>
    <t>70.6</t>
  </si>
  <si>
    <t>132.6</t>
  </si>
  <si>
    <t>C   EXPLOTACIÓN DE MINAS Y CANTERAS</t>
  </si>
  <si>
    <t>C</t>
  </si>
  <si>
    <t>513.4</t>
  </si>
  <si>
    <t>800.6</t>
  </si>
  <si>
    <t>95.1</t>
  </si>
  <si>
    <t>167.6</t>
  </si>
  <si>
    <t>775.3</t>
  </si>
  <si>
    <t>32.3</t>
  </si>
  <si>
    <t>65.8</t>
  </si>
  <si>
    <t>0.850305671</t>
  </si>
  <si>
    <t>0.851507932</t>
  </si>
  <si>
    <t>201.4</t>
  </si>
  <si>
    <t>230.9</t>
  </si>
  <si>
    <t>13.5</t>
  </si>
  <si>
    <t>34.2</t>
  </si>
  <si>
    <t>458.6</t>
  </si>
  <si>
    <t>675.5</t>
  </si>
  <si>
    <t>16.7</t>
  </si>
  <si>
    <t>27.6</t>
  </si>
  <si>
    <t>0.829410357</t>
  </si>
  <si>
    <t>0.827097550</t>
  </si>
  <si>
    <t>207.9</t>
  </si>
  <si>
    <t>243.5</t>
  </si>
  <si>
    <t>15.7</t>
  </si>
  <si>
    <t>19.1</t>
  </si>
  <si>
    <t>0.873615189</t>
  </si>
  <si>
    <t>310.2</t>
  </si>
  <si>
    <t>353.2</t>
  </si>
  <si>
    <t>27.9</t>
  </si>
  <si>
    <t>44.2</t>
  </si>
  <si>
    <t>F   CONSTRUCCION</t>
  </si>
  <si>
    <t>7566.3</t>
  </si>
  <si>
    <t>542.4</t>
  </si>
  <si>
    <t>1409.2</t>
  </si>
  <si>
    <t>2018-2017</t>
  </si>
  <si>
    <t>7513.4</t>
  </si>
  <si>
    <t>12090.2</t>
  </si>
  <si>
    <t>616.4</t>
  </si>
  <si>
    <t>0.774403913</t>
  </si>
  <si>
    <t>374.2</t>
  </si>
  <si>
    <t>-310.6</t>
  </si>
  <si>
    <t>2139.1</t>
  </si>
  <si>
    <t>3768.1</t>
  </si>
  <si>
    <t>54.6</t>
  </si>
  <si>
    <t>192.3</t>
  </si>
  <si>
    <t>M   ENSEÑANZA  PRIVADA (ONM)</t>
  </si>
  <si>
    <t>798.4</t>
  </si>
  <si>
    <t>1228.1</t>
  </si>
  <si>
    <t>70.3</t>
  </si>
  <si>
    <t>0.753662660</t>
  </si>
  <si>
    <t>160.5</t>
  </si>
  <si>
    <t>176.8</t>
  </si>
  <si>
    <t>112.5</t>
  </si>
  <si>
    <t>0.422263957</t>
  </si>
  <si>
    <t>0.395352491</t>
  </si>
  <si>
    <t>176.5</t>
  </si>
  <si>
    <t>256.7</t>
  </si>
  <si>
    <t>4.5</t>
  </si>
  <si>
    <t>12.7</t>
  </si>
  <si>
    <t>3818.6</t>
  </si>
  <si>
    <t>158.2</t>
  </si>
  <si>
    <t>965.3</t>
  </si>
  <si>
    <t>2466.4</t>
  </si>
  <si>
    <t>-30.3</t>
  </si>
  <si>
    <t>6.4</t>
  </si>
  <si>
    <t>0.2601</t>
  </si>
  <si>
    <t>0.196750563</t>
  </si>
  <si>
    <t>41.9</t>
  </si>
  <si>
    <t>559.2</t>
  </si>
  <si>
    <t>924.6</t>
  </si>
  <si>
    <t>45.8</t>
  </si>
  <si>
    <t>614.9</t>
  </si>
  <si>
    <t>1084.8</t>
  </si>
  <si>
    <t>55.7</t>
  </si>
  <si>
    <t>160.2</t>
  </si>
  <si>
    <t>1992.3</t>
  </si>
  <si>
    <t>3297.7</t>
  </si>
  <si>
    <t>68.2</t>
  </si>
  <si>
    <t>273.8</t>
  </si>
  <si>
    <t>0.476786392</t>
  </si>
  <si>
    <t>0.483539285</t>
  </si>
  <si>
    <t>168.4</t>
  </si>
  <si>
    <t>-31.4</t>
  </si>
  <si>
    <t>3346.6</t>
  </si>
  <si>
    <t>-805.6</t>
  </si>
  <si>
    <t>-1211.5</t>
  </si>
  <si>
    <t>546.7</t>
  </si>
  <si>
    <t>936.6</t>
  </si>
  <si>
    <t>40.3</t>
  </si>
  <si>
    <t>118.1</t>
  </si>
  <si>
    <t>0.927337815</t>
  </si>
  <si>
    <t>398.2</t>
  </si>
  <si>
    <t>39.2</t>
  </si>
  <si>
    <t>66.9</t>
  </si>
  <si>
    <t>1535.3</t>
  </si>
  <si>
    <t>1971.2</t>
  </si>
  <si>
    <t>93.8</t>
  </si>
  <si>
    <t>215.4</t>
  </si>
  <si>
    <t>0.997853053</t>
  </si>
  <si>
    <t>441.9</t>
  </si>
  <si>
    <t>647.9</t>
  </si>
  <si>
    <t>N   ACTIVIDADES DE SERVICIOS  SOCIALES Y DE SALUD  PRIVADA (ONM)</t>
  </si>
  <si>
    <t>534.5</t>
  </si>
  <si>
    <t>1355.1</t>
  </si>
  <si>
    <t>24.3</t>
  </si>
  <si>
    <t>564.7</t>
  </si>
  <si>
    <t>1386.6</t>
  </si>
  <si>
    <t>51.6</t>
  </si>
  <si>
    <t>158.5</t>
  </si>
  <si>
    <t>1854.1</t>
  </si>
  <si>
    <t>259.6</t>
  </si>
  <si>
    <t>428.6</t>
  </si>
  <si>
    <t>0.541216138</t>
  </si>
  <si>
    <t>0.697495067</t>
  </si>
  <si>
    <t>186.2</t>
  </si>
  <si>
    <t>348.2</t>
  </si>
  <si>
    <t>24.1</t>
  </si>
  <si>
    <t>72.6</t>
  </si>
  <si>
    <t>0.443446784</t>
  </si>
  <si>
    <t>0.404436716</t>
  </si>
  <si>
    <t>169.3</t>
  </si>
  <si>
    <t>234.2</t>
  </si>
  <si>
    <t>-8.9</t>
  </si>
  <si>
    <t>-0.0854</t>
  </si>
  <si>
    <t>0.988703063</t>
  </si>
  <si>
    <t>480.1</t>
  </si>
  <si>
    <t>38.8</t>
  </si>
  <si>
    <t>0.803169935</t>
  </si>
  <si>
    <t>0.781923922</t>
  </si>
  <si>
    <t>187.9</t>
  </si>
  <si>
    <t>196.7</t>
  </si>
  <si>
    <t>40.9</t>
  </si>
  <si>
    <t>49.7</t>
  </si>
  <si>
    <t>PIBPC   PRODUCTO INTERNO BRUTO A PRECIOS DE COMPRADOR                         </t>
  </si>
  <si>
    <t>PIBPC</t>
  </si>
  <si>
    <t>49921.5</t>
  </si>
  <si>
    <t>1659.1</t>
  </si>
  <si>
    <t>4321.5</t>
  </si>
  <si>
    <t>0.202160365</t>
  </si>
  <si>
    <t>0.137379985</t>
  </si>
  <si>
    <t>84.5</t>
  </si>
  <si>
    <t>89.2</t>
  </si>
  <si>
    <t>2.9</t>
  </si>
  <si>
    <t>0.5952</t>
  </si>
  <si>
    <t>7228.3</t>
  </si>
  <si>
    <t>11473.8</t>
  </si>
  <si>
    <t>250.3</t>
  </si>
  <si>
    <t>477.8</t>
  </si>
  <si>
    <t>264.8</t>
  </si>
  <si>
    <t>284.9</t>
  </si>
  <si>
    <t>8.9</t>
  </si>
  <si>
    <t>1924.1</t>
  </si>
  <si>
    <t>3023.9</t>
  </si>
  <si>
    <t>71.8</t>
  </si>
  <si>
    <t>504.5</t>
  </si>
  <si>
    <t>845.8</t>
  </si>
  <si>
    <t>22.1</t>
  </si>
  <si>
    <t>69.5</t>
  </si>
  <si>
    <t>957.7</t>
  </si>
  <si>
    <t>978.3</t>
  </si>
  <si>
    <t>113.2</t>
  </si>
  <si>
    <t>133.8</t>
  </si>
  <si>
    <t>29440.3</t>
  </si>
  <si>
    <t>1380.4</t>
  </si>
  <si>
    <t>2323.7</t>
  </si>
  <si>
    <t>26712.9</t>
  </si>
  <si>
    <t>2743.5</t>
  </si>
  <si>
    <t>4999.2</t>
  </si>
  <si>
    <t>30630.4</t>
  </si>
  <si>
    <t>40429.7</t>
  </si>
  <si>
    <t>2728.5</t>
  </si>
  <si>
    <t>5743.5</t>
  </si>
  <si>
    <t>0.179569948</t>
  </si>
  <si>
    <t>0.147368421</t>
  </si>
  <si>
    <t>58.8</t>
  </si>
  <si>
    <t>67.2</t>
  </si>
  <si>
    <t>6.6</t>
  </si>
  <si>
    <t>9.9</t>
  </si>
  <si>
    <t>0.890844197</t>
  </si>
  <si>
    <t>282.3</t>
  </si>
  <si>
    <t>9.5</t>
  </si>
  <si>
    <t>1796.4</t>
  </si>
  <si>
    <t>2139.9</t>
  </si>
  <si>
    <t>57.8</t>
  </si>
  <si>
    <t>123.6</t>
  </si>
  <si>
    <t>6.13</t>
  </si>
  <si>
    <t>1644.4</t>
  </si>
  <si>
    <t>1716.8</t>
  </si>
  <si>
    <t>10.8</t>
  </si>
  <si>
    <t>83.2</t>
  </si>
  <si>
    <t>0.6611</t>
  </si>
  <si>
    <t>1698.7</t>
  </si>
  <si>
    <t>1120.8</t>
  </si>
  <si>
    <t>36.1</t>
  </si>
  <si>
    <t>47.3</t>
  </si>
  <si>
    <t>437.7</t>
  </si>
  <si>
    <t>1128.4</t>
  </si>
  <si>
    <t>-523.6</t>
  </si>
  <si>
    <t>-1316.6</t>
  </si>
  <si>
    <t>907.9</t>
  </si>
  <si>
    <t>1831.1</t>
  </si>
  <si>
    <t>7.5</t>
  </si>
  <si>
    <t>220.9</t>
  </si>
  <si>
    <t>0.8329</t>
  </si>
  <si>
    <t>0.995031749</t>
  </si>
  <si>
    <t>466.6</t>
  </si>
  <si>
    <t>576.2</t>
  </si>
  <si>
    <t>9.7</t>
  </si>
  <si>
    <t>33.4</t>
  </si>
  <si>
    <t>0.882783117</t>
  </si>
  <si>
    <t>0.870152388</t>
  </si>
  <si>
    <t>270.4</t>
  </si>
  <si>
    <t>351.8</t>
  </si>
  <si>
    <t>27.5</t>
  </si>
  <si>
    <t>55.2</t>
  </si>
  <si>
    <t>6313.9</t>
  </si>
  <si>
    <t>9834.9</t>
  </si>
  <si>
    <t>-1355.6</t>
  </si>
  <si>
    <t>-2452.2</t>
  </si>
  <si>
    <t>0.609635903</t>
  </si>
  <si>
    <t>0.561606633</t>
  </si>
  <si>
    <t>170.1</t>
  </si>
  <si>
    <t>194.8</t>
  </si>
  <si>
    <t>6.5</t>
  </si>
  <si>
    <t>13.3</t>
  </si>
  <si>
    <t>0.411383983</t>
  </si>
  <si>
    <t>0.390166182</t>
  </si>
  <si>
    <t>145.3</t>
  </si>
  <si>
    <t>210.6</t>
  </si>
  <si>
    <t>13.6</t>
  </si>
  <si>
    <t>-3.6</t>
  </si>
  <si>
    <t>854.3</t>
  </si>
  <si>
    <t>131.5</t>
  </si>
  <si>
    <t>766.2</t>
  </si>
  <si>
    <t>86.9</t>
  </si>
  <si>
    <t>-140.2</t>
  </si>
  <si>
    <t>0.811463505</t>
  </si>
  <si>
    <t>0.827537376</t>
  </si>
  <si>
    <t>192.2</t>
  </si>
  <si>
    <t>224.4</t>
  </si>
  <si>
    <t>8.5</t>
  </si>
  <si>
    <t>17.2</t>
  </si>
  <si>
    <t>2447.2</t>
  </si>
  <si>
    <t>2996.4</t>
  </si>
  <si>
    <t>487.8</t>
  </si>
  <si>
    <t>671.2</t>
  </si>
  <si>
    <t>0.255007262</t>
  </si>
  <si>
    <t>0.269207792</t>
  </si>
  <si>
    <t>60.4</t>
  </si>
  <si>
    <t>20.7</t>
  </si>
  <si>
    <t>20.8</t>
  </si>
  <si>
    <t>151.8</t>
  </si>
  <si>
    <t>279.8</t>
  </si>
  <si>
    <t>0.464176192</t>
  </si>
  <si>
    <t>0.434429509</t>
  </si>
  <si>
    <t>199.8</t>
  </si>
  <si>
    <t>23.3</t>
  </si>
  <si>
    <t>34.3</t>
  </si>
  <si>
    <t>41798.5</t>
  </si>
  <si>
    <t>64929.4</t>
  </si>
  <si>
    <t>1485.7</t>
  </si>
  <si>
    <t>2726.7</t>
  </si>
  <si>
    <t>437.3</t>
  </si>
  <si>
    <t>501.2</t>
  </si>
  <si>
    <t>-9.9</t>
  </si>
  <si>
    <t>52.6</t>
  </si>
  <si>
    <t>38541.4</t>
  </si>
  <si>
    <t>59923.5</t>
  </si>
  <si>
    <t>2060.4</t>
  </si>
  <si>
    <t>4318.3</t>
  </si>
  <si>
    <t>746.4</t>
  </si>
  <si>
    <t>-116.4</t>
  </si>
  <si>
    <t>-99.4</t>
  </si>
  <si>
    <t>1021.5</t>
  </si>
  <si>
    <t>1270.7</t>
  </si>
  <si>
    <t>-28.5</t>
  </si>
  <si>
    <t>0.205499361</t>
  </si>
  <si>
    <t>0.128802219</t>
  </si>
  <si>
    <t>70.7</t>
  </si>
  <si>
    <t>64.3</t>
  </si>
  <si>
    <t>11.9</t>
  </si>
  <si>
    <t>-2.9</t>
  </si>
  <si>
    <t>1879.8</t>
  </si>
  <si>
    <t>2296.6</t>
  </si>
  <si>
    <t>48.6</t>
  </si>
  <si>
    <t>87.4</t>
  </si>
  <si>
    <t>5256.4</t>
  </si>
  <si>
    <t>8692.8</t>
  </si>
  <si>
    <t>605.4</t>
  </si>
  <si>
    <t>1126.5</t>
  </si>
  <si>
    <t>1579.8</t>
  </si>
  <si>
    <t>1779.4</t>
  </si>
  <si>
    <t>255.3</t>
  </si>
  <si>
    <t>3080.5</t>
  </si>
  <si>
    <t>6036.1</t>
  </si>
  <si>
    <t>-3273.5</t>
  </si>
  <si>
    <t>-5978.7</t>
  </si>
  <si>
    <t>753.8</t>
  </si>
  <si>
    <t>1156.7</t>
  </si>
  <si>
    <t>82.2</t>
  </si>
  <si>
    <t>0.8563</t>
  </si>
  <si>
    <t>7.65</t>
  </si>
  <si>
    <t>637.7</t>
  </si>
  <si>
    <t>685.3</t>
  </si>
  <si>
    <t>13.4</t>
  </si>
  <si>
    <t>29.7</t>
  </si>
  <si>
    <t>2208.8</t>
  </si>
  <si>
    <t>3150.7</t>
  </si>
  <si>
    <t>72.4</t>
  </si>
  <si>
    <t>114.8</t>
  </si>
  <si>
    <t>1087.9</t>
  </si>
  <si>
    <t>29.9</t>
  </si>
  <si>
    <t>4263.2</t>
  </si>
  <si>
    <t>4683.1</t>
  </si>
  <si>
    <t>537.2</t>
  </si>
  <si>
    <t>957.1</t>
  </si>
  <si>
    <t>1215.2</t>
  </si>
  <si>
    <t>32.2</t>
  </si>
  <si>
    <t>39.9</t>
  </si>
  <si>
    <t>392.4</t>
  </si>
  <si>
    <t>764.5</t>
  </si>
  <si>
    <t>49.1</t>
  </si>
  <si>
    <t>1338.1</t>
  </si>
  <si>
    <t>0.785217228</t>
  </si>
  <si>
    <t>0.823663634</t>
  </si>
  <si>
    <t>183.7</t>
  </si>
  <si>
    <t>207.2</t>
  </si>
  <si>
    <t>23.2</t>
  </si>
  <si>
    <t>46.7</t>
  </si>
  <si>
    <t>3660.4</t>
  </si>
  <si>
    <t>-144.4</t>
  </si>
  <si>
    <t>4608.6</t>
  </si>
  <si>
    <t>5887.4</t>
  </si>
  <si>
    <t>86.1</t>
  </si>
  <si>
    <t>238.3</t>
  </si>
  <si>
    <t>11139.8</t>
  </si>
  <si>
    <t>472.1</t>
  </si>
  <si>
    <t>2254.6</t>
  </si>
  <si>
    <t>2740.1</t>
  </si>
  <si>
    <t>337.9</t>
  </si>
  <si>
    <t>2161.2</t>
  </si>
  <si>
    <t>43.1</t>
  </si>
  <si>
    <t>330.1</t>
  </si>
  <si>
    <t>1677.2</t>
  </si>
  <si>
    <t>1176.6</t>
  </si>
  <si>
    <t>-98.5</t>
  </si>
  <si>
    <t>-44.8</t>
  </si>
  <si>
    <t>948.3</t>
  </si>
  <si>
    <t>939.1</t>
  </si>
  <si>
    <t>166.8</t>
  </si>
  <si>
    <t>585.7</t>
  </si>
  <si>
    <t>598.3</t>
  </si>
  <si>
    <t>34.8</t>
  </si>
  <si>
    <t>1746.1</t>
  </si>
  <si>
    <t>1877.6</t>
  </si>
  <si>
    <t>163.2</t>
  </si>
  <si>
    <t>294.7</t>
  </si>
  <si>
    <t>1025.7</t>
  </si>
  <si>
    <t>1652.8</t>
  </si>
  <si>
    <t>287.3</t>
  </si>
  <si>
    <t>429.5</t>
  </si>
  <si>
    <t>3409.9</t>
  </si>
  <si>
    <t>184.4</t>
  </si>
  <si>
    <t>259.5</t>
  </si>
  <si>
    <t>827.7</t>
  </si>
  <si>
    <t>2600.2</t>
  </si>
  <si>
    <t>4018.3</t>
  </si>
  <si>
    <t>78.7</t>
  </si>
  <si>
    <t>177.8</t>
  </si>
  <si>
    <t>5678.9</t>
  </si>
  <si>
    <t>7394.3</t>
  </si>
  <si>
    <t>310.7</t>
  </si>
  <si>
    <t>332.4</t>
  </si>
  <si>
    <t>2070.6</t>
  </si>
  <si>
    <t>2402.2</t>
  </si>
  <si>
    <t>250.4</t>
  </si>
  <si>
    <t>359.3</t>
  </si>
  <si>
    <t>1594.5</t>
  </si>
  <si>
    <t>3065.4</t>
  </si>
  <si>
    <t>91.4</t>
  </si>
  <si>
    <t>321.9</t>
  </si>
  <si>
    <t>0.957456140</t>
  </si>
  <si>
    <t>403.2</t>
  </si>
  <si>
    <t>436.6</t>
  </si>
  <si>
    <t>47.4</t>
  </si>
  <si>
    <t>591.9</t>
  </si>
  <si>
    <t>1056.7</t>
  </si>
  <si>
    <t>45.2</t>
  </si>
  <si>
    <t>120.1</t>
  </si>
  <si>
    <t>4087.2</t>
  </si>
  <si>
    <t>100.3</t>
  </si>
  <si>
    <t>1503.1</t>
  </si>
  <si>
    <t>109.5</t>
  </si>
  <si>
    <t>270.6</t>
  </si>
  <si>
    <t>930.1</t>
  </si>
  <si>
    <t>1284.4</t>
  </si>
  <si>
    <t>33.7</t>
  </si>
  <si>
    <t>1468.7</t>
  </si>
  <si>
    <t>57.4</t>
  </si>
  <si>
    <t>0.974502900</t>
  </si>
  <si>
    <t>0.851973684</t>
  </si>
  <si>
    <t>319.1</t>
  </si>
  <si>
    <t>388.5</t>
  </si>
  <si>
    <t>35.3</t>
  </si>
  <si>
    <t>702.9</t>
  </si>
  <si>
    <t>985.1</t>
  </si>
  <si>
    <t>147.5</t>
  </si>
  <si>
    <t>1761.3</t>
  </si>
  <si>
    <t>2120.1</t>
  </si>
  <si>
    <t>-14.9</t>
  </si>
  <si>
    <t>-90.7</t>
  </si>
  <si>
    <t>-0.8389</t>
  </si>
  <si>
    <t>2029.9</t>
  </si>
  <si>
    <t>2469.8</t>
  </si>
  <si>
    <t>144.1</t>
  </si>
  <si>
    <t>226.2</t>
  </si>
  <si>
    <t>3525.3</t>
  </si>
  <si>
    <t>550.9</t>
  </si>
  <si>
    <t>43.6</t>
  </si>
  <si>
    <t>741.8</t>
  </si>
  <si>
    <t>1006.9</t>
  </si>
  <si>
    <t>61.1</t>
  </si>
  <si>
    <t>118.2</t>
  </si>
  <si>
    <t>40005.5</t>
  </si>
  <si>
    <t>62718.6</t>
  </si>
  <si>
    <t>1464.1</t>
  </si>
  <si>
    <t>2795.1</t>
  </si>
  <si>
    <t>410.5</t>
  </si>
  <si>
    <t>644.5</t>
  </si>
  <si>
    <t>153.1</t>
  </si>
  <si>
    <t>0.199330917</t>
  </si>
  <si>
    <t>0.138539720</t>
  </si>
  <si>
    <t>85.8</t>
  </si>
  <si>
    <t>92.8</t>
  </si>
  <si>
    <t>1.3</t>
  </si>
  <si>
    <t>3.6</t>
  </si>
  <si>
    <t>0.933882291</t>
  </si>
  <si>
    <t>414.3</t>
  </si>
  <si>
    <t>580.9</t>
  </si>
  <si>
    <t>16.1</t>
  </si>
  <si>
    <t>43.9</t>
  </si>
  <si>
    <t>1582.9</t>
  </si>
  <si>
    <t>0.207448230</t>
  </si>
  <si>
    <t>0.139877771</t>
  </si>
  <si>
    <t>79.2</t>
  </si>
  <si>
    <t>2.8</t>
  </si>
  <si>
    <t>2693.4</t>
  </si>
  <si>
    <t>152.5</t>
  </si>
  <si>
    <t>694.2</t>
  </si>
  <si>
    <t>772.9</t>
  </si>
  <si>
    <t>15.3</t>
  </si>
  <si>
    <t>1776.2</t>
  </si>
  <si>
    <t>2210.8</t>
  </si>
  <si>
    <t>12.3</t>
  </si>
  <si>
    <t>-68.5</t>
  </si>
  <si>
    <t>0.6973</t>
  </si>
  <si>
    <t>10556.9</t>
  </si>
  <si>
    <t>196.8</t>
  </si>
  <si>
    <t>321.3</t>
  </si>
  <si>
    <t>1712.7</t>
  </si>
  <si>
    <t>2198.5</t>
  </si>
  <si>
    <t>91.2</t>
  </si>
  <si>
    <t>109.2</t>
  </si>
  <si>
    <t>35319.8</t>
  </si>
  <si>
    <t>-7724.2</t>
  </si>
  <si>
    <t>-13007.4</t>
  </si>
  <si>
    <t>0.968726521</t>
  </si>
  <si>
    <t>206.3</t>
  </si>
  <si>
    <t>1142.9</t>
  </si>
  <si>
    <t>989.7</t>
  </si>
  <si>
    <t>877.6</t>
  </si>
  <si>
    <t>1524.9</t>
  </si>
  <si>
    <t>72.1</t>
  </si>
  <si>
    <t>311.3</t>
  </si>
  <si>
    <t>1393.6</t>
  </si>
  <si>
    <t>2472.9</t>
  </si>
  <si>
    <t>148.6</t>
  </si>
  <si>
    <t>339.9</t>
  </si>
  <si>
    <t>1345.7</t>
  </si>
  <si>
    <t>2023.5</t>
  </si>
  <si>
    <t>370.7</t>
  </si>
  <si>
    <t>747.4</t>
  </si>
  <si>
    <t>1074.5</t>
  </si>
  <si>
    <t>-6.3</t>
  </si>
  <si>
    <t>7.4</t>
  </si>
  <si>
    <t>-0.8359</t>
  </si>
  <si>
    <t>0.6934</t>
  </si>
  <si>
    <t>7669.5</t>
  </si>
  <si>
    <t>12287.1</t>
  </si>
  <si>
    <t>156.1</t>
  </si>
  <si>
    <t>196.9</t>
  </si>
  <si>
    <t>612.1</t>
  </si>
  <si>
    <t>1121.4</t>
  </si>
  <si>
    <t>20.2</t>
  </si>
  <si>
    <t>64.7</t>
  </si>
  <si>
    <t>424.4</t>
  </si>
  <si>
    <t>715.4</t>
  </si>
  <si>
    <t>102.9</t>
  </si>
  <si>
    <t>16.8</t>
  </si>
  <si>
    <t>4749.4</t>
  </si>
  <si>
    <t>5655.1</t>
  </si>
  <si>
    <t>365.4</t>
  </si>
  <si>
    <t>535.1</t>
  </si>
  <si>
    <t>667.2</t>
  </si>
  <si>
    <t>748.8</t>
  </si>
  <si>
    <t>23.9</t>
  </si>
  <si>
    <t>6437.7</t>
  </si>
  <si>
    <t>9714.4</t>
  </si>
  <si>
    <t>162.8</t>
  </si>
  <si>
    <t>469.2</t>
  </si>
  <si>
    <t>1761.2</t>
  </si>
  <si>
    <t>1828.8</t>
  </si>
  <si>
    <t>190.3</t>
  </si>
  <si>
    <t>257.9</t>
  </si>
  <si>
    <t>962.6</t>
  </si>
  <si>
    <t>1581.4</t>
  </si>
  <si>
    <t>156.7</t>
  </si>
  <si>
    <t>3833.7</t>
  </si>
  <si>
    <t>-53.5</t>
  </si>
  <si>
    <t>17.6</t>
  </si>
  <si>
    <t>0.4612</t>
  </si>
  <si>
    <t>943.9</t>
  </si>
  <si>
    <t>1277.6</t>
  </si>
  <si>
    <t>42.8</t>
  </si>
  <si>
    <t>127.4</t>
  </si>
  <si>
    <t>1091.2</t>
  </si>
  <si>
    <t>1255.5</t>
  </si>
  <si>
    <t>169.2</t>
  </si>
  <si>
    <t>175.2</t>
  </si>
  <si>
    <t>776.3</t>
  </si>
  <si>
    <t>255.9</t>
  </si>
  <si>
    <t>789.8</t>
  </si>
  <si>
    <t>1175.3</t>
  </si>
  <si>
    <t>9.2</t>
  </si>
  <si>
    <t>0.870550034</t>
  </si>
  <si>
    <t>0.855095110</t>
  </si>
  <si>
    <t>242.9</t>
  </si>
  <si>
    <t>296.6</t>
  </si>
  <si>
    <t>53.1</t>
  </si>
  <si>
    <t>456.9</t>
  </si>
  <si>
    <t>542.8</t>
  </si>
  <si>
    <t>34.5</t>
  </si>
  <si>
    <t>64.1</t>
  </si>
  <si>
    <t>2306.9</t>
  </si>
  <si>
    <t>3314.1</t>
  </si>
  <si>
    <t>98.1</t>
  </si>
  <si>
    <t>163.4</t>
  </si>
  <si>
    <t>273.5</t>
  </si>
  <si>
    <t>321.1</t>
  </si>
  <si>
    <t>90.2</t>
  </si>
  <si>
    <t>0.724487353</t>
  </si>
  <si>
    <t>0.877029106</t>
  </si>
  <si>
    <t>181.6</t>
  </si>
  <si>
    <t>258.2</t>
  </si>
  <si>
    <t>-58.7</t>
  </si>
  <si>
    <t>657.6</t>
  </si>
  <si>
    <t>749.8</t>
  </si>
  <si>
    <t>19.9</t>
  </si>
  <si>
    <t>64.5</t>
  </si>
  <si>
    <t>0.590916214</t>
  </si>
  <si>
    <t>0.534013361</t>
  </si>
  <si>
    <t>215.9</t>
  </si>
  <si>
    <t>10.9</t>
  </si>
  <si>
    <t>21.1</t>
  </si>
  <si>
    <t>534.7</t>
  </si>
  <si>
    <t>709.5</t>
  </si>
  <si>
    <t>25.4</t>
  </si>
  <si>
    <t>41251.4</t>
  </si>
  <si>
    <t>64864.3</t>
  </si>
  <si>
    <t>1245.9</t>
  </si>
  <si>
    <t>2145.7</t>
  </si>
  <si>
    <t>980.8</t>
  </si>
  <si>
    <t>126.5</t>
  </si>
  <si>
    <t>0.489879399</t>
  </si>
  <si>
    <t>0.433338202</t>
  </si>
  <si>
    <t>178.2</t>
  </si>
  <si>
    <t>234.4</t>
  </si>
  <si>
    <t>-5.3</t>
  </si>
  <si>
    <t>-1.5</t>
  </si>
  <si>
    <t>-0.6359</t>
  </si>
  <si>
    <t>972.2</t>
  </si>
  <si>
    <t>2375.9</t>
  </si>
  <si>
    <t>21.2</t>
  </si>
  <si>
    <t>214.7</t>
  </si>
  <si>
    <t>5629.2</t>
  </si>
  <si>
    <t>7475.7</t>
  </si>
  <si>
    <t>879.8</t>
  </si>
  <si>
    <t>1820.6</t>
  </si>
  <si>
    <t>0.379439454</t>
  </si>
  <si>
    <t>0.376870878</t>
  </si>
  <si>
    <t>158.6</t>
  </si>
  <si>
    <t>244.7</t>
  </si>
  <si>
    <t>-3.5</t>
  </si>
  <si>
    <t>-63.4</t>
  </si>
  <si>
    <t>1959.4</t>
  </si>
  <si>
    <t>2325.2</t>
  </si>
  <si>
    <t>185.3</t>
  </si>
  <si>
    <t>0.261709088</t>
  </si>
  <si>
    <t>0.239467668</t>
  </si>
  <si>
    <t>65.6</t>
  </si>
  <si>
    <t>5.2</t>
  </si>
  <si>
    <t>-2.5</t>
  </si>
  <si>
    <t>1274.5</t>
  </si>
  <si>
    <t>863.3</t>
  </si>
  <si>
    <t>131.6</t>
  </si>
  <si>
    <t>-126.4</t>
  </si>
  <si>
    <t>684.8</t>
  </si>
  <si>
    <t>-9.4</t>
  </si>
  <si>
    <t>-7.9</t>
  </si>
  <si>
    <t>0.788636791</t>
  </si>
  <si>
    <t>0.744159422</t>
  </si>
  <si>
    <t>184.5</t>
  </si>
  <si>
    <t>187.2</t>
  </si>
  <si>
    <t>1.9</t>
  </si>
  <si>
    <t>4.6</t>
  </si>
  <si>
    <t>1774.1</t>
  </si>
  <si>
    <t>2010.5</t>
  </si>
  <si>
    <t>125.7</t>
  </si>
  <si>
    <t>475.7</t>
  </si>
  <si>
    <t>1174.7</t>
  </si>
  <si>
    <t>12.4</t>
  </si>
  <si>
    <t>169.4</t>
  </si>
  <si>
    <t>293.8</t>
  </si>
  <si>
    <t>307.4</t>
  </si>
  <si>
    <t>22.3</t>
  </si>
  <si>
    <t>0.210026858</t>
  </si>
  <si>
    <t>0.134956010</t>
  </si>
  <si>
    <t>76.4</t>
  </si>
  <si>
    <t>5.7</t>
  </si>
  <si>
    <t>8.7</t>
  </si>
  <si>
    <t>424.6</t>
  </si>
  <si>
    <t>813.9</t>
  </si>
  <si>
    <t>49.4</t>
  </si>
  <si>
    <t>901.1</t>
  </si>
  <si>
    <t>1150.2</t>
  </si>
  <si>
    <t>14.1</t>
  </si>
  <si>
    <t>102.8</t>
  </si>
  <si>
    <t>510.2</t>
  </si>
  <si>
    <t>1294.1</t>
  </si>
  <si>
    <t>119.4</t>
  </si>
  <si>
    <t>680.7</t>
  </si>
  <si>
    <t>888.7</t>
  </si>
  <si>
    <t>50.4</t>
  </si>
  <si>
    <t>-0.366</t>
  </si>
  <si>
    <t>520.4</t>
  </si>
  <si>
    <t>23.6</t>
  </si>
  <si>
    <t>31.2</t>
  </si>
  <si>
    <t>4204.9</t>
  </si>
  <si>
    <t>4974.5</t>
  </si>
  <si>
    <t>386.3</t>
  </si>
  <si>
    <t>615.5</t>
  </si>
  <si>
    <t>38178.2</t>
  </si>
  <si>
    <t>57907.7</t>
  </si>
  <si>
    <t>1801.9</t>
  </si>
  <si>
    <t>718.6</t>
  </si>
  <si>
    <t>1219.8</t>
  </si>
  <si>
    <t>53.7</t>
  </si>
  <si>
    <t>57.5</t>
  </si>
  <si>
    <t>0.209304743</t>
  </si>
  <si>
    <t>0.153375117</t>
  </si>
  <si>
    <t>58.4</t>
  </si>
  <si>
    <t>53.2</t>
  </si>
  <si>
    <t>-7.2</t>
  </si>
  <si>
    <t>-17.3</t>
  </si>
  <si>
    <t>0.958028136</t>
  </si>
  <si>
    <t>0.857746662</t>
  </si>
  <si>
    <t>329.6</t>
  </si>
  <si>
    <t>428.2</t>
  </si>
  <si>
    <t>10.5</t>
  </si>
  <si>
    <t>664.9</t>
  </si>
  <si>
    <t>1162.3</t>
  </si>
  <si>
    <t>77.5</t>
  </si>
  <si>
    <t>0.553367333</t>
  </si>
  <si>
    <t>0.687881636</t>
  </si>
  <si>
    <t>154.4</t>
  </si>
  <si>
    <t>238.6</t>
  </si>
  <si>
    <t>-27.2</t>
  </si>
  <si>
    <t>-19.6</t>
  </si>
  <si>
    <t>409.4</t>
  </si>
  <si>
    <t>612.5</t>
  </si>
  <si>
    <t>20.6</t>
  </si>
  <si>
    <t>0.715202486</t>
  </si>
  <si>
    <t>0.652367922</t>
  </si>
  <si>
    <t>176.9</t>
  </si>
  <si>
    <t>-15.1</t>
  </si>
  <si>
    <t>-10.3</t>
  </si>
  <si>
    <t>678.1</t>
  </si>
  <si>
    <t>19.4</t>
  </si>
  <si>
    <t>44.3</t>
  </si>
  <si>
    <t>753.7</t>
  </si>
  <si>
    <t>1067.1</t>
  </si>
  <si>
    <t>25.5</t>
  </si>
  <si>
    <t>77.7</t>
  </si>
  <si>
    <t>1756.6</t>
  </si>
  <si>
    <t>-512.3</t>
  </si>
  <si>
    <t>-363.5</t>
  </si>
  <si>
    <t>1596.4</t>
  </si>
  <si>
    <t>98.8</t>
  </si>
  <si>
    <t>2825.6</t>
  </si>
  <si>
    <t>4075.8</t>
  </si>
  <si>
    <t>132.2</t>
  </si>
  <si>
    <t>283.8</t>
  </si>
  <si>
    <t>648.6</t>
  </si>
  <si>
    <t>1685.3</t>
  </si>
  <si>
    <t>114.1</t>
  </si>
  <si>
    <t>330.2</t>
  </si>
  <si>
    <t>2440.8</t>
  </si>
  <si>
    <t>70.1</t>
  </si>
  <si>
    <t>183.8</t>
  </si>
  <si>
    <t>5368.2</t>
  </si>
  <si>
    <t>7061.9</t>
  </si>
  <si>
    <t>547.8</t>
  </si>
  <si>
    <t>544.2</t>
  </si>
  <si>
    <t>404.2</t>
  </si>
  <si>
    <t>40.6</t>
  </si>
  <si>
    <t>1763.9</t>
  </si>
  <si>
    <t>2279.3</t>
  </si>
  <si>
    <t>71.6</t>
  </si>
  <si>
    <t>-23.2</t>
  </si>
  <si>
    <t>5679.9</t>
  </si>
  <si>
    <t>9813.8</t>
  </si>
  <si>
    <t>423.5</t>
  </si>
  <si>
    <t>2166.5</t>
  </si>
  <si>
    <t>3816.1</t>
  </si>
  <si>
    <t>27.4</t>
  </si>
  <si>
    <t>0.652676933</t>
  </si>
  <si>
    <t>0.616501870</t>
  </si>
  <si>
    <t>163.6</t>
  </si>
  <si>
    <t>181.5</t>
  </si>
  <si>
    <t>-5.8</t>
  </si>
  <si>
    <t>432.1</t>
  </si>
  <si>
    <t>1621.5</t>
  </si>
  <si>
    <t>2089.3</t>
  </si>
  <si>
    <t>65.5</t>
  </si>
  <si>
    <t>113.6</t>
  </si>
  <si>
    <t>23394.8</t>
  </si>
  <si>
    <t>25155.9</t>
  </si>
  <si>
    <t>2098.8</t>
  </si>
  <si>
    <t>3859.9</t>
  </si>
  <si>
    <t>1213.6</t>
  </si>
  <si>
    <t>102.6</t>
  </si>
  <si>
    <t>228.5</t>
  </si>
  <si>
    <t>1705.9</t>
  </si>
  <si>
    <t>1884.8</t>
  </si>
  <si>
    <t>61.5</t>
  </si>
  <si>
    <t>2370.7</t>
  </si>
  <si>
    <t>3524.2</t>
  </si>
  <si>
    <t>63.8</t>
  </si>
  <si>
    <t>210.1</t>
  </si>
  <si>
    <t>509.3</t>
  </si>
  <si>
    <t>670.3</t>
  </si>
  <si>
    <t>29.2</t>
  </si>
  <si>
    <t>55.3</t>
  </si>
  <si>
    <t>1662.6</t>
  </si>
  <si>
    <t>1073.5</t>
  </si>
  <si>
    <t>92.7</t>
  </si>
  <si>
    <t>27901.9</t>
  </si>
  <si>
    <t>34686.2</t>
  </si>
  <si>
    <t>2835.9</t>
  </si>
  <si>
    <t>5245.9</t>
  </si>
  <si>
    <t>683.2</t>
  </si>
  <si>
    <t>838.3</t>
  </si>
  <si>
    <t>25.6</t>
  </si>
  <si>
    <t>88.5</t>
  </si>
  <si>
    <t>0.958905482</t>
  </si>
  <si>
    <t>422.4</t>
  </si>
  <si>
    <t>478.7</t>
  </si>
  <si>
    <t>19.2</t>
  </si>
  <si>
    <t>42.1</t>
  </si>
  <si>
    <t>0.498126527</t>
  </si>
  <si>
    <t>0.647603976</t>
  </si>
  <si>
    <t>350.3</t>
  </si>
  <si>
    <t>2.1</t>
  </si>
  <si>
    <t>0.6031</t>
  </si>
  <si>
    <t>3804.8</t>
  </si>
  <si>
    <t>279.5</t>
  </si>
  <si>
    <t>480.7</t>
  </si>
  <si>
    <t>4733.3</t>
  </si>
  <si>
    <t>6389.9</t>
  </si>
  <si>
    <t>124.7</t>
  </si>
  <si>
    <t>502.5</t>
  </si>
  <si>
    <t>992.6</t>
  </si>
  <si>
    <t>1440.1</t>
  </si>
  <si>
    <t>142.6</t>
  </si>
  <si>
    <t>53.5</t>
  </si>
  <si>
    <t>6510.2</t>
  </si>
  <si>
    <t>10235.6</t>
  </si>
  <si>
    <t>72.5</t>
  </si>
  <si>
    <t>521.2</t>
  </si>
  <si>
    <t>2937.6</t>
  </si>
  <si>
    <t>126.2</t>
  </si>
  <si>
    <t>900.4</t>
  </si>
  <si>
    <t>1610.2</t>
  </si>
  <si>
    <t>22.8</t>
  </si>
  <si>
    <t>85.3</t>
  </si>
  <si>
    <t>610.5</t>
  </si>
  <si>
    <t>2540.9</t>
  </si>
  <si>
    <t>3440.2</t>
  </si>
  <si>
    <t>130.5</t>
  </si>
  <si>
    <t>351.5</t>
  </si>
  <si>
    <t>0.830129276</t>
  </si>
  <si>
    <t>293.2</t>
  </si>
  <si>
    <t>558.7</t>
  </si>
  <si>
    <t>-319.3</t>
  </si>
  <si>
    <t>-571.8</t>
  </si>
  <si>
    <t>2060.8</t>
  </si>
  <si>
    <t>3456.9</t>
  </si>
  <si>
    <t>68.5</t>
  </si>
  <si>
    <t>159.2</t>
  </si>
  <si>
    <t>380.2</t>
  </si>
  <si>
    <t>551.3</t>
  </si>
  <si>
    <t>-57.1</t>
  </si>
  <si>
    <t>50.1</t>
  </si>
  <si>
    <t>1297.1</t>
  </si>
  <si>
    <t>1648.1</t>
  </si>
  <si>
    <t>145.8</t>
  </si>
  <si>
    <t>781.5</t>
  </si>
  <si>
    <t>676.1</t>
  </si>
  <si>
    <t>27.1</t>
  </si>
  <si>
    <t>678.9</t>
  </si>
  <si>
    <t>757.6</t>
  </si>
  <si>
    <t>11.7</t>
  </si>
  <si>
    <t>8.8</t>
  </si>
  <si>
    <t>32744.9</t>
  </si>
  <si>
    <t>2114.5</t>
  </si>
  <si>
    <t>5170.3</t>
  </si>
  <si>
    <t>0.426663491</t>
  </si>
  <si>
    <t>0.392265931</t>
  </si>
  <si>
    <t>2.7</t>
  </si>
  <si>
    <t>9.8</t>
  </si>
  <si>
    <t>624.3</t>
  </si>
  <si>
    <t>655.6</t>
  </si>
  <si>
    <t>39.5</t>
  </si>
  <si>
    <t>463.3</t>
  </si>
  <si>
    <t>1005.3</t>
  </si>
  <si>
    <t>38.7</t>
  </si>
  <si>
    <t>191.4</t>
  </si>
  <si>
    <t>6274.9</t>
  </si>
  <si>
    <t>9245.2</t>
  </si>
  <si>
    <t>645.7</t>
  </si>
  <si>
    <t>1769.5</t>
  </si>
  <si>
    <t>23.67</t>
  </si>
  <si>
    <t>439.1</t>
  </si>
  <si>
    <t>780.6</t>
  </si>
  <si>
    <t>1199.1</t>
  </si>
  <si>
    <t>26.8</t>
  </si>
  <si>
    <t>32865.4</t>
  </si>
  <si>
    <t>47950.3</t>
  </si>
  <si>
    <t>1567.7</t>
  </si>
  <si>
    <t>4106.1</t>
  </si>
  <si>
    <t>2811.4</t>
  </si>
  <si>
    <t>190.4</t>
  </si>
  <si>
    <t>232.1</t>
  </si>
  <si>
    <t>1182.3</t>
  </si>
  <si>
    <t>1502.3</t>
  </si>
  <si>
    <t>91.1</t>
  </si>
  <si>
    <t>246.8</t>
  </si>
  <si>
    <t>1080.3</t>
  </si>
  <si>
    <t>-35.7</t>
  </si>
  <si>
    <t>34773.2</t>
  </si>
  <si>
    <t>52021.7</t>
  </si>
  <si>
    <t>1907.8</t>
  </si>
  <si>
    <t>4071.4</t>
  </si>
  <si>
    <t>0.690270473</t>
  </si>
  <si>
    <t>0.966566605</t>
  </si>
  <si>
    <t>243.8</t>
  </si>
  <si>
    <t>262.1</t>
  </si>
  <si>
    <t>27.7</t>
  </si>
  <si>
    <t>1047.4</t>
  </si>
  <si>
    <t>24.8</t>
  </si>
  <si>
    <t>117.2</t>
  </si>
  <si>
    <t>2521.5</t>
  </si>
  <si>
    <t>3840.5</t>
  </si>
  <si>
    <t>80.7</t>
  </si>
  <si>
    <t>132.5</t>
  </si>
  <si>
    <t>1692.3</t>
  </si>
  <si>
    <t>2302.5</t>
  </si>
  <si>
    <t>232.5</t>
  </si>
  <si>
    <t>1738.6</t>
  </si>
  <si>
    <t>2016.3</t>
  </si>
  <si>
    <t>400.5</t>
  </si>
  <si>
    <t>678.2</t>
  </si>
  <si>
    <t>55605.2</t>
  </si>
  <si>
    <t>1707.8</t>
  </si>
  <si>
    <t>3583.5</t>
  </si>
  <si>
    <t>0.495038922</t>
  </si>
  <si>
    <t>0.604385965</t>
  </si>
  <si>
    <t>162.1</t>
  </si>
  <si>
    <t>275.6</t>
  </si>
  <si>
    <t>32.8</t>
  </si>
  <si>
    <t>3049.2</t>
  </si>
  <si>
    <t>4499.6</t>
  </si>
  <si>
    <t>74.6</t>
  </si>
  <si>
    <t>605.6</t>
  </si>
  <si>
    <t>633.8</t>
  </si>
  <si>
    <t>35.5</t>
  </si>
  <si>
    <t>0.305965988</t>
  </si>
  <si>
    <t>0.319775948</t>
  </si>
  <si>
    <t>131.7</t>
  </si>
  <si>
    <t>214.2</t>
  </si>
  <si>
    <t>-26.9</t>
  </si>
  <si>
    <t>-30.5</t>
  </si>
  <si>
    <t>1093.2</t>
  </si>
  <si>
    <t>1853.2</t>
  </si>
  <si>
    <t>60.1</t>
  </si>
  <si>
    <t>1820.2</t>
  </si>
  <si>
    <t>2042.9</t>
  </si>
  <si>
    <t>74.1</t>
  </si>
  <si>
    <t>165.3</t>
  </si>
  <si>
    <t>0.950786179</t>
  </si>
  <si>
    <t>355.8</t>
  </si>
  <si>
    <t>384.4</t>
  </si>
  <si>
    <t>16.3</t>
  </si>
  <si>
    <t>24.7</t>
  </si>
  <si>
    <t>0.978750208</t>
  </si>
  <si>
    <t>418.1</t>
  </si>
  <si>
    <t>528.3</t>
  </si>
  <si>
    <t>-40.5</t>
  </si>
  <si>
    <t>-147.2</t>
  </si>
  <si>
    <t>1775.7</t>
  </si>
  <si>
    <t>1221.4</t>
  </si>
  <si>
    <t>100.6</t>
  </si>
  <si>
    <t>278.8</t>
  </si>
  <si>
    <t>23685.6</t>
  </si>
  <si>
    <t>27116.6</t>
  </si>
  <si>
    <t>290.8</t>
  </si>
  <si>
    <t>1960.7</t>
  </si>
  <si>
    <t>22761.2</t>
  </si>
  <si>
    <t>26036.4</t>
  </si>
  <si>
    <t>324.1</t>
  </si>
  <si>
    <t>1858.8</t>
  </si>
  <si>
    <t>4522.5</t>
  </si>
  <si>
    <t>5649.1</t>
  </si>
  <si>
    <t>103.7</t>
  </si>
  <si>
    <t>248.9</t>
  </si>
  <si>
    <t>0.229616249</t>
  </si>
  <si>
    <t>0.167664005</t>
  </si>
  <si>
    <t>81.1</t>
  </si>
  <si>
    <t>90.5</t>
  </si>
  <si>
    <t>-4.7</t>
  </si>
  <si>
    <t>-2.3</t>
  </si>
  <si>
    <t>0.479262432</t>
  </si>
  <si>
    <t>0.600548607</t>
  </si>
  <si>
    <t>146.8</t>
  </si>
  <si>
    <t>242.8</t>
  </si>
  <si>
    <t>-7.6</t>
  </si>
  <si>
    <t>4.2</t>
  </si>
  <si>
    <t>22437.1</t>
  </si>
  <si>
    <t>24177.6</t>
  </si>
  <si>
    <t>1985.6</t>
  </si>
  <si>
    <t>3726.1</t>
  </si>
  <si>
    <t>3087.9</t>
  </si>
  <si>
    <t>3892.3</t>
  </si>
  <si>
    <t>-43.1</t>
  </si>
  <si>
    <t>-194.9</t>
  </si>
  <si>
    <t>605.3</t>
  </si>
  <si>
    <t>616.1</t>
  </si>
  <si>
    <t>51.4</t>
  </si>
  <si>
    <t>447.2</t>
  </si>
  <si>
    <t>448.6</t>
  </si>
  <si>
    <t>15.1</t>
  </si>
  <si>
    <t>16.5</t>
  </si>
  <si>
    <t>3030.7</t>
  </si>
  <si>
    <t>4044.3</t>
  </si>
  <si>
    <t>93.1</t>
  </si>
  <si>
    <t>73.3</t>
  </si>
  <si>
    <t>6348.2</t>
  </si>
  <si>
    <t>11859.6</t>
  </si>
  <si>
    <t>196.2</t>
  </si>
  <si>
    <t>719.8</t>
  </si>
  <si>
    <t>754.4</t>
  </si>
  <si>
    <t>1157.8</t>
  </si>
  <si>
    <t>12.6</t>
  </si>
  <si>
    <t>150.9</t>
  </si>
  <si>
    <t>2436.6</t>
  </si>
  <si>
    <t>3150.4</t>
  </si>
  <si>
    <t>94.6</t>
  </si>
  <si>
    <t>235.4</t>
  </si>
  <si>
    <t>12014.8</t>
  </si>
  <si>
    <t>5.8</t>
  </si>
  <si>
    <t>155.2</t>
  </si>
  <si>
    <t>0.0913</t>
  </si>
  <si>
    <t>3243.8</t>
  </si>
  <si>
    <t>4233.4</t>
  </si>
  <si>
    <t>796.6</t>
  </si>
  <si>
    <t>1130.5</t>
  </si>
  <si>
    <t>0.4</t>
  </si>
  <si>
    <t>0.0653</t>
  </si>
  <si>
    <t>0.8114</t>
  </si>
  <si>
    <t>0.402105535</t>
  </si>
  <si>
    <t>0.495316120</t>
  </si>
  <si>
    <t>308.1</t>
  </si>
  <si>
    <t>1.1</t>
  </si>
  <si>
    <t>1.4</t>
  </si>
  <si>
    <t>0.6832</t>
  </si>
  <si>
    <t>0.4564</t>
  </si>
  <si>
    <t>240.3</t>
  </si>
  <si>
    <t>282.2</t>
  </si>
  <si>
    <t>-24.5</t>
  </si>
  <si>
    <t>-2.7</t>
  </si>
  <si>
    <t>-0.9478</t>
  </si>
  <si>
    <t>418.3</t>
  </si>
  <si>
    <t>84.3</t>
  </si>
  <si>
    <t>182.8</t>
  </si>
  <si>
    <t>40312.8</t>
  </si>
  <si>
    <t>62202.7</t>
  </si>
  <si>
    <t>2134.6</t>
  </si>
  <si>
    <t>66984.4</t>
  </si>
  <si>
    <t>1245.5</t>
  </si>
  <si>
    <t>2084.5</t>
  </si>
  <si>
    <t>3575.8</t>
  </si>
  <si>
    <t>23.7</t>
  </si>
  <si>
    <t>118.9</t>
  </si>
  <si>
    <t>1.15</t>
  </si>
  <si>
    <t>31297.7</t>
  </si>
  <si>
    <t>43844.2</t>
  </si>
  <si>
    <t>1971.8</t>
  </si>
  <si>
    <t>5062.5</t>
  </si>
  <si>
    <t>1852.3</t>
  </si>
  <si>
    <t>2519.4</t>
  </si>
  <si>
    <t>320.9</t>
  </si>
  <si>
    <t>738.4</t>
  </si>
  <si>
    <t>1223.3</t>
  </si>
  <si>
    <t>19.8</t>
  </si>
  <si>
    <t>3.5</t>
  </si>
  <si>
    <t>0.2869</t>
  </si>
  <si>
    <t>0.923709542</t>
  </si>
  <si>
    <t>0.884086835</t>
  </si>
  <si>
    <t>216.1</t>
  </si>
  <si>
    <t>222.4</t>
  </si>
  <si>
    <t>995.6</t>
  </si>
  <si>
    <t>23.4</t>
  </si>
  <si>
    <t>84.1</t>
  </si>
  <si>
    <t>2136.4</t>
  </si>
  <si>
    <t>3035.9</t>
  </si>
  <si>
    <t>128.8</t>
  </si>
  <si>
    <t>252.2</t>
  </si>
  <si>
    <t>0.986906310</t>
  </si>
  <si>
    <t>0.869079729</t>
  </si>
  <si>
    <t>470.1</t>
  </si>
  <si>
    <t>29.4</t>
  </si>
  <si>
    <t>36376.3</t>
  </si>
  <si>
    <t>54091.7</t>
  </si>
  <si>
    <t>1972.3</t>
  </si>
  <si>
    <t>4170.2</t>
  </si>
  <si>
    <t>4108.6</t>
  </si>
  <si>
    <t>6157.1</t>
  </si>
  <si>
    <t>864.8</t>
  </si>
  <si>
    <t>1923.7</t>
  </si>
  <si>
    <t>26.66</t>
  </si>
  <si>
    <t>339.5</t>
  </si>
  <si>
    <t>359.7</t>
  </si>
  <si>
    <t>16.9</t>
  </si>
  <si>
    <t>33867.5</t>
  </si>
  <si>
    <t>52220.4</t>
  </si>
  <si>
    <t>-7383.9</t>
  </si>
  <si>
    <t>-12643.9</t>
  </si>
  <si>
    <t>1250.7</t>
  </si>
  <si>
    <t>4418.8</t>
  </si>
  <si>
    <t>5400.2</t>
  </si>
  <si>
    <t>213.9</t>
  </si>
  <si>
    <t>425.7</t>
  </si>
  <si>
    <t>0.539626018</t>
  </si>
  <si>
    <t>0.470833333</t>
  </si>
  <si>
    <t>176.7</t>
  </si>
  <si>
    <t>-4.3</t>
  </si>
  <si>
    <t>-1.2</t>
  </si>
  <si>
    <t>-0.5559</t>
  </si>
  <si>
    <t>322.6</t>
  </si>
  <si>
    <t>351.7</t>
  </si>
  <si>
    <t>28.8</t>
  </si>
  <si>
    <t>458.3</t>
  </si>
  <si>
    <t>862.2</t>
  </si>
  <si>
    <t>930.2</t>
  </si>
  <si>
    <t>102.5</t>
  </si>
  <si>
    <t>837.6</t>
  </si>
  <si>
    <t>-4.6</t>
  </si>
  <si>
    <t>91.9</t>
  </si>
  <si>
    <t>-0.6912</t>
  </si>
  <si>
    <t>0.533368213</t>
  </si>
  <si>
    <t>0.472541891</t>
  </si>
  <si>
    <t>183.5</t>
  </si>
  <si>
    <t>235.9</t>
  </si>
  <si>
    <t>6.8</t>
  </si>
  <si>
    <t>477.6</t>
  </si>
  <si>
    <t>489.2</t>
  </si>
  <si>
    <t>10.2</t>
  </si>
  <si>
    <t>31.1</t>
  </si>
  <si>
    <t>450.2</t>
  </si>
  <si>
    <t>60.5</t>
  </si>
  <si>
    <t>129.1</t>
  </si>
  <si>
    <t>844.5</t>
  </si>
  <si>
    <t>2165.2</t>
  </si>
  <si>
    <t>2802.5</t>
  </si>
  <si>
    <t>135.3</t>
  </si>
  <si>
    <t>332.7</t>
  </si>
  <si>
    <t>1524.1</t>
  </si>
  <si>
    <t>715.3</t>
  </si>
  <si>
    <t>881.5</t>
  </si>
  <si>
    <t>23969.4</t>
  </si>
  <si>
    <t>28184.8</t>
  </si>
  <si>
    <t>1208.2</t>
  </si>
  <si>
    <t>2148.4</t>
  </si>
  <si>
    <t>2010-2011</t>
  </si>
  <si>
    <t>2012-2013</t>
  </si>
  <si>
    <t>2014-2015</t>
  </si>
  <si>
    <t>2016-2017</t>
  </si>
  <si>
    <t>2018-2019</t>
  </si>
  <si>
    <t>2007-2009</t>
  </si>
  <si>
    <t>Intervalos de años</t>
  </si>
  <si>
    <t>Total</t>
  </si>
  <si>
    <t>Frecuencia</t>
  </si>
  <si>
    <t>Frecuencia absoluta</t>
  </si>
  <si>
    <t>Frecuencia abs. Acumulativa</t>
  </si>
  <si>
    <t>Frecuencia Relativa</t>
  </si>
  <si>
    <t>Frecuencia Relativa Acumulativa</t>
  </si>
  <si>
    <t>Media</t>
  </si>
  <si>
    <t>Media por intervalo</t>
  </si>
  <si>
    <t>Desviación estándar</t>
  </si>
  <si>
    <t>valores logaritmicos</t>
  </si>
  <si>
    <t>valores de raices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</si>
</sst>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1" fillId="11" borderId="0" xfId="20" applyAlignment="1"/>
    <xf numFmtId="0" fontId="10" fillId="6" borderId="5" xfId="10"/>
    <xf numFmtId="0" fontId="1" fillId="0" borderId="0" xfId="20" applyFill="1" applyAlignment="1"/>
    <xf numFmtId="0" fontId="1" fillId="0" borderId="0" xfId="2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del PIB de construcción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56-40EE-8E3E-FD01DA0A73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56-40EE-8E3E-FD01DA0A73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56-40EE-8E3E-FD01DA0A73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56-40EE-8E3E-FD01DA0A73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56-40EE-8E3E-FD01DA0A73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56-40EE-8E3E-FD01DA0A73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56-40EE-8E3E-FD01DA0A73D1}"/>
              </c:ext>
            </c:extLst>
          </c:dPt>
          <c:cat>
            <c:strRef>
              <c:f>Análisis!$A$2:$A$8</c:f>
              <c:strCache>
                <c:ptCount val="7"/>
                <c:pt idx="0">
                  <c:v>2007-2009</c:v>
                </c:pt>
                <c:pt idx="1">
                  <c:v>2010-2011</c:v>
                </c:pt>
                <c:pt idx="2">
                  <c:v>2012-2013</c:v>
                </c:pt>
                <c:pt idx="3">
                  <c:v>2014-2015</c:v>
                </c:pt>
                <c:pt idx="4">
                  <c:v>2016-2017</c:v>
                </c:pt>
                <c:pt idx="5">
                  <c:v>2018-2019</c:v>
                </c:pt>
                <c:pt idx="6">
                  <c:v>2020</c:v>
                </c:pt>
              </c:strCache>
            </c:strRef>
          </c:cat>
          <c:val>
            <c:numRef>
              <c:f>Análisis!$B$2:$B$8</c:f>
              <c:numCache>
                <c:formatCode>General</c:formatCode>
                <c:ptCount val="7"/>
                <c:pt idx="0">
                  <c:v>15858</c:v>
                </c:pt>
                <c:pt idx="1">
                  <c:v>45619</c:v>
                </c:pt>
                <c:pt idx="2">
                  <c:v>5449</c:v>
                </c:pt>
                <c:pt idx="3">
                  <c:v>79710</c:v>
                </c:pt>
                <c:pt idx="4">
                  <c:v>75222</c:v>
                </c:pt>
                <c:pt idx="5">
                  <c:v>60629</c:v>
                </c:pt>
                <c:pt idx="6">
                  <c:v>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856-40EE-8E3E-FD01DA0A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Histograma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Absoluta</a:t>
          </a:r>
        </a:p>
      </cx:txPr>
    </cx:title>
    <cx:plotArea>
      <cx:plotAreaRegion>
        <cx:series layoutId="clusteredColumn" uniqueId="{F2750983-4042-4474-8612-C25C3ED8EF7A}" formatIdx="4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Histograma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Abs. Acumulativa</a:t>
          </a:r>
        </a:p>
      </cx:txPr>
    </cx:title>
    <cx:plotArea>
      <cx:plotAreaRegion>
        <cx:series layoutId="clusteredColumn" uniqueId="{1703AAE4-513A-4C19-A02E-E59542CFFB90}" formatIdx="6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Histograma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Relativa</a:t>
          </a:r>
        </a:p>
      </cx:txPr>
    </cx:title>
    <cx:plotArea>
      <cx:plotAreaRegion>
        <cx:series layoutId="clusteredColumn" uniqueId="{E83B594B-393A-4136-B8D2-8574D16A1209}" formatIdx="8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>
      <cx:tx>
        <cx:txData>
          <cx:v>Histograma de Frecuencia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Rel. Acumulativa</a:t>
          </a:r>
        </a:p>
      </cx:txPr>
    </cx:title>
    <cx:plotArea>
      <cx:plotAreaRegion>
        <cx:series layoutId="clusteredColumn" uniqueId="{CD37D4A9-120A-467C-877B-96C659F13DE0}" formatIdx="10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37193</xdr:colOff>
      <xdr:row>10</xdr:row>
      <xdr:rowOff>94473</xdr:rowOff>
    </xdr:from>
    <xdr:to>
      <xdr:col>5</xdr:col>
      <xdr:colOff>189593</xdr:colOff>
      <xdr:row>23</xdr:row>
      <xdr:rowOff>23035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52CD09-68E6-4C59-B544-A9F278929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53494</xdr:colOff>
      <xdr:row>0</xdr:row>
      <xdr:rowOff>0</xdr:rowOff>
    </xdr:from>
    <xdr:to>
      <xdr:col>18</xdr:col>
      <xdr:colOff>267621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1351927-9042-444F-97E5-A8B7699717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5943" y="0"/>
              <a:ext cx="4801678" cy="261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18</xdr:col>
      <xdr:colOff>406919</xdr:colOff>
      <xdr:row>0</xdr:row>
      <xdr:rowOff>19050</xdr:rowOff>
    </xdr:from>
    <xdr:to>
      <xdr:col>24</xdr:col>
      <xdr:colOff>406919</xdr:colOff>
      <xdr:row>14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37A44AA5-ACCC-41C3-A813-FDED8BDBAF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76919" y="19050"/>
              <a:ext cx="4587551" cy="261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24</xdr:col>
      <xdr:colOff>617052</xdr:colOff>
      <xdr:row>0</xdr:row>
      <xdr:rowOff>5313</xdr:rowOff>
    </xdr:from>
    <xdr:to>
      <xdr:col>30</xdr:col>
      <xdr:colOff>617052</xdr:colOff>
      <xdr:row>14</xdr:row>
      <xdr:rowOff>81513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C5B5A66-0210-4D93-8709-80221EFFB0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74603" y="5313"/>
              <a:ext cx="4587551" cy="261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31</xdr:col>
      <xdr:colOff>97000</xdr:colOff>
      <xdr:row>0</xdr:row>
      <xdr:rowOff>47624</xdr:rowOff>
    </xdr:from>
    <xdr:to>
      <xdr:col>37</xdr:col>
      <xdr:colOff>97000</xdr:colOff>
      <xdr:row>14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727BF331-0E7C-47D3-AC8C-58644C0E8B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06694" y="47624"/>
              <a:ext cx="4587551" cy="261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37"/>
  <sheetViews>
    <sheetView topLeftCell="B113" workbookViewId="0">
      <selection activeCell="G340" sqref="G340"/>
    </sheetView>
  </sheetViews>
  <sheetFormatPr baseColWidth="10" defaultRowHeight="14.5" x14ac:dyDescent="0.35"/>
  <cols>
    <col min="2" max="2" width="48.26953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35">
      <c r="A2">
        <v>0</v>
      </c>
      <c r="B2" t="s">
        <v>17</v>
      </c>
      <c r="C2">
        <v>2008</v>
      </c>
      <c r="D2" t="s">
        <v>18</v>
      </c>
      <c r="E2">
        <v>2008</v>
      </c>
      <c r="F2">
        <v>2008</v>
      </c>
      <c r="G2" t="s">
        <v>19</v>
      </c>
      <c r="H2" t="s">
        <v>18</v>
      </c>
      <c r="I2" s="1">
        <v>1225913451</v>
      </c>
      <c r="J2" s="1">
        <v>1133332538</v>
      </c>
      <c r="K2" t="s">
        <v>20</v>
      </c>
      <c r="L2" t="s">
        <v>21</v>
      </c>
      <c r="M2" t="s">
        <v>21</v>
      </c>
      <c r="N2">
        <v>8</v>
      </c>
      <c r="O2" t="s">
        <v>22</v>
      </c>
      <c r="P2" s="1">
        <v>28694</v>
      </c>
      <c r="Q2" s="1">
        <v>22596</v>
      </c>
    </row>
    <row r="3" spans="1:17" hidden="1" x14ac:dyDescent="0.35">
      <c r="A3">
        <v>0</v>
      </c>
      <c r="B3" t="s">
        <v>23</v>
      </c>
      <c r="C3">
        <v>2010</v>
      </c>
      <c r="D3" t="s">
        <v>24</v>
      </c>
      <c r="E3">
        <v>2010</v>
      </c>
      <c r="F3">
        <v>2010</v>
      </c>
      <c r="G3" t="s">
        <v>25</v>
      </c>
      <c r="H3" t="s">
        <v>24</v>
      </c>
      <c r="I3" s="1">
        <v>7523338387</v>
      </c>
      <c r="J3" s="1">
        <v>7620846255</v>
      </c>
      <c r="K3" t="s">
        <v>26</v>
      </c>
      <c r="L3" t="s">
        <v>27</v>
      </c>
      <c r="M3" t="s">
        <v>27</v>
      </c>
      <c r="N3" t="s">
        <v>28</v>
      </c>
      <c r="O3" t="s">
        <v>29</v>
      </c>
      <c r="P3" t="s">
        <v>30</v>
      </c>
      <c r="Q3" s="1">
        <v>19493</v>
      </c>
    </row>
    <row r="4" spans="1:17" hidden="1" x14ac:dyDescent="0.35">
      <c r="A4">
        <v>0</v>
      </c>
      <c r="B4" t="s">
        <v>31</v>
      </c>
      <c r="C4" t="s">
        <v>32</v>
      </c>
      <c r="D4" t="s">
        <v>33</v>
      </c>
      <c r="E4">
        <v>2019</v>
      </c>
      <c r="F4" t="s">
        <v>32</v>
      </c>
      <c r="G4" t="s">
        <v>34</v>
      </c>
      <c r="H4" t="s">
        <v>33</v>
      </c>
      <c r="I4" s="1">
        <v>2233296162</v>
      </c>
      <c r="J4" s="1">
        <v>3650103606</v>
      </c>
      <c r="K4" t="s">
        <v>35</v>
      </c>
      <c r="L4">
        <v>2445</v>
      </c>
      <c r="M4">
        <v>2445</v>
      </c>
      <c r="N4">
        <v>-4</v>
      </c>
      <c r="O4" t="s">
        <v>36</v>
      </c>
      <c r="P4" t="s">
        <v>37</v>
      </c>
      <c r="Q4" t="s">
        <v>38</v>
      </c>
    </row>
    <row r="5" spans="1:17" hidden="1" x14ac:dyDescent="0.35">
      <c r="A5">
        <v>0</v>
      </c>
      <c r="B5" t="s">
        <v>39</v>
      </c>
      <c r="C5">
        <v>2016</v>
      </c>
      <c r="D5" t="s">
        <v>40</v>
      </c>
      <c r="E5">
        <v>2016</v>
      </c>
      <c r="F5">
        <v>2016</v>
      </c>
      <c r="G5" t="s">
        <v>41</v>
      </c>
      <c r="H5" t="s">
        <v>40</v>
      </c>
      <c r="I5" t="s">
        <v>42</v>
      </c>
      <c r="J5" t="s">
        <v>43</v>
      </c>
      <c r="K5">
        <v>161</v>
      </c>
      <c r="L5" t="s">
        <v>44</v>
      </c>
      <c r="M5" t="s">
        <v>44</v>
      </c>
      <c r="N5" t="s">
        <v>45</v>
      </c>
      <c r="O5" t="s">
        <v>46</v>
      </c>
      <c r="P5" s="1">
        <v>-11148</v>
      </c>
      <c r="Q5" s="1">
        <v>-124465</v>
      </c>
    </row>
    <row r="6" spans="1:17" hidden="1" x14ac:dyDescent="0.35">
      <c r="A6">
        <v>0</v>
      </c>
      <c r="B6" t="s">
        <v>47</v>
      </c>
      <c r="C6">
        <v>2009</v>
      </c>
      <c r="D6" t="s">
        <v>48</v>
      </c>
      <c r="E6">
        <v>2009</v>
      </c>
      <c r="F6">
        <v>2009</v>
      </c>
      <c r="G6" t="s">
        <v>49</v>
      </c>
      <c r="H6" t="s">
        <v>48</v>
      </c>
      <c r="I6" s="1">
        <v>6569392373</v>
      </c>
      <c r="J6" s="1">
        <v>7285942928</v>
      </c>
      <c r="K6">
        <v>1556</v>
      </c>
      <c r="L6" t="s">
        <v>50</v>
      </c>
      <c r="M6" t="s">
        <v>50</v>
      </c>
      <c r="N6" t="s">
        <v>51</v>
      </c>
      <c r="O6" t="s">
        <v>52</v>
      </c>
      <c r="P6" s="1">
        <v>-15066</v>
      </c>
      <c r="Q6" s="1">
        <v>110318</v>
      </c>
    </row>
    <row r="7" spans="1:17" hidden="1" x14ac:dyDescent="0.35">
      <c r="A7">
        <v>0</v>
      </c>
      <c r="B7" t="s">
        <v>53</v>
      </c>
      <c r="C7">
        <v>2009</v>
      </c>
      <c r="D7" t="s">
        <v>48</v>
      </c>
      <c r="E7">
        <v>2009</v>
      </c>
      <c r="F7">
        <v>2009</v>
      </c>
      <c r="G7" t="s">
        <v>54</v>
      </c>
      <c r="H7" t="s">
        <v>48</v>
      </c>
      <c r="I7" s="1">
        <v>18509136353</v>
      </c>
      <c r="J7" s="1">
        <v>18881423187</v>
      </c>
      <c r="K7">
        <v>4384</v>
      </c>
      <c r="L7">
        <v>5120</v>
      </c>
      <c r="M7">
        <v>5120</v>
      </c>
      <c r="N7" t="s">
        <v>55</v>
      </c>
      <c r="O7" t="s">
        <v>56</v>
      </c>
      <c r="P7" s="1">
        <v>28335</v>
      </c>
      <c r="Q7" s="1">
        <v>93292</v>
      </c>
    </row>
    <row r="8" spans="1:17" hidden="1" x14ac:dyDescent="0.35">
      <c r="A8">
        <v>0</v>
      </c>
      <c r="B8" t="s">
        <v>57</v>
      </c>
      <c r="C8">
        <v>2008</v>
      </c>
      <c r="D8" t="s">
        <v>18</v>
      </c>
      <c r="E8">
        <v>2008</v>
      </c>
      <c r="F8">
        <v>2008</v>
      </c>
      <c r="G8" t="s">
        <v>58</v>
      </c>
      <c r="H8" t="s">
        <v>18</v>
      </c>
      <c r="I8" s="1">
        <v>2903636706</v>
      </c>
      <c r="J8" s="1">
        <v>3137236195</v>
      </c>
      <c r="K8" t="s">
        <v>59</v>
      </c>
      <c r="L8" t="s">
        <v>60</v>
      </c>
      <c r="M8" t="s">
        <v>60</v>
      </c>
      <c r="N8" t="s">
        <v>61</v>
      </c>
      <c r="O8" t="s">
        <v>62</v>
      </c>
      <c r="P8" s="1">
        <v>117269</v>
      </c>
      <c r="Q8" s="1">
        <v>298026</v>
      </c>
    </row>
    <row r="9" spans="1:17" hidden="1" x14ac:dyDescent="0.35">
      <c r="A9">
        <v>1</v>
      </c>
      <c r="B9" t="s">
        <v>63</v>
      </c>
      <c r="C9">
        <v>2007</v>
      </c>
      <c r="E9">
        <v>2007</v>
      </c>
      <c r="F9">
        <v>2007</v>
      </c>
      <c r="G9" t="s">
        <v>64</v>
      </c>
      <c r="I9" t="s">
        <v>65</v>
      </c>
      <c r="J9" t="s">
        <v>65</v>
      </c>
      <c r="K9" t="s">
        <v>66</v>
      </c>
      <c r="L9" t="s">
        <v>66</v>
      </c>
      <c r="M9" t="s">
        <v>66</v>
      </c>
    </row>
    <row r="10" spans="1:17" x14ac:dyDescent="0.35">
      <c r="A10">
        <v>1</v>
      </c>
      <c r="B10" t="s">
        <v>67</v>
      </c>
      <c r="C10">
        <v>2007</v>
      </c>
      <c r="E10">
        <v>2007</v>
      </c>
      <c r="F10">
        <v>2007</v>
      </c>
      <c r="G10" t="s">
        <v>69</v>
      </c>
      <c r="I10" t="s">
        <v>250</v>
      </c>
      <c r="J10" t="s">
        <v>250</v>
      </c>
      <c r="K10" t="s">
        <v>251</v>
      </c>
      <c r="L10" t="s">
        <v>251</v>
      </c>
      <c r="M10" t="s">
        <v>251</v>
      </c>
    </row>
    <row r="11" spans="1:17" hidden="1" x14ac:dyDescent="0.35">
      <c r="A11">
        <v>0</v>
      </c>
      <c r="B11" t="s">
        <v>74</v>
      </c>
      <c r="C11">
        <v>2010</v>
      </c>
      <c r="D11" t="s">
        <v>24</v>
      </c>
      <c r="E11">
        <v>2010</v>
      </c>
      <c r="F11">
        <v>2010</v>
      </c>
      <c r="G11" t="s">
        <v>75</v>
      </c>
      <c r="H11" t="s">
        <v>24</v>
      </c>
      <c r="I11" s="1">
        <v>1086731030</v>
      </c>
      <c r="J11" s="1">
        <v>1017313003</v>
      </c>
      <c r="K11" t="s">
        <v>76</v>
      </c>
      <c r="L11" t="s">
        <v>77</v>
      </c>
      <c r="M11" t="s">
        <v>77</v>
      </c>
      <c r="N11" t="s">
        <v>78</v>
      </c>
      <c r="O11" t="s">
        <v>79</v>
      </c>
      <c r="P11" s="1">
        <v>117309</v>
      </c>
      <c r="Q11" s="1">
        <v>142693</v>
      </c>
    </row>
    <row r="12" spans="1:17" hidden="1" x14ac:dyDescent="0.35">
      <c r="A12">
        <v>0</v>
      </c>
      <c r="B12" t="s">
        <v>80</v>
      </c>
      <c r="C12">
        <v>2012</v>
      </c>
      <c r="D12" t="s">
        <v>81</v>
      </c>
      <c r="E12">
        <v>2012</v>
      </c>
      <c r="F12">
        <v>2012</v>
      </c>
      <c r="G12" t="s">
        <v>82</v>
      </c>
      <c r="H12" t="s">
        <v>81</v>
      </c>
      <c r="I12" s="1">
        <v>7869306310</v>
      </c>
      <c r="J12" s="1">
        <v>7639680730</v>
      </c>
      <c r="K12" t="s">
        <v>83</v>
      </c>
      <c r="L12" t="s">
        <v>84</v>
      </c>
      <c r="M12" t="s">
        <v>84</v>
      </c>
      <c r="N12" t="s">
        <v>85</v>
      </c>
      <c r="O12" t="s">
        <v>86</v>
      </c>
      <c r="P12" s="1">
        <v>69103</v>
      </c>
      <c r="Q12" s="1">
        <v>127221</v>
      </c>
    </row>
    <row r="13" spans="1:17" hidden="1" x14ac:dyDescent="0.35">
      <c r="A13">
        <v>1</v>
      </c>
      <c r="B13" t="s">
        <v>87</v>
      </c>
      <c r="C13">
        <v>2011</v>
      </c>
      <c r="D13" t="s">
        <v>88</v>
      </c>
      <c r="E13">
        <v>2011</v>
      </c>
      <c r="F13">
        <v>2011</v>
      </c>
      <c r="G13" t="s">
        <v>82</v>
      </c>
      <c r="H13" t="s">
        <v>88</v>
      </c>
      <c r="I13" s="1">
        <v>6562993918</v>
      </c>
      <c r="J13" s="1">
        <v>6369103563</v>
      </c>
      <c r="K13" t="s">
        <v>89</v>
      </c>
      <c r="L13" t="s">
        <v>90</v>
      </c>
      <c r="M13" t="s">
        <v>90</v>
      </c>
      <c r="N13" t="s">
        <v>91</v>
      </c>
      <c r="O13" t="s">
        <v>92</v>
      </c>
      <c r="P13" s="1">
        <v>32185</v>
      </c>
      <c r="Q13" s="1">
        <v>98831</v>
      </c>
    </row>
    <row r="14" spans="1:17" hidden="1" x14ac:dyDescent="0.35">
      <c r="A14">
        <v>1</v>
      </c>
      <c r="B14" t="s">
        <v>87</v>
      </c>
      <c r="C14">
        <v>2013</v>
      </c>
      <c r="D14" t="s">
        <v>68</v>
      </c>
      <c r="E14">
        <v>2013</v>
      </c>
      <c r="F14">
        <v>2013</v>
      </c>
      <c r="G14" t="s">
        <v>82</v>
      </c>
      <c r="H14" t="s">
        <v>68</v>
      </c>
      <c r="I14" s="1">
        <v>6131031092</v>
      </c>
      <c r="J14" s="1">
        <v>6104605263</v>
      </c>
      <c r="K14" t="s">
        <v>93</v>
      </c>
      <c r="L14" t="s">
        <v>94</v>
      </c>
      <c r="M14" t="s">
        <v>94</v>
      </c>
      <c r="N14" t="s">
        <v>95</v>
      </c>
      <c r="O14" t="s">
        <v>96</v>
      </c>
      <c r="P14" s="1">
        <v>67985</v>
      </c>
      <c r="Q14" s="1">
        <v>212096</v>
      </c>
    </row>
    <row r="15" spans="1:17" hidden="1" x14ac:dyDescent="0.35">
      <c r="A15">
        <v>2</v>
      </c>
      <c r="B15" t="s">
        <v>97</v>
      </c>
      <c r="C15">
        <v>2014</v>
      </c>
      <c r="D15" t="s">
        <v>98</v>
      </c>
      <c r="E15">
        <v>2014</v>
      </c>
      <c r="F15">
        <v>2014</v>
      </c>
      <c r="G15" t="s">
        <v>99</v>
      </c>
      <c r="H15" t="s">
        <v>98</v>
      </c>
      <c r="I15" s="1">
        <v>3002848506</v>
      </c>
      <c r="J15" s="1">
        <v>3289564616</v>
      </c>
      <c r="K15" t="s">
        <v>100</v>
      </c>
      <c r="L15" t="s">
        <v>101</v>
      </c>
      <c r="M15" t="s">
        <v>101</v>
      </c>
      <c r="N15" t="s">
        <v>102</v>
      </c>
      <c r="O15" t="s">
        <v>103</v>
      </c>
      <c r="P15" s="1">
        <v>73239</v>
      </c>
      <c r="Q15" s="1">
        <v>38446</v>
      </c>
    </row>
    <row r="16" spans="1:17" hidden="1" x14ac:dyDescent="0.35">
      <c r="A16">
        <v>0</v>
      </c>
      <c r="B16" t="s">
        <v>104</v>
      </c>
      <c r="C16" t="s">
        <v>32</v>
      </c>
      <c r="D16" t="s">
        <v>33</v>
      </c>
      <c r="E16">
        <v>2019</v>
      </c>
      <c r="F16" t="s">
        <v>32</v>
      </c>
      <c r="G16" t="s">
        <v>105</v>
      </c>
      <c r="H16" t="s">
        <v>33</v>
      </c>
      <c r="I16" s="1">
        <v>14030294582</v>
      </c>
      <c r="J16" s="1">
        <v>11801255218</v>
      </c>
      <c r="K16" t="s">
        <v>106</v>
      </c>
      <c r="L16">
        <v>7905</v>
      </c>
      <c r="M16">
        <v>7905</v>
      </c>
      <c r="N16" t="s">
        <v>107</v>
      </c>
      <c r="O16" t="s">
        <v>108</v>
      </c>
      <c r="P16" s="1">
        <v>63445</v>
      </c>
      <c r="Q16" s="1">
        <v>69066</v>
      </c>
    </row>
    <row r="17" spans="1:17" hidden="1" x14ac:dyDescent="0.35">
      <c r="A17">
        <v>2</v>
      </c>
      <c r="B17" t="s">
        <v>109</v>
      </c>
      <c r="C17">
        <v>2012</v>
      </c>
      <c r="D17" t="s">
        <v>81</v>
      </c>
      <c r="E17">
        <v>2012</v>
      </c>
      <c r="F17">
        <v>2012</v>
      </c>
      <c r="G17" t="s">
        <v>110</v>
      </c>
      <c r="H17" t="s">
        <v>81</v>
      </c>
      <c r="I17" t="s">
        <v>111</v>
      </c>
      <c r="J17" t="s">
        <v>112</v>
      </c>
      <c r="K17" t="s">
        <v>113</v>
      </c>
      <c r="L17" t="s">
        <v>114</v>
      </c>
      <c r="M17" t="s">
        <v>114</v>
      </c>
      <c r="N17" t="s">
        <v>115</v>
      </c>
      <c r="O17" t="s">
        <v>116</v>
      </c>
      <c r="P17" s="1">
        <v>-106165</v>
      </c>
      <c r="Q17" s="1">
        <v>77067</v>
      </c>
    </row>
    <row r="18" spans="1:17" hidden="1" x14ac:dyDescent="0.35">
      <c r="A18">
        <v>0</v>
      </c>
      <c r="B18" t="s">
        <v>47</v>
      </c>
      <c r="C18" t="s">
        <v>117</v>
      </c>
      <c r="D18" t="s">
        <v>118</v>
      </c>
      <c r="E18">
        <v>2020</v>
      </c>
      <c r="F18" t="s">
        <v>117</v>
      </c>
      <c r="G18" t="s">
        <v>49</v>
      </c>
      <c r="H18" t="s">
        <v>118</v>
      </c>
      <c r="I18" s="1">
        <v>4794761012</v>
      </c>
      <c r="J18" s="1">
        <v>5776719714</v>
      </c>
      <c r="K18" t="s">
        <v>119</v>
      </c>
      <c r="L18" t="s">
        <v>120</v>
      </c>
      <c r="M18" t="s">
        <v>120</v>
      </c>
      <c r="N18" t="s">
        <v>121</v>
      </c>
      <c r="O18" t="s">
        <v>122</v>
      </c>
      <c r="P18" s="1">
        <v>-198533</v>
      </c>
      <c r="Q18" s="1">
        <v>-186661</v>
      </c>
    </row>
    <row r="19" spans="1:17" hidden="1" x14ac:dyDescent="0.35">
      <c r="A19">
        <v>2</v>
      </c>
      <c r="B19" t="s">
        <v>109</v>
      </c>
      <c r="C19">
        <v>2008</v>
      </c>
      <c r="D19" t="s">
        <v>18</v>
      </c>
      <c r="E19">
        <v>2008</v>
      </c>
      <c r="F19">
        <v>2008</v>
      </c>
      <c r="G19" t="s">
        <v>110</v>
      </c>
      <c r="H19" t="s">
        <v>18</v>
      </c>
      <c r="I19" t="s">
        <v>123</v>
      </c>
      <c r="J19" t="s">
        <v>124</v>
      </c>
      <c r="K19">
        <v>50</v>
      </c>
      <c r="L19" t="s">
        <v>125</v>
      </c>
      <c r="M19" t="s">
        <v>125</v>
      </c>
      <c r="N19" t="s">
        <v>126</v>
      </c>
      <c r="O19" t="s">
        <v>127</v>
      </c>
      <c r="P19" s="1">
        <v>193317</v>
      </c>
      <c r="Q19" s="1">
        <v>24821</v>
      </c>
    </row>
    <row r="20" spans="1:17" hidden="1" x14ac:dyDescent="0.35">
      <c r="A20">
        <v>2</v>
      </c>
      <c r="B20" t="s">
        <v>97</v>
      </c>
      <c r="C20">
        <v>2012</v>
      </c>
      <c r="D20" t="s">
        <v>81</v>
      </c>
      <c r="E20">
        <v>2012</v>
      </c>
      <c r="F20">
        <v>2012</v>
      </c>
      <c r="G20" t="s">
        <v>99</v>
      </c>
      <c r="H20" t="s">
        <v>81</v>
      </c>
      <c r="I20" s="1">
        <v>3185071041</v>
      </c>
      <c r="J20" s="1">
        <v>3523894563</v>
      </c>
      <c r="K20" t="s">
        <v>128</v>
      </c>
      <c r="L20" t="s">
        <v>129</v>
      </c>
      <c r="M20" t="s">
        <v>129</v>
      </c>
      <c r="N20" t="s">
        <v>130</v>
      </c>
      <c r="O20" t="s">
        <v>131</v>
      </c>
      <c r="P20" s="1">
        <v>33584</v>
      </c>
      <c r="Q20" s="1">
        <v>115137</v>
      </c>
    </row>
    <row r="21" spans="1:17" hidden="1" x14ac:dyDescent="0.35">
      <c r="A21">
        <v>0</v>
      </c>
      <c r="B21" t="s">
        <v>104</v>
      </c>
      <c r="C21" t="s">
        <v>117</v>
      </c>
      <c r="D21" t="s">
        <v>118</v>
      </c>
      <c r="E21">
        <v>2020</v>
      </c>
      <c r="F21" t="s">
        <v>117</v>
      </c>
      <c r="G21" t="s">
        <v>105</v>
      </c>
      <c r="H21" t="s">
        <v>118</v>
      </c>
      <c r="I21" s="1">
        <v>15189213982</v>
      </c>
      <c r="J21" s="1">
        <v>13095948274</v>
      </c>
      <c r="K21" t="s">
        <v>132</v>
      </c>
      <c r="L21" t="s">
        <v>133</v>
      </c>
      <c r="M21" t="s">
        <v>133</v>
      </c>
      <c r="N21" t="s">
        <v>134</v>
      </c>
      <c r="O21" t="s">
        <v>135</v>
      </c>
      <c r="P21" s="1">
        <v>-111671</v>
      </c>
      <c r="Q21" s="1">
        <v>-105782</v>
      </c>
    </row>
    <row r="22" spans="1:17" hidden="1" x14ac:dyDescent="0.35">
      <c r="A22">
        <v>0</v>
      </c>
      <c r="B22" t="s">
        <v>104</v>
      </c>
      <c r="C22">
        <v>2016</v>
      </c>
      <c r="D22" t="s">
        <v>40</v>
      </c>
      <c r="E22">
        <v>2016</v>
      </c>
      <c r="F22">
        <v>2016</v>
      </c>
      <c r="G22" t="s">
        <v>105</v>
      </c>
      <c r="H22" t="s">
        <v>40</v>
      </c>
      <c r="I22" s="1">
        <v>12626053612</v>
      </c>
      <c r="J22" s="1">
        <v>11255325285</v>
      </c>
      <c r="K22" t="s">
        <v>136</v>
      </c>
      <c r="L22" t="s">
        <v>137</v>
      </c>
      <c r="M22" t="s">
        <v>137</v>
      </c>
      <c r="N22" t="s">
        <v>138</v>
      </c>
      <c r="O22" t="s">
        <v>95</v>
      </c>
      <c r="P22" s="1">
        <v>18401</v>
      </c>
      <c r="Q22">
        <v>2</v>
      </c>
    </row>
    <row r="23" spans="1:17" x14ac:dyDescent="0.35">
      <c r="A23">
        <v>0</v>
      </c>
      <c r="B23" t="s">
        <v>231</v>
      </c>
      <c r="C23">
        <v>2007</v>
      </c>
      <c r="E23">
        <v>2007</v>
      </c>
      <c r="F23">
        <v>2007</v>
      </c>
      <c r="G23" t="s">
        <v>69</v>
      </c>
      <c r="I23" s="1">
        <v>6283339594</v>
      </c>
      <c r="J23" s="1">
        <v>6283339594</v>
      </c>
      <c r="K23" t="s">
        <v>523</v>
      </c>
      <c r="L23" t="s">
        <v>523</v>
      </c>
      <c r="M23" t="s">
        <v>523</v>
      </c>
    </row>
    <row r="24" spans="1:17" hidden="1" x14ac:dyDescent="0.35">
      <c r="A24">
        <v>3</v>
      </c>
      <c r="B24" t="s">
        <v>143</v>
      </c>
      <c r="C24">
        <v>2012</v>
      </c>
      <c r="D24" t="s">
        <v>81</v>
      </c>
      <c r="E24">
        <v>2012</v>
      </c>
      <c r="F24">
        <v>2012</v>
      </c>
      <c r="G24" t="s">
        <v>144</v>
      </c>
      <c r="H24" t="s">
        <v>81</v>
      </c>
      <c r="I24" s="1">
        <v>95741159110</v>
      </c>
      <c r="J24" s="1">
        <v>95923788700</v>
      </c>
      <c r="K24" t="s">
        <v>145</v>
      </c>
      <c r="L24" t="s">
        <v>146</v>
      </c>
      <c r="M24" t="s">
        <v>146</v>
      </c>
      <c r="N24">
        <v>2613</v>
      </c>
      <c r="O24" t="s">
        <v>147</v>
      </c>
      <c r="P24" s="1">
        <v>97817</v>
      </c>
      <c r="Q24" s="1">
        <v>168686</v>
      </c>
    </row>
    <row r="25" spans="1:17" hidden="1" x14ac:dyDescent="0.35">
      <c r="A25">
        <v>3</v>
      </c>
      <c r="B25" t="s">
        <v>143</v>
      </c>
      <c r="C25">
        <v>2007</v>
      </c>
      <c r="E25">
        <v>2007</v>
      </c>
      <c r="F25">
        <v>2007</v>
      </c>
      <c r="G25" t="s">
        <v>144</v>
      </c>
      <c r="I25" s="1">
        <v>96034466566</v>
      </c>
      <c r="J25" s="1">
        <v>96034466566</v>
      </c>
      <c r="K25" t="s">
        <v>148</v>
      </c>
      <c r="L25" t="s">
        <v>148</v>
      </c>
      <c r="M25" t="s">
        <v>148</v>
      </c>
    </row>
    <row r="26" spans="1:17" hidden="1" x14ac:dyDescent="0.35">
      <c r="A26">
        <v>1</v>
      </c>
      <c r="B26" t="s">
        <v>87</v>
      </c>
      <c r="C26">
        <v>2007</v>
      </c>
      <c r="E26">
        <v>2007</v>
      </c>
      <c r="F26">
        <v>2007</v>
      </c>
      <c r="G26" t="s">
        <v>82</v>
      </c>
      <c r="I26" s="1">
        <v>7670924117</v>
      </c>
      <c r="J26" s="1">
        <v>7670924117</v>
      </c>
      <c r="K26" t="s">
        <v>149</v>
      </c>
      <c r="L26" t="s">
        <v>149</v>
      </c>
      <c r="M26" t="s">
        <v>149</v>
      </c>
    </row>
    <row r="27" spans="1:17" hidden="1" x14ac:dyDescent="0.35">
      <c r="A27">
        <v>0</v>
      </c>
      <c r="B27" t="s">
        <v>150</v>
      </c>
      <c r="C27">
        <v>2012</v>
      </c>
      <c r="D27" t="s">
        <v>81</v>
      </c>
      <c r="E27">
        <v>2012</v>
      </c>
      <c r="F27">
        <v>2012</v>
      </c>
      <c r="G27" t="s">
        <v>151</v>
      </c>
      <c r="H27" t="s">
        <v>81</v>
      </c>
      <c r="I27" s="1">
        <v>2377376724</v>
      </c>
      <c r="J27" s="1">
        <v>2447210838</v>
      </c>
      <c r="K27" t="s">
        <v>152</v>
      </c>
      <c r="L27" t="s">
        <v>153</v>
      </c>
      <c r="M27" t="s">
        <v>153</v>
      </c>
      <c r="N27" t="s">
        <v>154</v>
      </c>
      <c r="O27" t="s">
        <v>155</v>
      </c>
      <c r="P27" s="1">
        <v>18034</v>
      </c>
      <c r="Q27" s="1">
        <v>122404</v>
      </c>
    </row>
    <row r="28" spans="1:17" hidden="1" x14ac:dyDescent="0.35">
      <c r="A28">
        <v>0</v>
      </c>
      <c r="B28" t="s">
        <v>80</v>
      </c>
      <c r="C28" t="s">
        <v>32</v>
      </c>
      <c r="D28" t="s">
        <v>33</v>
      </c>
      <c r="E28">
        <v>2019</v>
      </c>
      <c r="F28" t="s">
        <v>32</v>
      </c>
      <c r="G28" t="s">
        <v>82</v>
      </c>
      <c r="H28" t="s">
        <v>33</v>
      </c>
      <c r="I28" s="1">
        <v>7182417991</v>
      </c>
      <c r="J28" s="1">
        <v>6804718711</v>
      </c>
      <c r="K28" t="s">
        <v>156</v>
      </c>
      <c r="L28" t="s">
        <v>157</v>
      </c>
      <c r="M28" t="s">
        <v>157</v>
      </c>
      <c r="N28" t="s">
        <v>158</v>
      </c>
      <c r="O28" t="s">
        <v>159</v>
      </c>
      <c r="P28" s="1">
        <v>13905</v>
      </c>
      <c r="Q28" s="1">
        <v>13001</v>
      </c>
    </row>
    <row r="29" spans="1:17" hidden="1" x14ac:dyDescent="0.35">
      <c r="A29">
        <v>0</v>
      </c>
      <c r="B29" t="s">
        <v>160</v>
      </c>
      <c r="C29">
        <v>2015</v>
      </c>
      <c r="D29" t="s">
        <v>139</v>
      </c>
      <c r="E29">
        <v>2015</v>
      </c>
      <c r="F29">
        <v>2015</v>
      </c>
      <c r="G29" t="s">
        <v>110</v>
      </c>
      <c r="H29" t="s">
        <v>139</v>
      </c>
      <c r="I29" s="1">
        <v>1768459134</v>
      </c>
      <c r="J29" s="1">
        <v>1327005807</v>
      </c>
      <c r="K29" t="s">
        <v>161</v>
      </c>
      <c r="L29" t="s">
        <v>162</v>
      </c>
      <c r="M29" t="s">
        <v>162</v>
      </c>
      <c r="N29" t="s">
        <v>163</v>
      </c>
      <c r="O29" t="s">
        <v>164</v>
      </c>
      <c r="P29" s="1">
        <v>2928</v>
      </c>
      <c r="Q29" s="1">
        <v>58545</v>
      </c>
    </row>
    <row r="30" spans="1:17" hidden="1" x14ac:dyDescent="0.35">
      <c r="A30">
        <v>2</v>
      </c>
      <c r="B30" t="s">
        <v>109</v>
      </c>
      <c r="C30">
        <v>2017</v>
      </c>
      <c r="D30" t="s">
        <v>165</v>
      </c>
      <c r="E30">
        <v>2017</v>
      </c>
      <c r="F30">
        <v>2017</v>
      </c>
      <c r="G30" t="s">
        <v>110</v>
      </c>
      <c r="H30" t="s">
        <v>165</v>
      </c>
      <c r="I30" t="s">
        <v>166</v>
      </c>
      <c r="J30" t="s">
        <v>167</v>
      </c>
      <c r="K30">
        <v>84</v>
      </c>
      <c r="L30" t="s">
        <v>168</v>
      </c>
      <c r="M30" t="s">
        <v>168</v>
      </c>
      <c r="N30" t="s">
        <v>169</v>
      </c>
      <c r="O30" t="s">
        <v>170</v>
      </c>
      <c r="P30" s="1">
        <v>60606</v>
      </c>
      <c r="Q30" s="1">
        <v>65432</v>
      </c>
    </row>
    <row r="31" spans="1:17" hidden="1" x14ac:dyDescent="0.35">
      <c r="A31">
        <v>0</v>
      </c>
      <c r="B31" t="s">
        <v>160</v>
      </c>
      <c r="C31">
        <v>2008</v>
      </c>
      <c r="D31" t="s">
        <v>18</v>
      </c>
      <c r="E31">
        <v>2008</v>
      </c>
      <c r="F31">
        <v>2008</v>
      </c>
      <c r="G31" t="s">
        <v>110</v>
      </c>
      <c r="H31" t="s">
        <v>18</v>
      </c>
      <c r="I31" s="1">
        <v>1997879871</v>
      </c>
      <c r="J31" s="1">
        <v>1821043970</v>
      </c>
      <c r="K31" t="s">
        <v>171</v>
      </c>
      <c r="L31" t="s">
        <v>172</v>
      </c>
      <c r="M31" t="s">
        <v>172</v>
      </c>
      <c r="N31" t="s">
        <v>173</v>
      </c>
      <c r="O31" t="s">
        <v>174</v>
      </c>
      <c r="P31" s="1">
        <v>19855</v>
      </c>
      <c r="Q31" t="s">
        <v>175</v>
      </c>
    </row>
    <row r="32" spans="1:17" hidden="1" x14ac:dyDescent="0.35">
      <c r="A32">
        <v>0</v>
      </c>
      <c r="B32" t="s">
        <v>31</v>
      </c>
      <c r="C32">
        <v>2008</v>
      </c>
      <c r="D32" t="s">
        <v>18</v>
      </c>
      <c r="E32">
        <v>2008</v>
      </c>
      <c r="F32">
        <v>2008</v>
      </c>
      <c r="G32" t="s">
        <v>34</v>
      </c>
      <c r="H32" t="s">
        <v>18</v>
      </c>
      <c r="I32" s="1">
        <v>2845076684</v>
      </c>
      <c r="J32" s="1">
        <v>2964314535</v>
      </c>
      <c r="K32" t="s">
        <v>176</v>
      </c>
      <c r="L32" t="s">
        <v>177</v>
      </c>
      <c r="M32" t="s">
        <v>177</v>
      </c>
      <c r="N32" t="s">
        <v>178</v>
      </c>
      <c r="O32" t="s">
        <v>179</v>
      </c>
      <c r="P32" s="1">
        <v>90253</v>
      </c>
      <c r="Q32" s="1">
        <v>221457</v>
      </c>
    </row>
    <row r="33" spans="1:17" hidden="1" x14ac:dyDescent="0.35">
      <c r="A33">
        <v>0</v>
      </c>
      <c r="B33" t="s">
        <v>80</v>
      </c>
      <c r="C33">
        <v>2016</v>
      </c>
      <c r="D33" t="s">
        <v>40</v>
      </c>
      <c r="E33">
        <v>2016</v>
      </c>
      <c r="F33">
        <v>2016</v>
      </c>
      <c r="G33" t="s">
        <v>82</v>
      </c>
      <c r="H33" t="s">
        <v>40</v>
      </c>
      <c r="I33" s="1">
        <v>7606435086</v>
      </c>
      <c r="J33" s="1">
        <v>7323378411</v>
      </c>
      <c r="K33">
        <v>2904</v>
      </c>
      <c r="L33" t="s">
        <v>180</v>
      </c>
      <c r="M33" t="s">
        <v>180</v>
      </c>
      <c r="N33" t="s">
        <v>181</v>
      </c>
      <c r="O33">
        <v>165</v>
      </c>
      <c r="P33" s="1">
        <v>27746</v>
      </c>
      <c r="Q33" s="1">
        <v>40482</v>
      </c>
    </row>
    <row r="34" spans="1:17" hidden="1" x14ac:dyDescent="0.35">
      <c r="A34">
        <v>4</v>
      </c>
      <c r="B34" t="s">
        <v>182</v>
      </c>
      <c r="C34">
        <v>2013</v>
      </c>
      <c r="D34" t="s">
        <v>68</v>
      </c>
      <c r="E34">
        <v>2013</v>
      </c>
      <c r="F34">
        <v>2013</v>
      </c>
      <c r="G34" t="s">
        <v>183</v>
      </c>
      <c r="H34" t="s">
        <v>68</v>
      </c>
      <c r="I34" s="1">
        <v>4402212253</v>
      </c>
      <c r="J34" s="1">
        <v>3850438596</v>
      </c>
      <c r="K34" t="s">
        <v>184</v>
      </c>
      <c r="L34" t="s">
        <v>185</v>
      </c>
      <c r="M34" t="s">
        <v>185</v>
      </c>
      <c r="N34" t="s">
        <v>186</v>
      </c>
      <c r="O34" t="s">
        <v>187</v>
      </c>
      <c r="P34" s="1">
        <v>111325</v>
      </c>
      <c r="Q34" s="1">
        <v>65347</v>
      </c>
    </row>
    <row r="35" spans="1:17" hidden="1" x14ac:dyDescent="0.35">
      <c r="A35">
        <v>0</v>
      </c>
      <c r="B35" t="s">
        <v>23</v>
      </c>
      <c r="C35">
        <v>2009</v>
      </c>
      <c r="D35" t="s">
        <v>48</v>
      </c>
      <c r="E35">
        <v>2009</v>
      </c>
      <c r="F35">
        <v>2009</v>
      </c>
      <c r="G35" t="s">
        <v>25</v>
      </c>
      <c r="H35" t="s">
        <v>48</v>
      </c>
      <c r="I35" s="1">
        <v>7993042186</v>
      </c>
      <c r="J35" s="1">
        <v>8115692970</v>
      </c>
      <c r="K35" t="s">
        <v>188</v>
      </c>
      <c r="L35" t="s">
        <v>189</v>
      </c>
      <c r="M35" t="s">
        <v>189</v>
      </c>
      <c r="N35">
        <v>132</v>
      </c>
      <c r="O35" t="s">
        <v>190</v>
      </c>
      <c r="P35" s="1">
        <v>74948</v>
      </c>
      <c r="Q35" s="1">
        <v>203357</v>
      </c>
    </row>
    <row r="36" spans="1:17" hidden="1" x14ac:dyDescent="0.35">
      <c r="A36">
        <v>0</v>
      </c>
      <c r="B36" t="s">
        <v>150</v>
      </c>
      <c r="C36">
        <v>2010</v>
      </c>
      <c r="D36" t="s">
        <v>24</v>
      </c>
      <c r="E36">
        <v>2010</v>
      </c>
      <c r="F36">
        <v>2010</v>
      </c>
      <c r="G36" t="s">
        <v>151</v>
      </c>
      <c r="H36" t="s">
        <v>24</v>
      </c>
      <c r="I36" s="1">
        <v>2722811777</v>
      </c>
      <c r="J36" s="1">
        <v>2736045489</v>
      </c>
      <c r="K36" t="s">
        <v>191</v>
      </c>
      <c r="L36" t="s">
        <v>192</v>
      </c>
      <c r="M36" t="s">
        <v>192</v>
      </c>
      <c r="N36" t="s">
        <v>193</v>
      </c>
      <c r="O36" t="s">
        <v>194</v>
      </c>
      <c r="P36" t="s">
        <v>195</v>
      </c>
      <c r="Q36" s="1">
        <v>7918</v>
      </c>
    </row>
    <row r="37" spans="1:17" hidden="1" x14ac:dyDescent="0.35">
      <c r="A37">
        <v>0</v>
      </c>
      <c r="B37" t="s">
        <v>23</v>
      </c>
      <c r="C37">
        <v>2007</v>
      </c>
      <c r="E37">
        <v>2007</v>
      </c>
      <c r="F37">
        <v>2007</v>
      </c>
      <c r="G37" t="s">
        <v>25</v>
      </c>
      <c r="I37" s="1">
        <v>7376502630</v>
      </c>
      <c r="J37" s="1">
        <v>7376502630</v>
      </c>
      <c r="K37" t="s">
        <v>196</v>
      </c>
      <c r="L37" t="s">
        <v>196</v>
      </c>
      <c r="M37" t="s">
        <v>196</v>
      </c>
    </row>
    <row r="38" spans="1:17" hidden="1" x14ac:dyDescent="0.35">
      <c r="A38">
        <v>0</v>
      </c>
      <c r="B38" t="s">
        <v>80</v>
      </c>
      <c r="C38">
        <v>2017</v>
      </c>
      <c r="D38" t="s">
        <v>165</v>
      </c>
      <c r="E38">
        <v>2017</v>
      </c>
      <c r="F38">
        <v>2017</v>
      </c>
      <c r="G38" t="s">
        <v>82</v>
      </c>
      <c r="H38" t="s">
        <v>165</v>
      </c>
      <c r="I38" s="1">
        <v>7378797801</v>
      </c>
      <c r="J38" s="1">
        <v>7030884511</v>
      </c>
      <c r="K38" t="s">
        <v>197</v>
      </c>
      <c r="L38" t="s">
        <v>198</v>
      </c>
      <c r="M38" t="s">
        <v>198</v>
      </c>
      <c r="N38" t="s">
        <v>199</v>
      </c>
      <c r="O38" t="s">
        <v>200</v>
      </c>
      <c r="P38" s="1">
        <v>24311</v>
      </c>
      <c r="Q38" s="1">
        <v>31267</v>
      </c>
    </row>
    <row r="39" spans="1:17" hidden="1" x14ac:dyDescent="0.35">
      <c r="A39">
        <v>0</v>
      </c>
      <c r="B39" t="s">
        <v>201</v>
      </c>
      <c r="C39">
        <v>2013</v>
      </c>
      <c r="D39" t="s">
        <v>68</v>
      </c>
      <c r="E39">
        <v>2013</v>
      </c>
      <c r="F39">
        <v>2013</v>
      </c>
      <c r="G39" t="s">
        <v>202</v>
      </c>
      <c r="H39" t="s">
        <v>68</v>
      </c>
      <c r="I39" s="1">
        <v>1567877746</v>
      </c>
      <c r="J39" s="1">
        <v>1755701754</v>
      </c>
      <c r="K39" t="s">
        <v>203</v>
      </c>
      <c r="L39" t="s">
        <v>204</v>
      </c>
      <c r="M39" t="s">
        <v>204</v>
      </c>
      <c r="N39" t="s">
        <v>205</v>
      </c>
      <c r="O39" t="s">
        <v>206</v>
      </c>
      <c r="P39" s="1">
        <v>227348</v>
      </c>
      <c r="Q39" s="1">
        <v>26477</v>
      </c>
    </row>
    <row r="40" spans="1:17" hidden="1" x14ac:dyDescent="0.35">
      <c r="A40">
        <v>0</v>
      </c>
      <c r="B40" t="s">
        <v>17</v>
      </c>
      <c r="C40" t="s">
        <v>117</v>
      </c>
      <c r="D40" t="s">
        <v>118</v>
      </c>
      <c r="E40">
        <v>2020</v>
      </c>
      <c r="F40" t="s">
        <v>117</v>
      </c>
      <c r="G40" t="s">
        <v>19</v>
      </c>
      <c r="H40" t="s">
        <v>118</v>
      </c>
      <c r="I40" s="1">
        <v>1605331854</v>
      </c>
      <c r="J40" s="1">
        <v>1436352521</v>
      </c>
      <c r="K40">
        <v>567</v>
      </c>
      <c r="L40" t="s">
        <v>207</v>
      </c>
      <c r="M40" t="s">
        <v>207</v>
      </c>
      <c r="N40" t="s">
        <v>208</v>
      </c>
      <c r="O40" t="s">
        <v>209</v>
      </c>
      <c r="P40" s="1">
        <v>60407</v>
      </c>
      <c r="Q40" s="1">
        <v>92741</v>
      </c>
    </row>
    <row r="41" spans="1:17" hidden="1" x14ac:dyDescent="0.35">
      <c r="A41">
        <v>0</v>
      </c>
      <c r="B41" t="s">
        <v>201</v>
      </c>
      <c r="C41">
        <v>2009</v>
      </c>
      <c r="D41" t="s">
        <v>48</v>
      </c>
      <c r="E41">
        <v>2009</v>
      </c>
      <c r="F41">
        <v>2009</v>
      </c>
      <c r="G41" t="s">
        <v>202</v>
      </c>
      <c r="H41" t="s">
        <v>48</v>
      </c>
      <c r="I41" t="s">
        <v>210</v>
      </c>
      <c r="J41" t="s">
        <v>211</v>
      </c>
      <c r="K41" t="s">
        <v>212</v>
      </c>
      <c r="L41" t="s">
        <v>213</v>
      </c>
      <c r="M41" t="s">
        <v>213</v>
      </c>
      <c r="N41" t="s">
        <v>214</v>
      </c>
      <c r="O41" t="s">
        <v>215</v>
      </c>
      <c r="P41" s="1">
        <v>71846</v>
      </c>
      <c r="Q41" s="1">
        <v>173868</v>
      </c>
    </row>
    <row r="42" spans="1:17" hidden="1" x14ac:dyDescent="0.35">
      <c r="A42">
        <v>0</v>
      </c>
      <c r="B42" t="s">
        <v>74</v>
      </c>
      <c r="C42" t="s">
        <v>32</v>
      </c>
      <c r="D42" t="s">
        <v>33</v>
      </c>
      <c r="E42">
        <v>2019</v>
      </c>
      <c r="F42" t="s">
        <v>32</v>
      </c>
      <c r="G42" t="s">
        <v>75</v>
      </c>
      <c r="H42" t="s">
        <v>33</v>
      </c>
      <c r="I42" s="1">
        <v>1065421429</v>
      </c>
      <c r="J42" s="1">
        <v>1008443757</v>
      </c>
      <c r="K42" t="s">
        <v>216</v>
      </c>
      <c r="L42" t="s">
        <v>217</v>
      </c>
      <c r="M42" t="s">
        <v>217</v>
      </c>
      <c r="N42" t="s">
        <v>218</v>
      </c>
      <c r="O42" t="s">
        <v>219</v>
      </c>
      <c r="P42" s="1">
        <v>37791</v>
      </c>
      <c r="Q42" s="1">
        <v>42599</v>
      </c>
    </row>
    <row r="43" spans="1:17" x14ac:dyDescent="0.35">
      <c r="A43">
        <v>1</v>
      </c>
      <c r="B43" t="s">
        <v>67</v>
      </c>
      <c r="C43">
        <v>2008</v>
      </c>
      <c r="D43" t="s">
        <v>18</v>
      </c>
      <c r="E43">
        <v>2008</v>
      </c>
      <c r="F43">
        <v>2008</v>
      </c>
      <c r="G43" t="s">
        <v>69</v>
      </c>
      <c r="H43" t="s">
        <v>18</v>
      </c>
      <c r="I43" t="s">
        <v>524</v>
      </c>
      <c r="J43" t="s">
        <v>525</v>
      </c>
      <c r="K43" t="s">
        <v>526</v>
      </c>
      <c r="L43" t="s">
        <v>527</v>
      </c>
      <c r="M43" t="s">
        <v>527</v>
      </c>
      <c r="N43" t="s">
        <v>528</v>
      </c>
      <c r="O43" t="s">
        <v>529</v>
      </c>
      <c r="P43" s="1">
        <v>144548</v>
      </c>
      <c r="Q43" s="1">
        <v>290965</v>
      </c>
    </row>
    <row r="44" spans="1:17" hidden="1" x14ac:dyDescent="0.35">
      <c r="A44">
        <v>0</v>
      </c>
      <c r="B44" t="s">
        <v>74</v>
      </c>
      <c r="C44">
        <v>2012</v>
      </c>
      <c r="D44" t="s">
        <v>81</v>
      </c>
      <c r="E44">
        <v>2012</v>
      </c>
      <c r="F44">
        <v>2012</v>
      </c>
      <c r="G44" t="s">
        <v>75</v>
      </c>
      <c r="H44" t="s">
        <v>81</v>
      </c>
      <c r="I44" s="1">
        <v>1012719390</v>
      </c>
      <c r="J44" t="s">
        <v>226</v>
      </c>
      <c r="K44" t="s">
        <v>227</v>
      </c>
      <c r="L44" t="s">
        <v>228</v>
      </c>
      <c r="M44" t="s">
        <v>228</v>
      </c>
      <c r="N44" t="s">
        <v>229</v>
      </c>
      <c r="O44" t="s">
        <v>230</v>
      </c>
      <c r="P44" s="1">
        <v>98831</v>
      </c>
      <c r="Q44" s="1">
        <v>143042</v>
      </c>
    </row>
    <row r="45" spans="1:17" x14ac:dyDescent="0.35">
      <c r="A45">
        <v>0</v>
      </c>
      <c r="B45" t="s">
        <v>231</v>
      </c>
      <c r="C45">
        <v>2008</v>
      </c>
      <c r="D45" t="s">
        <v>18</v>
      </c>
      <c r="E45">
        <v>2008</v>
      </c>
      <c r="F45">
        <v>2008</v>
      </c>
      <c r="G45" t="s">
        <v>69</v>
      </c>
      <c r="H45" t="s">
        <v>18</v>
      </c>
      <c r="I45" s="1">
        <v>7431565989</v>
      </c>
      <c r="J45" s="1">
        <v>8015217106</v>
      </c>
      <c r="K45" t="s">
        <v>1079</v>
      </c>
      <c r="L45" t="s">
        <v>1080</v>
      </c>
      <c r="M45" t="s">
        <v>1080</v>
      </c>
      <c r="N45" t="s">
        <v>1081</v>
      </c>
      <c r="O45" t="s">
        <v>1082</v>
      </c>
      <c r="P45" s="1">
        <v>299304</v>
      </c>
      <c r="Q45" s="1">
        <v>506838</v>
      </c>
    </row>
    <row r="46" spans="1:17" hidden="1" x14ac:dyDescent="0.35">
      <c r="A46">
        <v>0</v>
      </c>
      <c r="B46" t="s">
        <v>53</v>
      </c>
      <c r="C46">
        <v>2018</v>
      </c>
      <c r="D46" t="s">
        <v>235</v>
      </c>
      <c r="E46">
        <v>2018</v>
      </c>
      <c r="F46">
        <v>2018</v>
      </c>
      <c r="G46" t="s">
        <v>54</v>
      </c>
      <c r="H46" t="s">
        <v>235</v>
      </c>
      <c r="I46" s="1">
        <v>17975286194</v>
      </c>
      <c r="J46" s="1">
        <v>18620532455</v>
      </c>
      <c r="K46" t="s">
        <v>236</v>
      </c>
      <c r="L46" t="s">
        <v>237</v>
      </c>
      <c r="M46" t="s">
        <v>237</v>
      </c>
      <c r="N46" t="s">
        <v>21</v>
      </c>
      <c r="O46" t="s">
        <v>238</v>
      </c>
      <c r="P46" s="1">
        <v>39442</v>
      </c>
      <c r="Q46" s="1">
        <v>53722</v>
      </c>
    </row>
    <row r="47" spans="1:17" hidden="1" x14ac:dyDescent="0.35">
      <c r="A47">
        <v>0</v>
      </c>
      <c r="B47" t="s">
        <v>160</v>
      </c>
      <c r="C47" t="s">
        <v>117</v>
      </c>
      <c r="D47" t="s">
        <v>118</v>
      </c>
      <c r="E47">
        <v>2020</v>
      </c>
      <c r="F47" t="s">
        <v>117</v>
      </c>
      <c r="G47" t="s">
        <v>110</v>
      </c>
      <c r="H47" t="s">
        <v>118</v>
      </c>
      <c r="I47" s="1">
        <v>1059462398</v>
      </c>
      <c r="J47" t="s">
        <v>239</v>
      </c>
      <c r="K47" t="s">
        <v>240</v>
      </c>
      <c r="L47">
        <v>418</v>
      </c>
      <c r="M47">
        <v>418</v>
      </c>
      <c r="N47" t="s">
        <v>241</v>
      </c>
      <c r="O47">
        <v>-347</v>
      </c>
      <c r="P47" s="1">
        <v>-453564</v>
      </c>
      <c r="Q47" s="1">
        <v>-453595</v>
      </c>
    </row>
    <row r="48" spans="1:17" hidden="1" x14ac:dyDescent="0.35">
      <c r="A48">
        <v>0</v>
      </c>
      <c r="B48" t="s">
        <v>47</v>
      </c>
      <c r="C48">
        <v>2017</v>
      </c>
      <c r="D48" t="s">
        <v>165</v>
      </c>
      <c r="E48">
        <v>2017</v>
      </c>
      <c r="F48">
        <v>2017</v>
      </c>
      <c r="G48" t="s">
        <v>49</v>
      </c>
      <c r="H48" t="s">
        <v>165</v>
      </c>
      <c r="I48" s="1">
        <v>5306255085</v>
      </c>
      <c r="J48" s="1">
        <v>6057775627</v>
      </c>
      <c r="K48" t="s">
        <v>242</v>
      </c>
      <c r="L48" t="s">
        <v>243</v>
      </c>
      <c r="M48" t="s">
        <v>243</v>
      </c>
      <c r="N48" t="s">
        <v>244</v>
      </c>
      <c r="O48" t="s">
        <v>245</v>
      </c>
      <c r="P48" s="1">
        <v>26193</v>
      </c>
      <c r="Q48" s="1">
        <v>53778</v>
      </c>
    </row>
    <row r="49" spans="1:17" hidden="1" x14ac:dyDescent="0.35">
      <c r="A49">
        <v>2</v>
      </c>
      <c r="B49" t="s">
        <v>246</v>
      </c>
      <c r="C49">
        <v>2016</v>
      </c>
      <c r="D49" t="s">
        <v>40</v>
      </c>
      <c r="E49">
        <v>2016</v>
      </c>
      <c r="F49">
        <v>2016</v>
      </c>
      <c r="G49" t="s">
        <v>75</v>
      </c>
      <c r="H49" t="s">
        <v>40</v>
      </c>
      <c r="I49" s="1">
        <v>2091245789</v>
      </c>
      <c r="J49" s="1">
        <v>2120788772</v>
      </c>
      <c r="K49" t="s">
        <v>247</v>
      </c>
      <c r="L49" t="s">
        <v>248</v>
      </c>
      <c r="M49" t="s">
        <v>248</v>
      </c>
      <c r="N49">
        <v>44</v>
      </c>
      <c r="O49" t="s">
        <v>249</v>
      </c>
      <c r="P49" s="1">
        <v>58324</v>
      </c>
      <c r="Q49" s="1">
        <v>60718</v>
      </c>
    </row>
    <row r="50" spans="1:17" x14ac:dyDescent="0.35">
      <c r="A50">
        <v>0</v>
      </c>
      <c r="B50" t="s">
        <v>231</v>
      </c>
      <c r="C50">
        <v>2009</v>
      </c>
      <c r="D50" t="s">
        <v>48</v>
      </c>
      <c r="E50">
        <v>2009</v>
      </c>
      <c r="F50">
        <v>2009</v>
      </c>
      <c r="G50" t="s">
        <v>69</v>
      </c>
      <c r="H50" t="s">
        <v>48</v>
      </c>
      <c r="I50" s="1">
        <v>7584355051</v>
      </c>
      <c r="J50" s="1">
        <v>7891476070</v>
      </c>
      <c r="K50" t="s">
        <v>382</v>
      </c>
      <c r="L50" t="s">
        <v>383</v>
      </c>
      <c r="M50" t="s">
        <v>383</v>
      </c>
      <c r="N50" t="s">
        <v>384</v>
      </c>
      <c r="O50" t="s">
        <v>385</v>
      </c>
      <c r="P50" s="1">
        <v>33245</v>
      </c>
      <c r="Q50" t="s">
        <v>386</v>
      </c>
    </row>
    <row r="51" spans="1:17" hidden="1" x14ac:dyDescent="0.35">
      <c r="A51">
        <v>0</v>
      </c>
      <c r="B51" t="s">
        <v>23</v>
      </c>
      <c r="C51">
        <v>2013</v>
      </c>
      <c r="D51" t="s">
        <v>68</v>
      </c>
      <c r="E51">
        <v>2013</v>
      </c>
      <c r="F51">
        <v>2013</v>
      </c>
      <c r="G51" t="s">
        <v>25</v>
      </c>
      <c r="H51" t="s">
        <v>68</v>
      </c>
      <c r="I51" s="1">
        <v>7152258825</v>
      </c>
      <c r="J51" s="1">
        <v>6392543860</v>
      </c>
      <c r="K51">
        <v>2342</v>
      </c>
      <c r="L51">
        <v>2915</v>
      </c>
      <c r="M51">
        <v>2915</v>
      </c>
      <c r="N51" t="s">
        <v>252</v>
      </c>
      <c r="O51" t="s">
        <v>253</v>
      </c>
      <c r="P51" s="1">
        <v>81655</v>
      </c>
      <c r="Q51" s="1">
        <v>40142</v>
      </c>
    </row>
    <row r="52" spans="1:17" hidden="1" x14ac:dyDescent="0.35">
      <c r="A52">
        <v>1</v>
      </c>
      <c r="B52" t="s">
        <v>63</v>
      </c>
      <c r="C52">
        <v>2018</v>
      </c>
      <c r="D52" t="s">
        <v>235</v>
      </c>
      <c r="E52">
        <v>2018</v>
      </c>
      <c r="F52">
        <v>2018</v>
      </c>
      <c r="G52" t="s">
        <v>64</v>
      </c>
      <c r="H52" t="s">
        <v>235</v>
      </c>
      <c r="I52" t="s">
        <v>254</v>
      </c>
      <c r="J52" t="s">
        <v>255</v>
      </c>
      <c r="K52" t="s">
        <v>256</v>
      </c>
      <c r="L52" t="s">
        <v>257</v>
      </c>
      <c r="M52" t="s">
        <v>257</v>
      </c>
      <c r="N52" t="s">
        <v>258</v>
      </c>
      <c r="O52" t="s">
        <v>259</v>
      </c>
      <c r="P52" s="1">
        <v>26162</v>
      </c>
      <c r="Q52" s="1">
        <v>52049</v>
      </c>
    </row>
    <row r="53" spans="1:17" hidden="1" x14ac:dyDescent="0.35">
      <c r="A53">
        <v>0</v>
      </c>
      <c r="B53" t="s">
        <v>104</v>
      </c>
      <c r="C53">
        <v>2010</v>
      </c>
      <c r="D53" t="s">
        <v>24</v>
      </c>
      <c r="E53">
        <v>2010</v>
      </c>
      <c r="F53">
        <v>2010</v>
      </c>
      <c r="G53" t="s">
        <v>105</v>
      </c>
      <c r="H53" t="s">
        <v>24</v>
      </c>
      <c r="I53" s="1">
        <v>15234181760</v>
      </c>
      <c r="J53" s="1">
        <v>14806234991</v>
      </c>
      <c r="K53" t="s">
        <v>260</v>
      </c>
      <c r="L53">
        <v>4359</v>
      </c>
      <c r="M53">
        <v>4359</v>
      </c>
      <c r="N53" t="s">
        <v>261</v>
      </c>
      <c r="O53">
        <v>170</v>
      </c>
      <c r="P53" s="1">
        <v>43219</v>
      </c>
      <c r="Q53" s="1">
        <v>40582</v>
      </c>
    </row>
    <row r="54" spans="1:17" hidden="1" x14ac:dyDescent="0.35">
      <c r="A54">
        <v>0</v>
      </c>
      <c r="B54" t="s">
        <v>31</v>
      </c>
      <c r="C54">
        <v>2018</v>
      </c>
      <c r="D54" t="s">
        <v>235</v>
      </c>
      <c r="E54">
        <v>2018</v>
      </c>
      <c r="F54">
        <v>2018</v>
      </c>
      <c r="G54" t="s">
        <v>34</v>
      </c>
      <c r="H54" t="s">
        <v>235</v>
      </c>
      <c r="I54" s="1">
        <v>2309413017</v>
      </c>
      <c r="J54" s="1">
        <v>3798587389</v>
      </c>
      <c r="K54" t="s">
        <v>262</v>
      </c>
      <c r="L54" t="s">
        <v>263</v>
      </c>
      <c r="M54" t="s">
        <v>263</v>
      </c>
      <c r="N54" t="s">
        <v>264</v>
      </c>
      <c r="O54" t="s">
        <v>265</v>
      </c>
      <c r="P54" s="1">
        <v>-30434</v>
      </c>
      <c r="Q54" t="s">
        <v>266</v>
      </c>
    </row>
    <row r="55" spans="1:17" hidden="1" x14ac:dyDescent="0.35">
      <c r="A55">
        <v>2</v>
      </c>
      <c r="B55" t="s">
        <v>109</v>
      </c>
      <c r="C55">
        <v>2007</v>
      </c>
      <c r="E55">
        <v>2007</v>
      </c>
      <c r="F55">
        <v>2007</v>
      </c>
      <c r="G55" t="s">
        <v>110</v>
      </c>
      <c r="I55" t="s">
        <v>267</v>
      </c>
      <c r="J55" t="s">
        <v>267</v>
      </c>
      <c r="K55" t="s">
        <v>268</v>
      </c>
      <c r="L55" t="s">
        <v>268</v>
      </c>
      <c r="M55" t="s">
        <v>268</v>
      </c>
    </row>
    <row r="56" spans="1:17" hidden="1" x14ac:dyDescent="0.35">
      <c r="A56">
        <v>0</v>
      </c>
      <c r="B56" t="s">
        <v>201</v>
      </c>
      <c r="C56">
        <v>2014</v>
      </c>
      <c r="D56" t="s">
        <v>98</v>
      </c>
      <c r="E56">
        <v>2014</v>
      </c>
      <c r="F56">
        <v>2014</v>
      </c>
      <c r="G56" t="s">
        <v>202</v>
      </c>
      <c r="H56" t="s">
        <v>98</v>
      </c>
      <c r="I56" s="1">
        <v>1625392396</v>
      </c>
      <c r="J56" s="1">
        <v>1852107809</v>
      </c>
      <c r="K56" t="s">
        <v>269</v>
      </c>
      <c r="L56" t="s">
        <v>270</v>
      </c>
      <c r="M56" t="s">
        <v>270</v>
      </c>
      <c r="N56" t="s">
        <v>271</v>
      </c>
      <c r="O56">
        <v>124</v>
      </c>
      <c r="P56" s="1">
        <v>89209</v>
      </c>
      <c r="Q56" s="1">
        <v>154883</v>
      </c>
    </row>
    <row r="57" spans="1:17" hidden="1" x14ac:dyDescent="0.35">
      <c r="A57">
        <v>0</v>
      </c>
      <c r="B57" t="s">
        <v>201</v>
      </c>
      <c r="C57">
        <v>2015</v>
      </c>
      <c r="D57" t="s">
        <v>139</v>
      </c>
      <c r="E57">
        <v>2015</v>
      </c>
      <c r="F57">
        <v>2015</v>
      </c>
      <c r="G57" t="s">
        <v>202</v>
      </c>
      <c r="H57" t="s">
        <v>139</v>
      </c>
      <c r="I57" s="1">
        <v>1690386323</v>
      </c>
      <c r="J57" s="1">
        <v>2005483281</v>
      </c>
      <c r="K57" t="s">
        <v>272</v>
      </c>
      <c r="L57" t="s">
        <v>273</v>
      </c>
      <c r="M57" t="s">
        <v>273</v>
      </c>
      <c r="N57" t="s">
        <v>274</v>
      </c>
      <c r="O57" t="s">
        <v>275</v>
      </c>
      <c r="P57" s="1">
        <v>99606</v>
      </c>
      <c r="Q57" s="1">
        <v>173264</v>
      </c>
    </row>
    <row r="58" spans="1:17" hidden="1" x14ac:dyDescent="0.35">
      <c r="A58">
        <v>0</v>
      </c>
      <c r="B58" t="s">
        <v>47</v>
      </c>
      <c r="C58">
        <v>2014</v>
      </c>
      <c r="D58" t="s">
        <v>98</v>
      </c>
      <c r="E58">
        <v>2014</v>
      </c>
      <c r="F58">
        <v>2014</v>
      </c>
      <c r="G58" t="s">
        <v>49</v>
      </c>
      <c r="H58" t="s">
        <v>98</v>
      </c>
      <c r="I58" s="1">
        <v>5790896407</v>
      </c>
      <c r="J58" s="1">
        <v>6605771061</v>
      </c>
      <c r="K58" t="s">
        <v>276</v>
      </c>
      <c r="L58" t="s">
        <v>277</v>
      </c>
      <c r="M58" t="s">
        <v>277</v>
      </c>
      <c r="N58" t="s">
        <v>278</v>
      </c>
      <c r="O58" t="s">
        <v>279</v>
      </c>
      <c r="P58" s="1">
        <v>35445</v>
      </c>
      <c r="Q58" s="1">
        <v>90545</v>
      </c>
    </row>
    <row r="59" spans="1:17" hidden="1" x14ac:dyDescent="0.35">
      <c r="A59">
        <v>1</v>
      </c>
      <c r="B59" t="s">
        <v>63</v>
      </c>
      <c r="C59" t="s">
        <v>117</v>
      </c>
      <c r="D59" t="s">
        <v>118</v>
      </c>
      <c r="E59">
        <v>2020</v>
      </c>
      <c r="F59" t="s">
        <v>117</v>
      </c>
      <c r="G59" t="s">
        <v>64</v>
      </c>
      <c r="H59" t="s">
        <v>118</v>
      </c>
      <c r="I59" t="s">
        <v>280</v>
      </c>
      <c r="J59" t="s">
        <v>281</v>
      </c>
      <c r="K59" t="s">
        <v>282</v>
      </c>
      <c r="L59">
        <v>261</v>
      </c>
      <c r="M59">
        <v>261</v>
      </c>
      <c r="N59" t="s">
        <v>283</v>
      </c>
      <c r="O59">
        <v>-30</v>
      </c>
      <c r="P59" s="1">
        <v>-157158</v>
      </c>
      <c r="Q59" s="1">
        <v>-103093</v>
      </c>
    </row>
    <row r="60" spans="1:17" hidden="1" x14ac:dyDescent="0.35">
      <c r="A60">
        <v>0</v>
      </c>
      <c r="B60" t="s">
        <v>80</v>
      </c>
      <c r="C60" t="s">
        <v>117</v>
      </c>
      <c r="D60" t="s">
        <v>118</v>
      </c>
      <c r="E60">
        <v>2020</v>
      </c>
      <c r="F60" t="s">
        <v>117</v>
      </c>
      <c r="G60" t="s">
        <v>82</v>
      </c>
      <c r="H60" t="s">
        <v>118</v>
      </c>
      <c r="I60" s="1">
        <v>6472290330</v>
      </c>
      <c r="J60" s="1">
        <v>6200048169</v>
      </c>
      <c r="K60">
        <v>2286</v>
      </c>
      <c r="L60" t="s">
        <v>284</v>
      </c>
      <c r="M60" t="s">
        <v>284</v>
      </c>
      <c r="N60" t="s">
        <v>285</v>
      </c>
      <c r="O60" t="s">
        <v>286</v>
      </c>
      <c r="P60" s="1">
        <v>-260578</v>
      </c>
      <c r="Q60" s="1">
        <v>-265791</v>
      </c>
    </row>
    <row r="61" spans="1:17" x14ac:dyDescent="0.35">
      <c r="A61">
        <v>1</v>
      </c>
      <c r="B61" t="s">
        <v>67</v>
      </c>
      <c r="C61">
        <v>2009</v>
      </c>
      <c r="D61" t="s">
        <v>48</v>
      </c>
      <c r="E61">
        <v>2009</v>
      </c>
      <c r="F61">
        <v>2009</v>
      </c>
      <c r="G61" t="s">
        <v>69</v>
      </c>
      <c r="H61" t="s">
        <v>48</v>
      </c>
      <c r="I61" t="s">
        <v>437</v>
      </c>
      <c r="J61" t="s">
        <v>438</v>
      </c>
      <c r="K61" t="s">
        <v>439</v>
      </c>
      <c r="L61" t="s">
        <v>440</v>
      </c>
      <c r="M61" t="s">
        <v>440</v>
      </c>
      <c r="N61" t="s">
        <v>441</v>
      </c>
      <c r="O61" t="s">
        <v>442</v>
      </c>
      <c r="P61" s="1">
        <v>46271</v>
      </c>
      <c r="Q61" s="1">
        <v>83011</v>
      </c>
    </row>
    <row r="62" spans="1:17" hidden="1" x14ac:dyDescent="0.35">
      <c r="A62">
        <v>0</v>
      </c>
      <c r="B62" t="s">
        <v>74</v>
      </c>
      <c r="C62">
        <v>2016</v>
      </c>
      <c r="D62" t="s">
        <v>40</v>
      </c>
      <c r="E62">
        <v>2016</v>
      </c>
      <c r="F62">
        <v>2016</v>
      </c>
      <c r="G62" t="s">
        <v>75</v>
      </c>
      <c r="H62" t="s">
        <v>40</v>
      </c>
      <c r="I62" s="1">
        <v>1043003599</v>
      </c>
      <c r="J62" t="s">
        <v>291</v>
      </c>
      <c r="K62" t="s">
        <v>292</v>
      </c>
      <c r="L62">
        <v>537</v>
      </c>
      <c r="M62">
        <v>537</v>
      </c>
      <c r="N62" t="s">
        <v>293</v>
      </c>
      <c r="O62" t="s">
        <v>294</v>
      </c>
      <c r="P62" s="1">
        <v>109192</v>
      </c>
      <c r="Q62" s="1">
        <v>14231</v>
      </c>
    </row>
    <row r="63" spans="1:17" hidden="1" x14ac:dyDescent="0.35">
      <c r="A63">
        <v>4</v>
      </c>
      <c r="B63" t="s">
        <v>182</v>
      </c>
      <c r="C63">
        <v>2014</v>
      </c>
      <c r="D63" t="s">
        <v>98</v>
      </c>
      <c r="E63">
        <v>2014</v>
      </c>
      <c r="F63">
        <v>2014</v>
      </c>
      <c r="G63" t="s">
        <v>183</v>
      </c>
      <c r="H63" t="s">
        <v>98</v>
      </c>
      <c r="I63" s="1">
        <v>4462562493</v>
      </c>
      <c r="J63" s="1">
        <v>3948599301</v>
      </c>
      <c r="K63" t="s">
        <v>295</v>
      </c>
      <c r="L63" t="s">
        <v>296</v>
      </c>
      <c r="M63" t="s">
        <v>296</v>
      </c>
      <c r="N63" t="s">
        <v>297</v>
      </c>
      <c r="O63" t="s">
        <v>298</v>
      </c>
      <c r="P63" s="1">
        <v>65071</v>
      </c>
      <c r="Q63" s="1">
        <v>122679</v>
      </c>
    </row>
    <row r="64" spans="1:17" hidden="1" x14ac:dyDescent="0.35">
      <c r="A64">
        <v>0</v>
      </c>
      <c r="B64" t="s">
        <v>74</v>
      </c>
      <c r="C64">
        <v>2018</v>
      </c>
      <c r="D64" t="s">
        <v>235</v>
      </c>
      <c r="E64">
        <v>2018</v>
      </c>
      <c r="F64">
        <v>2018</v>
      </c>
      <c r="G64" t="s">
        <v>75</v>
      </c>
      <c r="H64" t="s">
        <v>235</v>
      </c>
      <c r="I64" s="1">
        <v>1057214972</v>
      </c>
      <c r="J64" t="s">
        <v>299</v>
      </c>
      <c r="K64" t="s">
        <v>300</v>
      </c>
      <c r="L64" t="s">
        <v>301</v>
      </c>
      <c r="M64" t="s">
        <v>301</v>
      </c>
      <c r="N64" t="s">
        <v>219</v>
      </c>
      <c r="O64">
        <v>67</v>
      </c>
      <c r="P64" s="1">
        <v>66618</v>
      </c>
      <c r="Q64" s="1">
        <v>115338</v>
      </c>
    </row>
    <row r="65" spans="1:17" hidden="1" x14ac:dyDescent="0.35">
      <c r="A65">
        <v>2</v>
      </c>
      <c r="B65" t="s">
        <v>302</v>
      </c>
      <c r="C65" t="s">
        <v>32</v>
      </c>
      <c r="D65" t="s">
        <v>33</v>
      </c>
      <c r="E65">
        <v>2019</v>
      </c>
      <c r="F65" t="s">
        <v>32</v>
      </c>
      <c r="G65" t="s">
        <v>19</v>
      </c>
      <c r="H65" t="s">
        <v>33</v>
      </c>
      <c r="I65" s="1">
        <v>1241752625</v>
      </c>
      <c r="J65" s="1">
        <v>2023008342</v>
      </c>
      <c r="K65" t="s">
        <v>303</v>
      </c>
      <c r="L65" t="s">
        <v>304</v>
      </c>
      <c r="M65" t="s">
        <v>304</v>
      </c>
      <c r="N65" t="s">
        <v>305</v>
      </c>
      <c r="O65">
        <v>61</v>
      </c>
      <c r="P65" s="1">
        <v>47628</v>
      </c>
      <c r="Q65" s="1">
        <v>47137</v>
      </c>
    </row>
    <row r="66" spans="1:17" hidden="1" x14ac:dyDescent="0.35">
      <c r="A66">
        <v>0</v>
      </c>
      <c r="B66" t="s">
        <v>53</v>
      </c>
      <c r="C66">
        <v>2007</v>
      </c>
      <c r="E66">
        <v>2007</v>
      </c>
      <c r="F66">
        <v>2007</v>
      </c>
      <c r="G66" t="s">
        <v>54</v>
      </c>
      <c r="I66" s="1">
        <v>17496243426</v>
      </c>
      <c r="J66" s="1">
        <v>17496243426</v>
      </c>
      <c r="K66">
        <v>3726</v>
      </c>
      <c r="L66">
        <v>3726</v>
      </c>
      <c r="M66">
        <v>3726</v>
      </c>
    </row>
    <row r="67" spans="1:17" hidden="1" x14ac:dyDescent="0.35">
      <c r="A67">
        <v>2</v>
      </c>
      <c r="B67" t="s">
        <v>246</v>
      </c>
      <c r="C67">
        <v>2007</v>
      </c>
      <c r="E67">
        <v>2007</v>
      </c>
      <c r="F67">
        <v>2007</v>
      </c>
      <c r="G67" t="s">
        <v>75</v>
      </c>
      <c r="I67" s="1">
        <v>2651671675</v>
      </c>
      <c r="J67" s="1">
        <v>2651671675</v>
      </c>
      <c r="K67" t="s">
        <v>306</v>
      </c>
      <c r="L67" t="s">
        <v>306</v>
      </c>
      <c r="M67" t="s">
        <v>306</v>
      </c>
    </row>
    <row r="68" spans="1:17" hidden="1" x14ac:dyDescent="0.35">
      <c r="A68">
        <v>2</v>
      </c>
      <c r="B68" t="s">
        <v>246</v>
      </c>
      <c r="C68">
        <v>2017</v>
      </c>
      <c r="D68" t="s">
        <v>165</v>
      </c>
      <c r="E68">
        <v>2017</v>
      </c>
      <c r="F68">
        <v>2017</v>
      </c>
      <c r="G68" t="s">
        <v>75</v>
      </c>
      <c r="H68" t="s">
        <v>165</v>
      </c>
      <c r="I68" s="1">
        <v>2108511441</v>
      </c>
      <c r="J68" s="1">
        <v>2229163686</v>
      </c>
      <c r="K68">
        <v>850</v>
      </c>
      <c r="L68" t="s">
        <v>307</v>
      </c>
      <c r="M68" t="s">
        <v>307</v>
      </c>
      <c r="N68" t="s">
        <v>308</v>
      </c>
      <c r="O68" t="s">
        <v>309</v>
      </c>
      <c r="P68" s="1">
        <v>64629</v>
      </c>
      <c r="Q68" s="1">
        <v>129061</v>
      </c>
    </row>
    <row r="69" spans="1:17" hidden="1" x14ac:dyDescent="0.35">
      <c r="A69">
        <v>2</v>
      </c>
      <c r="B69" t="s">
        <v>97</v>
      </c>
      <c r="C69" t="s">
        <v>117</v>
      </c>
      <c r="D69" t="s">
        <v>118</v>
      </c>
      <c r="E69">
        <v>2020</v>
      </c>
      <c r="F69" t="s">
        <v>117</v>
      </c>
      <c r="G69" t="s">
        <v>99</v>
      </c>
      <c r="H69" t="s">
        <v>118</v>
      </c>
      <c r="I69" s="1">
        <v>5249463474</v>
      </c>
      <c r="J69" s="1">
        <v>6473127443</v>
      </c>
      <c r="K69" t="s">
        <v>310</v>
      </c>
      <c r="L69">
        <v>3494</v>
      </c>
      <c r="M69">
        <v>3494</v>
      </c>
      <c r="N69" t="s">
        <v>311</v>
      </c>
      <c r="O69" t="s">
        <v>312</v>
      </c>
      <c r="P69" s="1">
        <v>162809</v>
      </c>
      <c r="Q69" s="1">
        <v>139818</v>
      </c>
    </row>
    <row r="70" spans="1:17" hidden="1" x14ac:dyDescent="0.35">
      <c r="A70">
        <v>0</v>
      </c>
      <c r="B70" t="s">
        <v>39</v>
      </c>
      <c r="C70">
        <v>2014</v>
      </c>
      <c r="D70" t="s">
        <v>98</v>
      </c>
      <c r="E70">
        <v>2014</v>
      </c>
      <c r="F70">
        <v>2014</v>
      </c>
      <c r="G70" t="s">
        <v>41</v>
      </c>
      <c r="H70" t="s">
        <v>98</v>
      </c>
      <c r="I70" t="s">
        <v>313</v>
      </c>
      <c r="J70" t="s">
        <v>314</v>
      </c>
      <c r="K70" t="s">
        <v>315</v>
      </c>
      <c r="L70" t="s">
        <v>316</v>
      </c>
      <c r="M70" t="s">
        <v>316</v>
      </c>
      <c r="N70" t="s">
        <v>317</v>
      </c>
      <c r="O70" t="s">
        <v>318</v>
      </c>
      <c r="P70" s="1">
        <v>148673</v>
      </c>
      <c r="Q70" s="1">
        <v>263425</v>
      </c>
    </row>
    <row r="71" spans="1:17" hidden="1" x14ac:dyDescent="0.35">
      <c r="A71">
        <v>1</v>
      </c>
      <c r="B71" t="s">
        <v>63</v>
      </c>
      <c r="C71">
        <v>2016</v>
      </c>
      <c r="D71" t="s">
        <v>40</v>
      </c>
      <c r="E71">
        <v>2016</v>
      </c>
      <c r="F71">
        <v>2016</v>
      </c>
      <c r="G71" t="s">
        <v>64</v>
      </c>
      <c r="H71" t="s">
        <v>40</v>
      </c>
      <c r="I71" t="s">
        <v>319</v>
      </c>
      <c r="J71" t="s">
        <v>320</v>
      </c>
      <c r="K71" t="s">
        <v>321</v>
      </c>
      <c r="L71" t="s">
        <v>322</v>
      </c>
      <c r="M71" t="s">
        <v>322</v>
      </c>
      <c r="N71" t="s">
        <v>323</v>
      </c>
      <c r="O71" t="s">
        <v>174</v>
      </c>
      <c r="P71" s="1">
        <v>-49944</v>
      </c>
      <c r="Q71" t="s">
        <v>324</v>
      </c>
    </row>
    <row r="72" spans="1:17" hidden="1" x14ac:dyDescent="0.35">
      <c r="A72">
        <v>0</v>
      </c>
      <c r="B72" t="s">
        <v>17</v>
      </c>
      <c r="C72">
        <v>2017</v>
      </c>
      <c r="D72" t="s">
        <v>165</v>
      </c>
      <c r="E72">
        <v>2017</v>
      </c>
      <c r="F72">
        <v>2017</v>
      </c>
      <c r="G72" t="s">
        <v>19</v>
      </c>
      <c r="H72" t="s">
        <v>165</v>
      </c>
      <c r="I72" s="1">
        <v>1190936874</v>
      </c>
      <c r="J72" t="s">
        <v>325</v>
      </c>
      <c r="K72" t="s">
        <v>326</v>
      </c>
      <c r="L72">
        <v>615</v>
      </c>
      <c r="M72">
        <v>615</v>
      </c>
      <c r="N72" t="s">
        <v>214</v>
      </c>
      <c r="O72" t="s">
        <v>327</v>
      </c>
      <c r="P72" s="1">
        <v>28932</v>
      </c>
      <c r="Q72" s="1">
        <v>67337</v>
      </c>
    </row>
    <row r="73" spans="1:17" hidden="1" x14ac:dyDescent="0.35">
      <c r="A73">
        <v>0</v>
      </c>
      <c r="B73" t="s">
        <v>201</v>
      </c>
      <c r="C73">
        <v>2008</v>
      </c>
      <c r="D73" t="s">
        <v>18</v>
      </c>
      <c r="E73">
        <v>2008</v>
      </c>
      <c r="F73">
        <v>2008</v>
      </c>
      <c r="G73" t="s">
        <v>202</v>
      </c>
      <c r="H73" t="s">
        <v>18</v>
      </c>
      <c r="I73" t="s">
        <v>328</v>
      </c>
      <c r="J73" t="s">
        <v>329</v>
      </c>
      <c r="K73" t="s">
        <v>330</v>
      </c>
      <c r="L73" t="s">
        <v>331</v>
      </c>
      <c r="M73" t="s">
        <v>331</v>
      </c>
      <c r="N73" t="s">
        <v>332</v>
      </c>
      <c r="O73" t="s">
        <v>333</v>
      </c>
      <c r="P73" s="1">
        <v>278231</v>
      </c>
      <c r="Q73" s="1">
        <v>338095</v>
      </c>
    </row>
    <row r="74" spans="1:17" hidden="1" x14ac:dyDescent="0.35">
      <c r="A74">
        <v>5</v>
      </c>
      <c r="B74" t="s">
        <v>334</v>
      </c>
      <c r="C74">
        <v>2014</v>
      </c>
      <c r="D74" t="s">
        <v>98</v>
      </c>
      <c r="E74">
        <v>2014</v>
      </c>
      <c r="F74">
        <v>2014</v>
      </c>
      <c r="G74" t="s">
        <v>335</v>
      </c>
      <c r="H74" t="s">
        <v>98</v>
      </c>
      <c r="I74">
        <v>100</v>
      </c>
      <c r="J74">
        <v>100</v>
      </c>
      <c r="K74">
        <v>34404</v>
      </c>
      <c r="L74" t="s">
        <v>336</v>
      </c>
      <c r="M74" t="s">
        <v>336</v>
      </c>
      <c r="N74" t="s">
        <v>337</v>
      </c>
      <c r="O74" t="s">
        <v>338</v>
      </c>
      <c r="P74" s="1">
        <v>50667</v>
      </c>
      <c r="Q74" s="1">
        <v>94769</v>
      </c>
    </row>
    <row r="75" spans="1:17" hidden="1" x14ac:dyDescent="0.35">
      <c r="A75">
        <v>2</v>
      </c>
      <c r="B75" t="s">
        <v>109</v>
      </c>
      <c r="C75">
        <v>2018</v>
      </c>
      <c r="D75" t="s">
        <v>235</v>
      </c>
      <c r="E75">
        <v>2018</v>
      </c>
      <c r="F75">
        <v>2018</v>
      </c>
      <c r="G75" t="s">
        <v>110</v>
      </c>
      <c r="H75" t="s">
        <v>235</v>
      </c>
      <c r="I75" t="s">
        <v>339</v>
      </c>
      <c r="J75" t="s">
        <v>340</v>
      </c>
      <c r="K75" t="s">
        <v>341</v>
      </c>
      <c r="L75" t="s">
        <v>342</v>
      </c>
      <c r="M75" t="s">
        <v>342</v>
      </c>
      <c r="N75" t="s">
        <v>193</v>
      </c>
      <c r="O75" t="s">
        <v>343</v>
      </c>
      <c r="P75" t="s">
        <v>344</v>
      </c>
      <c r="Q75" s="1">
        <v>33603</v>
      </c>
    </row>
    <row r="76" spans="1:17" hidden="1" x14ac:dyDescent="0.35">
      <c r="A76">
        <v>0</v>
      </c>
      <c r="B76" t="s">
        <v>53</v>
      </c>
      <c r="C76">
        <v>2017</v>
      </c>
      <c r="D76" t="s">
        <v>165</v>
      </c>
      <c r="E76">
        <v>2017</v>
      </c>
      <c r="F76">
        <v>2017</v>
      </c>
      <c r="G76" t="s">
        <v>54</v>
      </c>
      <c r="H76" t="s">
        <v>165</v>
      </c>
      <c r="I76" s="1">
        <v>17930533230</v>
      </c>
      <c r="J76" s="1">
        <v>18445823091</v>
      </c>
      <c r="K76" t="s">
        <v>345</v>
      </c>
      <c r="L76" t="s">
        <v>346</v>
      </c>
      <c r="M76" t="s">
        <v>346</v>
      </c>
      <c r="N76" t="s">
        <v>347</v>
      </c>
      <c r="O76" t="s">
        <v>348</v>
      </c>
      <c r="P76" s="1">
        <v>35869</v>
      </c>
      <c r="Q76" s="1">
        <v>43452</v>
      </c>
    </row>
    <row r="77" spans="1:17" hidden="1" x14ac:dyDescent="0.35">
      <c r="A77">
        <v>0</v>
      </c>
      <c r="B77" t="s">
        <v>39</v>
      </c>
      <c r="C77">
        <v>2008</v>
      </c>
      <c r="D77" t="s">
        <v>18</v>
      </c>
      <c r="E77">
        <v>2008</v>
      </c>
      <c r="F77">
        <v>2008</v>
      </c>
      <c r="G77" t="s">
        <v>41</v>
      </c>
      <c r="H77" t="s">
        <v>18</v>
      </c>
      <c r="I77" s="1">
        <v>1131875460</v>
      </c>
      <c r="J77" s="1">
        <v>1132537496</v>
      </c>
      <c r="K77" t="s">
        <v>349</v>
      </c>
      <c r="L77" t="s">
        <v>350</v>
      </c>
      <c r="M77" t="s">
        <v>350</v>
      </c>
      <c r="N77" t="s">
        <v>351</v>
      </c>
      <c r="O77">
        <v>29</v>
      </c>
      <c r="P77" s="1">
        <v>34779</v>
      </c>
      <c r="Q77" s="1">
        <v>113325</v>
      </c>
    </row>
    <row r="78" spans="1:17" hidden="1" x14ac:dyDescent="0.35">
      <c r="A78">
        <v>0</v>
      </c>
      <c r="B78" t="s">
        <v>47</v>
      </c>
      <c r="C78">
        <v>2013</v>
      </c>
      <c r="D78" t="s">
        <v>68</v>
      </c>
      <c r="E78">
        <v>2013</v>
      </c>
      <c r="F78">
        <v>2013</v>
      </c>
      <c r="G78" t="s">
        <v>49</v>
      </c>
      <c r="H78" t="s">
        <v>68</v>
      </c>
      <c r="I78" s="1">
        <v>5876029550</v>
      </c>
      <c r="J78" s="1">
        <v>6631359649</v>
      </c>
      <c r="K78" t="s">
        <v>352</v>
      </c>
      <c r="L78" t="s">
        <v>353</v>
      </c>
      <c r="M78" t="s">
        <v>353</v>
      </c>
      <c r="N78" t="s">
        <v>354</v>
      </c>
      <c r="O78" t="s">
        <v>355</v>
      </c>
      <c r="P78" s="1">
        <v>38762</v>
      </c>
      <c r="Q78" s="1">
        <v>200246</v>
      </c>
    </row>
    <row r="79" spans="1:17" hidden="1" x14ac:dyDescent="0.35">
      <c r="A79">
        <v>0</v>
      </c>
      <c r="B79" t="s">
        <v>150</v>
      </c>
      <c r="C79">
        <v>2008</v>
      </c>
      <c r="D79" t="s">
        <v>18</v>
      </c>
      <c r="E79">
        <v>2008</v>
      </c>
      <c r="F79">
        <v>2008</v>
      </c>
      <c r="G79" t="s">
        <v>151</v>
      </c>
      <c r="H79" t="s">
        <v>18</v>
      </c>
      <c r="I79" s="1">
        <v>3412724195</v>
      </c>
      <c r="J79" s="1">
        <v>3362233114</v>
      </c>
      <c r="K79" t="s">
        <v>247</v>
      </c>
      <c r="L79" t="s">
        <v>356</v>
      </c>
      <c r="M79" t="s">
        <v>356</v>
      </c>
      <c r="N79" t="s">
        <v>357</v>
      </c>
      <c r="O79" t="s">
        <v>358</v>
      </c>
      <c r="P79" s="1">
        <v>28468</v>
      </c>
      <c r="Q79" s="1">
        <v>89527</v>
      </c>
    </row>
    <row r="80" spans="1:17" hidden="1" x14ac:dyDescent="0.35">
      <c r="A80">
        <v>4</v>
      </c>
      <c r="B80" t="s">
        <v>182</v>
      </c>
      <c r="C80">
        <v>2008</v>
      </c>
      <c r="D80" t="s">
        <v>18</v>
      </c>
      <c r="E80">
        <v>2008</v>
      </c>
      <c r="F80">
        <v>2008</v>
      </c>
      <c r="G80" t="s">
        <v>183</v>
      </c>
      <c r="H80" t="s">
        <v>18</v>
      </c>
      <c r="I80" s="1">
        <v>4093644742</v>
      </c>
      <c r="J80" s="1">
        <v>3888948517</v>
      </c>
      <c r="K80" t="s">
        <v>359</v>
      </c>
      <c r="L80" t="s">
        <v>360</v>
      </c>
      <c r="M80" t="s">
        <v>360</v>
      </c>
      <c r="N80" t="s">
        <v>361</v>
      </c>
      <c r="O80" t="s">
        <v>362</v>
      </c>
      <c r="P80" s="1">
        <v>134043</v>
      </c>
      <c r="Q80" s="1">
        <v>158436</v>
      </c>
    </row>
    <row r="81" spans="1:17" hidden="1" x14ac:dyDescent="0.35">
      <c r="A81">
        <v>5</v>
      </c>
      <c r="B81" t="s">
        <v>334</v>
      </c>
      <c r="C81">
        <v>2010</v>
      </c>
      <c r="D81" t="s">
        <v>24</v>
      </c>
      <c r="E81">
        <v>2010</v>
      </c>
      <c r="F81">
        <v>2010</v>
      </c>
      <c r="G81" t="s">
        <v>335</v>
      </c>
      <c r="H81" t="s">
        <v>24</v>
      </c>
      <c r="I81">
        <v>100</v>
      </c>
      <c r="J81">
        <v>100</v>
      </c>
      <c r="K81">
        <v>25066</v>
      </c>
      <c r="L81" t="s">
        <v>363</v>
      </c>
      <c r="M81" t="s">
        <v>363</v>
      </c>
      <c r="N81" t="s">
        <v>364</v>
      </c>
      <c r="O81" t="s">
        <v>365</v>
      </c>
      <c r="P81" s="1">
        <v>5828</v>
      </c>
      <c r="Q81" s="1">
        <v>85692</v>
      </c>
    </row>
    <row r="82" spans="1:17" hidden="1" x14ac:dyDescent="0.35">
      <c r="A82">
        <v>3</v>
      </c>
      <c r="B82" t="s">
        <v>143</v>
      </c>
      <c r="C82">
        <v>2011</v>
      </c>
      <c r="D82" t="s">
        <v>88</v>
      </c>
      <c r="E82">
        <v>2011</v>
      </c>
      <c r="F82">
        <v>2011</v>
      </c>
      <c r="G82" t="s">
        <v>144</v>
      </c>
      <c r="H82" t="s">
        <v>88</v>
      </c>
      <c r="I82" s="1">
        <v>95738641455</v>
      </c>
      <c r="J82" s="1">
        <v>95669171025</v>
      </c>
      <c r="K82" t="s">
        <v>366</v>
      </c>
      <c r="L82">
        <v>33184</v>
      </c>
      <c r="M82">
        <v>33184</v>
      </c>
      <c r="N82" t="s">
        <v>367</v>
      </c>
      <c r="O82" t="s">
        <v>368</v>
      </c>
      <c r="P82" s="1">
        <v>114458</v>
      </c>
      <c r="Q82" s="1">
        <v>177372</v>
      </c>
    </row>
    <row r="83" spans="1:17" hidden="1" x14ac:dyDescent="0.35">
      <c r="A83">
        <v>5</v>
      </c>
      <c r="B83" t="s">
        <v>334</v>
      </c>
      <c r="C83">
        <v>2012</v>
      </c>
      <c r="D83" t="s">
        <v>81</v>
      </c>
      <c r="E83">
        <v>2012</v>
      </c>
      <c r="F83">
        <v>2012</v>
      </c>
      <c r="G83" t="s">
        <v>335</v>
      </c>
      <c r="H83" t="s">
        <v>81</v>
      </c>
      <c r="I83">
        <v>100</v>
      </c>
      <c r="J83">
        <v>100</v>
      </c>
      <c r="K83" t="s">
        <v>369</v>
      </c>
      <c r="L83" t="s">
        <v>370</v>
      </c>
      <c r="M83" t="s">
        <v>370</v>
      </c>
      <c r="N83" t="s">
        <v>371</v>
      </c>
      <c r="O83" t="s">
        <v>372</v>
      </c>
      <c r="P83" s="1">
        <v>97789</v>
      </c>
      <c r="Q83" s="1">
        <v>165584</v>
      </c>
    </row>
    <row r="84" spans="1:17" hidden="1" x14ac:dyDescent="0.35">
      <c r="A84">
        <v>2</v>
      </c>
      <c r="B84" t="s">
        <v>109</v>
      </c>
      <c r="C84">
        <v>2013</v>
      </c>
      <c r="D84" t="s">
        <v>68</v>
      </c>
      <c r="E84">
        <v>2013</v>
      </c>
      <c r="F84">
        <v>2013</v>
      </c>
      <c r="G84" t="s">
        <v>110</v>
      </c>
      <c r="H84" t="s">
        <v>68</v>
      </c>
      <c r="I84" t="s">
        <v>373</v>
      </c>
      <c r="J84" t="s">
        <v>374</v>
      </c>
      <c r="K84" t="s">
        <v>375</v>
      </c>
      <c r="L84" t="s">
        <v>376</v>
      </c>
      <c r="M84" t="s">
        <v>376</v>
      </c>
      <c r="N84" t="s">
        <v>377</v>
      </c>
      <c r="O84" t="s">
        <v>378</v>
      </c>
      <c r="P84" s="1">
        <v>126436</v>
      </c>
      <c r="Q84" s="1">
        <v>172774</v>
      </c>
    </row>
    <row r="85" spans="1:17" hidden="1" x14ac:dyDescent="0.35">
      <c r="A85">
        <v>0</v>
      </c>
      <c r="B85" t="s">
        <v>74</v>
      </c>
      <c r="C85">
        <v>2011</v>
      </c>
      <c r="D85" t="s">
        <v>88</v>
      </c>
      <c r="E85">
        <v>2011</v>
      </c>
      <c r="F85">
        <v>2011</v>
      </c>
      <c r="G85" t="s">
        <v>75</v>
      </c>
      <c r="H85" t="s">
        <v>88</v>
      </c>
      <c r="I85" s="1">
        <v>1011759056</v>
      </c>
      <c r="J85" t="s">
        <v>379</v>
      </c>
      <c r="K85" t="s">
        <v>380</v>
      </c>
      <c r="L85">
        <v>309</v>
      </c>
      <c r="M85">
        <v>309</v>
      </c>
      <c r="N85" t="s">
        <v>378</v>
      </c>
      <c r="O85" t="s">
        <v>381</v>
      </c>
      <c r="P85" s="1">
        <v>36343</v>
      </c>
      <c r="Q85" s="1">
        <v>31719</v>
      </c>
    </row>
    <row r="86" spans="1:17" x14ac:dyDescent="0.35">
      <c r="A86">
        <v>1</v>
      </c>
      <c r="B86" t="s">
        <v>67</v>
      </c>
      <c r="C86">
        <v>2010</v>
      </c>
      <c r="D86" t="s">
        <v>24</v>
      </c>
      <c r="E86">
        <v>2010</v>
      </c>
      <c r="F86">
        <v>2010</v>
      </c>
      <c r="G86" t="s">
        <v>69</v>
      </c>
      <c r="H86" t="s">
        <v>24</v>
      </c>
      <c r="I86" t="s">
        <v>220</v>
      </c>
      <c r="J86" t="s">
        <v>221</v>
      </c>
      <c r="K86" t="s">
        <v>222</v>
      </c>
      <c r="L86" t="s">
        <v>223</v>
      </c>
      <c r="M86" t="s">
        <v>223</v>
      </c>
      <c r="N86" t="s">
        <v>224</v>
      </c>
      <c r="O86" t="s">
        <v>225</v>
      </c>
      <c r="P86" s="1">
        <v>81685</v>
      </c>
      <c r="Q86" s="1">
        <v>85115</v>
      </c>
    </row>
    <row r="87" spans="1:17" hidden="1" x14ac:dyDescent="0.35">
      <c r="A87">
        <v>1</v>
      </c>
      <c r="B87" t="s">
        <v>87</v>
      </c>
      <c r="C87">
        <v>2008</v>
      </c>
      <c r="D87" t="s">
        <v>18</v>
      </c>
      <c r="E87">
        <v>2008</v>
      </c>
      <c r="F87">
        <v>2008</v>
      </c>
      <c r="G87" t="s">
        <v>82</v>
      </c>
      <c r="H87" t="s">
        <v>18</v>
      </c>
      <c r="I87" s="1">
        <v>7028912408</v>
      </c>
      <c r="J87" s="1">
        <v>6824641535</v>
      </c>
      <c r="K87" t="s">
        <v>387</v>
      </c>
      <c r="L87" t="s">
        <v>388</v>
      </c>
      <c r="M87" t="s">
        <v>388</v>
      </c>
      <c r="N87" t="s">
        <v>389</v>
      </c>
      <c r="O87" t="s">
        <v>390</v>
      </c>
      <c r="P87" t="s">
        <v>391</v>
      </c>
      <c r="Q87" s="1">
        <v>5093</v>
      </c>
    </row>
    <row r="88" spans="1:17" hidden="1" x14ac:dyDescent="0.35">
      <c r="A88">
        <v>0</v>
      </c>
      <c r="B88" t="s">
        <v>57</v>
      </c>
      <c r="C88">
        <v>2018</v>
      </c>
      <c r="D88" t="s">
        <v>235</v>
      </c>
      <c r="E88">
        <v>2018</v>
      </c>
      <c r="F88">
        <v>2018</v>
      </c>
      <c r="G88" t="s">
        <v>58</v>
      </c>
      <c r="H88" t="s">
        <v>235</v>
      </c>
      <c r="I88" s="1">
        <v>4064021436</v>
      </c>
      <c r="J88" s="1">
        <v>1726182592</v>
      </c>
      <c r="K88" t="s">
        <v>392</v>
      </c>
      <c r="L88" t="s">
        <v>393</v>
      </c>
      <c r="M88" t="s">
        <v>393</v>
      </c>
      <c r="N88" t="s">
        <v>394</v>
      </c>
      <c r="O88" t="s">
        <v>395</v>
      </c>
      <c r="P88" s="1">
        <v>21712</v>
      </c>
      <c r="Q88" s="1">
        <v>44061</v>
      </c>
    </row>
    <row r="89" spans="1:17" hidden="1" x14ac:dyDescent="0.35">
      <c r="A89">
        <v>0</v>
      </c>
      <c r="B89" t="s">
        <v>31</v>
      </c>
      <c r="C89" t="s">
        <v>117</v>
      </c>
      <c r="D89" t="s">
        <v>118</v>
      </c>
      <c r="E89">
        <v>2020</v>
      </c>
      <c r="F89" t="s">
        <v>117</v>
      </c>
      <c r="G89" t="s">
        <v>34</v>
      </c>
      <c r="H89" t="s">
        <v>118</v>
      </c>
      <c r="I89" s="1">
        <v>1239248240</v>
      </c>
      <c r="J89" s="1">
        <v>2090520036</v>
      </c>
      <c r="K89" t="s">
        <v>396</v>
      </c>
      <c r="L89" t="s">
        <v>397</v>
      </c>
      <c r="M89" t="s">
        <v>397</v>
      </c>
      <c r="N89" t="s">
        <v>398</v>
      </c>
      <c r="O89" t="s">
        <v>399</v>
      </c>
      <c r="P89" s="1">
        <v>-54468</v>
      </c>
      <c r="Q89" s="1">
        <v>-538487</v>
      </c>
    </row>
    <row r="90" spans="1:17" hidden="1" x14ac:dyDescent="0.35">
      <c r="A90">
        <v>0</v>
      </c>
      <c r="B90" t="s">
        <v>31</v>
      </c>
      <c r="C90">
        <v>2014</v>
      </c>
      <c r="D90" t="s">
        <v>98</v>
      </c>
      <c r="E90">
        <v>2014</v>
      </c>
      <c r="F90">
        <v>2014</v>
      </c>
      <c r="G90" t="s">
        <v>34</v>
      </c>
      <c r="H90" t="s">
        <v>98</v>
      </c>
      <c r="I90" s="1">
        <v>2638937333</v>
      </c>
      <c r="J90" s="1">
        <v>3667958695</v>
      </c>
      <c r="K90" t="s">
        <v>400</v>
      </c>
      <c r="L90" t="s">
        <v>401</v>
      </c>
      <c r="M90" t="s">
        <v>401</v>
      </c>
      <c r="N90" t="s">
        <v>402</v>
      </c>
      <c r="O90" t="s">
        <v>403</v>
      </c>
      <c r="P90" t="s">
        <v>404</v>
      </c>
      <c r="Q90" s="1">
        <v>137187</v>
      </c>
    </row>
    <row r="91" spans="1:17" hidden="1" x14ac:dyDescent="0.35">
      <c r="A91">
        <v>0</v>
      </c>
      <c r="B91" t="s">
        <v>17</v>
      </c>
      <c r="C91">
        <v>2016</v>
      </c>
      <c r="D91" t="s">
        <v>40</v>
      </c>
      <c r="E91">
        <v>2016</v>
      </c>
      <c r="F91">
        <v>2016</v>
      </c>
      <c r="G91" t="s">
        <v>19</v>
      </c>
      <c r="H91" t="s">
        <v>40</v>
      </c>
      <c r="I91" s="1">
        <v>1222163434</v>
      </c>
      <c r="J91" t="s">
        <v>405</v>
      </c>
      <c r="K91" t="s">
        <v>406</v>
      </c>
      <c r="L91" t="s">
        <v>407</v>
      </c>
      <c r="M91" t="s">
        <v>407</v>
      </c>
      <c r="N91" t="s">
        <v>408</v>
      </c>
      <c r="O91" t="s">
        <v>409</v>
      </c>
      <c r="P91" s="1">
        <v>2123</v>
      </c>
      <c r="Q91" s="1">
        <v>61532</v>
      </c>
    </row>
    <row r="92" spans="1:17" x14ac:dyDescent="0.35">
      <c r="A92">
        <v>0</v>
      </c>
      <c r="B92" t="s">
        <v>231</v>
      </c>
      <c r="C92">
        <v>2010</v>
      </c>
      <c r="D92" t="s">
        <v>24</v>
      </c>
      <c r="E92">
        <v>2010</v>
      </c>
      <c r="F92">
        <v>2010</v>
      </c>
      <c r="G92" t="s">
        <v>69</v>
      </c>
      <c r="H92" t="s">
        <v>24</v>
      </c>
      <c r="I92" s="1">
        <v>7816963217</v>
      </c>
      <c r="J92" s="1">
        <v>7898017344</v>
      </c>
      <c r="K92" t="s">
        <v>795</v>
      </c>
      <c r="L92" t="s">
        <v>796</v>
      </c>
      <c r="M92" t="s">
        <v>796</v>
      </c>
      <c r="N92">
        <v>163</v>
      </c>
      <c r="O92" t="s">
        <v>797</v>
      </c>
      <c r="P92" s="1">
        <v>90737</v>
      </c>
      <c r="Q92" s="1">
        <v>86592</v>
      </c>
    </row>
    <row r="93" spans="1:17" hidden="1" x14ac:dyDescent="0.35">
      <c r="A93">
        <v>0</v>
      </c>
      <c r="B93" t="s">
        <v>53</v>
      </c>
      <c r="C93" t="s">
        <v>117</v>
      </c>
      <c r="D93" t="s">
        <v>118</v>
      </c>
      <c r="E93">
        <v>2020</v>
      </c>
      <c r="F93" t="s">
        <v>117</v>
      </c>
      <c r="G93" t="s">
        <v>54</v>
      </c>
      <c r="H93" t="s">
        <v>118</v>
      </c>
      <c r="I93" s="1">
        <v>17876375291</v>
      </c>
      <c r="J93" s="1">
        <v>18220538377</v>
      </c>
      <c r="K93" t="s">
        <v>416</v>
      </c>
      <c r="L93" t="s">
        <v>417</v>
      </c>
      <c r="M93" t="s">
        <v>417</v>
      </c>
      <c r="N93" t="s">
        <v>418</v>
      </c>
      <c r="O93" t="s">
        <v>419</v>
      </c>
      <c r="P93" s="1">
        <v>-176753</v>
      </c>
      <c r="Q93" s="1">
        <v>-199576</v>
      </c>
    </row>
    <row r="94" spans="1:17" hidden="1" x14ac:dyDescent="0.35">
      <c r="A94">
        <v>1</v>
      </c>
      <c r="B94" t="s">
        <v>63</v>
      </c>
      <c r="C94">
        <v>2011</v>
      </c>
      <c r="D94" t="s">
        <v>88</v>
      </c>
      <c r="E94">
        <v>2011</v>
      </c>
      <c r="F94">
        <v>2011</v>
      </c>
      <c r="G94" t="s">
        <v>64</v>
      </c>
      <c r="H94" t="s">
        <v>88</v>
      </c>
      <c r="I94" t="s">
        <v>420</v>
      </c>
      <c r="J94" t="s">
        <v>421</v>
      </c>
      <c r="K94" t="s">
        <v>422</v>
      </c>
      <c r="L94" t="s">
        <v>423</v>
      </c>
      <c r="M94" t="s">
        <v>423</v>
      </c>
      <c r="N94" t="s">
        <v>424</v>
      </c>
      <c r="O94" t="s">
        <v>425</v>
      </c>
      <c r="P94" s="1">
        <v>39731</v>
      </c>
      <c r="Q94" s="1">
        <v>73278</v>
      </c>
    </row>
    <row r="95" spans="1:17" hidden="1" x14ac:dyDescent="0.35">
      <c r="A95">
        <v>0</v>
      </c>
      <c r="B95" t="s">
        <v>39</v>
      </c>
      <c r="C95" t="s">
        <v>117</v>
      </c>
      <c r="D95" t="s">
        <v>118</v>
      </c>
      <c r="E95">
        <v>2020</v>
      </c>
      <c r="F95" t="s">
        <v>117</v>
      </c>
      <c r="G95" t="s">
        <v>41</v>
      </c>
      <c r="H95" t="s">
        <v>118</v>
      </c>
      <c r="I95" t="s">
        <v>426</v>
      </c>
      <c r="J95" t="s">
        <v>427</v>
      </c>
      <c r="K95" t="s">
        <v>428</v>
      </c>
      <c r="L95" t="s">
        <v>429</v>
      </c>
      <c r="M95" t="s">
        <v>429</v>
      </c>
      <c r="N95" t="s">
        <v>430</v>
      </c>
      <c r="O95" t="s">
        <v>431</v>
      </c>
      <c r="P95" s="1">
        <v>103264</v>
      </c>
      <c r="Q95" s="1">
        <v>-16807</v>
      </c>
    </row>
    <row r="96" spans="1:17" hidden="1" x14ac:dyDescent="0.35">
      <c r="A96">
        <v>0</v>
      </c>
      <c r="B96" t="s">
        <v>57</v>
      </c>
      <c r="C96">
        <v>2015</v>
      </c>
      <c r="D96" t="s">
        <v>139</v>
      </c>
      <c r="E96">
        <v>2015</v>
      </c>
      <c r="F96">
        <v>2015</v>
      </c>
      <c r="G96" t="s">
        <v>58</v>
      </c>
      <c r="H96" t="s">
        <v>139</v>
      </c>
      <c r="I96" s="1">
        <v>3865153960</v>
      </c>
      <c r="J96" s="1">
        <v>1579355058</v>
      </c>
      <c r="K96">
        <v>1406</v>
      </c>
      <c r="L96" t="s">
        <v>432</v>
      </c>
      <c r="M96" t="s">
        <v>432</v>
      </c>
      <c r="N96" t="s">
        <v>433</v>
      </c>
      <c r="O96">
        <v>-9</v>
      </c>
      <c r="P96" s="1">
        <v>103177</v>
      </c>
      <c r="Q96" s="1">
        <v>-10426</v>
      </c>
    </row>
    <row r="97" spans="1:17" hidden="1" x14ac:dyDescent="0.35">
      <c r="A97">
        <v>0</v>
      </c>
      <c r="B97" t="s">
        <v>57</v>
      </c>
      <c r="C97">
        <v>2009</v>
      </c>
      <c r="D97" t="s">
        <v>48</v>
      </c>
      <c r="E97">
        <v>2009</v>
      </c>
      <c r="F97">
        <v>2009</v>
      </c>
      <c r="G97" t="s">
        <v>58</v>
      </c>
      <c r="H97" t="s">
        <v>48</v>
      </c>
      <c r="I97" s="1">
        <v>3234876887</v>
      </c>
      <c r="J97" s="1">
        <v>2393367900</v>
      </c>
      <c r="K97" t="s">
        <v>434</v>
      </c>
      <c r="L97">
        <v>649</v>
      </c>
      <c r="M97">
        <v>649</v>
      </c>
      <c r="N97" t="s">
        <v>435</v>
      </c>
      <c r="O97" t="s">
        <v>436</v>
      </c>
      <c r="P97" s="1">
        <v>127925</v>
      </c>
      <c r="Q97" s="1">
        <v>-177649</v>
      </c>
    </row>
    <row r="98" spans="1:17" x14ac:dyDescent="0.35">
      <c r="A98">
        <v>0</v>
      </c>
      <c r="B98" t="s">
        <v>231</v>
      </c>
      <c r="C98">
        <v>2011</v>
      </c>
      <c r="D98" t="s">
        <v>88</v>
      </c>
      <c r="E98">
        <v>2011</v>
      </c>
      <c r="F98">
        <v>2011</v>
      </c>
      <c r="G98" t="s">
        <v>69</v>
      </c>
      <c r="H98" t="s">
        <v>88</v>
      </c>
      <c r="I98" s="1">
        <v>8770728875</v>
      </c>
      <c r="J98" s="1">
        <v>8638594023</v>
      </c>
      <c r="K98" t="s">
        <v>443</v>
      </c>
      <c r="L98" t="s">
        <v>444</v>
      </c>
      <c r="M98" t="s">
        <v>444</v>
      </c>
      <c r="N98" t="s">
        <v>445</v>
      </c>
      <c r="O98" t="s">
        <v>446</v>
      </c>
      <c r="P98" s="1">
        <v>248953</v>
      </c>
      <c r="Q98" s="1">
        <v>288663</v>
      </c>
    </row>
    <row r="99" spans="1:17" x14ac:dyDescent="0.35">
      <c r="A99">
        <v>1</v>
      </c>
      <c r="B99" t="s">
        <v>67</v>
      </c>
      <c r="C99">
        <v>2011</v>
      </c>
      <c r="D99" t="s">
        <v>88</v>
      </c>
      <c r="E99">
        <v>2011</v>
      </c>
      <c r="F99">
        <v>2011</v>
      </c>
      <c r="G99" t="s">
        <v>69</v>
      </c>
      <c r="H99" t="s">
        <v>88</v>
      </c>
      <c r="I99" t="s">
        <v>735</v>
      </c>
      <c r="J99" t="s">
        <v>736</v>
      </c>
      <c r="K99" t="s">
        <v>737</v>
      </c>
      <c r="L99" t="s">
        <v>738</v>
      </c>
      <c r="M99" t="s">
        <v>738</v>
      </c>
      <c r="N99">
        <v>35</v>
      </c>
      <c r="O99" t="s">
        <v>739</v>
      </c>
      <c r="P99" s="1">
        <v>16835</v>
      </c>
      <c r="Q99" s="1">
        <v>218069</v>
      </c>
    </row>
    <row r="100" spans="1:17" hidden="1" x14ac:dyDescent="0.35">
      <c r="A100">
        <v>0</v>
      </c>
      <c r="B100" t="s">
        <v>57</v>
      </c>
      <c r="C100">
        <v>2007</v>
      </c>
      <c r="E100">
        <v>2007</v>
      </c>
      <c r="F100">
        <v>2007</v>
      </c>
      <c r="G100" t="s">
        <v>58</v>
      </c>
      <c r="I100" s="1">
        <v>2854996243</v>
      </c>
      <c r="J100" s="1">
        <v>2854996243</v>
      </c>
      <c r="K100">
        <v>608</v>
      </c>
      <c r="L100">
        <v>608</v>
      </c>
      <c r="M100">
        <v>608</v>
      </c>
    </row>
    <row r="101" spans="1:17" hidden="1" x14ac:dyDescent="0.35">
      <c r="A101">
        <v>2</v>
      </c>
      <c r="B101" t="s">
        <v>109</v>
      </c>
      <c r="C101">
        <v>2009</v>
      </c>
      <c r="D101" t="s">
        <v>48</v>
      </c>
      <c r="E101">
        <v>2009</v>
      </c>
      <c r="F101">
        <v>2009</v>
      </c>
      <c r="G101" t="s">
        <v>110</v>
      </c>
      <c r="H101" t="s">
        <v>48</v>
      </c>
      <c r="I101" t="s">
        <v>447</v>
      </c>
      <c r="J101" t="s">
        <v>448</v>
      </c>
      <c r="K101" t="s">
        <v>449</v>
      </c>
      <c r="L101">
        <v>73</v>
      </c>
      <c r="M101">
        <v>73</v>
      </c>
      <c r="N101" t="s">
        <v>127</v>
      </c>
      <c r="O101" t="s">
        <v>450</v>
      </c>
      <c r="P101" t="s">
        <v>451</v>
      </c>
      <c r="Q101" s="1">
        <v>395793</v>
      </c>
    </row>
    <row r="102" spans="1:17" hidden="1" x14ac:dyDescent="0.35">
      <c r="A102">
        <v>2</v>
      </c>
      <c r="B102" t="s">
        <v>97</v>
      </c>
      <c r="C102">
        <v>2016</v>
      </c>
      <c r="D102" t="s">
        <v>40</v>
      </c>
      <c r="E102">
        <v>2016</v>
      </c>
      <c r="F102">
        <v>2016</v>
      </c>
      <c r="G102" t="s">
        <v>99</v>
      </c>
      <c r="H102" t="s">
        <v>40</v>
      </c>
      <c r="I102" s="1">
        <v>3261023306</v>
      </c>
      <c r="J102" s="1">
        <v>3683447970</v>
      </c>
      <c r="K102">
        <v>1245</v>
      </c>
      <c r="L102">
        <v>2133</v>
      </c>
      <c r="M102">
        <v>2133</v>
      </c>
      <c r="N102" t="s">
        <v>452</v>
      </c>
      <c r="O102" t="s">
        <v>453</v>
      </c>
      <c r="P102" s="1">
        <v>138858</v>
      </c>
      <c r="Q102" s="1">
        <v>150982</v>
      </c>
    </row>
    <row r="103" spans="1:17" hidden="1" x14ac:dyDescent="0.35">
      <c r="A103">
        <v>1</v>
      </c>
      <c r="B103" t="s">
        <v>63</v>
      </c>
      <c r="C103" t="s">
        <v>32</v>
      </c>
      <c r="D103" t="s">
        <v>33</v>
      </c>
      <c r="E103">
        <v>2019</v>
      </c>
      <c r="F103" t="s">
        <v>32</v>
      </c>
      <c r="G103" t="s">
        <v>64</v>
      </c>
      <c r="H103" t="s">
        <v>33</v>
      </c>
      <c r="I103" t="s">
        <v>454</v>
      </c>
      <c r="J103" t="s">
        <v>455</v>
      </c>
      <c r="K103" t="s">
        <v>456</v>
      </c>
      <c r="L103">
        <v>291</v>
      </c>
      <c r="M103">
        <v>291</v>
      </c>
      <c r="N103" t="s">
        <v>457</v>
      </c>
      <c r="O103" t="s">
        <v>458</v>
      </c>
      <c r="P103" s="1">
        <v>132011</v>
      </c>
      <c r="Q103" s="1">
        <v>133619</v>
      </c>
    </row>
    <row r="104" spans="1:17" hidden="1" x14ac:dyDescent="0.35">
      <c r="A104">
        <v>5</v>
      </c>
      <c r="B104" t="s">
        <v>334</v>
      </c>
      <c r="C104">
        <v>2018</v>
      </c>
      <c r="D104" t="s">
        <v>235</v>
      </c>
      <c r="E104">
        <v>2018</v>
      </c>
      <c r="F104">
        <v>2018</v>
      </c>
      <c r="G104" t="s">
        <v>335</v>
      </c>
      <c r="H104" t="s">
        <v>235</v>
      </c>
      <c r="I104">
        <v>100</v>
      </c>
      <c r="J104">
        <v>100</v>
      </c>
      <c r="K104" t="s">
        <v>459</v>
      </c>
      <c r="L104" t="s">
        <v>460</v>
      </c>
      <c r="M104" t="s">
        <v>460</v>
      </c>
      <c r="N104" t="s">
        <v>461</v>
      </c>
      <c r="O104" t="s">
        <v>462</v>
      </c>
      <c r="P104" s="1">
        <v>36854</v>
      </c>
      <c r="Q104" s="1">
        <v>43835</v>
      </c>
    </row>
    <row r="105" spans="1:17" hidden="1" x14ac:dyDescent="0.35">
      <c r="A105">
        <v>2</v>
      </c>
      <c r="B105" t="s">
        <v>302</v>
      </c>
      <c r="C105">
        <v>2009</v>
      </c>
      <c r="D105" t="s">
        <v>48</v>
      </c>
      <c r="E105">
        <v>2009</v>
      </c>
      <c r="F105">
        <v>2009</v>
      </c>
      <c r="G105" t="s">
        <v>19</v>
      </c>
      <c r="H105" t="s">
        <v>48</v>
      </c>
      <c r="I105" s="1">
        <v>1846269463</v>
      </c>
      <c r="J105" s="1">
        <v>1848314317</v>
      </c>
      <c r="K105" t="s">
        <v>463</v>
      </c>
      <c r="L105" t="s">
        <v>464</v>
      </c>
      <c r="M105" t="s">
        <v>464</v>
      </c>
      <c r="N105" t="s">
        <v>465</v>
      </c>
      <c r="O105" t="s">
        <v>466</v>
      </c>
      <c r="P105" s="1">
        <v>-22138</v>
      </c>
      <c r="Q105" s="1">
        <v>117253</v>
      </c>
    </row>
    <row r="106" spans="1:17" hidden="1" x14ac:dyDescent="0.35">
      <c r="A106">
        <v>3</v>
      </c>
      <c r="B106" t="s">
        <v>143</v>
      </c>
      <c r="C106">
        <v>2017</v>
      </c>
      <c r="D106" t="s">
        <v>165</v>
      </c>
      <c r="E106">
        <v>2017</v>
      </c>
      <c r="F106">
        <v>2017</v>
      </c>
      <c r="G106" t="s">
        <v>144</v>
      </c>
      <c r="H106" t="s">
        <v>165</v>
      </c>
      <c r="I106" s="1">
        <v>95605862158</v>
      </c>
      <c r="J106" s="1">
        <v>96335850373</v>
      </c>
      <c r="K106" t="s">
        <v>467</v>
      </c>
      <c r="L106" t="s">
        <v>468</v>
      </c>
      <c r="M106" t="s">
        <v>468</v>
      </c>
      <c r="N106" t="s">
        <v>469</v>
      </c>
      <c r="O106" t="s">
        <v>470</v>
      </c>
      <c r="P106" s="1">
        <v>56478</v>
      </c>
      <c r="Q106" s="1">
        <v>7766</v>
      </c>
    </row>
    <row r="107" spans="1:17" hidden="1" x14ac:dyDescent="0.35">
      <c r="A107">
        <v>0</v>
      </c>
      <c r="B107" t="s">
        <v>150</v>
      </c>
      <c r="C107">
        <v>2009</v>
      </c>
      <c r="D107" t="s">
        <v>48</v>
      </c>
      <c r="E107">
        <v>2009</v>
      </c>
      <c r="F107">
        <v>2009</v>
      </c>
      <c r="G107" t="s">
        <v>151</v>
      </c>
      <c r="H107" t="s">
        <v>48</v>
      </c>
      <c r="I107" s="1">
        <v>2879386632</v>
      </c>
      <c r="J107" s="1">
        <v>2752557474</v>
      </c>
      <c r="K107">
        <v>682</v>
      </c>
      <c r="L107" t="s">
        <v>471</v>
      </c>
      <c r="M107" t="s">
        <v>471</v>
      </c>
      <c r="N107" t="s">
        <v>472</v>
      </c>
      <c r="O107" t="s">
        <v>473</v>
      </c>
      <c r="P107" s="1">
        <v>-145792</v>
      </c>
      <c r="Q107" s="1">
        <v>-117522</v>
      </c>
    </row>
    <row r="108" spans="1:17" hidden="1" x14ac:dyDescent="0.35">
      <c r="A108">
        <v>2</v>
      </c>
      <c r="B108" t="s">
        <v>246</v>
      </c>
      <c r="C108" t="s">
        <v>117</v>
      </c>
      <c r="D108" t="s">
        <v>118</v>
      </c>
      <c r="E108">
        <v>2020</v>
      </c>
      <c r="F108" t="s">
        <v>117</v>
      </c>
      <c r="G108" t="s">
        <v>75</v>
      </c>
      <c r="H108" t="s">
        <v>118</v>
      </c>
      <c r="I108" s="1">
        <v>2892145482</v>
      </c>
      <c r="J108" s="1">
        <v>2354150842</v>
      </c>
      <c r="K108" t="s">
        <v>474</v>
      </c>
      <c r="L108" t="s">
        <v>475</v>
      </c>
      <c r="M108" t="s">
        <v>475</v>
      </c>
      <c r="N108" t="s">
        <v>476</v>
      </c>
      <c r="O108">
        <v>-198</v>
      </c>
      <c r="P108" s="1">
        <v>-27143</v>
      </c>
      <c r="Q108" s="1">
        <v>-134814</v>
      </c>
    </row>
    <row r="109" spans="1:17" hidden="1" x14ac:dyDescent="0.35">
      <c r="A109">
        <v>2</v>
      </c>
      <c r="B109" t="s">
        <v>109</v>
      </c>
      <c r="C109">
        <v>2014</v>
      </c>
      <c r="D109" t="s">
        <v>98</v>
      </c>
      <c r="E109">
        <v>2014</v>
      </c>
      <c r="F109">
        <v>2014</v>
      </c>
      <c r="G109" t="s">
        <v>110</v>
      </c>
      <c r="H109" t="s">
        <v>98</v>
      </c>
      <c r="I109" t="s">
        <v>477</v>
      </c>
      <c r="J109" t="s">
        <v>478</v>
      </c>
      <c r="K109" t="s">
        <v>479</v>
      </c>
      <c r="L109" t="s">
        <v>480</v>
      </c>
      <c r="M109" t="s">
        <v>480</v>
      </c>
      <c r="N109" t="s">
        <v>481</v>
      </c>
      <c r="O109" t="s">
        <v>482</v>
      </c>
      <c r="P109" s="1">
        <v>20238</v>
      </c>
      <c r="Q109" s="1">
        <v>-43155</v>
      </c>
    </row>
    <row r="110" spans="1:17" hidden="1" x14ac:dyDescent="0.35">
      <c r="A110">
        <v>1</v>
      </c>
      <c r="B110" t="s">
        <v>87</v>
      </c>
      <c r="C110">
        <v>2012</v>
      </c>
      <c r="D110" t="s">
        <v>81</v>
      </c>
      <c r="E110">
        <v>2012</v>
      </c>
      <c r="F110">
        <v>2012</v>
      </c>
      <c r="G110" t="s">
        <v>82</v>
      </c>
      <c r="H110" t="s">
        <v>81</v>
      </c>
      <c r="I110" s="1">
        <v>6137040326</v>
      </c>
      <c r="J110" s="1">
        <v>5680477471</v>
      </c>
      <c r="K110" t="s">
        <v>483</v>
      </c>
      <c r="L110" t="s">
        <v>484</v>
      </c>
      <c r="M110" t="s">
        <v>484</v>
      </c>
      <c r="N110" t="s">
        <v>485</v>
      </c>
      <c r="O110" t="s">
        <v>486</v>
      </c>
      <c r="P110" s="1">
        <v>26539</v>
      </c>
      <c r="Q110" s="1">
        <v>39561</v>
      </c>
    </row>
    <row r="111" spans="1:17" x14ac:dyDescent="0.35">
      <c r="A111">
        <v>1</v>
      </c>
      <c r="B111" t="s">
        <v>67</v>
      </c>
      <c r="C111">
        <v>2012</v>
      </c>
      <c r="D111" t="s">
        <v>81</v>
      </c>
      <c r="E111">
        <v>2012</v>
      </c>
      <c r="F111">
        <v>2012</v>
      </c>
      <c r="G111" t="s">
        <v>69</v>
      </c>
      <c r="H111" t="s">
        <v>81</v>
      </c>
      <c r="I111" t="s">
        <v>410</v>
      </c>
      <c r="J111" t="s">
        <v>411</v>
      </c>
      <c r="K111" t="s">
        <v>412</v>
      </c>
      <c r="L111" t="s">
        <v>413</v>
      </c>
      <c r="M111" t="s">
        <v>413</v>
      </c>
      <c r="N111" t="s">
        <v>414</v>
      </c>
      <c r="O111" t="s">
        <v>415</v>
      </c>
      <c r="P111" s="1">
        <v>113215</v>
      </c>
      <c r="Q111" s="1">
        <v>186109</v>
      </c>
    </row>
    <row r="112" spans="1:17" hidden="1" x14ac:dyDescent="0.35">
      <c r="A112">
        <v>0</v>
      </c>
      <c r="B112" t="s">
        <v>47</v>
      </c>
      <c r="C112">
        <v>2008</v>
      </c>
      <c r="D112" t="s">
        <v>18</v>
      </c>
      <c r="E112">
        <v>2008</v>
      </c>
      <c r="F112">
        <v>2008</v>
      </c>
      <c r="G112" t="s">
        <v>49</v>
      </c>
      <c r="H112" t="s">
        <v>18</v>
      </c>
      <c r="I112" s="1">
        <v>6752782670</v>
      </c>
      <c r="J112" s="1">
        <v>7073489718</v>
      </c>
      <c r="K112" t="s">
        <v>491</v>
      </c>
      <c r="L112" t="s">
        <v>492</v>
      </c>
      <c r="M112" t="s">
        <v>492</v>
      </c>
      <c r="N112" t="s">
        <v>274</v>
      </c>
      <c r="O112" t="s">
        <v>493</v>
      </c>
      <c r="P112" s="1">
        <v>36546</v>
      </c>
      <c r="Q112" s="1">
        <v>167508</v>
      </c>
    </row>
    <row r="113" spans="1:17" x14ac:dyDescent="0.35">
      <c r="A113">
        <v>0</v>
      </c>
      <c r="B113" t="s">
        <v>231</v>
      </c>
      <c r="C113">
        <v>2012</v>
      </c>
      <c r="D113" t="s">
        <v>81</v>
      </c>
      <c r="E113">
        <v>2012</v>
      </c>
      <c r="F113">
        <v>2012</v>
      </c>
      <c r="G113" t="s">
        <v>69</v>
      </c>
      <c r="H113" t="s">
        <v>81</v>
      </c>
      <c r="I113" s="1">
        <v>10590132679</v>
      </c>
      <c r="J113" s="1">
        <v>10471015120</v>
      </c>
      <c r="K113" t="s">
        <v>1183</v>
      </c>
      <c r="L113" t="s">
        <v>1184</v>
      </c>
      <c r="M113" t="s">
        <v>1184</v>
      </c>
      <c r="N113" t="s">
        <v>1185</v>
      </c>
      <c r="O113">
        <v>1237</v>
      </c>
      <c r="P113" s="1">
        <v>325514</v>
      </c>
      <c r="Q113" s="1">
        <v>412828</v>
      </c>
    </row>
    <row r="114" spans="1:17" hidden="1" x14ac:dyDescent="0.35">
      <c r="A114">
        <v>0</v>
      </c>
      <c r="B114" t="s">
        <v>150</v>
      </c>
      <c r="C114">
        <v>2015</v>
      </c>
      <c r="D114" t="s">
        <v>139</v>
      </c>
      <c r="E114">
        <v>2015</v>
      </c>
      <c r="F114">
        <v>2015</v>
      </c>
      <c r="G114" t="s">
        <v>151</v>
      </c>
      <c r="H114" t="s">
        <v>139</v>
      </c>
      <c r="I114" s="1">
        <v>2072228346</v>
      </c>
      <c r="J114" s="1">
        <v>2138405707</v>
      </c>
      <c r="K114" t="s">
        <v>498</v>
      </c>
      <c r="L114" t="s">
        <v>499</v>
      </c>
      <c r="M114" t="s">
        <v>499</v>
      </c>
      <c r="N114" t="s">
        <v>265</v>
      </c>
      <c r="O114" t="s">
        <v>500</v>
      </c>
      <c r="P114" t="s">
        <v>501</v>
      </c>
      <c r="Q114" t="s">
        <v>502</v>
      </c>
    </row>
    <row r="115" spans="1:17" hidden="1" x14ac:dyDescent="0.35">
      <c r="A115">
        <v>2</v>
      </c>
      <c r="B115" t="s">
        <v>246</v>
      </c>
      <c r="C115">
        <v>2010</v>
      </c>
      <c r="D115" t="s">
        <v>24</v>
      </c>
      <c r="E115">
        <v>2010</v>
      </c>
      <c r="F115">
        <v>2010</v>
      </c>
      <c r="G115" t="s">
        <v>75</v>
      </c>
      <c r="H115" t="s">
        <v>24</v>
      </c>
      <c r="I115" s="1">
        <v>2544083619</v>
      </c>
      <c r="J115" s="1">
        <v>2327761606</v>
      </c>
      <c r="K115" t="s">
        <v>503</v>
      </c>
      <c r="L115" t="s">
        <v>504</v>
      </c>
      <c r="M115" t="s">
        <v>504</v>
      </c>
      <c r="N115" t="s">
        <v>505</v>
      </c>
      <c r="O115" t="s">
        <v>506</v>
      </c>
      <c r="P115" s="1">
        <v>21464</v>
      </c>
      <c r="Q115" s="1">
        <v>45302</v>
      </c>
    </row>
    <row r="116" spans="1:17" hidden="1" x14ac:dyDescent="0.35">
      <c r="A116">
        <v>1</v>
      </c>
      <c r="B116" t="s">
        <v>87</v>
      </c>
      <c r="C116">
        <v>2015</v>
      </c>
      <c r="D116" t="s">
        <v>139</v>
      </c>
      <c r="E116">
        <v>2015</v>
      </c>
      <c r="F116">
        <v>2015</v>
      </c>
      <c r="G116" t="s">
        <v>82</v>
      </c>
      <c r="H116" t="s">
        <v>139</v>
      </c>
      <c r="I116" s="1">
        <v>6072085396</v>
      </c>
      <c r="J116" s="1">
        <v>5824738361</v>
      </c>
      <c r="K116" t="s">
        <v>507</v>
      </c>
      <c r="L116" t="s">
        <v>508</v>
      </c>
      <c r="M116" t="s">
        <v>508</v>
      </c>
      <c r="N116" t="s">
        <v>509</v>
      </c>
      <c r="O116" t="s">
        <v>510</v>
      </c>
      <c r="P116" s="1">
        <v>33888</v>
      </c>
      <c r="Q116" s="1">
        <v>37814</v>
      </c>
    </row>
    <row r="117" spans="1:17" hidden="1" x14ac:dyDescent="0.35">
      <c r="A117">
        <v>0</v>
      </c>
      <c r="B117" t="s">
        <v>57</v>
      </c>
      <c r="C117">
        <v>2012</v>
      </c>
      <c r="D117" t="s">
        <v>81</v>
      </c>
      <c r="E117">
        <v>2012</v>
      </c>
      <c r="F117">
        <v>2012</v>
      </c>
      <c r="G117" t="s">
        <v>58</v>
      </c>
      <c r="H117" t="s">
        <v>81</v>
      </c>
      <c r="I117" s="1">
        <v>3551700272</v>
      </c>
      <c r="J117" s="1">
        <v>2396752882</v>
      </c>
      <c r="K117" t="s">
        <v>511</v>
      </c>
      <c r="L117">
        <v>969</v>
      </c>
      <c r="M117">
        <v>969</v>
      </c>
      <c r="N117" t="s">
        <v>73</v>
      </c>
      <c r="O117" t="s">
        <v>512</v>
      </c>
      <c r="P117" s="1">
        <v>14721</v>
      </c>
      <c r="Q117" s="1">
        <v>31838</v>
      </c>
    </row>
    <row r="118" spans="1:17" hidden="1" x14ac:dyDescent="0.35">
      <c r="A118">
        <v>0</v>
      </c>
      <c r="B118" t="s">
        <v>53</v>
      </c>
      <c r="C118">
        <v>2008</v>
      </c>
      <c r="D118" t="s">
        <v>18</v>
      </c>
      <c r="E118">
        <v>2008</v>
      </c>
      <c r="F118">
        <v>2008</v>
      </c>
      <c r="G118" t="s">
        <v>54</v>
      </c>
      <c r="H118" t="s">
        <v>18</v>
      </c>
      <c r="I118" s="1">
        <v>18222852942</v>
      </c>
      <c r="J118" s="1">
        <v>18616308699</v>
      </c>
      <c r="K118" t="s">
        <v>513</v>
      </c>
      <c r="L118" t="s">
        <v>514</v>
      </c>
      <c r="M118" t="s">
        <v>514</v>
      </c>
      <c r="N118" t="s">
        <v>515</v>
      </c>
      <c r="O118" t="s">
        <v>516</v>
      </c>
      <c r="P118" s="1">
        <v>144176</v>
      </c>
      <c r="Q118" s="1">
        <v>25687</v>
      </c>
    </row>
    <row r="119" spans="1:17" hidden="1" x14ac:dyDescent="0.35">
      <c r="A119">
        <v>0</v>
      </c>
      <c r="B119" t="s">
        <v>150</v>
      </c>
      <c r="C119">
        <v>2018</v>
      </c>
      <c r="D119" t="s">
        <v>235</v>
      </c>
      <c r="E119">
        <v>2018</v>
      </c>
      <c r="F119">
        <v>2018</v>
      </c>
      <c r="G119" t="s">
        <v>151</v>
      </c>
      <c r="H119" t="s">
        <v>235</v>
      </c>
      <c r="I119" s="1">
        <v>1966577748</v>
      </c>
      <c r="J119" s="1">
        <v>1871571276</v>
      </c>
      <c r="K119">
        <v>822</v>
      </c>
      <c r="L119" t="s">
        <v>517</v>
      </c>
      <c r="M119" t="s">
        <v>517</v>
      </c>
      <c r="N119" t="s">
        <v>518</v>
      </c>
      <c r="O119" t="s">
        <v>519</v>
      </c>
      <c r="P119" s="1">
        <v>40769</v>
      </c>
      <c r="Q119" s="1">
        <v>33948</v>
      </c>
    </row>
    <row r="120" spans="1:17" hidden="1" x14ac:dyDescent="0.35">
      <c r="A120">
        <v>2</v>
      </c>
      <c r="B120" t="s">
        <v>302</v>
      </c>
      <c r="C120">
        <v>2014</v>
      </c>
      <c r="D120" t="s">
        <v>98</v>
      </c>
      <c r="E120">
        <v>2014</v>
      </c>
      <c r="F120">
        <v>2014</v>
      </c>
      <c r="G120" t="s">
        <v>19</v>
      </c>
      <c r="H120" t="s">
        <v>98</v>
      </c>
      <c r="I120" s="1">
        <v>1140565051</v>
      </c>
      <c r="J120" s="1">
        <v>1531404305</v>
      </c>
      <c r="K120" t="s">
        <v>520</v>
      </c>
      <c r="L120" t="s">
        <v>521</v>
      </c>
      <c r="M120" t="s">
        <v>521</v>
      </c>
      <c r="N120">
        <v>-32</v>
      </c>
      <c r="O120" t="s">
        <v>522</v>
      </c>
      <c r="P120" s="1">
        <v>-75401</v>
      </c>
      <c r="Q120" s="1">
        <v>68632</v>
      </c>
    </row>
    <row r="121" spans="1:17" x14ac:dyDescent="0.35">
      <c r="A121">
        <v>1</v>
      </c>
      <c r="B121" t="s">
        <v>67</v>
      </c>
      <c r="C121">
        <v>2013</v>
      </c>
      <c r="D121" t="s">
        <v>68</v>
      </c>
      <c r="E121">
        <v>2013</v>
      </c>
      <c r="F121">
        <v>2013</v>
      </c>
      <c r="G121" t="s">
        <v>69</v>
      </c>
      <c r="H121" t="s">
        <v>68</v>
      </c>
      <c r="I121" s="1">
        <v>1027640946</v>
      </c>
      <c r="J121" s="1">
        <v>1077631579</v>
      </c>
      <c r="K121" t="s">
        <v>70</v>
      </c>
      <c r="L121" t="s">
        <v>71</v>
      </c>
      <c r="M121" t="s">
        <v>71</v>
      </c>
      <c r="N121" t="s">
        <v>72</v>
      </c>
      <c r="O121" t="s">
        <v>73</v>
      </c>
      <c r="P121" s="1">
        <v>244452</v>
      </c>
      <c r="Q121" s="1">
        <v>396816</v>
      </c>
    </row>
    <row r="122" spans="1:17" x14ac:dyDescent="0.35">
      <c r="A122">
        <v>0</v>
      </c>
      <c r="B122" t="s">
        <v>231</v>
      </c>
      <c r="C122">
        <v>2013</v>
      </c>
      <c r="D122" t="s">
        <v>68</v>
      </c>
      <c r="E122">
        <v>2013</v>
      </c>
      <c r="F122">
        <v>2013</v>
      </c>
      <c r="G122" t="s">
        <v>69</v>
      </c>
      <c r="H122" t="s">
        <v>68</v>
      </c>
      <c r="I122" s="1">
        <v>12547297442</v>
      </c>
      <c r="J122" s="1">
        <v>13502412281</v>
      </c>
      <c r="K122" t="s">
        <v>1246</v>
      </c>
      <c r="L122" t="s">
        <v>1247</v>
      </c>
      <c r="M122" t="s">
        <v>1247</v>
      </c>
      <c r="N122" t="s">
        <v>1248</v>
      </c>
      <c r="O122" t="s">
        <v>1249</v>
      </c>
      <c r="P122" t="s">
        <v>1250</v>
      </c>
      <c r="Q122" s="1">
        <v>45441</v>
      </c>
    </row>
    <row r="123" spans="1:17" hidden="1" x14ac:dyDescent="0.35">
      <c r="A123">
        <v>0</v>
      </c>
      <c r="B123" t="s">
        <v>104</v>
      </c>
      <c r="C123">
        <v>2009</v>
      </c>
      <c r="D123" t="s">
        <v>48</v>
      </c>
      <c r="E123">
        <v>2009</v>
      </c>
      <c r="F123">
        <v>2009</v>
      </c>
      <c r="G123" t="s">
        <v>105</v>
      </c>
      <c r="H123" t="s">
        <v>48</v>
      </c>
      <c r="I123" s="1">
        <v>15454115581</v>
      </c>
      <c r="J123" s="1">
        <v>15448101901</v>
      </c>
      <c r="K123" t="s">
        <v>530</v>
      </c>
      <c r="L123">
        <v>4189</v>
      </c>
      <c r="M123">
        <v>4189</v>
      </c>
      <c r="N123" t="s">
        <v>531</v>
      </c>
      <c r="O123">
        <v>183</v>
      </c>
      <c r="P123" s="1">
        <v>-37953</v>
      </c>
      <c r="Q123" s="1">
        <v>45681</v>
      </c>
    </row>
    <row r="124" spans="1:17" hidden="1" x14ac:dyDescent="0.35">
      <c r="A124">
        <v>0</v>
      </c>
      <c r="B124" t="s">
        <v>104</v>
      </c>
      <c r="C124">
        <v>2014</v>
      </c>
      <c r="D124" t="s">
        <v>98</v>
      </c>
      <c r="E124">
        <v>2014</v>
      </c>
      <c r="F124">
        <v>2014</v>
      </c>
      <c r="G124" t="s">
        <v>105</v>
      </c>
      <c r="H124" t="s">
        <v>98</v>
      </c>
      <c r="I124" s="1">
        <v>13395535403</v>
      </c>
      <c r="J124" s="1">
        <v>11793315505</v>
      </c>
      <c r="K124" t="s">
        <v>532</v>
      </c>
      <c r="L124" t="s">
        <v>533</v>
      </c>
      <c r="M124" t="s">
        <v>533</v>
      </c>
      <c r="N124" t="s">
        <v>534</v>
      </c>
      <c r="O124" t="s">
        <v>535</v>
      </c>
      <c r="P124" s="1">
        <v>19038</v>
      </c>
      <c r="Q124" s="1">
        <v>42183</v>
      </c>
    </row>
    <row r="125" spans="1:17" x14ac:dyDescent="0.35">
      <c r="A125">
        <v>0</v>
      </c>
      <c r="B125" t="s">
        <v>231</v>
      </c>
      <c r="C125">
        <v>2014</v>
      </c>
      <c r="D125" t="s">
        <v>98</v>
      </c>
      <c r="E125">
        <v>2014</v>
      </c>
      <c r="F125">
        <v>2014</v>
      </c>
      <c r="G125" t="s">
        <v>69</v>
      </c>
      <c r="H125" t="s">
        <v>98</v>
      </c>
      <c r="I125" s="1">
        <v>13518776886</v>
      </c>
      <c r="J125" s="1">
        <v>15156395541</v>
      </c>
      <c r="K125">
        <v>4651</v>
      </c>
      <c r="L125" t="s">
        <v>232</v>
      </c>
      <c r="M125" t="s">
        <v>232</v>
      </c>
      <c r="N125" t="s">
        <v>233</v>
      </c>
      <c r="O125" t="s">
        <v>234</v>
      </c>
      <c r="P125" s="1">
        <v>132015</v>
      </c>
      <c r="Q125" s="1">
        <v>228873</v>
      </c>
    </row>
    <row r="126" spans="1:17" hidden="1" x14ac:dyDescent="0.35">
      <c r="A126">
        <v>0</v>
      </c>
      <c r="B126" t="s">
        <v>80</v>
      </c>
      <c r="C126">
        <v>2011</v>
      </c>
      <c r="D126" t="s">
        <v>88</v>
      </c>
      <c r="E126">
        <v>2011</v>
      </c>
      <c r="F126">
        <v>2011</v>
      </c>
      <c r="G126" t="s">
        <v>82</v>
      </c>
      <c r="H126" t="s">
        <v>88</v>
      </c>
      <c r="I126" s="1">
        <v>8080453302</v>
      </c>
      <c r="J126" s="1">
        <v>7899683448</v>
      </c>
      <c r="K126" t="s">
        <v>538</v>
      </c>
      <c r="L126" t="s">
        <v>539</v>
      </c>
      <c r="M126" t="s">
        <v>539</v>
      </c>
      <c r="N126">
        <v>184</v>
      </c>
      <c r="O126" t="s">
        <v>540</v>
      </c>
      <c r="P126" s="1">
        <v>88863</v>
      </c>
      <c r="Q126" s="1">
        <v>140662</v>
      </c>
    </row>
    <row r="127" spans="1:17" hidden="1" x14ac:dyDescent="0.35">
      <c r="A127">
        <v>0</v>
      </c>
      <c r="B127" t="s">
        <v>31</v>
      </c>
      <c r="C127">
        <v>2015</v>
      </c>
      <c r="D127" t="s">
        <v>139</v>
      </c>
      <c r="E127">
        <v>2015</v>
      </c>
      <c r="F127">
        <v>2015</v>
      </c>
      <c r="G127" t="s">
        <v>34</v>
      </c>
      <c r="H127" t="s">
        <v>139</v>
      </c>
      <c r="I127" s="1">
        <v>2614339556</v>
      </c>
      <c r="J127" s="1">
        <v>3995437378</v>
      </c>
      <c r="K127">
        <v>951</v>
      </c>
      <c r="L127" t="s">
        <v>541</v>
      </c>
      <c r="M127" t="s">
        <v>541</v>
      </c>
      <c r="N127" t="s">
        <v>542</v>
      </c>
      <c r="O127" t="s">
        <v>543</v>
      </c>
      <c r="P127" s="1">
        <v>47472</v>
      </c>
      <c r="Q127" s="1">
        <v>180274</v>
      </c>
    </row>
    <row r="128" spans="1:17" hidden="1" x14ac:dyDescent="0.35">
      <c r="A128">
        <v>0</v>
      </c>
      <c r="B128" t="s">
        <v>57</v>
      </c>
      <c r="C128" t="s">
        <v>117</v>
      </c>
      <c r="D128" t="s">
        <v>118</v>
      </c>
      <c r="E128">
        <v>2020</v>
      </c>
      <c r="F128" t="s">
        <v>117</v>
      </c>
      <c r="G128" t="s">
        <v>58</v>
      </c>
      <c r="H128" t="s">
        <v>118</v>
      </c>
      <c r="I128" s="1">
        <v>4748611261</v>
      </c>
      <c r="J128" s="1">
        <v>2179817330</v>
      </c>
      <c r="K128" t="s">
        <v>544</v>
      </c>
      <c r="L128" t="s">
        <v>545</v>
      </c>
      <c r="M128" t="s">
        <v>545</v>
      </c>
      <c r="N128" t="s">
        <v>546</v>
      </c>
      <c r="O128" t="s">
        <v>547</v>
      </c>
      <c r="P128" s="1">
        <v>-55472</v>
      </c>
      <c r="Q128" s="1">
        <v>-3668</v>
      </c>
    </row>
    <row r="129" spans="1:17" hidden="1" x14ac:dyDescent="0.35">
      <c r="A129">
        <v>0</v>
      </c>
      <c r="B129" t="s">
        <v>57</v>
      </c>
      <c r="C129">
        <v>2011</v>
      </c>
      <c r="D129" t="s">
        <v>88</v>
      </c>
      <c r="E129">
        <v>2011</v>
      </c>
      <c r="F129">
        <v>2011</v>
      </c>
      <c r="G129" t="s">
        <v>58</v>
      </c>
      <c r="H129" t="s">
        <v>88</v>
      </c>
      <c r="I129" s="1">
        <v>3398693279</v>
      </c>
      <c r="J129" s="1">
        <v>2707416782</v>
      </c>
      <c r="K129" t="s">
        <v>548</v>
      </c>
      <c r="L129" t="s">
        <v>549</v>
      </c>
      <c r="M129" t="s">
        <v>549</v>
      </c>
      <c r="N129" t="s">
        <v>550</v>
      </c>
      <c r="O129">
        <v>263</v>
      </c>
      <c r="P129" s="1">
        <v>213435</v>
      </c>
      <c r="Q129" s="1">
        <v>388995</v>
      </c>
    </row>
    <row r="130" spans="1:17" hidden="1" x14ac:dyDescent="0.35">
      <c r="A130">
        <v>0</v>
      </c>
      <c r="B130" t="s">
        <v>160</v>
      </c>
      <c r="C130">
        <v>2012</v>
      </c>
      <c r="D130" t="s">
        <v>81</v>
      </c>
      <c r="E130">
        <v>2012</v>
      </c>
      <c r="F130">
        <v>2012</v>
      </c>
      <c r="G130" t="s">
        <v>110</v>
      </c>
      <c r="H130" t="s">
        <v>81</v>
      </c>
      <c r="I130" s="1">
        <v>1912152633</v>
      </c>
      <c r="J130" s="1">
        <v>1479852683</v>
      </c>
      <c r="K130" t="s">
        <v>551</v>
      </c>
      <c r="L130" t="s">
        <v>552</v>
      </c>
      <c r="M130" t="s">
        <v>552</v>
      </c>
      <c r="N130" t="s">
        <v>553</v>
      </c>
      <c r="O130" t="s">
        <v>458</v>
      </c>
      <c r="P130" s="1">
        <v>63169</v>
      </c>
      <c r="Q130" s="1">
        <v>60815</v>
      </c>
    </row>
    <row r="131" spans="1:17" hidden="1" x14ac:dyDescent="0.35">
      <c r="A131">
        <v>0</v>
      </c>
      <c r="B131" t="s">
        <v>80</v>
      </c>
      <c r="C131">
        <v>2008</v>
      </c>
      <c r="D131" t="s">
        <v>18</v>
      </c>
      <c r="E131">
        <v>2008</v>
      </c>
      <c r="F131">
        <v>2008</v>
      </c>
      <c r="G131" t="s">
        <v>82</v>
      </c>
      <c r="H131" t="s">
        <v>18</v>
      </c>
      <c r="I131" s="1">
        <v>7463624395</v>
      </c>
      <c r="J131" s="1">
        <v>7463855398</v>
      </c>
      <c r="K131" t="s">
        <v>554</v>
      </c>
      <c r="L131" t="s">
        <v>555</v>
      </c>
      <c r="M131" t="s">
        <v>555</v>
      </c>
      <c r="N131" t="s">
        <v>556</v>
      </c>
      <c r="O131" t="s">
        <v>557</v>
      </c>
      <c r="P131" s="1">
        <v>103101</v>
      </c>
      <c r="Q131" s="1">
        <v>186177</v>
      </c>
    </row>
    <row r="132" spans="1:17" hidden="1" x14ac:dyDescent="0.35">
      <c r="A132">
        <v>0</v>
      </c>
      <c r="B132" t="s">
        <v>201</v>
      </c>
      <c r="C132" t="s">
        <v>32</v>
      </c>
      <c r="D132" t="s">
        <v>33</v>
      </c>
      <c r="E132">
        <v>2019</v>
      </c>
      <c r="F132" t="s">
        <v>32</v>
      </c>
      <c r="G132" t="s">
        <v>202</v>
      </c>
      <c r="H132" t="s">
        <v>33</v>
      </c>
      <c r="I132" s="1">
        <v>2382910510</v>
      </c>
      <c r="J132" s="1">
        <v>2467440180</v>
      </c>
      <c r="K132" t="s">
        <v>558</v>
      </c>
      <c r="L132" t="s">
        <v>559</v>
      </c>
      <c r="M132" t="s">
        <v>559</v>
      </c>
      <c r="N132" t="s">
        <v>560</v>
      </c>
      <c r="O132" t="s">
        <v>561</v>
      </c>
      <c r="P132" s="1">
        <v>389084</v>
      </c>
      <c r="Q132" s="1">
        <v>351099</v>
      </c>
    </row>
    <row r="133" spans="1:17" hidden="1" x14ac:dyDescent="0.35">
      <c r="A133">
        <v>0</v>
      </c>
      <c r="B133" t="s">
        <v>23</v>
      </c>
      <c r="C133">
        <v>2015</v>
      </c>
      <c r="D133" t="s">
        <v>139</v>
      </c>
      <c r="E133">
        <v>2015</v>
      </c>
      <c r="F133">
        <v>2015</v>
      </c>
      <c r="G133" t="s">
        <v>25</v>
      </c>
      <c r="H133" t="s">
        <v>139</v>
      </c>
      <c r="I133" s="1">
        <v>7205240775</v>
      </c>
      <c r="J133" s="1">
        <v>6303924632</v>
      </c>
      <c r="K133">
        <v>2621</v>
      </c>
      <c r="L133" t="s">
        <v>562</v>
      </c>
      <c r="M133" t="s">
        <v>562</v>
      </c>
      <c r="N133" t="s">
        <v>563</v>
      </c>
      <c r="O133" t="s">
        <v>564</v>
      </c>
      <c r="P133" s="1">
        <v>75679</v>
      </c>
      <c r="Q133" s="1">
        <v>8237</v>
      </c>
    </row>
    <row r="134" spans="1:17" hidden="1" x14ac:dyDescent="0.35">
      <c r="A134">
        <v>2</v>
      </c>
      <c r="B134" t="s">
        <v>97</v>
      </c>
      <c r="C134">
        <v>2007</v>
      </c>
      <c r="E134">
        <v>2007</v>
      </c>
      <c r="F134">
        <v>2007</v>
      </c>
      <c r="G134" t="s">
        <v>99</v>
      </c>
      <c r="I134" s="1">
        <v>3886645379</v>
      </c>
      <c r="J134" s="1">
        <v>3886645379</v>
      </c>
      <c r="K134" t="s">
        <v>565</v>
      </c>
      <c r="L134" t="s">
        <v>565</v>
      </c>
      <c r="M134" t="s">
        <v>565</v>
      </c>
    </row>
    <row r="135" spans="1:17" hidden="1" x14ac:dyDescent="0.35">
      <c r="A135">
        <v>1</v>
      </c>
      <c r="B135" t="s">
        <v>87</v>
      </c>
      <c r="C135" t="s">
        <v>117</v>
      </c>
      <c r="D135" t="s">
        <v>118</v>
      </c>
      <c r="E135">
        <v>2020</v>
      </c>
      <c r="F135" t="s">
        <v>117</v>
      </c>
      <c r="G135" t="s">
        <v>82</v>
      </c>
      <c r="H135" t="s">
        <v>118</v>
      </c>
      <c r="I135" s="1">
        <v>7361876341</v>
      </c>
      <c r="J135" s="1">
        <v>7444467088</v>
      </c>
      <c r="K135" t="s">
        <v>566</v>
      </c>
      <c r="L135" t="s">
        <v>567</v>
      </c>
      <c r="M135" t="s">
        <v>567</v>
      </c>
      <c r="N135" t="s">
        <v>568</v>
      </c>
      <c r="O135" t="s">
        <v>569</v>
      </c>
      <c r="P135" s="1">
        <v>31211</v>
      </c>
      <c r="Q135" s="1">
        <v>46296</v>
      </c>
    </row>
    <row r="136" spans="1:17" hidden="1" x14ac:dyDescent="0.35">
      <c r="A136">
        <v>0</v>
      </c>
      <c r="B136" t="s">
        <v>104</v>
      </c>
      <c r="C136">
        <v>2018</v>
      </c>
      <c r="D136" t="s">
        <v>235</v>
      </c>
      <c r="E136">
        <v>2018</v>
      </c>
      <c r="F136">
        <v>2018</v>
      </c>
      <c r="G136" t="s">
        <v>105</v>
      </c>
      <c r="H136" t="s">
        <v>235</v>
      </c>
      <c r="I136" s="1">
        <v>13586372717</v>
      </c>
      <c r="J136" s="1">
        <v>11388215508</v>
      </c>
      <c r="K136" t="s">
        <v>570</v>
      </c>
      <c r="L136" t="s">
        <v>571</v>
      </c>
      <c r="M136" t="s">
        <v>571</v>
      </c>
      <c r="N136" t="s">
        <v>572</v>
      </c>
      <c r="O136" t="s">
        <v>573</v>
      </c>
      <c r="P136" s="1">
        <v>57877</v>
      </c>
      <c r="Q136" s="1">
        <v>47069</v>
      </c>
    </row>
    <row r="137" spans="1:17" hidden="1" x14ac:dyDescent="0.35">
      <c r="A137">
        <v>0</v>
      </c>
      <c r="B137" t="s">
        <v>80</v>
      </c>
      <c r="C137">
        <v>2010</v>
      </c>
      <c r="D137" t="s">
        <v>24</v>
      </c>
      <c r="E137">
        <v>2010</v>
      </c>
      <c r="F137">
        <v>2010</v>
      </c>
      <c r="G137" t="s">
        <v>82</v>
      </c>
      <c r="H137" t="s">
        <v>24</v>
      </c>
      <c r="I137" s="1">
        <v>8260592037</v>
      </c>
      <c r="J137" s="1">
        <v>8159563591</v>
      </c>
      <c r="K137" t="s">
        <v>574</v>
      </c>
      <c r="L137" t="s">
        <v>575</v>
      </c>
      <c r="M137" t="s">
        <v>575</v>
      </c>
      <c r="N137" t="s">
        <v>576</v>
      </c>
      <c r="O137" t="s">
        <v>577</v>
      </c>
      <c r="P137" s="1">
        <v>137567</v>
      </c>
      <c r="Q137" s="1">
        <v>175877</v>
      </c>
    </row>
    <row r="138" spans="1:17" hidden="1" x14ac:dyDescent="0.35">
      <c r="A138">
        <v>2</v>
      </c>
      <c r="B138" t="s">
        <v>97</v>
      </c>
      <c r="C138" t="s">
        <v>32</v>
      </c>
      <c r="D138" t="s">
        <v>33</v>
      </c>
      <c r="E138">
        <v>2019</v>
      </c>
      <c r="F138" t="s">
        <v>32</v>
      </c>
      <c r="G138" t="s">
        <v>99</v>
      </c>
      <c r="H138" t="s">
        <v>33</v>
      </c>
      <c r="I138" s="1">
        <v>3704349038</v>
      </c>
      <c r="J138" s="1">
        <v>4576289405</v>
      </c>
      <c r="K138" t="s">
        <v>578</v>
      </c>
      <c r="L138" t="s">
        <v>579</v>
      </c>
      <c r="M138" t="s">
        <v>579</v>
      </c>
      <c r="N138" t="s">
        <v>580</v>
      </c>
      <c r="O138" t="s">
        <v>581</v>
      </c>
      <c r="P138" s="1">
        <v>60807</v>
      </c>
      <c r="Q138" s="1">
        <v>117331</v>
      </c>
    </row>
    <row r="139" spans="1:17" hidden="1" x14ac:dyDescent="0.35">
      <c r="A139">
        <v>0</v>
      </c>
      <c r="B139" t="s">
        <v>17</v>
      </c>
      <c r="C139">
        <v>2013</v>
      </c>
      <c r="D139" t="s">
        <v>68</v>
      </c>
      <c r="E139">
        <v>2013</v>
      </c>
      <c r="F139">
        <v>2013</v>
      </c>
      <c r="G139" t="s">
        <v>19</v>
      </c>
      <c r="H139" t="s">
        <v>68</v>
      </c>
      <c r="I139" s="1">
        <v>1231336788</v>
      </c>
      <c r="J139" t="s">
        <v>582</v>
      </c>
      <c r="K139" t="s">
        <v>583</v>
      </c>
      <c r="L139" t="s">
        <v>584</v>
      </c>
      <c r="M139" t="s">
        <v>584</v>
      </c>
      <c r="N139" t="s">
        <v>585</v>
      </c>
      <c r="O139" t="s">
        <v>113</v>
      </c>
      <c r="P139" s="1">
        <v>13322</v>
      </c>
      <c r="Q139" s="1">
        <v>135796</v>
      </c>
    </row>
    <row r="140" spans="1:17" x14ac:dyDescent="0.35">
      <c r="A140">
        <v>1</v>
      </c>
      <c r="B140" t="s">
        <v>67</v>
      </c>
      <c r="C140">
        <v>2014</v>
      </c>
      <c r="D140" t="s">
        <v>98</v>
      </c>
      <c r="E140">
        <v>2014</v>
      </c>
      <c r="F140">
        <v>2014</v>
      </c>
      <c r="G140" t="s">
        <v>69</v>
      </c>
      <c r="H140" t="s">
        <v>98</v>
      </c>
      <c r="I140" s="1">
        <v>1193175212</v>
      </c>
      <c r="J140" s="1">
        <v>1291026912</v>
      </c>
      <c r="K140" t="s">
        <v>628</v>
      </c>
      <c r="L140" t="s">
        <v>629</v>
      </c>
      <c r="M140" t="s">
        <v>629</v>
      </c>
      <c r="N140">
        <v>74</v>
      </c>
      <c r="O140" t="s">
        <v>630</v>
      </c>
      <c r="P140" s="1">
        <v>21991</v>
      </c>
      <c r="Q140" s="1">
        <v>311558</v>
      </c>
    </row>
    <row r="141" spans="1:17" hidden="1" x14ac:dyDescent="0.35">
      <c r="A141">
        <v>0</v>
      </c>
      <c r="B141" t="s">
        <v>23</v>
      </c>
      <c r="C141" t="s">
        <v>32</v>
      </c>
      <c r="D141" t="s">
        <v>33</v>
      </c>
      <c r="E141">
        <v>2019</v>
      </c>
      <c r="F141" t="s">
        <v>32</v>
      </c>
      <c r="G141" t="s">
        <v>25</v>
      </c>
      <c r="H141" t="s">
        <v>33</v>
      </c>
      <c r="I141" s="1">
        <v>7273952235</v>
      </c>
      <c r="J141" s="1">
        <v>6101719206</v>
      </c>
      <c r="K141">
        <v>3131</v>
      </c>
      <c r="L141" t="s">
        <v>590</v>
      </c>
      <c r="M141" t="s">
        <v>590</v>
      </c>
      <c r="N141" t="s">
        <v>591</v>
      </c>
      <c r="O141" t="s">
        <v>29</v>
      </c>
      <c r="P141" s="1">
        <v>33094</v>
      </c>
      <c r="Q141" s="1">
        <v>10607</v>
      </c>
    </row>
    <row r="142" spans="1:17" hidden="1" x14ac:dyDescent="0.35">
      <c r="A142">
        <v>2</v>
      </c>
      <c r="B142" t="s">
        <v>97</v>
      </c>
      <c r="C142">
        <v>2018</v>
      </c>
      <c r="D142" t="s">
        <v>235</v>
      </c>
      <c r="E142">
        <v>2018</v>
      </c>
      <c r="F142">
        <v>2018</v>
      </c>
      <c r="G142" t="s">
        <v>99</v>
      </c>
      <c r="H142" t="s">
        <v>235</v>
      </c>
      <c r="I142" s="1">
        <v>3596062060</v>
      </c>
      <c r="J142" s="1">
        <v>4225358620</v>
      </c>
      <c r="K142" t="s">
        <v>592</v>
      </c>
      <c r="L142" t="s">
        <v>367</v>
      </c>
      <c r="M142" t="s">
        <v>367</v>
      </c>
      <c r="N142" t="s">
        <v>593</v>
      </c>
      <c r="O142" t="s">
        <v>594</v>
      </c>
      <c r="P142" s="1">
        <v>78573</v>
      </c>
      <c r="Q142" s="1">
        <v>109426</v>
      </c>
    </row>
    <row r="143" spans="1:17" hidden="1" x14ac:dyDescent="0.35">
      <c r="A143">
        <v>0</v>
      </c>
      <c r="B143" t="s">
        <v>150</v>
      </c>
      <c r="C143" t="s">
        <v>117</v>
      </c>
      <c r="D143" t="s">
        <v>118</v>
      </c>
      <c r="E143">
        <v>2020</v>
      </c>
      <c r="F143" t="s">
        <v>117</v>
      </c>
      <c r="G143" t="s">
        <v>151</v>
      </c>
      <c r="H143" t="s">
        <v>118</v>
      </c>
      <c r="I143" s="1">
        <v>2633367120</v>
      </c>
      <c r="J143" s="1">
        <v>2379532023</v>
      </c>
      <c r="K143" t="s">
        <v>595</v>
      </c>
      <c r="L143" t="s">
        <v>596</v>
      </c>
      <c r="M143" t="s">
        <v>596</v>
      </c>
      <c r="N143" t="s">
        <v>357</v>
      </c>
      <c r="O143" t="s">
        <v>597</v>
      </c>
      <c r="P143" s="1">
        <v>24339</v>
      </c>
      <c r="Q143" s="1">
        <v>26944</v>
      </c>
    </row>
    <row r="144" spans="1:17" hidden="1" x14ac:dyDescent="0.35">
      <c r="A144">
        <v>2</v>
      </c>
      <c r="B144" t="s">
        <v>246</v>
      </c>
      <c r="C144" t="s">
        <v>32</v>
      </c>
      <c r="D144" t="s">
        <v>33</v>
      </c>
      <c r="E144">
        <v>2019</v>
      </c>
      <c r="F144" t="s">
        <v>32</v>
      </c>
      <c r="G144" t="s">
        <v>75</v>
      </c>
      <c r="H144" t="s">
        <v>33</v>
      </c>
      <c r="I144" s="1">
        <v>2439364371</v>
      </c>
      <c r="J144" s="1">
        <v>2192600068</v>
      </c>
      <c r="K144">
        <v>1050</v>
      </c>
      <c r="L144" t="s">
        <v>598</v>
      </c>
      <c r="M144" t="s">
        <v>598</v>
      </c>
      <c r="N144" t="s">
        <v>599</v>
      </c>
      <c r="O144" t="s">
        <v>78</v>
      </c>
      <c r="P144" s="1">
        <v>57827</v>
      </c>
      <c r="Q144" s="1">
        <v>19859</v>
      </c>
    </row>
    <row r="145" spans="1:17" hidden="1" x14ac:dyDescent="0.35">
      <c r="A145">
        <v>0</v>
      </c>
      <c r="B145" t="s">
        <v>74</v>
      </c>
      <c r="C145">
        <v>2013</v>
      </c>
      <c r="D145" t="s">
        <v>68</v>
      </c>
      <c r="E145">
        <v>2013</v>
      </c>
      <c r="F145">
        <v>2013</v>
      </c>
      <c r="G145" t="s">
        <v>75</v>
      </c>
      <c r="H145" t="s">
        <v>68</v>
      </c>
      <c r="I145" t="s">
        <v>600</v>
      </c>
      <c r="J145" t="s">
        <v>601</v>
      </c>
      <c r="K145" t="s">
        <v>602</v>
      </c>
      <c r="L145" t="s">
        <v>603</v>
      </c>
      <c r="M145" t="s">
        <v>603</v>
      </c>
      <c r="N145" t="s">
        <v>351</v>
      </c>
      <c r="O145" t="s">
        <v>604</v>
      </c>
      <c r="P145" s="1">
        <v>28691</v>
      </c>
      <c r="Q145" s="1">
        <v>99943</v>
      </c>
    </row>
    <row r="146" spans="1:17" hidden="1" x14ac:dyDescent="0.35">
      <c r="A146">
        <v>0</v>
      </c>
      <c r="B146" t="s">
        <v>31</v>
      </c>
      <c r="C146">
        <v>2010</v>
      </c>
      <c r="D146" t="s">
        <v>24</v>
      </c>
      <c r="E146">
        <v>2010</v>
      </c>
      <c r="F146">
        <v>2010</v>
      </c>
      <c r="G146" t="s">
        <v>34</v>
      </c>
      <c r="H146" t="s">
        <v>24</v>
      </c>
      <c r="I146" s="1">
        <v>2804196920</v>
      </c>
      <c r="J146" s="1">
        <v>3346093620</v>
      </c>
      <c r="K146" t="s">
        <v>605</v>
      </c>
      <c r="L146" t="s">
        <v>606</v>
      </c>
      <c r="M146" t="s">
        <v>606</v>
      </c>
      <c r="N146" t="s">
        <v>268</v>
      </c>
      <c r="O146" t="s">
        <v>607</v>
      </c>
      <c r="P146" s="1">
        <v>63388</v>
      </c>
      <c r="Q146" s="1">
        <v>176098</v>
      </c>
    </row>
    <row r="147" spans="1:17" hidden="1" x14ac:dyDescent="0.35">
      <c r="A147">
        <v>4</v>
      </c>
      <c r="B147" t="s">
        <v>182</v>
      </c>
      <c r="C147" t="s">
        <v>32</v>
      </c>
      <c r="D147" t="s">
        <v>33</v>
      </c>
      <c r="E147">
        <v>2019</v>
      </c>
      <c r="F147" t="s">
        <v>32</v>
      </c>
      <c r="G147" t="s">
        <v>183</v>
      </c>
      <c r="H147" t="s">
        <v>33</v>
      </c>
      <c r="I147" s="1">
        <v>4091859493</v>
      </c>
      <c r="J147" s="1">
        <v>3165065299</v>
      </c>
      <c r="K147" t="s">
        <v>608</v>
      </c>
      <c r="L147" t="s">
        <v>609</v>
      </c>
      <c r="M147" t="s">
        <v>609</v>
      </c>
      <c r="N147" t="s">
        <v>610</v>
      </c>
      <c r="O147" t="s">
        <v>611</v>
      </c>
      <c r="P147" t="s">
        <v>612</v>
      </c>
      <c r="Q147" s="1">
        <v>-41026</v>
      </c>
    </row>
    <row r="148" spans="1:17" hidden="1" x14ac:dyDescent="0.35">
      <c r="A148">
        <v>0</v>
      </c>
      <c r="B148" t="s">
        <v>23</v>
      </c>
      <c r="C148">
        <v>2011</v>
      </c>
      <c r="D148" t="s">
        <v>88</v>
      </c>
      <c r="E148">
        <v>2011</v>
      </c>
      <c r="F148">
        <v>2011</v>
      </c>
      <c r="G148" t="s">
        <v>25</v>
      </c>
      <c r="H148" t="s">
        <v>88</v>
      </c>
      <c r="I148" s="1">
        <v>7275131801</v>
      </c>
      <c r="J148" s="1">
        <v>7120410999</v>
      </c>
      <c r="K148" t="s">
        <v>613</v>
      </c>
      <c r="L148" t="s">
        <v>614</v>
      </c>
      <c r="M148" t="s">
        <v>614</v>
      </c>
      <c r="N148" t="s">
        <v>615</v>
      </c>
      <c r="O148" t="s">
        <v>616</v>
      </c>
      <c r="P148" s="1">
        <v>76413</v>
      </c>
      <c r="Q148" s="1">
        <v>10082</v>
      </c>
    </row>
    <row r="149" spans="1:17" hidden="1" x14ac:dyDescent="0.35">
      <c r="A149">
        <v>0</v>
      </c>
      <c r="B149" t="s">
        <v>104</v>
      </c>
      <c r="C149">
        <v>2007</v>
      </c>
      <c r="E149">
        <v>2007</v>
      </c>
      <c r="F149">
        <v>2007</v>
      </c>
      <c r="G149" t="s">
        <v>105</v>
      </c>
      <c r="I149" s="1">
        <v>16553812923</v>
      </c>
      <c r="J149" s="1">
        <v>16553812923</v>
      </c>
      <c r="K149" t="s">
        <v>617</v>
      </c>
      <c r="L149" t="s">
        <v>617</v>
      </c>
      <c r="M149" t="s">
        <v>617</v>
      </c>
    </row>
    <row r="150" spans="1:17" hidden="1" x14ac:dyDescent="0.35">
      <c r="A150">
        <v>5</v>
      </c>
      <c r="B150" t="s">
        <v>334</v>
      </c>
      <c r="C150">
        <v>2007</v>
      </c>
      <c r="E150">
        <v>2007</v>
      </c>
      <c r="F150">
        <v>2007</v>
      </c>
      <c r="G150" t="s">
        <v>335</v>
      </c>
      <c r="I150">
        <v>100</v>
      </c>
      <c r="J150">
        <v>100</v>
      </c>
      <c r="K150">
        <v>21296</v>
      </c>
      <c r="L150">
        <v>21296</v>
      </c>
      <c r="M150">
        <v>21296</v>
      </c>
    </row>
    <row r="151" spans="1:17" hidden="1" x14ac:dyDescent="0.35">
      <c r="A151">
        <v>0</v>
      </c>
      <c r="B151" t="s">
        <v>160</v>
      </c>
      <c r="C151">
        <v>2011</v>
      </c>
      <c r="D151" t="s">
        <v>88</v>
      </c>
      <c r="E151">
        <v>2011</v>
      </c>
      <c r="F151">
        <v>2011</v>
      </c>
      <c r="G151" t="s">
        <v>110</v>
      </c>
      <c r="H151" t="s">
        <v>88</v>
      </c>
      <c r="I151" s="1">
        <v>1974417513</v>
      </c>
      <c r="J151" s="1">
        <v>1626006885</v>
      </c>
      <c r="K151" t="s">
        <v>618</v>
      </c>
      <c r="L151">
        <v>564</v>
      </c>
      <c r="M151">
        <v>564</v>
      </c>
      <c r="N151" t="s">
        <v>333</v>
      </c>
      <c r="O151" t="s">
        <v>619</v>
      </c>
      <c r="P151" s="1">
        <v>99162</v>
      </c>
      <c r="Q151" s="1">
        <v>83781</v>
      </c>
    </row>
    <row r="152" spans="1:17" hidden="1" x14ac:dyDescent="0.35">
      <c r="A152">
        <v>2</v>
      </c>
      <c r="B152" t="s">
        <v>246</v>
      </c>
      <c r="C152">
        <v>2014</v>
      </c>
      <c r="D152" t="s">
        <v>98</v>
      </c>
      <c r="E152">
        <v>2014</v>
      </c>
      <c r="F152">
        <v>2014</v>
      </c>
      <c r="G152" t="s">
        <v>75</v>
      </c>
      <c r="H152" t="s">
        <v>98</v>
      </c>
      <c r="I152" s="1">
        <v>2156144634</v>
      </c>
      <c r="J152" s="1">
        <v>2016966638</v>
      </c>
      <c r="K152" t="s">
        <v>620</v>
      </c>
      <c r="L152" t="s">
        <v>621</v>
      </c>
      <c r="M152" t="s">
        <v>621</v>
      </c>
      <c r="N152" t="s">
        <v>622</v>
      </c>
      <c r="O152" t="s">
        <v>623</v>
      </c>
      <c r="P152" s="1">
        <v>8976</v>
      </c>
      <c r="Q152" s="1">
        <v>133003</v>
      </c>
    </row>
    <row r="153" spans="1:17" hidden="1" x14ac:dyDescent="0.35">
      <c r="A153">
        <v>3</v>
      </c>
      <c r="B153" t="s">
        <v>143</v>
      </c>
      <c r="C153">
        <v>2018</v>
      </c>
      <c r="D153" t="s">
        <v>235</v>
      </c>
      <c r="E153">
        <v>2018</v>
      </c>
      <c r="F153">
        <v>2018</v>
      </c>
      <c r="G153" t="s">
        <v>144</v>
      </c>
      <c r="H153" t="s">
        <v>235</v>
      </c>
      <c r="I153" s="1">
        <v>95710372382</v>
      </c>
      <c r="J153" s="1">
        <v>96595070954</v>
      </c>
      <c r="K153" t="s">
        <v>624</v>
      </c>
      <c r="L153" t="s">
        <v>625</v>
      </c>
      <c r="M153" t="s">
        <v>625</v>
      </c>
      <c r="N153" t="s">
        <v>626</v>
      </c>
      <c r="O153" t="s">
        <v>627</v>
      </c>
      <c r="P153" s="1">
        <v>37987</v>
      </c>
      <c r="Q153" s="1">
        <v>46644</v>
      </c>
    </row>
    <row r="154" spans="1:17" x14ac:dyDescent="0.35">
      <c r="A154">
        <v>1</v>
      </c>
      <c r="B154" t="s">
        <v>67</v>
      </c>
      <c r="C154">
        <v>2015</v>
      </c>
      <c r="D154" t="s">
        <v>139</v>
      </c>
      <c r="E154">
        <v>2015</v>
      </c>
      <c r="F154">
        <v>2015</v>
      </c>
      <c r="G154" t="s">
        <v>69</v>
      </c>
      <c r="H154" t="s">
        <v>139</v>
      </c>
      <c r="I154" s="1">
        <v>1392115196</v>
      </c>
      <c r="J154" s="1">
        <v>1513171152</v>
      </c>
      <c r="K154" t="s">
        <v>140</v>
      </c>
      <c r="L154" t="s">
        <v>141</v>
      </c>
      <c r="M154" t="s">
        <v>141</v>
      </c>
      <c r="N154" t="s">
        <v>142</v>
      </c>
      <c r="O154">
        <v>174</v>
      </c>
      <c r="P154" s="1">
        <v>233617</v>
      </c>
      <c r="Q154" s="1">
        <v>269976</v>
      </c>
    </row>
    <row r="155" spans="1:17" hidden="1" x14ac:dyDescent="0.35">
      <c r="A155">
        <v>2</v>
      </c>
      <c r="B155" t="s">
        <v>109</v>
      </c>
      <c r="C155" t="s">
        <v>32</v>
      </c>
      <c r="D155" t="s">
        <v>33</v>
      </c>
      <c r="E155">
        <v>2019</v>
      </c>
      <c r="F155" t="s">
        <v>32</v>
      </c>
      <c r="G155" t="s">
        <v>110</v>
      </c>
      <c r="H155" t="s">
        <v>33</v>
      </c>
      <c r="I155" t="s">
        <v>631</v>
      </c>
      <c r="J155" t="s">
        <v>632</v>
      </c>
      <c r="K155" t="s">
        <v>633</v>
      </c>
      <c r="L155" t="s">
        <v>634</v>
      </c>
      <c r="M155" t="s">
        <v>634</v>
      </c>
      <c r="N155" t="s">
        <v>635</v>
      </c>
      <c r="O155" t="s">
        <v>636</v>
      </c>
      <c r="P155" s="1">
        <v>15384</v>
      </c>
      <c r="Q155" s="1">
        <v>40358</v>
      </c>
    </row>
    <row r="156" spans="1:17" hidden="1" x14ac:dyDescent="0.35">
      <c r="A156">
        <v>0</v>
      </c>
      <c r="B156" t="s">
        <v>74</v>
      </c>
      <c r="C156">
        <v>2017</v>
      </c>
      <c r="D156" t="s">
        <v>165</v>
      </c>
      <c r="E156">
        <v>2017</v>
      </c>
      <c r="F156">
        <v>2017</v>
      </c>
      <c r="G156" t="s">
        <v>75</v>
      </c>
      <c r="H156" t="s">
        <v>165</v>
      </c>
      <c r="I156" s="1">
        <v>1027713282</v>
      </c>
      <c r="J156" t="s">
        <v>637</v>
      </c>
      <c r="K156" t="s">
        <v>638</v>
      </c>
      <c r="L156" t="s">
        <v>639</v>
      </c>
      <c r="M156" t="s">
        <v>639</v>
      </c>
      <c r="N156" t="s">
        <v>640</v>
      </c>
      <c r="O156" t="s">
        <v>641</v>
      </c>
      <c r="P156" s="1">
        <v>40431</v>
      </c>
      <c r="Q156" s="1">
        <v>8175</v>
      </c>
    </row>
    <row r="157" spans="1:17" hidden="1" x14ac:dyDescent="0.35">
      <c r="A157">
        <v>0</v>
      </c>
      <c r="B157" t="s">
        <v>80</v>
      </c>
      <c r="C157">
        <v>2007</v>
      </c>
      <c r="E157">
        <v>2007</v>
      </c>
      <c r="F157">
        <v>2007</v>
      </c>
      <c r="G157" t="s">
        <v>82</v>
      </c>
      <c r="I157" s="1">
        <v>7432851240</v>
      </c>
      <c r="J157" s="1">
        <v>7432851240</v>
      </c>
      <c r="K157" t="s">
        <v>642</v>
      </c>
      <c r="L157" t="s">
        <v>642</v>
      </c>
      <c r="M157" t="s">
        <v>642</v>
      </c>
    </row>
    <row r="158" spans="1:17" hidden="1" x14ac:dyDescent="0.35">
      <c r="A158">
        <v>2</v>
      </c>
      <c r="B158" t="s">
        <v>109</v>
      </c>
      <c r="C158">
        <v>2016</v>
      </c>
      <c r="D158" t="s">
        <v>40</v>
      </c>
      <c r="E158">
        <v>2016</v>
      </c>
      <c r="F158">
        <v>2016</v>
      </c>
      <c r="G158" t="s">
        <v>110</v>
      </c>
      <c r="H158" t="s">
        <v>40</v>
      </c>
      <c r="I158" t="s">
        <v>643</v>
      </c>
      <c r="J158" t="s">
        <v>644</v>
      </c>
      <c r="K158" t="s">
        <v>645</v>
      </c>
      <c r="L158">
        <v>81</v>
      </c>
      <c r="M158">
        <v>81</v>
      </c>
      <c r="N158" t="s">
        <v>646</v>
      </c>
      <c r="O158">
        <v>8</v>
      </c>
      <c r="P158" s="1">
        <v>36649</v>
      </c>
      <c r="Q158" s="1">
        <v>109589</v>
      </c>
    </row>
    <row r="159" spans="1:17" hidden="1" x14ac:dyDescent="0.35">
      <c r="A159">
        <v>0</v>
      </c>
      <c r="B159" t="s">
        <v>80</v>
      </c>
      <c r="C159">
        <v>2014</v>
      </c>
      <c r="D159" t="s">
        <v>98</v>
      </c>
      <c r="E159">
        <v>2014</v>
      </c>
      <c r="F159">
        <v>2014</v>
      </c>
      <c r="G159" t="s">
        <v>82</v>
      </c>
      <c r="H159" t="s">
        <v>98</v>
      </c>
      <c r="I159" s="1">
        <v>7828740844</v>
      </c>
      <c r="J159" s="1">
        <v>7595925603</v>
      </c>
      <c r="K159" t="s">
        <v>647</v>
      </c>
      <c r="L159">
        <v>3792</v>
      </c>
      <c r="M159">
        <v>3792</v>
      </c>
      <c r="N159" t="s">
        <v>648</v>
      </c>
      <c r="O159" t="s">
        <v>413</v>
      </c>
      <c r="P159" s="1">
        <v>60018</v>
      </c>
      <c r="Q159" s="1">
        <v>102261</v>
      </c>
    </row>
    <row r="160" spans="1:17" hidden="1" x14ac:dyDescent="0.35">
      <c r="A160">
        <v>0</v>
      </c>
      <c r="B160" t="s">
        <v>160</v>
      </c>
      <c r="C160">
        <v>2018</v>
      </c>
      <c r="D160" t="s">
        <v>235</v>
      </c>
      <c r="E160">
        <v>2018</v>
      </c>
      <c r="F160">
        <v>2018</v>
      </c>
      <c r="G160" t="s">
        <v>110</v>
      </c>
      <c r="H160" t="s">
        <v>235</v>
      </c>
      <c r="I160" s="1">
        <v>1660825149</v>
      </c>
      <c r="J160" s="1">
        <v>1190369848</v>
      </c>
      <c r="K160" t="s">
        <v>649</v>
      </c>
      <c r="L160" t="s">
        <v>650</v>
      </c>
      <c r="M160" t="s">
        <v>650</v>
      </c>
      <c r="N160" t="s">
        <v>651</v>
      </c>
      <c r="O160" t="s">
        <v>651</v>
      </c>
      <c r="P160" s="1">
        <v>22536</v>
      </c>
      <c r="Q160" s="1">
        <v>20195</v>
      </c>
    </row>
    <row r="161" spans="1:17" hidden="1" x14ac:dyDescent="0.35">
      <c r="A161">
        <v>4</v>
      </c>
      <c r="B161" t="s">
        <v>182</v>
      </c>
      <c r="C161">
        <v>2018</v>
      </c>
      <c r="D161" t="s">
        <v>235</v>
      </c>
      <c r="E161">
        <v>2018</v>
      </c>
      <c r="F161">
        <v>2018</v>
      </c>
      <c r="G161" t="s">
        <v>183</v>
      </c>
      <c r="H161" t="s">
        <v>235</v>
      </c>
      <c r="I161" s="1">
        <v>4249434788</v>
      </c>
      <c r="J161" s="1">
        <v>3404929046</v>
      </c>
      <c r="K161" t="s">
        <v>652</v>
      </c>
      <c r="L161" t="s">
        <v>653</v>
      </c>
      <c r="M161" t="s">
        <v>653</v>
      </c>
      <c r="N161" t="s">
        <v>654</v>
      </c>
      <c r="O161" t="s">
        <v>655</v>
      </c>
      <c r="P161" t="s">
        <v>656</v>
      </c>
      <c r="Q161" s="1">
        <v>-30054</v>
      </c>
    </row>
    <row r="162" spans="1:17" hidden="1" x14ac:dyDescent="0.35">
      <c r="A162">
        <v>0</v>
      </c>
      <c r="B162" t="s">
        <v>53</v>
      </c>
      <c r="C162">
        <v>2015</v>
      </c>
      <c r="D162" t="s">
        <v>139</v>
      </c>
      <c r="E162">
        <v>2015</v>
      </c>
      <c r="F162">
        <v>2015</v>
      </c>
      <c r="G162" t="s">
        <v>54</v>
      </c>
      <c r="H162" t="s">
        <v>139</v>
      </c>
      <c r="I162" s="1">
        <v>18437829026</v>
      </c>
      <c r="J162" s="1">
        <v>19516672613</v>
      </c>
      <c r="K162">
        <v>6707</v>
      </c>
      <c r="L162" t="s">
        <v>657</v>
      </c>
      <c r="M162" t="s">
        <v>657</v>
      </c>
      <c r="N162" t="s">
        <v>658</v>
      </c>
      <c r="O162" t="s">
        <v>659</v>
      </c>
      <c r="P162" s="1">
        <v>30229</v>
      </c>
      <c r="Q162" s="1">
        <v>3139</v>
      </c>
    </row>
    <row r="163" spans="1:17" hidden="1" x14ac:dyDescent="0.35">
      <c r="A163">
        <v>0</v>
      </c>
      <c r="B163" t="s">
        <v>47</v>
      </c>
      <c r="C163">
        <v>2011</v>
      </c>
      <c r="D163" t="s">
        <v>88</v>
      </c>
      <c r="E163">
        <v>2011</v>
      </c>
      <c r="F163">
        <v>2011</v>
      </c>
      <c r="G163" t="s">
        <v>49</v>
      </c>
      <c r="H163" t="s">
        <v>88</v>
      </c>
      <c r="I163" s="1">
        <v>6138291658</v>
      </c>
      <c r="J163" s="1">
        <v>6338255560</v>
      </c>
      <c r="K163" t="s">
        <v>660</v>
      </c>
      <c r="L163" t="s">
        <v>661</v>
      </c>
      <c r="M163" t="s">
        <v>661</v>
      </c>
      <c r="N163" t="s">
        <v>662</v>
      </c>
      <c r="O163" t="s">
        <v>663</v>
      </c>
      <c r="P163" s="1">
        <v>56244</v>
      </c>
      <c r="Q163" s="1">
        <v>52266</v>
      </c>
    </row>
    <row r="164" spans="1:17" hidden="1" x14ac:dyDescent="0.35">
      <c r="A164">
        <v>5</v>
      </c>
      <c r="B164" t="s">
        <v>334</v>
      </c>
      <c r="C164" t="s">
        <v>117</v>
      </c>
      <c r="D164" t="s">
        <v>118</v>
      </c>
      <c r="E164">
        <v>2020</v>
      </c>
      <c r="F164" t="s">
        <v>117</v>
      </c>
      <c r="G164" t="s">
        <v>335</v>
      </c>
      <c r="H164" t="s">
        <v>118</v>
      </c>
      <c r="I164">
        <v>100</v>
      </c>
      <c r="J164">
        <v>100</v>
      </c>
      <c r="K164" t="s">
        <v>664</v>
      </c>
      <c r="L164">
        <v>53977</v>
      </c>
      <c r="M164">
        <v>53977</v>
      </c>
      <c r="N164" t="s">
        <v>665</v>
      </c>
      <c r="O164" t="s">
        <v>666</v>
      </c>
      <c r="P164" s="1">
        <v>-179449</v>
      </c>
      <c r="Q164" s="1">
        <v>-194186</v>
      </c>
    </row>
    <row r="165" spans="1:17" hidden="1" x14ac:dyDescent="0.35">
      <c r="A165">
        <v>0</v>
      </c>
      <c r="B165" t="s">
        <v>74</v>
      </c>
      <c r="C165">
        <v>2007</v>
      </c>
      <c r="E165">
        <v>2007</v>
      </c>
      <c r="F165">
        <v>2007</v>
      </c>
      <c r="G165" t="s">
        <v>75</v>
      </c>
      <c r="I165" t="s">
        <v>667</v>
      </c>
      <c r="J165" t="s">
        <v>667</v>
      </c>
      <c r="K165" t="s">
        <v>668</v>
      </c>
      <c r="L165" t="s">
        <v>668</v>
      </c>
      <c r="M165" t="s">
        <v>668</v>
      </c>
    </row>
    <row r="166" spans="1:17" hidden="1" x14ac:dyDescent="0.35">
      <c r="A166">
        <v>0</v>
      </c>
      <c r="B166" t="s">
        <v>57</v>
      </c>
      <c r="C166">
        <v>2013</v>
      </c>
      <c r="D166" t="s">
        <v>68</v>
      </c>
      <c r="E166">
        <v>2013</v>
      </c>
      <c r="F166">
        <v>2013</v>
      </c>
      <c r="G166" t="s">
        <v>58</v>
      </c>
      <c r="H166" t="s">
        <v>68</v>
      </c>
      <c r="I166" s="1">
        <v>3490314522</v>
      </c>
      <c r="J166" s="1">
        <v>2170394737</v>
      </c>
      <c r="K166" t="s">
        <v>669</v>
      </c>
      <c r="L166" t="s">
        <v>670</v>
      </c>
      <c r="M166" t="s">
        <v>670</v>
      </c>
      <c r="N166">
        <v>55</v>
      </c>
      <c r="O166" t="s">
        <v>450</v>
      </c>
      <c r="P166" s="1">
        <v>50556</v>
      </c>
      <c r="Q166" s="1">
        <v>21362</v>
      </c>
    </row>
    <row r="167" spans="1:17" hidden="1" x14ac:dyDescent="0.35">
      <c r="A167">
        <v>0</v>
      </c>
      <c r="B167" t="s">
        <v>31</v>
      </c>
      <c r="C167">
        <v>2012</v>
      </c>
      <c r="D167" t="s">
        <v>81</v>
      </c>
      <c r="E167">
        <v>2012</v>
      </c>
      <c r="F167">
        <v>2012</v>
      </c>
      <c r="G167" t="s">
        <v>34</v>
      </c>
      <c r="H167" t="s">
        <v>81</v>
      </c>
      <c r="I167" s="1">
        <v>2865127455</v>
      </c>
      <c r="J167" s="1">
        <v>3771732167</v>
      </c>
      <c r="K167" t="s">
        <v>671</v>
      </c>
      <c r="L167" t="s">
        <v>672</v>
      </c>
      <c r="M167" t="s">
        <v>672</v>
      </c>
      <c r="N167" t="s">
        <v>673</v>
      </c>
      <c r="O167" t="s">
        <v>674</v>
      </c>
      <c r="P167" s="1">
        <v>89509</v>
      </c>
      <c r="Q167" s="1">
        <v>256509</v>
      </c>
    </row>
    <row r="168" spans="1:17" hidden="1" x14ac:dyDescent="0.35">
      <c r="A168">
        <v>2</v>
      </c>
      <c r="B168" t="s">
        <v>97</v>
      </c>
      <c r="C168">
        <v>2017</v>
      </c>
      <c r="D168" t="s">
        <v>165</v>
      </c>
      <c r="E168">
        <v>2017</v>
      </c>
      <c r="F168">
        <v>2017</v>
      </c>
      <c r="G168" t="s">
        <v>99</v>
      </c>
      <c r="H168" t="s">
        <v>165</v>
      </c>
      <c r="I168" s="1">
        <v>3456966522</v>
      </c>
      <c r="J168" s="1">
        <v>3975550901</v>
      </c>
      <c r="K168" t="s">
        <v>675</v>
      </c>
      <c r="L168" t="s">
        <v>676</v>
      </c>
      <c r="M168" t="s">
        <v>676</v>
      </c>
      <c r="N168" t="s">
        <v>677</v>
      </c>
      <c r="O168" t="s">
        <v>678</v>
      </c>
      <c r="P168" s="1">
        <v>119357</v>
      </c>
      <c r="Q168" s="1">
        <v>159353</v>
      </c>
    </row>
    <row r="169" spans="1:17" hidden="1" x14ac:dyDescent="0.35">
      <c r="A169">
        <v>0</v>
      </c>
      <c r="B169" t="s">
        <v>201</v>
      </c>
      <c r="C169" t="s">
        <v>117</v>
      </c>
      <c r="D169" t="s">
        <v>118</v>
      </c>
      <c r="E169">
        <v>2020</v>
      </c>
      <c r="F169" t="s">
        <v>117</v>
      </c>
      <c r="G169" t="s">
        <v>202</v>
      </c>
      <c r="H169" t="s">
        <v>118</v>
      </c>
      <c r="I169" s="1">
        <v>3810044224</v>
      </c>
      <c r="J169" s="1">
        <v>3748818941</v>
      </c>
      <c r="K169" t="s">
        <v>679</v>
      </c>
      <c r="L169" t="s">
        <v>680</v>
      </c>
      <c r="M169" t="s">
        <v>680</v>
      </c>
      <c r="N169">
        <v>320</v>
      </c>
      <c r="O169" t="s">
        <v>681</v>
      </c>
      <c r="P169" s="1">
        <v>311982</v>
      </c>
      <c r="Q169" s="1">
        <v>224286</v>
      </c>
    </row>
    <row r="170" spans="1:17" hidden="1" x14ac:dyDescent="0.35">
      <c r="A170">
        <v>0</v>
      </c>
      <c r="B170" t="s">
        <v>150</v>
      </c>
      <c r="C170">
        <v>2014</v>
      </c>
      <c r="D170" t="s">
        <v>98</v>
      </c>
      <c r="E170">
        <v>2014</v>
      </c>
      <c r="F170">
        <v>2014</v>
      </c>
      <c r="G170" t="s">
        <v>151</v>
      </c>
      <c r="H170" t="s">
        <v>98</v>
      </c>
      <c r="I170" s="1">
        <v>2172421811</v>
      </c>
      <c r="J170" s="1">
        <v>2152379235</v>
      </c>
      <c r="K170" t="s">
        <v>682</v>
      </c>
      <c r="L170" t="s">
        <v>683</v>
      </c>
      <c r="M170" t="s">
        <v>683</v>
      </c>
      <c r="N170" t="s">
        <v>684</v>
      </c>
      <c r="O170" t="s">
        <v>685</v>
      </c>
      <c r="P170" t="s">
        <v>686</v>
      </c>
      <c r="Q170" t="s">
        <v>687</v>
      </c>
    </row>
    <row r="171" spans="1:17" hidden="1" x14ac:dyDescent="0.35">
      <c r="A171">
        <v>0</v>
      </c>
      <c r="B171" t="s">
        <v>53</v>
      </c>
      <c r="C171" t="s">
        <v>32</v>
      </c>
      <c r="D171" t="s">
        <v>33</v>
      </c>
      <c r="E171">
        <v>2019</v>
      </c>
      <c r="F171" t="s">
        <v>32</v>
      </c>
      <c r="G171" t="s">
        <v>54</v>
      </c>
      <c r="H171" t="s">
        <v>33</v>
      </c>
      <c r="I171" s="1">
        <v>17817814330</v>
      </c>
      <c r="J171" s="1">
        <v>18343226184</v>
      </c>
      <c r="K171" t="s">
        <v>688</v>
      </c>
      <c r="L171" t="s">
        <v>689</v>
      </c>
      <c r="M171" t="s">
        <v>689</v>
      </c>
      <c r="N171" t="s">
        <v>690</v>
      </c>
      <c r="O171" t="s">
        <v>691</v>
      </c>
      <c r="P171" s="1">
        <v>20776</v>
      </c>
      <c r="Q171" s="1">
        <v>16285</v>
      </c>
    </row>
    <row r="172" spans="1:17" x14ac:dyDescent="0.35">
      <c r="A172">
        <v>0</v>
      </c>
      <c r="B172" t="s">
        <v>231</v>
      </c>
      <c r="C172">
        <v>2015</v>
      </c>
      <c r="D172" t="s">
        <v>139</v>
      </c>
      <c r="E172">
        <v>2015</v>
      </c>
      <c r="F172">
        <v>2015</v>
      </c>
      <c r="G172" t="s">
        <v>69</v>
      </c>
      <c r="H172" t="s">
        <v>139</v>
      </c>
      <c r="I172" s="1">
        <v>14450067764</v>
      </c>
      <c r="J172" s="1">
        <v>16070487709</v>
      </c>
      <c r="K172" t="s">
        <v>487</v>
      </c>
      <c r="L172" t="s">
        <v>488</v>
      </c>
      <c r="M172" t="s">
        <v>488</v>
      </c>
      <c r="N172" t="s">
        <v>489</v>
      </c>
      <c r="O172" t="s">
        <v>490</v>
      </c>
      <c r="P172" s="1">
        <v>130165</v>
      </c>
      <c r="Q172" s="1">
        <v>148883</v>
      </c>
    </row>
    <row r="173" spans="1:17" hidden="1" x14ac:dyDescent="0.35">
      <c r="A173">
        <v>2</v>
      </c>
      <c r="B173" t="s">
        <v>302</v>
      </c>
      <c r="C173">
        <v>2013</v>
      </c>
      <c r="D173" t="s">
        <v>68</v>
      </c>
      <c r="E173">
        <v>2013</v>
      </c>
      <c r="F173">
        <v>2013</v>
      </c>
      <c r="G173" t="s">
        <v>19</v>
      </c>
      <c r="H173" t="s">
        <v>68</v>
      </c>
      <c r="I173" s="1">
        <v>1296079695</v>
      </c>
      <c r="J173" s="1">
        <v>1568859649</v>
      </c>
      <c r="K173" t="s">
        <v>696</v>
      </c>
      <c r="L173" t="s">
        <v>697</v>
      </c>
      <c r="M173" t="s">
        <v>697</v>
      </c>
      <c r="N173">
        <v>15</v>
      </c>
      <c r="O173" t="s">
        <v>698</v>
      </c>
      <c r="P173" s="1">
        <v>36638</v>
      </c>
      <c r="Q173" t="s">
        <v>699</v>
      </c>
    </row>
    <row r="174" spans="1:17" hidden="1" x14ac:dyDescent="0.35">
      <c r="A174">
        <v>0</v>
      </c>
      <c r="B174" t="s">
        <v>53</v>
      </c>
      <c r="C174">
        <v>2010</v>
      </c>
      <c r="D174" t="s">
        <v>24</v>
      </c>
      <c r="E174">
        <v>2010</v>
      </c>
      <c r="F174">
        <v>2010</v>
      </c>
      <c r="G174" t="s">
        <v>54</v>
      </c>
      <c r="H174" t="s">
        <v>24</v>
      </c>
      <c r="I174" s="1">
        <v>18947578393</v>
      </c>
      <c r="J174" s="1">
        <v>19208703716</v>
      </c>
      <c r="K174" t="s">
        <v>700</v>
      </c>
      <c r="L174" t="s">
        <v>701</v>
      </c>
      <c r="M174" t="s">
        <v>701</v>
      </c>
      <c r="N174" t="s">
        <v>702</v>
      </c>
      <c r="O174" t="s">
        <v>703</v>
      </c>
      <c r="P174" s="1">
        <v>83348</v>
      </c>
      <c r="Q174" s="1">
        <v>104511</v>
      </c>
    </row>
    <row r="175" spans="1:17" hidden="1" x14ac:dyDescent="0.35">
      <c r="A175">
        <v>0</v>
      </c>
      <c r="B175" t="s">
        <v>160</v>
      </c>
      <c r="C175">
        <v>2016</v>
      </c>
      <c r="D175" t="s">
        <v>40</v>
      </c>
      <c r="E175">
        <v>2016</v>
      </c>
      <c r="F175">
        <v>2016</v>
      </c>
      <c r="G175" t="s">
        <v>110</v>
      </c>
      <c r="H175" t="s">
        <v>40</v>
      </c>
      <c r="I175" s="1">
        <v>1747594177</v>
      </c>
      <c r="J175" s="1">
        <v>1293092283</v>
      </c>
      <c r="K175" t="s">
        <v>704</v>
      </c>
      <c r="L175" t="s">
        <v>705</v>
      </c>
      <c r="M175" t="s">
        <v>705</v>
      </c>
      <c r="N175" t="s">
        <v>706</v>
      </c>
      <c r="O175">
        <v>31</v>
      </c>
      <c r="P175" s="1">
        <v>37152</v>
      </c>
      <c r="Q175" s="1">
        <v>43187</v>
      </c>
    </row>
    <row r="176" spans="1:17" hidden="1" x14ac:dyDescent="0.35">
      <c r="A176">
        <v>0</v>
      </c>
      <c r="B176" t="s">
        <v>53</v>
      </c>
      <c r="C176">
        <v>2013</v>
      </c>
      <c r="D176" t="s">
        <v>68</v>
      </c>
      <c r="E176">
        <v>2013</v>
      </c>
      <c r="F176">
        <v>2013</v>
      </c>
      <c r="G176" t="s">
        <v>54</v>
      </c>
      <c r="H176" t="s">
        <v>68</v>
      </c>
      <c r="I176" s="1">
        <v>19660160819</v>
      </c>
      <c r="J176" s="1">
        <v>21303508772</v>
      </c>
      <c r="K176" t="s">
        <v>707</v>
      </c>
      <c r="L176" t="s">
        <v>708</v>
      </c>
      <c r="M176" t="s">
        <v>708</v>
      </c>
      <c r="N176" t="s">
        <v>709</v>
      </c>
      <c r="O176" t="s">
        <v>710</v>
      </c>
      <c r="P176" s="1">
        <v>25944</v>
      </c>
      <c r="Q176" s="1">
        <v>5075</v>
      </c>
    </row>
    <row r="177" spans="1:17" hidden="1" x14ac:dyDescent="0.35">
      <c r="A177">
        <v>0</v>
      </c>
      <c r="B177" t="s">
        <v>23</v>
      </c>
      <c r="C177">
        <v>2008</v>
      </c>
      <c r="D177" t="s">
        <v>18</v>
      </c>
      <c r="E177">
        <v>2008</v>
      </c>
      <c r="F177">
        <v>2008</v>
      </c>
      <c r="G177" t="s">
        <v>25</v>
      </c>
      <c r="H177" t="s">
        <v>18</v>
      </c>
      <c r="I177" s="1">
        <v>7528168653</v>
      </c>
      <c r="J177" s="1">
        <v>7269865121</v>
      </c>
      <c r="K177" t="s">
        <v>711</v>
      </c>
      <c r="L177" t="s">
        <v>712</v>
      </c>
      <c r="M177" t="s">
        <v>712</v>
      </c>
      <c r="N177" t="s">
        <v>713</v>
      </c>
      <c r="O177" t="s">
        <v>714</v>
      </c>
      <c r="P177" s="1">
        <v>12114</v>
      </c>
      <c r="Q177" s="1">
        <v>164173</v>
      </c>
    </row>
    <row r="178" spans="1:17" hidden="1" x14ac:dyDescent="0.35">
      <c r="A178">
        <v>2</v>
      </c>
      <c r="B178" t="s">
        <v>97</v>
      </c>
      <c r="C178">
        <v>2013</v>
      </c>
      <c r="D178" t="s">
        <v>68</v>
      </c>
      <c r="E178">
        <v>2013</v>
      </c>
      <c r="F178">
        <v>2013</v>
      </c>
      <c r="G178" t="s">
        <v>99</v>
      </c>
      <c r="H178" t="s">
        <v>68</v>
      </c>
      <c r="I178" s="1">
        <v>2939694426</v>
      </c>
      <c r="J178" s="1">
        <v>3467982456</v>
      </c>
      <c r="K178" t="s">
        <v>715</v>
      </c>
      <c r="L178" t="s">
        <v>716</v>
      </c>
      <c r="M178" t="s">
        <v>716</v>
      </c>
      <c r="N178">
        <v>-13</v>
      </c>
      <c r="O178" t="s">
        <v>717</v>
      </c>
      <c r="P178" s="1">
        <v>-13326</v>
      </c>
      <c r="Q178" s="1">
        <v>109988</v>
      </c>
    </row>
    <row r="179" spans="1:17" hidden="1" x14ac:dyDescent="0.35">
      <c r="A179">
        <v>0</v>
      </c>
      <c r="B179" t="s">
        <v>47</v>
      </c>
      <c r="C179" t="s">
        <v>32</v>
      </c>
      <c r="D179" t="s">
        <v>33</v>
      </c>
      <c r="E179">
        <v>2019</v>
      </c>
      <c r="F179" t="s">
        <v>32</v>
      </c>
      <c r="G179" t="s">
        <v>49</v>
      </c>
      <c r="H179" t="s">
        <v>33</v>
      </c>
      <c r="I179" s="1">
        <v>4908930397</v>
      </c>
      <c r="J179" s="1">
        <v>5723272881</v>
      </c>
      <c r="K179">
        <v>2113</v>
      </c>
      <c r="L179" t="s">
        <v>718</v>
      </c>
      <c r="M179" t="s">
        <v>718</v>
      </c>
      <c r="N179" t="s">
        <v>719</v>
      </c>
      <c r="O179" t="s">
        <v>720</v>
      </c>
      <c r="P179" s="1">
        <v>-24695</v>
      </c>
      <c r="Q179" t="s">
        <v>721</v>
      </c>
    </row>
    <row r="180" spans="1:17" hidden="1" x14ac:dyDescent="0.35">
      <c r="A180">
        <v>2</v>
      </c>
      <c r="B180" t="s">
        <v>97</v>
      </c>
      <c r="C180">
        <v>2011</v>
      </c>
      <c r="D180" t="s">
        <v>88</v>
      </c>
      <c r="E180">
        <v>2011</v>
      </c>
      <c r="F180">
        <v>2011</v>
      </c>
      <c r="G180" t="s">
        <v>99</v>
      </c>
      <c r="H180" t="s">
        <v>88</v>
      </c>
      <c r="I180" s="1">
        <v>3382923744</v>
      </c>
      <c r="J180" s="1">
        <v>3683309212</v>
      </c>
      <c r="K180" t="s">
        <v>722</v>
      </c>
      <c r="L180" t="s">
        <v>723</v>
      </c>
      <c r="M180" t="s">
        <v>723</v>
      </c>
      <c r="N180" t="s">
        <v>724</v>
      </c>
      <c r="O180" t="s">
        <v>725</v>
      </c>
      <c r="P180" s="1">
        <v>47497</v>
      </c>
      <c r="Q180" s="1">
        <v>110763</v>
      </c>
    </row>
    <row r="181" spans="1:17" hidden="1" x14ac:dyDescent="0.35">
      <c r="A181">
        <v>4</v>
      </c>
      <c r="B181" t="s">
        <v>182</v>
      </c>
      <c r="C181">
        <v>2010</v>
      </c>
      <c r="D181" t="s">
        <v>24</v>
      </c>
      <c r="E181">
        <v>2010</v>
      </c>
      <c r="F181">
        <v>2010</v>
      </c>
      <c r="G181" t="s">
        <v>183</v>
      </c>
      <c r="H181" t="s">
        <v>24</v>
      </c>
      <c r="I181" s="1">
        <v>4353307269</v>
      </c>
      <c r="J181" s="1">
        <v>4264562521</v>
      </c>
      <c r="K181" t="s">
        <v>726</v>
      </c>
      <c r="L181" t="s">
        <v>727</v>
      </c>
      <c r="M181" t="s">
        <v>727</v>
      </c>
      <c r="N181" t="s">
        <v>728</v>
      </c>
      <c r="O181" t="s">
        <v>729</v>
      </c>
      <c r="P181" s="1">
        <v>183514</v>
      </c>
      <c r="Q181" s="1">
        <v>162177</v>
      </c>
    </row>
    <row r="182" spans="1:17" hidden="1" x14ac:dyDescent="0.35">
      <c r="A182">
        <v>0</v>
      </c>
      <c r="B182" t="s">
        <v>150</v>
      </c>
      <c r="C182">
        <v>2007</v>
      </c>
      <c r="E182">
        <v>2007</v>
      </c>
      <c r="F182">
        <v>2007</v>
      </c>
      <c r="G182" t="s">
        <v>151</v>
      </c>
      <c r="I182" s="1">
        <v>3645285500</v>
      </c>
      <c r="J182" s="1">
        <v>3645285500</v>
      </c>
      <c r="K182" t="s">
        <v>730</v>
      </c>
      <c r="L182" t="s">
        <v>730</v>
      </c>
      <c r="M182" t="s">
        <v>730</v>
      </c>
    </row>
    <row r="183" spans="1:17" hidden="1" x14ac:dyDescent="0.35">
      <c r="A183">
        <v>0</v>
      </c>
      <c r="B183" t="s">
        <v>39</v>
      </c>
      <c r="C183">
        <v>2007</v>
      </c>
      <c r="E183">
        <v>2007</v>
      </c>
      <c r="F183">
        <v>2007</v>
      </c>
      <c r="G183" t="s">
        <v>41</v>
      </c>
      <c r="I183" s="1">
        <v>1201634110</v>
      </c>
      <c r="J183" s="1">
        <v>1201634110</v>
      </c>
      <c r="K183" t="s">
        <v>731</v>
      </c>
      <c r="L183" t="s">
        <v>731</v>
      </c>
      <c r="M183" t="s">
        <v>731</v>
      </c>
    </row>
    <row r="184" spans="1:17" hidden="1" x14ac:dyDescent="0.35">
      <c r="A184">
        <v>0</v>
      </c>
      <c r="B184" t="s">
        <v>150</v>
      </c>
      <c r="C184">
        <v>2017</v>
      </c>
      <c r="D184" t="s">
        <v>165</v>
      </c>
      <c r="E184">
        <v>2017</v>
      </c>
      <c r="F184">
        <v>2017</v>
      </c>
      <c r="G184" t="s">
        <v>151</v>
      </c>
      <c r="H184" t="s">
        <v>165</v>
      </c>
      <c r="I184" s="1">
        <v>1959179219</v>
      </c>
      <c r="J184" s="1">
        <v>1889467821</v>
      </c>
      <c r="K184" t="s">
        <v>732</v>
      </c>
      <c r="L184" t="s">
        <v>733</v>
      </c>
      <c r="M184" t="s">
        <v>733</v>
      </c>
      <c r="N184" t="s">
        <v>734</v>
      </c>
      <c r="O184" t="s">
        <v>51</v>
      </c>
      <c r="P184" s="1">
        <v>11785</v>
      </c>
      <c r="Q184" s="1">
        <v>-19849</v>
      </c>
    </row>
    <row r="185" spans="1:17" x14ac:dyDescent="0.35">
      <c r="A185">
        <v>1</v>
      </c>
      <c r="B185" t="s">
        <v>67</v>
      </c>
      <c r="C185">
        <v>2016</v>
      </c>
      <c r="D185" t="s">
        <v>40</v>
      </c>
      <c r="E185">
        <v>2016</v>
      </c>
      <c r="F185">
        <v>2016</v>
      </c>
      <c r="G185" t="s">
        <v>69</v>
      </c>
      <c r="H185" t="s">
        <v>40</v>
      </c>
      <c r="I185" s="1">
        <v>1431969029</v>
      </c>
      <c r="J185" s="1">
        <v>1617401485</v>
      </c>
      <c r="K185" t="s">
        <v>287</v>
      </c>
      <c r="L185" t="s">
        <v>288</v>
      </c>
      <c r="M185" t="s">
        <v>288</v>
      </c>
      <c r="N185" t="s">
        <v>289</v>
      </c>
      <c r="O185" t="s">
        <v>290</v>
      </c>
      <c r="P185" s="1">
        <v>79581</v>
      </c>
      <c r="Q185" s="1">
        <v>144288</v>
      </c>
    </row>
    <row r="186" spans="1:17" hidden="1" x14ac:dyDescent="0.35">
      <c r="A186">
        <v>0</v>
      </c>
      <c r="B186" t="s">
        <v>17</v>
      </c>
      <c r="C186">
        <v>2015</v>
      </c>
      <c r="D186" t="s">
        <v>139</v>
      </c>
      <c r="E186">
        <v>2015</v>
      </c>
      <c r="F186">
        <v>2015</v>
      </c>
      <c r="G186" t="s">
        <v>19</v>
      </c>
      <c r="H186" t="s">
        <v>139</v>
      </c>
      <c r="I186" s="1">
        <v>1256037585</v>
      </c>
      <c r="J186" s="1">
        <v>1003481126</v>
      </c>
      <c r="K186" t="s">
        <v>740</v>
      </c>
      <c r="L186" t="s">
        <v>741</v>
      </c>
      <c r="M186" t="s">
        <v>741</v>
      </c>
      <c r="N186" t="s">
        <v>742</v>
      </c>
      <c r="O186" t="s">
        <v>743</v>
      </c>
      <c r="P186" s="1">
        <v>81676</v>
      </c>
      <c r="Q186" s="1">
        <v>133904</v>
      </c>
    </row>
    <row r="187" spans="1:17" hidden="1" x14ac:dyDescent="0.35">
      <c r="A187">
        <v>1</v>
      </c>
      <c r="B187" t="s">
        <v>87</v>
      </c>
      <c r="C187">
        <v>2016</v>
      </c>
      <c r="D187" t="s">
        <v>40</v>
      </c>
      <c r="E187">
        <v>2016</v>
      </c>
      <c r="F187">
        <v>2016</v>
      </c>
      <c r="G187" t="s">
        <v>82</v>
      </c>
      <c r="H187" t="s">
        <v>40</v>
      </c>
      <c r="I187" s="1">
        <v>6042453547</v>
      </c>
      <c r="J187" s="1">
        <v>5723073097</v>
      </c>
      <c r="K187" t="s">
        <v>744</v>
      </c>
      <c r="L187" t="s">
        <v>745</v>
      </c>
      <c r="M187" t="s">
        <v>745</v>
      </c>
      <c r="N187" t="s">
        <v>746</v>
      </c>
      <c r="O187" t="s">
        <v>747</v>
      </c>
      <c r="P187" s="1">
        <v>44413</v>
      </c>
      <c r="Q187" s="1">
        <v>51861</v>
      </c>
    </row>
    <row r="188" spans="1:17" hidden="1" x14ac:dyDescent="0.35">
      <c r="A188">
        <v>0</v>
      </c>
      <c r="B188" t="s">
        <v>201</v>
      </c>
      <c r="C188">
        <v>2010</v>
      </c>
      <c r="D188" t="s">
        <v>24</v>
      </c>
      <c r="E188">
        <v>2010</v>
      </c>
      <c r="F188">
        <v>2010</v>
      </c>
      <c r="G188" t="s">
        <v>202</v>
      </c>
      <c r="H188" t="s">
        <v>24</v>
      </c>
      <c r="I188" s="1">
        <v>1091119445</v>
      </c>
      <c r="J188" s="1">
        <v>1090681820</v>
      </c>
      <c r="K188" t="s">
        <v>748</v>
      </c>
      <c r="L188" t="s">
        <v>749</v>
      </c>
      <c r="M188" t="s">
        <v>749</v>
      </c>
      <c r="N188" t="s">
        <v>673</v>
      </c>
      <c r="O188" t="s">
        <v>750</v>
      </c>
      <c r="P188" s="1">
        <v>357994</v>
      </c>
      <c r="Q188" s="1">
        <v>390645</v>
      </c>
    </row>
    <row r="189" spans="1:17" hidden="1" x14ac:dyDescent="0.35">
      <c r="A189">
        <v>0</v>
      </c>
      <c r="B189" t="s">
        <v>39</v>
      </c>
      <c r="C189">
        <v>2010</v>
      </c>
      <c r="D189" t="s">
        <v>24</v>
      </c>
      <c r="E189">
        <v>2010</v>
      </c>
      <c r="F189">
        <v>2010</v>
      </c>
      <c r="G189" t="s">
        <v>41</v>
      </c>
      <c r="H189" t="s">
        <v>24</v>
      </c>
      <c r="I189" t="s">
        <v>751</v>
      </c>
      <c r="J189" t="s">
        <v>752</v>
      </c>
      <c r="K189" t="s">
        <v>753</v>
      </c>
      <c r="L189" t="s">
        <v>754</v>
      </c>
      <c r="M189" t="s">
        <v>754</v>
      </c>
      <c r="N189" t="s">
        <v>755</v>
      </c>
      <c r="O189">
        <v>-24</v>
      </c>
      <c r="P189" s="1">
        <v>-244278</v>
      </c>
      <c r="Q189" s="1">
        <v>-85047</v>
      </c>
    </row>
    <row r="190" spans="1:17" hidden="1" x14ac:dyDescent="0.35">
      <c r="A190">
        <v>2</v>
      </c>
      <c r="B190" t="s">
        <v>246</v>
      </c>
      <c r="C190">
        <v>2011</v>
      </c>
      <c r="D190" t="s">
        <v>88</v>
      </c>
      <c r="E190">
        <v>2011</v>
      </c>
      <c r="F190">
        <v>2011</v>
      </c>
      <c r="G190" t="s">
        <v>75</v>
      </c>
      <c r="H190" t="s">
        <v>88</v>
      </c>
      <c r="I190" s="1">
        <v>2356828746</v>
      </c>
      <c r="J190" s="1">
        <v>2161666599</v>
      </c>
      <c r="K190" t="s">
        <v>756</v>
      </c>
      <c r="L190" t="s">
        <v>757</v>
      </c>
      <c r="M190" t="s">
        <v>757</v>
      </c>
      <c r="N190" t="s">
        <v>758</v>
      </c>
      <c r="O190" t="s">
        <v>759</v>
      </c>
      <c r="P190" s="1">
        <v>31205</v>
      </c>
      <c r="Q190" s="1">
        <v>94119</v>
      </c>
    </row>
    <row r="191" spans="1:17" hidden="1" x14ac:dyDescent="0.35">
      <c r="A191">
        <v>1</v>
      </c>
      <c r="B191" t="s">
        <v>63</v>
      </c>
      <c r="C191">
        <v>2012</v>
      </c>
      <c r="D191" t="s">
        <v>81</v>
      </c>
      <c r="E191">
        <v>2012</v>
      </c>
      <c r="F191">
        <v>2012</v>
      </c>
      <c r="G191" t="s">
        <v>64</v>
      </c>
      <c r="H191" t="s">
        <v>81</v>
      </c>
      <c r="I191" t="s">
        <v>760</v>
      </c>
      <c r="J191" t="s">
        <v>761</v>
      </c>
      <c r="K191">
        <v>181</v>
      </c>
      <c r="L191" t="s">
        <v>762</v>
      </c>
      <c r="M191" t="s">
        <v>762</v>
      </c>
      <c r="N191" t="s">
        <v>763</v>
      </c>
      <c r="O191" t="s">
        <v>764</v>
      </c>
      <c r="P191" s="1">
        <v>64079</v>
      </c>
      <c r="Q191" s="1">
        <v>108316</v>
      </c>
    </row>
    <row r="192" spans="1:17" hidden="1" x14ac:dyDescent="0.35">
      <c r="A192">
        <v>0</v>
      </c>
      <c r="B192" t="s">
        <v>17</v>
      </c>
      <c r="C192" t="s">
        <v>32</v>
      </c>
      <c r="D192" t="s">
        <v>33</v>
      </c>
      <c r="E192">
        <v>2019</v>
      </c>
      <c r="F192" t="s">
        <v>32</v>
      </c>
      <c r="G192" t="s">
        <v>19</v>
      </c>
      <c r="H192" t="s">
        <v>33</v>
      </c>
      <c r="I192" s="1">
        <v>1242217266</v>
      </c>
      <c r="J192" s="1">
        <v>1059201844</v>
      </c>
      <c r="K192" t="s">
        <v>765</v>
      </c>
      <c r="L192" t="s">
        <v>766</v>
      </c>
      <c r="M192" t="s">
        <v>766</v>
      </c>
      <c r="N192" t="s">
        <v>767</v>
      </c>
      <c r="O192" t="s">
        <v>293</v>
      </c>
      <c r="P192" s="1">
        <v>49872</v>
      </c>
      <c r="Q192" s="1">
        <v>58481</v>
      </c>
    </row>
    <row r="193" spans="1:17" hidden="1" x14ac:dyDescent="0.35">
      <c r="A193">
        <v>3</v>
      </c>
      <c r="B193" t="s">
        <v>143</v>
      </c>
      <c r="C193" t="s">
        <v>32</v>
      </c>
      <c r="D193" t="s">
        <v>33</v>
      </c>
      <c r="E193">
        <v>2019</v>
      </c>
      <c r="F193" t="s">
        <v>32</v>
      </c>
      <c r="G193" t="s">
        <v>144</v>
      </c>
      <c r="H193" t="s">
        <v>33</v>
      </c>
      <c r="I193" s="1">
        <v>95835424217</v>
      </c>
      <c r="J193" s="1">
        <v>96834934701</v>
      </c>
      <c r="K193" t="s">
        <v>768</v>
      </c>
      <c r="L193" t="s">
        <v>769</v>
      </c>
      <c r="M193" t="s">
        <v>769</v>
      </c>
      <c r="N193" t="s">
        <v>770</v>
      </c>
      <c r="O193" t="s">
        <v>771</v>
      </c>
      <c r="P193" s="1">
        <v>31143</v>
      </c>
      <c r="Q193" s="1">
        <v>34211</v>
      </c>
    </row>
    <row r="194" spans="1:17" hidden="1" x14ac:dyDescent="0.35">
      <c r="A194">
        <v>0</v>
      </c>
      <c r="B194" t="s">
        <v>57</v>
      </c>
      <c r="C194">
        <v>2016</v>
      </c>
      <c r="D194" t="s">
        <v>40</v>
      </c>
      <c r="E194">
        <v>2016</v>
      </c>
      <c r="F194">
        <v>2016</v>
      </c>
      <c r="G194" t="s">
        <v>58</v>
      </c>
      <c r="H194" t="s">
        <v>40</v>
      </c>
      <c r="I194" s="1">
        <v>4057289238</v>
      </c>
      <c r="J194" s="1">
        <v>1693729849</v>
      </c>
      <c r="K194">
        <v>1549</v>
      </c>
      <c r="L194" t="s">
        <v>772</v>
      </c>
      <c r="M194" t="s">
        <v>772</v>
      </c>
      <c r="N194">
        <v>143</v>
      </c>
      <c r="O194" t="s">
        <v>773</v>
      </c>
      <c r="P194" s="1">
        <v>101706</v>
      </c>
      <c r="Q194" s="1">
        <v>148074</v>
      </c>
    </row>
    <row r="195" spans="1:17" hidden="1" x14ac:dyDescent="0.35">
      <c r="A195">
        <v>1</v>
      </c>
      <c r="B195" t="s">
        <v>63</v>
      </c>
      <c r="C195">
        <v>2015</v>
      </c>
      <c r="D195" t="s">
        <v>139</v>
      </c>
      <c r="E195">
        <v>2015</v>
      </c>
      <c r="F195">
        <v>2015</v>
      </c>
      <c r="G195" t="s">
        <v>64</v>
      </c>
      <c r="H195" t="s">
        <v>139</v>
      </c>
      <c r="I195" t="s">
        <v>774</v>
      </c>
      <c r="J195" t="s">
        <v>775</v>
      </c>
      <c r="K195" t="s">
        <v>776</v>
      </c>
      <c r="L195" t="s">
        <v>777</v>
      </c>
      <c r="M195" t="s">
        <v>777</v>
      </c>
      <c r="N195" t="s">
        <v>778</v>
      </c>
      <c r="O195" t="s">
        <v>779</v>
      </c>
      <c r="P195" s="1">
        <v>-28883</v>
      </c>
      <c r="Q195" t="s">
        <v>780</v>
      </c>
    </row>
    <row r="196" spans="1:17" hidden="1" x14ac:dyDescent="0.35">
      <c r="A196">
        <v>0</v>
      </c>
      <c r="B196" t="s">
        <v>31</v>
      </c>
      <c r="C196">
        <v>2016</v>
      </c>
      <c r="D196" t="s">
        <v>40</v>
      </c>
      <c r="E196">
        <v>2016</v>
      </c>
      <c r="F196">
        <v>2016</v>
      </c>
      <c r="G196" t="s">
        <v>34</v>
      </c>
      <c r="H196" t="s">
        <v>40</v>
      </c>
      <c r="I196" s="1">
        <v>2546479404</v>
      </c>
      <c r="J196" s="1">
        <v>4102908594</v>
      </c>
      <c r="K196" t="s">
        <v>781</v>
      </c>
      <c r="L196" t="s">
        <v>782</v>
      </c>
      <c r="M196" t="s">
        <v>782</v>
      </c>
      <c r="N196" t="s">
        <v>783</v>
      </c>
      <c r="O196" t="s">
        <v>784</v>
      </c>
      <c r="P196" s="1">
        <v>22292</v>
      </c>
      <c r="Q196" s="1">
        <v>99342</v>
      </c>
    </row>
    <row r="197" spans="1:17" hidden="1" x14ac:dyDescent="0.35">
      <c r="A197">
        <v>0</v>
      </c>
      <c r="B197" t="s">
        <v>53</v>
      </c>
      <c r="C197">
        <v>2011</v>
      </c>
      <c r="D197" t="s">
        <v>88</v>
      </c>
      <c r="E197">
        <v>2011</v>
      </c>
      <c r="F197">
        <v>2011</v>
      </c>
      <c r="G197" t="s">
        <v>54</v>
      </c>
      <c r="H197" t="s">
        <v>88</v>
      </c>
      <c r="I197" s="1">
        <v>20174970163</v>
      </c>
      <c r="J197" s="1">
        <v>21552375296</v>
      </c>
      <c r="K197" t="s">
        <v>785</v>
      </c>
      <c r="L197" t="s">
        <v>786</v>
      </c>
      <c r="M197" t="s">
        <v>786</v>
      </c>
      <c r="N197" t="s">
        <v>787</v>
      </c>
      <c r="O197" t="s">
        <v>788</v>
      </c>
      <c r="P197" s="1">
        <v>185244</v>
      </c>
      <c r="Q197" s="1">
        <v>321939</v>
      </c>
    </row>
    <row r="198" spans="1:17" hidden="1" x14ac:dyDescent="0.35">
      <c r="A198">
        <v>0</v>
      </c>
      <c r="B198" t="s">
        <v>39</v>
      </c>
      <c r="C198">
        <v>2018</v>
      </c>
      <c r="D198" t="s">
        <v>235</v>
      </c>
      <c r="E198">
        <v>2018</v>
      </c>
      <c r="F198">
        <v>2018</v>
      </c>
      <c r="G198" t="s">
        <v>41</v>
      </c>
      <c r="H198" t="s">
        <v>235</v>
      </c>
      <c r="I198" t="s">
        <v>789</v>
      </c>
      <c r="J198" t="s">
        <v>790</v>
      </c>
      <c r="K198" t="s">
        <v>791</v>
      </c>
      <c r="L198" t="s">
        <v>792</v>
      </c>
      <c r="M198" t="s">
        <v>792</v>
      </c>
      <c r="N198" t="s">
        <v>793</v>
      </c>
      <c r="O198" t="s">
        <v>794</v>
      </c>
      <c r="P198" s="1">
        <v>-21592</v>
      </c>
      <c r="Q198" s="1">
        <v>-205778</v>
      </c>
    </row>
    <row r="199" spans="1:17" x14ac:dyDescent="0.35">
      <c r="A199">
        <v>0</v>
      </c>
      <c r="B199" t="s">
        <v>231</v>
      </c>
      <c r="C199">
        <v>2016</v>
      </c>
      <c r="D199" t="s">
        <v>40</v>
      </c>
      <c r="E199">
        <v>2016</v>
      </c>
      <c r="F199">
        <v>2016</v>
      </c>
      <c r="G199" t="s">
        <v>69</v>
      </c>
      <c r="H199" t="s">
        <v>40</v>
      </c>
      <c r="I199" s="1">
        <v>14877338376</v>
      </c>
      <c r="J199" s="1">
        <v>16947314433</v>
      </c>
      <c r="K199" t="s">
        <v>920</v>
      </c>
      <c r="L199" t="s">
        <v>921</v>
      </c>
      <c r="M199" t="s">
        <v>921</v>
      </c>
      <c r="N199" t="s">
        <v>922</v>
      </c>
      <c r="O199">
        <v>1121</v>
      </c>
      <c r="P199" s="1">
        <v>80568</v>
      </c>
      <c r="Q199" s="1">
        <v>128957</v>
      </c>
    </row>
    <row r="200" spans="1:17" hidden="1" x14ac:dyDescent="0.35">
      <c r="A200">
        <v>2</v>
      </c>
      <c r="B200" t="s">
        <v>109</v>
      </c>
      <c r="C200">
        <v>2010</v>
      </c>
      <c r="D200" t="s">
        <v>24</v>
      </c>
      <c r="E200">
        <v>2010</v>
      </c>
      <c r="F200">
        <v>2010</v>
      </c>
      <c r="G200" t="s">
        <v>110</v>
      </c>
      <c r="H200" t="s">
        <v>24</v>
      </c>
      <c r="I200" t="s">
        <v>798</v>
      </c>
      <c r="J200" t="s">
        <v>799</v>
      </c>
      <c r="K200" t="s">
        <v>800</v>
      </c>
      <c r="L200" t="s">
        <v>102</v>
      </c>
      <c r="M200" t="s">
        <v>102</v>
      </c>
      <c r="N200" t="s">
        <v>801</v>
      </c>
      <c r="O200" t="s">
        <v>802</v>
      </c>
      <c r="P200" s="1">
        <v>86092</v>
      </c>
      <c r="Q200" s="1">
        <v>-34247</v>
      </c>
    </row>
    <row r="201" spans="1:17" hidden="1" x14ac:dyDescent="0.35">
      <c r="A201">
        <v>0</v>
      </c>
      <c r="B201" t="s">
        <v>57</v>
      </c>
      <c r="C201">
        <v>2014</v>
      </c>
      <c r="D201" t="s">
        <v>98</v>
      </c>
      <c r="E201">
        <v>2014</v>
      </c>
      <c r="F201">
        <v>2014</v>
      </c>
      <c r="G201" t="s">
        <v>58</v>
      </c>
      <c r="H201" t="s">
        <v>98</v>
      </c>
      <c r="I201" s="1">
        <v>3704511103</v>
      </c>
      <c r="J201" s="1">
        <v>1729315025</v>
      </c>
      <c r="K201" t="s">
        <v>803</v>
      </c>
      <c r="L201" t="s">
        <v>804</v>
      </c>
      <c r="M201" t="s">
        <v>804</v>
      </c>
      <c r="N201" t="s">
        <v>805</v>
      </c>
      <c r="O201" t="s">
        <v>806</v>
      </c>
      <c r="P201" s="1">
        <v>115145</v>
      </c>
      <c r="Q201" s="1">
        <v>-127716</v>
      </c>
    </row>
    <row r="202" spans="1:17" hidden="1" x14ac:dyDescent="0.35">
      <c r="A202">
        <v>0</v>
      </c>
      <c r="B202" t="s">
        <v>160</v>
      </c>
      <c r="C202" t="s">
        <v>32</v>
      </c>
      <c r="D202" t="s">
        <v>33</v>
      </c>
      <c r="E202">
        <v>2019</v>
      </c>
      <c r="F202" t="s">
        <v>32</v>
      </c>
      <c r="G202" t="s">
        <v>110</v>
      </c>
      <c r="H202" t="s">
        <v>33</v>
      </c>
      <c r="I202" s="1">
        <v>1590930211</v>
      </c>
      <c r="J202" s="1">
        <v>1142056957</v>
      </c>
      <c r="K202" t="s">
        <v>807</v>
      </c>
      <c r="L202">
        <v>765</v>
      </c>
      <c r="M202">
        <v>765</v>
      </c>
      <c r="N202" t="s">
        <v>808</v>
      </c>
      <c r="O202" t="s">
        <v>809</v>
      </c>
      <c r="P202" s="1">
        <v>-13541</v>
      </c>
      <c r="Q202" s="1">
        <v>-10222</v>
      </c>
    </row>
    <row r="203" spans="1:17" hidden="1" x14ac:dyDescent="0.35">
      <c r="A203">
        <v>1</v>
      </c>
      <c r="B203" t="s">
        <v>63</v>
      </c>
      <c r="C203">
        <v>2008</v>
      </c>
      <c r="D203" t="s">
        <v>18</v>
      </c>
      <c r="E203">
        <v>2008</v>
      </c>
      <c r="F203">
        <v>2008</v>
      </c>
      <c r="G203" t="s">
        <v>64</v>
      </c>
      <c r="H203" t="s">
        <v>18</v>
      </c>
      <c r="I203" t="s">
        <v>810</v>
      </c>
      <c r="J203" t="s">
        <v>811</v>
      </c>
      <c r="K203" t="s">
        <v>812</v>
      </c>
      <c r="L203" t="s">
        <v>813</v>
      </c>
      <c r="M203" t="s">
        <v>813</v>
      </c>
      <c r="N203" t="s">
        <v>814</v>
      </c>
      <c r="O203" t="s">
        <v>815</v>
      </c>
      <c r="P203" s="1">
        <v>10405</v>
      </c>
      <c r="Q203" s="1">
        <v>25191</v>
      </c>
    </row>
    <row r="204" spans="1:17" hidden="1" x14ac:dyDescent="0.35">
      <c r="A204">
        <v>1</v>
      </c>
      <c r="B204" t="s">
        <v>87</v>
      </c>
      <c r="C204">
        <v>2010</v>
      </c>
      <c r="D204" t="s">
        <v>24</v>
      </c>
      <c r="E204">
        <v>2010</v>
      </c>
      <c r="F204">
        <v>2010</v>
      </c>
      <c r="G204" t="s">
        <v>82</v>
      </c>
      <c r="H204" t="s">
        <v>24</v>
      </c>
      <c r="I204" s="1">
        <v>7077714833</v>
      </c>
      <c r="J204" s="1">
        <v>6829074432</v>
      </c>
      <c r="K204" t="s">
        <v>816</v>
      </c>
      <c r="L204" t="s">
        <v>817</v>
      </c>
      <c r="M204" t="s">
        <v>817</v>
      </c>
      <c r="N204" t="s">
        <v>278</v>
      </c>
      <c r="O204" t="s">
        <v>818</v>
      </c>
      <c r="P204" s="1">
        <v>39978</v>
      </c>
      <c r="Q204" s="1">
        <v>66691</v>
      </c>
    </row>
    <row r="205" spans="1:17" hidden="1" x14ac:dyDescent="0.35">
      <c r="A205">
        <v>2</v>
      </c>
      <c r="B205" t="s">
        <v>302</v>
      </c>
      <c r="C205">
        <v>2017</v>
      </c>
      <c r="D205" t="s">
        <v>165</v>
      </c>
      <c r="E205">
        <v>2017</v>
      </c>
      <c r="F205">
        <v>2017</v>
      </c>
      <c r="G205" t="s">
        <v>19</v>
      </c>
      <c r="H205" t="s">
        <v>165</v>
      </c>
      <c r="I205" s="1">
        <v>1180022226</v>
      </c>
      <c r="J205" s="1">
        <v>1888503232</v>
      </c>
      <c r="K205" t="s">
        <v>819</v>
      </c>
      <c r="L205" t="s">
        <v>820</v>
      </c>
      <c r="M205" t="s">
        <v>820</v>
      </c>
      <c r="N205" t="s">
        <v>821</v>
      </c>
      <c r="O205" t="s">
        <v>822</v>
      </c>
      <c r="P205" s="1">
        <v>26764</v>
      </c>
      <c r="Q205" s="1">
        <v>168506</v>
      </c>
    </row>
    <row r="206" spans="1:17" hidden="1" x14ac:dyDescent="0.35">
      <c r="A206">
        <v>0</v>
      </c>
      <c r="B206" t="s">
        <v>17</v>
      </c>
      <c r="C206">
        <v>2009</v>
      </c>
      <c r="D206" t="s">
        <v>48</v>
      </c>
      <c r="E206">
        <v>2009</v>
      </c>
      <c r="F206">
        <v>2009</v>
      </c>
      <c r="G206" t="s">
        <v>19</v>
      </c>
      <c r="H206" t="s">
        <v>48</v>
      </c>
      <c r="I206" s="1">
        <v>1240416118</v>
      </c>
      <c r="J206" s="1">
        <v>1133622947</v>
      </c>
      <c r="K206" t="s">
        <v>823</v>
      </c>
      <c r="L206" t="s">
        <v>824</v>
      </c>
      <c r="M206" t="s">
        <v>824</v>
      </c>
      <c r="N206">
        <v>7</v>
      </c>
      <c r="O206" t="s">
        <v>825</v>
      </c>
      <c r="P206" s="1">
        <v>24407</v>
      </c>
      <c r="Q206" s="1">
        <v>78218</v>
      </c>
    </row>
    <row r="207" spans="1:17" hidden="1" x14ac:dyDescent="0.35">
      <c r="A207">
        <v>2</v>
      </c>
      <c r="B207" t="s">
        <v>109</v>
      </c>
      <c r="C207">
        <v>2015</v>
      </c>
      <c r="D207" t="s">
        <v>139</v>
      </c>
      <c r="E207">
        <v>2015</v>
      </c>
      <c r="F207">
        <v>2015</v>
      </c>
      <c r="G207" t="s">
        <v>110</v>
      </c>
      <c r="H207" t="s">
        <v>139</v>
      </c>
      <c r="I207" t="s">
        <v>826</v>
      </c>
      <c r="J207" t="s">
        <v>827</v>
      </c>
      <c r="K207" t="s">
        <v>828</v>
      </c>
      <c r="L207">
        <v>73</v>
      </c>
      <c r="M207">
        <v>73</v>
      </c>
      <c r="N207" t="s">
        <v>829</v>
      </c>
      <c r="O207" t="s">
        <v>830</v>
      </c>
      <c r="P207" s="1">
        <v>80622</v>
      </c>
      <c r="Q207" s="1">
        <v>135303</v>
      </c>
    </row>
    <row r="208" spans="1:17" hidden="1" x14ac:dyDescent="0.35">
      <c r="A208">
        <v>2</v>
      </c>
      <c r="B208" t="s">
        <v>302</v>
      </c>
      <c r="C208">
        <v>2015</v>
      </c>
      <c r="D208" t="s">
        <v>139</v>
      </c>
      <c r="E208">
        <v>2015</v>
      </c>
      <c r="F208">
        <v>2015</v>
      </c>
      <c r="G208" t="s">
        <v>19</v>
      </c>
      <c r="H208" t="s">
        <v>139</v>
      </c>
      <c r="I208" s="1">
        <v>1167243507</v>
      </c>
      <c r="J208" s="1">
        <v>1504667075</v>
      </c>
      <c r="K208" t="s">
        <v>831</v>
      </c>
      <c r="L208" t="s">
        <v>832</v>
      </c>
      <c r="M208" t="s">
        <v>832</v>
      </c>
      <c r="N208" t="s">
        <v>518</v>
      </c>
      <c r="O208" t="s">
        <v>833</v>
      </c>
      <c r="P208" s="1">
        <v>82059</v>
      </c>
      <c r="Q208" s="1">
        <v>64617</v>
      </c>
    </row>
    <row r="209" spans="1:17" hidden="1" x14ac:dyDescent="0.35">
      <c r="A209">
        <v>2</v>
      </c>
      <c r="B209" t="s">
        <v>97</v>
      </c>
      <c r="C209">
        <v>2010</v>
      </c>
      <c r="D209" t="s">
        <v>24</v>
      </c>
      <c r="E209">
        <v>2010</v>
      </c>
      <c r="F209">
        <v>2010</v>
      </c>
      <c r="G209" t="s">
        <v>99</v>
      </c>
      <c r="H209" t="s">
        <v>24</v>
      </c>
      <c r="I209" s="1">
        <v>3594909439</v>
      </c>
      <c r="J209" s="1">
        <v>3906889536</v>
      </c>
      <c r="K209" t="s">
        <v>834</v>
      </c>
      <c r="L209" t="s">
        <v>835</v>
      </c>
      <c r="M209" t="s">
        <v>835</v>
      </c>
      <c r="N209" t="s">
        <v>836</v>
      </c>
      <c r="O209" t="s">
        <v>837</v>
      </c>
      <c r="P209" s="1">
        <v>15896</v>
      </c>
      <c r="Q209" s="1">
        <v>98147</v>
      </c>
    </row>
    <row r="210" spans="1:17" hidden="1" x14ac:dyDescent="0.35">
      <c r="A210">
        <v>2</v>
      </c>
      <c r="B210" t="s">
        <v>302</v>
      </c>
      <c r="C210">
        <v>2018</v>
      </c>
      <c r="D210" t="s">
        <v>235</v>
      </c>
      <c r="E210">
        <v>2018</v>
      </c>
      <c r="F210">
        <v>2018</v>
      </c>
      <c r="G210" t="s">
        <v>19</v>
      </c>
      <c r="H210" t="s">
        <v>235</v>
      </c>
      <c r="I210" s="1">
        <v>1220617965</v>
      </c>
      <c r="J210" s="1">
        <v>1993087877</v>
      </c>
      <c r="K210" t="s">
        <v>838</v>
      </c>
      <c r="L210" t="s">
        <v>839</v>
      </c>
      <c r="M210" t="s">
        <v>839</v>
      </c>
      <c r="N210" t="s">
        <v>742</v>
      </c>
      <c r="O210" t="s">
        <v>840</v>
      </c>
      <c r="P210" s="1">
        <v>72524</v>
      </c>
      <c r="Q210" s="1">
        <v>101642</v>
      </c>
    </row>
    <row r="211" spans="1:17" hidden="1" x14ac:dyDescent="0.35">
      <c r="A211">
        <v>2</v>
      </c>
      <c r="B211" t="s">
        <v>246</v>
      </c>
      <c r="C211">
        <v>2013</v>
      </c>
      <c r="D211" t="s">
        <v>68</v>
      </c>
      <c r="E211">
        <v>2013</v>
      </c>
      <c r="F211">
        <v>2013</v>
      </c>
      <c r="G211" t="s">
        <v>75</v>
      </c>
      <c r="H211" t="s">
        <v>68</v>
      </c>
      <c r="I211" s="1">
        <v>2078797004</v>
      </c>
      <c r="J211" s="1">
        <v>1948903509</v>
      </c>
      <c r="K211" t="s">
        <v>841</v>
      </c>
      <c r="L211" t="s">
        <v>842</v>
      </c>
      <c r="M211" t="s">
        <v>842</v>
      </c>
      <c r="N211" t="s">
        <v>802</v>
      </c>
      <c r="O211" t="s">
        <v>843</v>
      </c>
      <c r="P211" t="s">
        <v>844</v>
      </c>
      <c r="Q211" s="1">
        <v>60121</v>
      </c>
    </row>
    <row r="212" spans="1:17" hidden="1" x14ac:dyDescent="0.35">
      <c r="A212">
        <v>0</v>
      </c>
      <c r="B212" t="s">
        <v>160</v>
      </c>
      <c r="C212">
        <v>2010</v>
      </c>
      <c r="D212" t="s">
        <v>24</v>
      </c>
      <c r="E212">
        <v>2010</v>
      </c>
      <c r="F212">
        <v>2010</v>
      </c>
      <c r="G212" t="s">
        <v>110</v>
      </c>
      <c r="H212" t="s">
        <v>24</v>
      </c>
      <c r="I212" s="1">
        <v>1999521264</v>
      </c>
      <c r="J212" s="1">
        <v>1767645031</v>
      </c>
      <c r="K212" t="s">
        <v>464</v>
      </c>
      <c r="L212" t="s">
        <v>845</v>
      </c>
      <c r="M212" t="s">
        <v>845</v>
      </c>
      <c r="N212" t="s">
        <v>846</v>
      </c>
      <c r="O212" t="s">
        <v>847</v>
      </c>
      <c r="P212" s="1">
        <v>49413</v>
      </c>
      <c r="Q212" s="1">
        <v>63777</v>
      </c>
    </row>
    <row r="213" spans="1:17" hidden="1" x14ac:dyDescent="0.35">
      <c r="A213">
        <v>0</v>
      </c>
      <c r="B213" t="s">
        <v>104</v>
      </c>
      <c r="C213">
        <v>2011</v>
      </c>
      <c r="D213" t="s">
        <v>88</v>
      </c>
      <c r="E213">
        <v>2011</v>
      </c>
      <c r="F213">
        <v>2011</v>
      </c>
      <c r="G213" t="s">
        <v>105</v>
      </c>
      <c r="H213" t="s">
        <v>88</v>
      </c>
      <c r="I213" s="1">
        <v>15070299872</v>
      </c>
      <c r="J213" s="1">
        <v>14341438382</v>
      </c>
      <c r="K213" t="s">
        <v>848</v>
      </c>
      <c r="L213" t="s">
        <v>849</v>
      </c>
      <c r="M213" t="s">
        <v>849</v>
      </c>
      <c r="N213" t="s">
        <v>850</v>
      </c>
      <c r="O213" t="s">
        <v>851</v>
      </c>
      <c r="P213" s="1">
        <v>101162</v>
      </c>
      <c r="Q213" s="1">
        <v>141202</v>
      </c>
    </row>
    <row r="214" spans="1:17" hidden="1" x14ac:dyDescent="0.35">
      <c r="A214">
        <v>5</v>
      </c>
      <c r="B214" t="s">
        <v>334</v>
      </c>
      <c r="C214">
        <v>2016</v>
      </c>
      <c r="D214" t="s">
        <v>40</v>
      </c>
      <c r="E214">
        <v>2016</v>
      </c>
      <c r="F214">
        <v>2016</v>
      </c>
      <c r="G214" t="s">
        <v>335</v>
      </c>
      <c r="H214" t="s">
        <v>40</v>
      </c>
      <c r="I214">
        <v>100</v>
      </c>
      <c r="J214">
        <v>100</v>
      </c>
      <c r="K214" t="s">
        <v>852</v>
      </c>
      <c r="L214" t="s">
        <v>853</v>
      </c>
      <c r="M214" t="s">
        <v>853</v>
      </c>
      <c r="N214" t="s">
        <v>854</v>
      </c>
      <c r="O214">
        <v>3816</v>
      </c>
      <c r="P214" s="1">
        <v>49534</v>
      </c>
      <c r="Q214" s="1">
        <v>70546</v>
      </c>
    </row>
    <row r="215" spans="1:17" hidden="1" x14ac:dyDescent="0.35">
      <c r="A215">
        <v>0</v>
      </c>
      <c r="B215" t="s">
        <v>201</v>
      </c>
      <c r="C215">
        <v>2017</v>
      </c>
      <c r="D215" t="s">
        <v>165</v>
      </c>
      <c r="E215">
        <v>2017</v>
      </c>
      <c r="F215">
        <v>2017</v>
      </c>
      <c r="G215" t="s">
        <v>202</v>
      </c>
      <c r="H215" t="s">
        <v>165</v>
      </c>
      <c r="I215" s="1">
        <v>1782560378</v>
      </c>
      <c r="J215" s="1">
        <v>1961008123</v>
      </c>
      <c r="K215" t="s">
        <v>855</v>
      </c>
      <c r="L215" t="s">
        <v>856</v>
      </c>
      <c r="M215" t="s">
        <v>856</v>
      </c>
      <c r="N215" t="s">
        <v>857</v>
      </c>
      <c r="O215" t="s">
        <v>858</v>
      </c>
      <c r="P215" s="1">
        <v>80764</v>
      </c>
      <c r="Q215" s="1">
        <v>4947</v>
      </c>
    </row>
    <row r="216" spans="1:17" hidden="1" x14ac:dyDescent="0.35">
      <c r="A216">
        <v>2</v>
      </c>
      <c r="B216" t="s">
        <v>109</v>
      </c>
      <c r="C216">
        <v>2011</v>
      </c>
      <c r="D216" t="s">
        <v>88</v>
      </c>
      <c r="E216">
        <v>2011</v>
      </c>
      <c r="F216">
        <v>2011</v>
      </c>
      <c r="G216" t="s">
        <v>110</v>
      </c>
      <c r="H216" t="s">
        <v>88</v>
      </c>
      <c r="I216" t="s">
        <v>859</v>
      </c>
      <c r="J216" t="s">
        <v>860</v>
      </c>
      <c r="K216" t="s">
        <v>861</v>
      </c>
      <c r="L216" t="s">
        <v>862</v>
      </c>
      <c r="M216" t="s">
        <v>862</v>
      </c>
      <c r="N216" t="s">
        <v>863</v>
      </c>
      <c r="O216" t="s">
        <v>864</v>
      </c>
      <c r="P216" s="1">
        <v>-109757</v>
      </c>
      <c r="Q216" s="1">
        <v>-245391</v>
      </c>
    </row>
    <row r="217" spans="1:17" hidden="1" x14ac:dyDescent="0.35">
      <c r="A217">
        <v>0</v>
      </c>
      <c r="B217" t="s">
        <v>74</v>
      </c>
      <c r="C217">
        <v>2014</v>
      </c>
      <c r="D217" t="s">
        <v>98</v>
      </c>
      <c r="E217">
        <v>2014</v>
      </c>
      <c r="F217">
        <v>2014</v>
      </c>
      <c r="G217" t="s">
        <v>75</v>
      </c>
      <c r="H217" t="s">
        <v>98</v>
      </c>
      <c r="I217" t="s">
        <v>865</v>
      </c>
      <c r="J217" t="s">
        <v>866</v>
      </c>
      <c r="K217" t="s">
        <v>867</v>
      </c>
      <c r="L217" t="s">
        <v>868</v>
      </c>
      <c r="M217" t="s">
        <v>868</v>
      </c>
      <c r="N217" t="s">
        <v>869</v>
      </c>
      <c r="O217" t="s">
        <v>164</v>
      </c>
      <c r="P217" s="1">
        <v>32905</v>
      </c>
      <c r="Q217" s="1">
        <v>102187</v>
      </c>
    </row>
    <row r="218" spans="1:17" hidden="1" x14ac:dyDescent="0.35">
      <c r="A218">
        <v>0</v>
      </c>
      <c r="B218" t="s">
        <v>201</v>
      </c>
      <c r="C218">
        <v>2016</v>
      </c>
      <c r="D218" t="s">
        <v>40</v>
      </c>
      <c r="E218">
        <v>2016</v>
      </c>
      <c r="F218">
        <v>2016</v>
      </c>
      <c r="G218" t="s">
        <v>202</v>
      </c>
      <c r="H218" t="s">
        <v>40</v>
      </c>
      <c r="I218" s="1">
        <v>1741569796</v>
      </c>
      <c r="J218" s="1">
        <v>2007159670</v>
      </c>
      <c r="K218" t="s">
        <v>870</v>
      </c>
      <c r="L218" t="s">
        <v>871</v>
      </c>
      <c r="M218" t="s">
        <v>871</v>
      </c>
      <c r="N218">
        <v>50</v>
      </c>
      <c r="O218" t="s">
        <v>872</v>
      </c>
      <c r="P218" s="1">
        <v>81314</v>
      </c>
      <c r="Q218" s="1">
        <v>71441</v>
      </c>
    </row>
    <row r="219" spans="1:17" hidden="1" x14ac:dyDescent="0.35">
      <c r="A219">
        <v>0</v>
      </c>
      <c r="B219" t="s">
        <v>39</v>
      </c>
      <c r="C219">
        <v>2011</v>
      </c>
      <c r="D219" t="s">
        <v>88</v>
      </c>
      <c r="E219">
        <v>2011</v>
      </c>
      <c r="F219">
        <v>2011</v>
      </c>
      <c r="G219" t="s">
        <v>41</v>
      </c>
      <c r="H219" t="s">
        <v>88</v>
      </c>
      <c r="I219" t="s">
        <v>873</v>
      </c>
      <c r="J219" t="s">
        <v>874</v>
      </c>
      <c r="K219" t="s">
        <v>875</v>
      </c>
      <c r="L219" t="s">
        <v>876</v>
      </c>
      <c r="M219" t="s">
        <v>876</v>
      </c>
      <c r="N219" t="s">
        <v>877</v>
      </c>
      <c r="O219" t="s">
        <v>878</v>
      </c>
      <c r="P219" s="1">
        <v>-14978</v>
      </c>
      <c r="Q219" s="1">
        <v>-75911</v>
      </c>
    </row>
    <row r="220" spans="1:17" hidden="1" x14ac:dyDescent="0.35">
      <c r="A220">
        <v>2</v>
      </c>
      <c r="B220" t="s">
        <v>302</v>
      </c>
      <c r="C220">
        <v>2012</v>
      </c>
      <c r="D220" t="s">
        <v>81</v>
      </c>
      <c r="E220">
        <v>2012</v>
      </c>
      <c r="F220">
        <v>2012</v>
      </c>
      <c r="G220" t="s">
        <v>19</v>
      </c>
      <c r="H220" t="s">
        <v>81</v>
      </c>
      <c r="I220" s="1">
        <v>1336580652</v>
      </c>
      <c r="J220" s="1">
        <v>1514975377</v>
      </c>
      <c r="K220" t="s">
        <v>879</v>
      </c>
      <c r="L220" t="s">
        <v>880</v>
      </c>
      <c r="M220" t="s">
        <v>880</v>
      </c>
      <c r="N220" t="s">
        <v>801</v>
      </c>
      <c r="O220" t="s">
        <v>881</v>
      </c>
      <c r="P220" s="1">
        <v>12864</v>
      </c>
      <c r="Q220" s="1">
        <v>34803</v>
      </c>
    </row>
    <row r="221" spans="1:17" hidden="1" x14ac:dyDescent="0.35">
      <c r="A221">
        <v>1</v>
      </c>
      <c r="B221" t="s">
        <v>63</v>
      </c>
      <c r="C221">
        <v>2009</v>
      </c>
      <c r="D221" t="s">
        <v>48</v>
      </c>
      <c r="E221">
        <v>2009</v>
      </c>
      <c r="F221">
        <v>2009</v>
      </c>
      <c r="G221" t="s">
        <v>64</v>
      </c>
      <c r="H221" t="s">
        <v>48</v>
      </c>
      <c r="I221" t="s">
        <v>882</v>
      </c>
      <c r="J221" t="s">
        <v>883</v>
      </c>
      <c r="K221" t="s">
        <v>822</v>
      </c>
      <c r="L221" t="s">
        <v>884</v>
      </c>
      <c r="M221" t="s">
        <v>884</v>
      </c>
      <c r="N221" t="s">
        <v>885</v>
      </c>
      <c r="O221" t="s">
        <v>886</v>
      </c>
      <c r="P221" s="1">
        <v>-81843</v>
      </c>
      <c r="Q221" s="1">
        <v>-55022</v>
      </c>
    </row>
    <row r="222" spans="1:17" hidden="1" x14ac:dyDescent="0.35">
      <c r="A222">
        <v>0</v>
      </c>
      <c r="B222" t="s">
        <v>160</v>
      </c>
      <c r="C222">
        <v>2014</v>
      </c>
      <c r="D222" t="s">
        <v>98</v>
      </c>
      <c r="E222">
        <v>2014</v>
      </c>
      <c r="F222">
        <v>2014</v>
      </c>
      <c r="G222" t="s">
        <v>110</v>
      </c>
      <c r="H222" t="s">
        <v>98</v>
      </c>
      <c r="I222" s="1">
        <v>1816649227</v>
      </c>
      <c r="J222" s="1">
        <v>1358332582</v>
      </c>
      <c r="K222">
        <v>625</v>
      </c>
      <c r="L222" t="s">
        <v>887</v>
      </c>
      <c r="M222" t="s">
        <v>887</v>
      </c>
      <c r="N222" t="s">
        <v>888</v>
      </c>
      <c r="O222" t="s">
        <v>889</v>
      </c>
      <c r="P222" s="1">
        <v>32034</v>
      </c>
      <c r="Q222" s="1">
        <v>69895</v>
      </c>
    </row>
    <row r="223" spans="1:17" hidden="1" x14ac:dyDescent="0.35">
      <c r="A223">
        <v>0</v>
      </c>
      <c r="B223" t="s">
        <v>150</v>
      </c>
      <c r="C223">
        <v>2013</v>
      </c>
      <c r="D223" t="s">
        <v>68</v>
      </c>
      <c r="E223">
        <v>2013</v>
      </c>
      <c r="F223">
        <v>2013</v>
      </c>
      <c r="G223" t="s">
        <v>151</v>
      </c>
      <c r="H223" t="s">
        <v>68</v>
      </c>
      <c r="I223" s="1">
        <v>2301732484</v>
      </c>
      <c r="J223" s="1">
        <v>2340131579</v>
      </c>
      <c r="K223" t="s">
        <v>890</v>
      </c>
      <c r="L223" t="s">
        <v>891</v>
      </c>
      <c r="M223" t="s">
        <v>891</v>
      </c>
      <c r="N223" t="s">
        <v>892</v>
      </c>
      <c r="O223" t="s">
        <v>893</v>
      </c>
      <c r="P223" s="1">
        <v>35017</v>
      </c>
      <c r="Q223" s="1">
        <v>78532</v>
      </c>
    </row>
    <row r="224" spans="1:17" hidden="1" x14ac:dyDescent="0.35">
      <c r="A224">
        <v>4</v>
      </c>
      <c r="B224" t="s">
        <v>182</v>
      </c>
      <c r="C224" t="s">
        <v>117</v>
      </c>
      <c r="D224" t="s">
        <v>118</v>
      </c>
      <c r="E224">
        <v>2020</v>
      </c>
      <c r="F224" t="s">
        <v>117</v>
      </c>
      <c r="G224" t="s">
        <v>183</v>
      </c>
      <c r="H224" t="s">
        <v>118</v>
      </c>
      <c r="I224" s="1">
        <v>3536260115</v>
      </c>
      <c r="J224" s="1">
        <v>3254349075</v>
      </c>
      <c r="K224">
        <v>1249</v>
      </c>
      <c r="L224" t="s">
        <v>894</v>
      </c>
      <c r="M224" t="s">
        <v>894</v>
      </c>
      <c r="N224" t="s">
        <v>895</v>
      </c>
      <c r="O224" t="s">
        <v>896</v>
      </c>
      <c r="P224" s="1">
        <v>-290865</v>
      </c>
      <c r="Q224" s="1">
        <v>-171455</v>
      </c>
    </row>
    <row r="225" spans="1:17" hidden="1" x14ac:dyDescent="0.35">
      <c r="A225">
        <v>4</v>
      </c>
      <c r="B225" t="s">
        <v>182</v>
      </c>
      <c r="C225">
        <v>2015</v>
      </c>
      <c r="D225" t="s">
        <v>139</v>
      </c>
      <c r="E225">
        <v>2015</v>
      </c>
      <c r="F225">
        <v>2015</v>
      </c>
      <c r="G225" t="s">
        <v>183</v>
      </c>
      <c r="H225" t="s">
        <v>139</v>
      </c>
      <c r="I225" s="1">
        <v>4388571680</v>
      </c>
      <c r="J225" s="1">
        <v>3826834801</v>
      </c>
      <c r="K225" t="s">
        <v>897</v>
      </c>
      <c r="L225">
        <v>2070</v>
      </c>
      <c r="M225">
        <v>2070</v>
      </c>
      <c r="N225" t="s">
        <v>622</v>
      </c>
      <c r="O225" t="s">
        <v>898</v>
      </c>
      <c r="P225" s="1">
        <v>39796</v>
      </c>
      <c r="Q225" s="1">
        <v>50121</v>
      </c>
    </row>
    <row r="226" spans="1:17" hidden="1" x14ac:dyDescent="0.35">
      <c r="A226">
        <v>0</v>
      </c>
      <c r="B226" t="s">
        <v>80</v>
      </c>
      <c r="C226">
        <v>2015</v>
      </c>
      <c r="D226" t="s">
        <v>139</v>
      </c>
      <c r="E226">
        <v>2015</v>
      </c>
      <c r="F226">
        <v>2015</v>
      </c>
      <c r="G226" t="s">
        <v>82</v>
      </c>
      <c r="H226" t="s">
        <v>139</v>
      </c>
      <c r="I226" s="1">
        <v>7767694900</v>
      </c>
      <c r="J226" s="1">
        <v>7534982262</v>
      </c>
      <c r="K226" t="s">
        <v>899</v>
      </c>
      <c r="L226" t="s">
        <v>900</v>
      </c>
      <c r="M226" t="s">
        <v>900</v>
      </c>
      <c r="N226" t="s">
        <v>901</v>
      </c>
      <c r="O226" t="s">
        <v>902</v>
      </c>
      <c r="P226" s="1">
        <v>49082</v>
      </c>
      <c r="Q226" s="1">
        <v>74841</v>
      </c>
    </row>
    <row r="227" spans="1:17" hidden="1" x14ac:dyDescent="0.35">
      <c r="A227">
        <v>2</v>
      </c>
      <c r="B227" t="s">
        <v>302</v>
      </c>
      <c r="C227" t="s">
        <v>117</v>
      </c>
      <c r="D227" t="s">
        <v>118</v>
      </c>
      <c r="E227">
        <v>2020</v>
      </c>
      <c r="F227" t="s">
        <v>117</v>
      </c>
      <c r="G227" t="s">
        <v>19</v>
      </c>
      <c r="H227" t="s">
        <v>118</v>
      </c>
      <c r="I227" s="1">
        <v>1836363739</v>
      </c>
      <c r="J227" s="1">
        <v>3122255776</v>
      </c>
      <c r="K227" t="s">
        <v>903</v>
      </c>
      <c r="L227" t="s">
        <v>904</v>
      </c>
      <c r="M227" t="s">
        <v>904</v>
      </c>
      <c r="N227" t="s">
        <v>905</v>
      </c>
      <c r="O227" t="s">
        <v>906</v>
      </c>
      <c r="P227" s="1">
        <v>21347</v>
      </c>
      <c r="Q227" s="1">
        <v>243672</v>
      </c>
    </row>
    <row r="228" spans="1:17" hidden="1" x14ac:dyDescent="0.35">
      <c r="A228">
        <v>1</v>
      </c>
      <c r="B228" t="s">
        <v>87</v>
      </c>
      <c r="C228">
        <v>2018</v>
      </c>
      <c r="D228" t="s">
        <v>235</v>
      </c>
      <c r="E228">
        <v>2018</v>
      </c>
      <c r="F228">
        <v>2018</v>
      </c>
      <c r="G228" t="s">
        <v>82</v>
      </c>
      <c r="H228" t="s">
        <v>235</v>
      </c>
      <c r="I228" s="1">
        <v>5839443999</v>
      </c>
      <c r="J228" s="1">
        <v>5710818212</v>
      </c>
      <c r="K228" t="s">
        <v>907</v>
      </c>
      <c r="L228">
        <v>3708</v>
      </c>
      <c r="M228">
        <v>3708</v>
      </c>
      <c r="N228" t="s">
        <v>908</v>
      </c>
      <c r="O228" t="s">
        <v>909</v>
      </c>
      <c r="P228" s="1">
        <v>29569</v>
      </c>
      <c r="Q228" s="1">
        <v>52153</v>
      </c>
    </row>
    <row r="229" spans="1:17" hidden="1" x14ac:dyDescent="0.35">
      <c r="A229">
        <v>0</v>
      </c>
      <c r="B229" t="s">
        <v>104</v>
      </c>
      <c r="C229">
        <v>2017</v>
      </c>
      <c r="D229" t="s">
        <v>165</v>
      </c>
      <c r="E229">
        <v>2017</v>
      </c>
      <c r="F229">
        <v>2017</v>
      </c>
      <c r="G229" t="s">
        <v>105</v>
      </c>
      <c r="H229" t="s">
        <v>165</v>
      </c>
      <c r="I229" s="1">
        <v>13316366018</v>
      </c>
      <c r="J229" s="1">
        <v>11353044160</v>
      </c>
      <c r="K229" t="s">
        <v>910</v>
      </c>
      <c r="L229" t="s">
        <v>911</v>
      </c>
      <c r="M229" t="s">
        <v>911</v>
      </c>
      <c r="N229" t="s">
        <v>912</v>
      </c>
      <c r="O229" t="s">
        <v>913</v>
      </c>
      <c r="P229" s="1">
        <v>113642</v>
      </c>
      <c r="Q229" s="1">
        <v>83495</v>
      </c>
    </row>
    <row r="230" spans="1:17" hidden="1" x14ac:dyDescent="0.35">
      <c r="A230">
        <v>2</v>
      </c>
      <c r="B230" t="s">
        <v>302</v>
      </c>
      <c r="C230">
        <v>2011</v>
      </c>
      <c r="D230" t="s">
        <v>88</v>
      </c>
      <c r="E230">
        <v>2011</v>
      </c>
      <c r="F230">
        <v>2011</v>
      </c>
      <c r="G230" t="s">
        <v>19</v>
      </c>
      <c r="H230" t="s">
        <v>88</v>
      </c>
      <c r="I230" s="1">
        <v>1448646866</v>
      </c>
      <c r="J230" s="1">
        <v>1706442332</v>
      </c>
      <c r="K230" t="s">
        <v>914</v>
      </c>
      <c r="L230" t="s">
        <v>586</v>
      </c>
      <c r="M230" t="s">
        <v>586</v>
      </c>
      <c r="N230">
        <v>24</v>
      </c>
      <c r="O230" t="s">
        <v>915</v>
      </c>
      <c r="P230" s="1">
        <v>63124</v>
      </c>
      <c r="Q230" s="1">
        <v>73644</v>
      </c>
    </row>
    <row r="231" spans="1:17" hidden="1" x14ac:dyDescent="0.35">
      <c r="A231">
        <v>4</v>
      </c>
      <c r="B231" t="s">
        <v>182</v>
      </c>
      <c r="C231">
        <v>2017</v>
      </c>
      <c r="D231" t="s">
        <v>165</v>
      </c>
      <c r="E231">
        <v>2017</v>
      </c>
      <c r="F231">
        <v>2017</v>
      </c>
      <c r="G231" t="s">
        <v>183</v>
      </c>
      <c r="H231" t="s">
        <v>165</v>
      </c>
      <c r="I231" s="1">
        <v>4375533329</v>
      </c>
      <c r="J231" s="1">
        <v>3664310392</v>
      </c>
      <c r="K231" t="s">
        <v>916</v>
      </c>
      <c r="L231" t="s">
        <v>917</v>
      </c>
      <c r="M231" t="s">
        <v>917</v>
      </c>
      <c r="N231" t="s">
        <v>918</v>
      </c>
      <c r="O231" t="s">
        <v>919</v>
      </c>
      <c r="P231" s="1">
        <v>42309</v>
      </c>
      <c r="Q231" s="1">
        <v>-10077</v>
      </c>
    </row>
    <row r="232" spans="1:17" x14ac:dyDescent="0.35">
      <c r="A232">
        <v>0</v>
      </c>
      <c r="B232" t="s">
        <v>231</v>
      </c>
      <c r="C232">
        <v>2017</v>
      </c>
      <c r="D232" t="s">
        <v>165</v>
      </c>
      <c r="E232">
        <v>2017</v>
      </c>
      <c r="F232">
        <v>2017</v>
      </c>
      <c r="G232" t="s">
        <v>69</v>
      </c>
      <c r="H232" t="s">
        <v>165</v>
      </c>
      <c r="I232" s="1">
        <v>15260661626</v>
      </c>
      <c r="J232" s="1">
        <v>17908868908</v>
      </c>
      <c r="K232">
        <v>6152</v>
      </c>
      <c r="L232" t="s">
        <v>536</v>
      </c>
      <c r="M232" t="s">
        <v>536</v>
      </c>
      <c r="N232" t="s">
        <v>537</v>
      </c>
      <c r="O232">
        <v>1326</v>
      </c>
      <c r="P232" s="1">
        <v>83117</v>
      </c>
      <c r="Q232" s="1">
        <v>135115</v>
      </c>
    </row>
    <row r="233" spans="1:17" hidden="1" x14ac:dyDescent="0.35">
      <c r="A233">
        <v>0</v>
      </c>
      <c r="B233" t="s">
        <v>47</v>
      </c>
      <c r="C233">
        <v>2018</v>
      </c>
      <c r="D233" t="s">
        <v>235</v>
      </c>
      <c r="E233">
        <v>2018</v>
      </c>
      <c r="F233">
        <v>2018</v>
      </c>
      <c r="G233" t="s">
        <v>49</v>
      </c>
      <c r="H233" t="s">
        <v>235</v>
      </c>
      <c r="I233" s="1">
        <v>5183200354</v>
      </c>
      <c r="J233" s="1">
        <v>5877306736</v>
      </c>
      <c r="K233" t="s">
        <v>923</v>
      </c>
      <c r="L233" t="s">
        <v>924</v>
      </c>
      <c r="M233" t="s">
        <v>924</v>
      </c>
      <c r="N233" t="s">
        <v>925</v>
      </c>
      <c r="O233">
        <v>48</v>
      </c>
      <c r="P233" s="1">
        <v>12809</v>
      </c>
      <c r="Q233" s="1">
        <v>12738</v>
      </c>
    </row>
    <row r="234" spans="1:17" hidden="1" x14ac:dyDescent="0.35">
      <c r="A234">
        <v>1</v>
      </c>
      <c r="B234" t="s">
        <v>63</v>
      </c>
      <c r="C234">
        <v>2010</v>
      </c>
      <c r="D234" t="s">
        <v>24</v>
      </c>
      <c r="E234">
        <v>2010</v>
      </c>
      <c r="F234">
        <v>2010</v>
      </c>
      <c r="G234" t="s">
        <v>64</v>
      </c>
      <c r="H234" t="s">
        <v>24</v>
      </c>
      <c r="I234" t="s">
        <v>926</v>
      </c>
      <c r="J234" t="s">
        <v>927</v>
      </c>
      <c r="K234" t="s">
        <v>928</v>
      </c>
      <c r="L234" t="s">
        <v>929</v>
      </c>
      <c r="M234" t="s">
        <v>929</v>
      </c>
      <c r="N234" t="s">
        <v>930</v>
      </c>
      <c r="O234" t="s">
        <v>815</v>
      </c>
      <c r="P234" s="1">
        <v>-34239</v>
      </c>
      <c r="Q234" s="1">
        <v>26003</v>
      </c>
    </row>
    <row r="235" spans="1:17" hidden="1" x14ac:dyDescent="0.35">
      <c r="A235">
        <v>2</v>
      </c>
      <c r="B235" t="s">
        <v>302</v>
      </c>
      <c r="C235">
        <v>2007</v>
      </c>
      <c r="E235">
        <v>2007</v>
      </c>
      <c r="F235">
        <v>2007</v>
      </c>
      <c r="G235" t="s">
        <v>19</v>
      </c>
      <c r="I235" s="1">
        <v>2029019534</v>
      </c>
      <c r="J235" s="1">
        <v>2029019534</v>
      </c>
      <c r="K235" t="s">
        <v>931</v>
      </c>
      <c r="L235" t="s">
        <v>931</v>
      </c>
      <c r="M235" t="s">
        <v>931</v>
      </c>
    </row>
    <row r="236" spans="1:17" hidden="1" x14ac:dyDescent="0.35">
      <c r="A236">
        <v>0</v>
      </c>
      <c r="B236" t="s">
        <v>47</v>
      </c>
      <c r="C236">
        <v>2010</v>
      </c>
      <c r="D236" t="s">
        <v>24</v>
      </c>
      <c r="E236">
        <v>2010</v>
      </c>
      <c r="F236">
        <v>2010</v>
      </c>
      <c r="G236" t="s">
        <v>49</v>
      </c>
      <c r="H236" t="s">
        <v>24</v>
      </c>
      <c r="I236" s="1">
        <v>6468922046</v>
      </c>
      <c r="J236" s="1">
        <v>7096734748</v>
      </c>
      <c r="K236" t="s">
        <v>932</v>
      </c>
      <c r="L236" t="s">
        <v>933</v>
      </c>
      <c r="M236" t="s">
        <v>933</v>
      </c>
      <c r="N236" t="s">
        <v>934</v>
      </c>
      <c r="O236" t="s">
        <v>935</v>
      </c>
      <c r="P236" s="1">
        <v>42095</v>
      </c>
      <c r="Q236" s="1">
        <v>57498</v>
      </c>
    </row>
    <row r="237" spans="1:17" hidden="1" x14ac:dyDescent="0.35">
      <c r="A237">
        <v>5</v>
      </c>
      <c r="B237" t="s">
        <v>334</v>
      </c>
      <c r="C237">
        <v>2008</v>
      </c>
      <c r="D237" t="s">
        <v>18</v>
      </c>
      <c r="E237">
        <v>2008</v>
      </c>
      <c r="F237">
        <v>2008</v>
      </c>
      <c r="G237" t="s">
        <v>335</v>
      </c>
      <c r="H237" t="s">
        <v>18</v>
      </c>
      <c r="I237">
        <v>100</v>
      </c>
      <c r="J237">
        <v>100</v>
      </c>
      <c r="K237" t="s">
        <v>936</v>
      </c>
      <c r="L237" t="s">
        <v>937</v>
      </c>
      <c r="M237" t="s">
        <v>937</v>
      </c>
      <c r="N237" t="s">
        <v>938</v>
      </c>
      <c r="O237" t="s">
        <v>939</v>
      </c>
      <c r="P237" s="1">
        <v>98553</v>
      </c>
      <c r="Q237" s="1">
        <v>18125</v>
      </c>
    </row>
    <row r="238" spans="1:17" hidden="1" x14ac:dyDescent="0.35">
      <c r="A238">
        <v>0</v>
      </c>
      <c r="B238" t="s">
        <v>31</v>
      </c>
      <c r="C238">
        <v>2011</v>
      </c>
      <c r="D238" t="s">
        <v>88</v>
      </c>
      <c r="E238">
        <v>2011</v>
      </c>
      <c r="F238">
        <v>2011</v>
      </c>
      <c r="G238" t="s">
        <v>34</v>
      </c>
      <c r="H238" t="s">
        <v>88</v>
      </c>
      <c r="I238" s="1">
        <v>2886900175</v>
      </c>
      <c r="J238" s="1">
        <v>3498797793</v>
      </c>
      <c r="K238" t="s">
        <v>192</v>
      </c>
      <c r="L238" t="s">
        <v>940</v>
      </c>
      <c r="M238" t="s">
        <v>940</v>
      </c>
      <c r="N238" t="s">
        <v>941</v>
      </c>
      <c r="O238" t="s">
        <v>942</v>
      </c>
      <c r="P238" s="1">
        <v>145966</v>
      </c>
      <c r="Q238" s="1">
        <v>231956</v>
      </c>
    </row>
    <row r="239" spans="1:17" hidden="1" x14ac:dyDescent="0.35">
      <c r="A239">
        <v>1</v>
      </c>
      <c r="B239" t="s">
        <v>87</v>
      </c>
      <c r="C239">
        <v>2009</v>
      </c>
      <c r="D239" t="s">
        <v>48</v>
      </c>
      <c r="E239">
        <v>2009</v>
      </c>
      <c r="F239">
        <v>2009</v>
      </c>
      <c r="G239" t="s">
        <v>82</v>
      </c>
      <c r="H239" t="s">
        <v>48</v>
      </c>
      <c r="I239" s="1">
        <v>7202266356</v>
      </c>
      <c r="J239" s="1">
        <v>6950723911</v>
      </c>
      <c r="K239" t="s">
        <v>943</v>
      </c>
      <c r="L239" t="s">
        <v>944</v>
      </c>
      <c r="M239" t="s">
        <v>944</v>
      </c>
      <c r="N239" t="s">
        <v>945</v>
      </c>
      <c r="O239">
        <v>168</v>
      </c>
      <c r="P239" s="1">
        <v>37399</v>
      </c>
      <c r="Q239" s="1">
        <v>97856</v>
      </c>
    </row>
    <row r="240" spans="1:17" hidden="1" x14ac:dyDescent="0.35">
      <c r="A240">
        <v>1</v>
      </c>
      <c r="B240" t="s">
        <v>87</v>
      </c>
      <c r="C240">
        <v>2017</v>
      </c>
      <c r="D240" t="s">
        <v>165</v>
      </c>
      <c r="E240">
        <v>2017</v>
      </c>
      <c r="F240">
        <v>2017</v>
      </c>
      <c r="G240" t="s">
        <v>82</v>
      </c>
      <c r="H240" t="s">
        <v>165</v>
      </c>
      <c r="I240" s="1">
        <v>5880762438</v>
      </c>
      <c r="J240" s="1">
        <v>5665670461</v>
      </c>
      <c r="K240" t="s">
        <v>946</v>
      </c>
      <c r="L240" t="s">
        <v>947</v>
      </c>
      <c r="M240" t="s">
        <v>947</v>
      </c>
      <c r="N240" t="s">
        <v>948</v>
      </c>
      <c r="O240" t="s">
        <v>949</v>
      </c>
      <c r="P240" s="1">
        <v>27656</v>
      </c>
      <c r="Q240" s="1">
        <v>63395</v>
      </c>
    </row>
    <row r="241" spans="1:17" hidden="1" x14ac:dyDescent="0.35">
      <c r="A241">
        <v>0</v>
      </c>
      <c r="B241" t="s">
        <v>17</v>
      </c>
      <c r="C241">
        <v>2018</v>
      </c>
      <c r="D241" t="s">
        <v>235</v>
      </c>
      <c r="E241">
        <v>2018</v>
      </c>
      <c r="F241">
        <v>2018</v>
      </c>
      <c r="G241" t="s">
        <v>19</v>
      </c>
      <c r="H241" t="s">
        <v>235</v>
      </c>
      <c r="I241" s="1">
        <v>1218464777</v>
      </c>
      <c r="J241" s="1">
        <v>1032352062</v>
      </c>
      <c r="K241" t="s">
        <v>950</v>
      </c>
      <c r="L241" t="s">
        <v>951</v>
      </c>
      <c r="M241" t="s">
        <v>951</v>
      </c>
      <c r="N241" t="s">
        <v>952</v>
      </c>
      <c r="O241" t="s">
        <v>953</v>
      </c>
      <c r="P241" s="1">
        <v>6082</v>
      </c>
      <c r="Q241" s="1">
        <v>89918</v>
      </c>
    </row>
    <row r="242" spans="1:17" hidden="1" x14ac:dyDescent="0.35">
      <c r="A242">
        <v>0</v>
      </c>
      <c r="B242" t="s">
        <v>57</v>
      </c>
      <c r="C242">
        <v>2017</v>
      </c>
      <c r="D242" t="s">
        <v>165</v>
      </c>
      <c r="E242">
        <v>2017</v>
      </c>
      <c r="F242">
        <v>2017</v>
      </c>
      <c r="G242" t="s">
        <v>58</v>
      </c>
      <c r="H242" t="s">
        <v>165</v>
      </c>
      <c r="I242" s="1">
        <v>4124248378</v>
      </c>
      <c r="J242" s="1">
        <v>1725809330</v>
      </c>
      <c r="K242" t="s">
        <v>954</v>
      </c>
      <c r="L242" t="s">
        <v>955</v>
      </c>
      <c r="M242" t="s">
        <v>955</v>
      </c>
      <c r="N242" t="s">
        <v>935</v>
      </c>
      <c r="O242" t="s">
        <v>956</v>
      </c>
      <c r="P242" s="1">
        <v>73337</v>
      </c>
      <c r="Q242" s="1">
        <v>94514</v>
      </c>
    </row>
    <row r="243" spans="1:17" hidden="1" x14ac:dyDescent="0.35">
      <c r="A243">
        <v>5</v>
      </c>
      <c r="B243" t="s">
        <v>334</v>
      </c>
      <c r="C243">
        <v>2011</v>
      </c>
      <c r="D243" t="s">
        <v>88</v>
      </c>
      <c r="E243">
        <v>2011</v>
      </c>
      <c r="F243">
        <v>2011</v>
      </c>
      <c r="G243" t="s">
        <v>335</v>
      </c>
      <c r="H243" t="s">
        <v>88</v>
      </c>
      <c r="I243">
        <v>100</v>
      </c>
      <c r="J243">
        <v>100</v>
      </c>
      <c r="K243" t="s">
        <v>957</v>
      </c>
      <c r="L243" t="s">
        <v>958</v>
      </c>
      <c r="M243" t="s">
        <v>958</v>
      </c>
      <c r="N243" t="s">
        <v>959</v>
      </c>
      <c r="O243" t="s">
        <v>960</v>
      </c>
      <c r="P243" s="1">
        <v>113137</v>
      </c>
      <c r="Q243" s="1">
        <v>178187</v>
      </c>
    </row>
    <row r="244" spans="1:17" hidden="1" x14ac:dyDescent="0.35">
      <c r="A244">
        <v>2</v>
      </c>
      <c r="B244" t="s">
        <v>246</v>
      </c>
      <c r="C244">
        <v>2012</v>
      </c>
      <c r="D244" t="s">
        <v>81</v>
      </c>
      <c r="E244">
        <v>2012</v>
      </c>
      <c r="F244">
        <v>2012</v>
      </c>
      <c r="G244" t="s">
        <v>75</v>
      </c>
      <c r="H244" t="s">
        <v>81</v>
      </c>
      <c r="I244" s="1">
        <v>2230463853</v>
      </c>
      <c r="J244" s="1">
        <v>2073475687</v>
      </c>
      <c r="K244" t="s">
        <v>961</v>
      </c>
      <c r="L244" t="s">
        <v>962</v>
      </c>
      <c r="M244" t="s">
        <v>962</v>
      </c>
      <c r="N244" t="s">
        <v>963</v>
      </c>
      <c r="O244" t="s">
        <v>964</v>
      </c>
      <c r="P244" s="1">
        <v>38929</v>
      </c>
      <c r="Q244" s="1">
        <v>118031</v>
      </c>
    </row>
    <row r="245" spans="1:17" hidden="1" x14ac:dyDescent="0.35">
      <c r="A245">
        <v>0</v>
      </c>
      <c r="B245" t="s">
        <v>17</v>
      </c>
      <c r="C245">
        <v>2014</v>
      </c>
      <c r="D245" t="s">
        <v>98</v>
      </c>
      <c r="E245">
        <v>2014</v>
      </c>
      <c r="F245">
        <v>2014</v>
      </c>
      <c r="G245" t="s">
        <v>19</v>
      </c>
      <c r="H245" t="s">
        <v>98</v>
      </c>
      <c r="I245" s="1">
        <v>1227764213</v>
      </c>
      <c r="J245" t="s">
        <v>965</v>
      </c>
      <c r="K245" t="s">
        <v>966</v>
      </c>
      <c r="L245" t="s">
        <v>967</v>
      </c>
      <c r="M245" t="s">
        <v>967</v>
      </c>
      <c r="N245" t="s">
        <v>968</v>
      </c>
      <c r="O245" t="s">
        <v>969</v>
      </c>
      <c r="P245" s="1">
        <v>47619</v>
      </c>
      <c r="Q245" s="1">
        <v>96426</v>
      </c>
    </row>
    <row r="246" spans="1:17" hidden="1" x14ac:dyDescent="0.35">
      <c r="A246">
        <v>0</v>
      </c>
      <c r="B246" t="s">
        <v>39</v>
      </c>
      <c r="C246">
        <v>2015</v>
      </c>
      <c r="D246" t="s">
        <v>139</v>
      </c>
      <c r="E246">
        <v>2015</v>
      </c>
      <c r="F246">
        <v>2015</v>
      </c>
      <c r="G246" t="s">
        <v>41</v>
      </c>
      <c r="H246" t="s">
        <v>139</v>
      </c>
      <c r="I246" t="s">
        <v>970</v>
      </c>
      <c r="J246" t="s">
        <v>971</v>
      </c>
      <c r="K246" t="s">
        <v>62</v>
      </c>
      <c r="L246" t="s">
        <v>972</v>
      </c>
      <c r="M246" t="s">
        <v>972</v>
      </c>
      <c r="N246">
        <v>-5</v>
      </c>
      <c r="O246" t="s">
        <v>973</v>
      </c>
      <c r="P246" s="1">
        <v>-26853</v>
      </c>
      <c r="Q246" t="s">
        <v>974</v>
      </c>
    </row>
    <row r="247" spans="1:17" hidden="1" x14ac:dyDescent="0.35">
      <c r="A247">
        <v>0</v>
      </c>
      <c r="B247" t="s">
        <v>104</v>
      </c>
      <c r="C247">
        <v>2008</v>
      </c>
      <c r="D247" t="s">
        <v>18</v>
      </c>
      <c r="E247">
        <v>2008</v>
      </c>
      <c r="F247">
        <v>2008</v>
      </c>
      <c r="G247" t="s">
        <v>105</v>
      </c>
      <c r="H247" t="s">
        <v>18</v>
      </c>
      <c r="I247" s="1">
        <v>16263443158</v>
      </c>
      <c r="J247" s="1">
        <v>15924693611</v>
      </c>
      <c r="K247" t="s">
        <v>975</v>
      </c>
      <c r="L247">
        <v>4006</v>
      </c>
      <c r="M247">
        <v>4006</v>
      </c>
      <c r="N247" t="s">
        <v>976</v>
      </c>
      <c r="O247" t="s">
        <v>977</v>
      </c>
      <c r="P247" s="1">
        <v>79284</v>
      </c>
      <c r="Q247" s="1">
        <v>136357</v>
      </c>
    </row>
    <row r="248" spans="1:17" hidden="1" x14ac:dyDescent="0.35">
      <c r="A248">
        <v>0</v>
      </c>
      <c r="B248" t="s">
        <v>104</v>
      </c>
      <c r="C248">
        <v>2015</v>
      </c>
      <c r="D248" t="s">
        <v>139</v>
      </c>
      <c r="E248">
        <v>2015</v>
      </c>
      <c r="F248">
        <v>2015</v>
      </c>
      <c r="G248" t="s">
        <v>105</v>
      </c>
      <c r="H248" t="s">
        <v>139</v>
      </c>
      <c r="I248" s="1">
        <v>13012043556</v>
      </c>
      <c r="J248" s="1">
        <v>11813087775</v>
      </c>
      <c r="K248" t="s">
        <v>978</v>
      </c>
      <c r="L248" t="s">
        <v>979</v>
      </c>
      <c r="M248" t="s">
        <v>979</v>
      </c>
      <c r="N248" t="s">
        <v>980</v>
      </c>
      <c r="O248" t="s">
        <v>981</v>
      </c>
      <c r="P248" s="1">
        <v>27058</v>
      </c>
      <c r="Q248" s="1">
        <v>85351</v>
      </c>
    </row>
    <row r="249" spans="1:17" hidden="1" x14ac:dyDescent="0.35">
      <c r="A249">
        <v>2</v>
      </c>
      <c r="B249" t="s">
        <v>246</v>
      </c>
      <c r="C249">
        <v>2018</v>
      </c>
      <c r="D249" t="s">
        <v>235</v>
      </c>
      <c r="E249">
        <v>2018</v>
      </c>
      <c r="F249">
        <v>2018</v>
      </c>
      <c r="G249" t="s">
        <v>75</v>
      </c>
      <c r="H249" t="s">
        <v>235</v>
      </c>
      <c r="I249" s="1">
        <v>2374726366</v>
      </c>
      <c r="J249" s="1">
        <v>2217947494</v>
      </c>
      <c r="K249" t="s">
        <v>982</v>
      </c>
      <c r="L249" t="s">
        <v>983</v>
      </c>
      <c r="M249" t="s">
        <v>983</v>
      </c>
      <c r="N249" t="s">
        <v>984</v>
      </c>
      <c r="O249" t="s">
        <v>985</v>
      </c>
      <c r="P249" s="1">
        <v>167764</v>
      </c>
      <c r="Q249" s="1">
        <v>38583</v>
      </c>
    </row>
    <row r="250" spans="1:17" hidden="1" x14ac:dyDescent="0.35">
      <c r="A250">
        <v>0</v>
      </c>
      <c r="B250" t="s">
        <v>53</v>
      </c>
      <c r="C250">
        <v>2014</v>
      </c>
      <c r="D250" t="s">
        <v>98</v>
      </c>
      <c r="E250">
        <v>2014</v>
      </c>
      <c r="F250">
        <v>2014</v>
      </c>
      <c r="G250" t="s">
        <v>54</v>
      </c>
      <c r="H250" t="s">
        <v>98</v>
      </c>
      <c r="I250" s="1">
        <v>18922799674</v>
      </c>
      <c r="J250" s="1">
        <v>20503390323</v>
      </c>
      <c r="K250" t="s">
        <v>986</v>
      </c>
      <c r="L250" t="s">
        <v>987</v>
      </c>
      <c r="M250" t="s">
        <v>987</v>
      </c>
      <c r="N250" t="s">
        <v>988</v>
      </c>
      <c r="O250" t="s">
        <v>989</v>
      </c>
      <c r="P250" s="1">
        <v>11261</v>
      </c>
      <c r="Q250" s="1">
        <v>53652</v>
      </c>
    </row>
    <row r="251" spans="1:17" hidden="1" x14ac:dyDescent="0.35">
      <c r="A251">
        <v>0</v>
      </c>
      <c r="B251" t="s">
        <v>23</v>
      </c>
      <c r="C251">
        <v>2017</v>
      </c>
      <c r="D251" t="s">
        <v>165</v>
      </c>
      <c r="E251">
        <v>2017</v>
      </c>
      <c r="F251">
        <v>2017</v>
      </c>
      <c r="G251" t="s">
        <v>25</v>
      </c>
      <c r="H251" t="s">
        <v>165</v>
      </c>
      <c r="I251" s="1">
        <v>7287015538</v>
      </c>
      <c r="J251" s="1">
        <v>6383967255</v>
      </c>
      <c r="K251" t="s">
        <v>990</v>
      </c>
      <c r="L251">
        <v>3971</v>
      </c>
      <c r="M251">
        <v>3971</v>
      </c>
      <c r="N251" t="s">
        <v>991</v>
      </c>
      <c r="O251">
        <v>329</v>
      </c>
      <c r="P251" s="1">
        <v>44888</v>
      </c>
      <c r="Q251" s="1">
        <v>90334</v>
      </c>
    </row>
    <row r="252" spans="1:17" hidden="1" x14ac:dyDescent="0.35">
      <c r="A252">
        <v>0</v>
      </c>
      <c r="B252" t="s">
        <v>31</v>
      </c>
      <c r="C252">
        <v>2013</v>
      </c>
      <c r="D252" t="s">
        <v>68</v>
      </c>
      <c r="E252">
        <v>2013</v>
      </c>
      <c r="F252">
        <v>2013</v>
      </c>
      <c r="G252" t="s">
        <v>34</v>
      </c>
      <c r="H252" t="s">
        <v>68</v>
      </c>
      <c r="I252" s="1">
        <v>2749741181</v>
      </c>
      <c r="J252" s="1">
        <v>3531140351</v>
      </c>
      <c r="K252" t="s">
        <v>992</v>
      </c>
      <c r="L252" t="s">
        <v>993</v>
      </c>
      <c r="M252" t="s">
        <v>993</v>
      </c>
      <c r="N252" t="s">
        <v>994</v>
      </c>
      <c r="O252" t="s">
        <v>995</v>
      </c>
      <c r="P252" s="1">
        <v>25979</v>
      </c>
      <c r="Q252" s="1">
        <v>55938</v>
      </c>
    </row>
    <row r="253" spans="1:17" hidden="1" x14ac:dyDescent="0.35">
      <c r="A253">
        <v>0</v>
      </c>
      <c r="B253" t="s">
        <v>31</v>
      </c>
      <c r="C253">
        <v>2007</v>
      </c>
      <c r="E253">
        <v>2007</v>
      </c>
      <c r="F253">
        <v>2007</v>
      </c>
      <c r="G253" t="s">
        <v>34</v>
      </c>
      <c r="I253" s="1">
        <v>2866735537</v>
      </c>
      <c r="J253" s="1">
        <v>2866735537</v>
      </c>
      <c r="K253" t="s">
        <v>996</v>
      </c>
      <c r="L253" t="s">
        <v>996</v>
      </c>
      <c r="M253" t="s">
        <v>996</v>
      </c>
    </row>
    <row r="254" spans="1:17" hidden="1" x14ac:dyDescent="0.35">
      <c r="A254">
        <v>0</v>
      </c>
      <c r="B254" t="s">
        <v>80</v>
      </c>
      <c r="C254">
        <v>2013</v>
      </c>
      <c r="D254" t="s">
        <v>68</v>
      </c>
      <c r="E254">
        <v>2013</v>
      </c>
      <c r="F254">
        <v>2013</v>
      </c>
      <c r="G254" t="s">
        <v>82</v>
      </c>
      <c r="H254" t="s">
        <v>68</v>
      </c>
      <c r="I254" s="1">
        <v>7759681660</v>
      </c>
      <c r="J254" s="1">
        <v>7544298246</v>
      </c>
      <c r="K254" t="s">
        <v>997</v>
      </c>
      <c r="L254" t="s">
        <v>998</v>
      </c>
      <c r="M254" t="s">
        <v>998</v>
      </c>
      <c r="N254" t="s">
        <v>999</v>
      </c>
      <c r="O254" t="s">
        <v>1000</v>
      </c>
      <c r="P254" s="1">
        <v>5414</v>
      </c>
      <c r="Q254" s="1">
        <v>113801</v>
      </c>
    </row>
    <row r="255" spans="1:17" x14ac:dyDescent="0.35">
      <c r="A255">
        <v>1</v>
      </c>
      <c r="B255" t="s">
        <v>67</v>
      </c>
      <c r="C255">
        <v>2017</v>
      </c>
      <c r="D255" t="s">
        <v>165</v>
      </c>
      <c r="E255">
        <v>2017</v>
      </c>
      <c r="F255">
        <v>2017</v>
      </c>
      <c r="G255" t="s">
        <v>69</v>
      </c>
      <c r="H255" t="s">
        <v>165</v>
      </c>
      <c r="I255" s="1">
        <v>1468268143</v>
      </c>
      <c r="J255" s="1">
        <v>1698800856</v>
      </c>
      <c r="K255" t="s">
        <v>586</v>
      </c>
      <c r="L255" t="s">
        <v>587</v>
      </c>
      <c r="M255" t="s">
        <v>587</v>
      </c>
      <c r="N255" t="s">
        <v>588</v>
      </c>
      <c r="O255" t="s">
        <v>589</v>
      </c>
      <c r="P255" s="1">
        <v>82677</v>
      </c>
      <c r="Q255" s="1">
        <v>128229</v>
      </c>
    </row>
    <row r="256" spans="1:17" hidden="1" x14ac:dyDescent="0.35">
      <c r="A256">
        <v>0</v>
      </c>
      <c r="B256" t="s">
        <v>47</v>
      </c>
      <c r="C256">
        <v>2015</v>
      </c>
      <c r="D256" t="s">
        <v>139</v>
      </c>
      <c r="E256">
        <v>2015</v>
      </c>
      <c r="F256">
        <v>2015</v>
      </c>
      <c r="G256" t="s">
        <v>49</v>
      </c>
      <c r="H256" t="s">
        <v>139</v>
      </c>
      <c r="I256" s="1">
        <v>5665227085</v>
      </c>
      <c r="J256" s="1">
        <v>6390814118</v>
      </c>
      <c r="K256" t="s">
        <v>1006</v>
      </c>
      <c r="L256" t="s">
        <v>1007</v>
      </c>
      <c r="M256" t="s">
        <v>1007</v>
      </c>
      <c r="N256" t="s">
        <v>1008</v>
      </c>
      <c r="O256" t="s">
        <v>1009</v>
      </c>
      <c r="P256" s="1">
        <v>34382</v>
      </c>
      <c r="Q256" s="1">
        <v>48276</v>
      </c>
    </row>
    <row r="257" spans="1:17" hidden="1" x14ac:dyDescent="0.35">
      <c r="A257">
        <v>2</v>
      </c>
      <c r="B257" t="s">
        <v>302</v>
      </c>
      <c r="C257">
        <v>2010</v>
      </c>
      <c r="D257" t="s">
        <v>24</v>
      </c>
      <c r="E257">
        <v>2010</v>
      </c>
      <c r="F257">
        <v>2010</v>
      </c>
      <c r="G257" t="s">
        <v>19</v>
      </c>
      <c r="H257" t="s">
        <v>24</v>
      </c>
      <c r="I257" s="1">
        <v>1516795659</v>
      </c>
      <c r="J257" s="1">
        <v>1872603200</v>
      </c>
      <c r="K257" t="s">
        <v>1010</v>
      </c>
      <c r="L257" t="s">
        <v>1011</v>
      </c>
      <c r="M257" t="s">
        <v>1011</v>
      </c>
      <c r="N257" t="s">
        <v>1012</v>
      </c>
      <c r="O257" t="s">
        <v>1013</v>
      </c>
      <c r="P257" s="1">
        <v>-130574</v>
      </c>
      <c r="Q257" s="1">
        <v>9996</v>
      </c>
    </row>
    <row r="258" spans="1:17" hidden="1" x14ac:dyDescent="0.35">
      <c r="A258">
        <v>4</v>
      </c>
      <c r="B258" t="s">
        <v>182</v>
      </c>
      <c r="C258">
        <v>2012</v>
      </c>
      <c r="D258" t="s">
        <v>81</v>
      </c>
      <c r="E258">
        <v>2012</v>
      </c>
      <c r="F258">
        <v>2012</v>
      </c>
      <c r="G258" t="s">
        <v>183</v>
      </c>
      <c r="H258" t="s">
        <v>81</v>
      </c>
      <c r="I258" s="1">
        <v>4234681885</v>
      </c>
      <c r="J258" s="1">
        <v>4076458643</v>
      </c>
      <c r="K258" t="s">
        <v>1014</v>
      </c>
      <c r="L258" t="s">
        <v>1015</v>
      </c>
      <c r="M258" t="s">
        <v>1015</v>
      </c>
      <c r="N258" t="s">
        <v>510</v>
      </c>
      <c r="O258" t="s">
        <v>1016</v>
      </c>
      <c r="P258" s="1">
        <v>97098</v>
      </c>
      <c r="Q258" s="1">
        <v>97051</v>
      </c>
    </row>
    <row r="259" spans="1:17" hidden="1" x14ac:dyDescent="0.35">
      <c r="A259">
        <v>0</v>
      </c>
      <c r="B259" t="s">
        <v>57</v>
      </c>
      <c r="C259">
        <v>2010</v>
      </c>
      <c r="D259" t="s">
        <v>24</v>
      </c>
      <c r="E259">
        <v>2010</v>
      </c>
      <c r="F259">
        <v>2010</v>
      </c>
      <c r="G259" t="s">
        <v>58</v>
      </c>
      <c r="H259" t="s">
        <v>24</v>
      </c>
      <c r="I259" s="1">
        <v>3117769090</v>
      </c>
      <c r="J259" s="1">
        <v>2296511924</v>
      </c>
      <c r="K259" t="s">
        <v>1017</v>
      </c>
      <c r="L259" t="s">
        <v>1018</v>
      </c>
      <c r="M259" t="s">
        <v>1018</v>
      </c>
      <c r="N259" t="s">
        <v>651</v>
      </c>
      <c r="O259" t="s">
        <v>1019</v>
      </c>
      <c r="P259" s="1">
        <v>19968</v>
      </c>
      <c r="Q259" s="1">
        <v>41756</v>
      </c>
    </row>
    <row r="260" spans="1:17" hidden="1" x14ac:dyDescent="0.35">
      <c r="A260">
        <v>0</v>
      </c>
      <c r="B260" t="s">
        <v>160</v>
      </c>
      <c r="C260">
        <v>2017</v>
      </c>
      <c r="D260" t="s">
        <v>165</v>
      </c>
      <c r="E260">
        <v>2017</v>
      </c>
      <c r="F260">
        <v>2017</v>
      </c>
      <c r="G260" t="s">
        <v>110</v>
      </c>
      <c r="H260" t="s">
        <v>165</v>
      </c>
      <c r="I260" s="1">
        <v>1684080491</v>
      </c>
      <c r="J260" s="1">
        <v>1217953562</v>
      </c>
      <c r="K260" t="s">
        <v>1020</v>
      </c>
      <c r="L260" t="s">
        <v>1021</v>
      </c>
      <c r="M260" t="s">
        <v>1021</v>
      </c>
      <c r="N260" t="s">
        <v>1022</v>
      </c>
      <c r="O260" t="s">
        <v>1023</v>
      </c>
      <c r="P260" s="1">
        <v>17535</v>
      </c>
      <c r="Q260" s="1">
        <v>11752</v>
      </c>
    </row>
    <row r="261" spans="1:17" hidden="1" x14ac:dyDescent="0.35">
      <c r="A261">
        <v>5</v>
      </c>
      <c r="B261" t="s">
        <v>334</v>
      </c>
      <c r="C261">
        <v>2013</v>
      </c>
      <c r="D261" t="s">
        <v>68</v>
      </c>
      <c r="E261">
        <v>2013</v>
      </c>
      <c r="F261">
        <v>2013</v>
      </c>
      <c r="G261" t="s">
        <v>335</v>
      </c>
      <c r="H261" t="s">
        <v>68</v>
      </c>
      <c r="I261">
        <v>100</v>
      </c>
      <c r="J261">
        <v>100</v>
      </c>
      <c r="K261" t="s">
        <v>1024</v>
      </c>
      <c r="L261">
        <v>45600</v>
      </c>
      <c r="M261">
        <v>45600</v>
      </c>
      <c r="N261" t="s">
        <v>1025</v>
      </c>
      <c r="O261" t="s">
        <v>1026</v>
      </c>
      <c r="P261" s="1">
        <v>69032</v>
      </c>
      <c r="Q261" s="1">
        <v>127883</v>
      </c>
    </row>
    <row r="262" spans="1:17" hidden="1" x14ac:dyDescent="0.35">
      <c r="A262">
        <v>1</v>
      </c>
      <c r="B262" t="s">
        <v>63</v>
      </c>
      <c r="C262">
        <v>2017</v>
      </c>
      <c r="D262" t="s">
        <v>165</v>
      </c>
      <c r="E262">
        <v>2017</v>
      </c>
      <c r="F262">
        <v>2017</v>
      </c>
      <c r="G262" t="s">
        <v>64</v>
      </c>
      <c r="H262" t="s">
        <v>165</v>
      </c>
      <c r="I262" t="s">
        <v>1027</v>
      </c>
      <c r="J262" t="s">
        <v>1028</v>
      </c>
      <c r="K262">
        <v>172</v>
      </c>
      <c r="L262">
        <v>244</v>
      </c>
      <c r="M262">
        <v>244</v>
      </c>
      <c r="N262" t="s">
        <v>1029</v>
      </c>
      <c r="O262" t="s">
        <v>1030</v>
      </c>
      <c r="P262" s="1">
        <v>15948</v>
      </c>
      <c r="Q262" s="1">
        <v>41844</v>
      </c>
    </row>
    <row r="263" spans="1:17" hidden="1" x14ac:dyDescent="0.35">
      <c r="A263">
        <v>2</v>
      </c>
      <c r="B263" t="s">
        <v>246</v>
      </c>
      <c r="C263">
        <v>2009</v>
      </c>
      <c r="D263" t="s">
        <v>48</v>
      </c>
      <c r="E263">
        <v>2009</v>
      </c>
      <c r="F263">
        <v>2009</v>
      </c>
      <c r="G263" t="s">
        <v>75</v>
      </c>
      <c r="H263" t="s">
        <v>48</v>
      </c>
      <c r="I263" s="1">
        <v>2635778701</v>
      </c>
      <c r="J263" s="1">
        <v>2417707235</v>
      </c>
      <c r="K263" t="s">
        <v>1031</v>
      </c>
      <c r="L263" t="s">
        <v>1032</v>
      </c>
      <c r="M263" t="s">
        <v>1032</v>
      </c>
      <c r="N263">
        <v>19</v>
      </c>
      <c r="O263" t="s">
        <v>1033</v>
      </c>
      <c r="P263" s="1">
        <v>31389</v>
      </c>
      <c r="Q263" s="1">
        <v>64112</v>
      </c>
    </row>
    <row r="264" spans="1:17" hidden="1" x14ac:dyDescent="0.35">
      <c r="A264">
        <v>2</v>
      </c>
      <c r="B264" t="s">
        <v>302</v>
      </c>
      <c r="C264">
        <v>2016</v>
      </c>
      <c r="D264" t="s">
        <v>40</v>
      </c>
      <c r="E264">
        <v>2016</v>
      </c>
      <c r="F264">
        <v>2016</v>
      </c>
      <c r="G264" t="s">
        <v>19</v>
      </c>
      <c r="H264" t="s">
        <v>40</v>
      </c>
      <c r="I264" s="1">
        <v>1213519757</v>
      </c>
      <c r="J264" s="1">
        <v>1736038558</v>
      </c>
      <c r="K264" t="s">
        <v>1034</v>
      </c>
      <c r="L264" t="s">
        <v>1035</v>
      </c>
      <c r="M264" t="s">
        <v>1035</v>
      </c>
      <c r="N264" t="s">
        <v>1036</v>
      </c>
      <c r="O264" t="s">
        <v>1037</v>
      </c>
      <c r="P264" s="1">
        <v>91144</v>
      </c>
      <c r="Q264" s="1">
        <v>235164</v>
      </c>
    </row>
    <row r="265" spans="1:17" hidden="1" x14ac:dyDescent="0.35">
      <c r="A265">
        <v>0</v>
      </c>
      <c r="B265" t="s">
        <v>53</v>
      </c>
      <c r="C265">
        <v>2012</v>
      </c>
      <c r="D265" t="s">
        <v>81</v>
      </c>
      <c r="E265">
        <v>2012</v>
      </c>
      <c r="F265">
        <v>2012</v>
      </c>
      <c r="G265" t="s">
        <v>54</v>
      </c>
      <c r="H265" t="s">
        <v>81</v>
      </c>
      <c r="I265" s="1">
        <v>20485857188</v>
      </c>
      <c r="J265" s="1">
        <v>22867347519</v>
      </c>
      <c r="K265" t="s">
        <v>1038</v>
      </c>
      <c r="L265" t="s">
        <v>1039</v>
      </c>
      <c r="M265" t="s">
        <v>1039</v>
      </c>
      <c r="N265" t="s">
        <v>1040</v>
      </c>
      <c r="O265" t="s">
        <v>1041</v>
      </c>
      <c r="P265" s="1">
        <v>114705</v>
      </c>
      <c r="Q265" t="s">
        <v>1042</v>
      </c>
    </row>
    <row r="266" spans="1:17" hidden="1" x14ac:dyDescent="0.35">
      <c r="A266">
        <v>0</v>
      </c>
      <c r="B266" t="s">
        <v>53</v>
      </c>
      <c r="C266">
        <v>2016</v>
      </c>
      <c r="D266" t="s">
        <v>40</v>
      </c>
      <c r="E266">
        <v>2016</v>
      </c>
      <c r="F266">
        <v>2016</v>
      </c>
      <c r="G266" t="s">
        <v>54</v>
      </c>
      <c r="H266" t="s">
        <v>40</v>
      </c>
      <c r="I266" s="1">
        <v>18277446291</v>
      </c>
      <c r="J266" s="1">
        <v>18988839135</v>
      </c>
      <c r="K266">
        <v>6978</v>
      </c>
      <c r="L266">
        <v>10996</v>
      </c>
      <c r="M266">
        <v>10996</v>
      </c>
      <c r="N266">
        <v>271</v>
      </c>
      <c r="O266" t="s">
        <v>1043</v>
      </c>
      <c r="P266" s="1">
        <v>40405</v>
      </c>
      <c r="Q266" s="1">
        <v>41593</v>
      </c>
    </row>
    <row r="267" spans="1:17" hidden="1" x14ac:dyDescent="0.35">
      <c r="A267">
        <v>0</v>
      </c>
      <c r="B267" t="s">
        <v>150</v>
      </c>
      <c r="C267">
        <v>2016</v>
      </c>
      <c r="D267" t="s">
        <v>40</v>
      </c>
      <c r="E267">
        <v>2016</v>
      </c>
      <c r="F267">
        <v>2016</v>
      </c>
      <c r="G267" t="s">
        <v>151</v>
      </c>
      <c r="H267" t="s">
        <v>40</v>
      </c>
      <c r="I267" s="1">
        <v>2044622324</v>
      </c>
      <c r="J267" s="1">
        <v>2070709077</v>
      </c>
      <c r="K267" t="s">
        <v>1044</v>
      </c>
      <c r="L267" t="s">
        <v>1045</v>
      </c>
      <c r="M267" t="s">
        <v>1045</v>
      </c>
      <c r="N267" t="s">
        <v>1046</v>
      </c>
      <c r="O267" t="s">
        <v>158</v>
      </c>
      <c r="P267" s="1">
        <v>35553</v>
      </c>
      <c r="Q267" s="1">
        <v>36656</v>
      </c>
    </row>
    <row r="268" spans="1:17" hidden="1" x14ac:dyDescent="0.35">
      <c r="A268">
        <v>3</v>
      </c>
      <c r="B268" t="s">
        <v>143</v>
      </c>
      <c r="C268">
        <v>2014</v>
      </c>
      <c r="D268" t="s">
        <v>98</v>
      </c>
      <c r="E268">
        <v>2014</v>
      </c>
      <c r="F268">
        <v>2014</v>
      </c>
      <c r="G268" t="s">
        <v>144</v>
      </c>
      <c r="H268" t="s">
        <v>98</v>
      </c>
      <c r="I268" s="1">
        <v>95527845599</v>
      </c>
      <c r="J268" s="1">
        <v>96051400699</v>
      </c>
      <c r="K268" t="s">
        <v>1047</v>
      </c>
      <c r="L268" t="s">
        <v>1048</v>
      </c>
      <c r="M268" t="s">
        <v>1048</v>
      </c>
      <c r="N268" t="s">
        <v>1049</v>
      </c>
      <c r="O268" t="s">
        <v>1050</v>
      </c>
      <c r="P268" s="1">
        <v>50089</v>
      </c>
      <c r="Q268" s="1">
        <v>93652</v>
      </c>
    </row>
    <row r="269" spans="1:17" hidden="1" x14ac:dyDescent="0.35">
      <c r="A269">
        <v>0</v>
      </c>
      <c r="B269" t="s">
        <v>23</v>
      </c>
      <c r="C269">
        <v>2016</v>
      </c>
      <c r="D269" t="s">
        <v>40</v>
      </c>
      <c r="E269">
        <v>2016</v>
      </c>
      <c r="F269">
        <v>2016</v>
      </c>
      <c r="G269" t="s">
        <v>25</v>
      </c>
      <c r="H269" t="s">
        <v>40</v>
      </c>
      <c r="I269" s="1">
        <v>7363888292</v>
      </c>
      <c r="J269" s="1">
        <v>6289319037</v>
      </c>
      <c r="K269" t="s">
        <v>1051</v>
      </c>
      <c r="L269">
        <v>3642</v>
      </c>
      <c r="M269">
        <v>3642</v>
      </c>
      <c r="N269" t="s">
        <v>1052</v>
      </c>
      <c r="O269" t="s">
        <v>1053</v>
      </c>
      <c r="P269" s="1">
        <v>72644</v>
      </c>
      <c r="Q269" s="1">
        <v>68066</v>
      </c>
    </row>
    <row r="270" spans="1:17" hidden="1" x14ac:dyDescent="0.35">
      <c r="A270">
        <v>4</v>
      </c>
      <c r="B270" t="s">
        <v>182</v>
      </c>
      <c r="C270">
        <v>2011</v>
      </c>
      <c r="D270" t="s">
        <v>88</v>
      </c>
      <c r="E270">
        <v>2011</v>
      </c>
      <c r="F270">
        <v>2011</v>
      </c>
      <c r="G270" t="s">
        <v>183</v>
      </c>
      <c r="H270" t="s">
        <v>88</v>
      </c>
      <c r="I270" s="1">
        <v>4237345844</v>
      </c>
      <c r="J270" s="1">
        <v>4331117274</v>
      </c>
      <c r="K270" t="s">
        <v>1054</v>
      </c>
      <c r="L270" t="s">
        <v>1055</v>
      </c>
      <c r="M270" t="s">
        <v>1055</v>
      </c>
      <c r="N270" t="s">
        <v>1056</v>
      </c>
      <c r="O270" t="s">
        <v>1057</v>
      </c>
      <c r="P270" s="1">
        <v>83486</v>
      </c>
      <c r="Q270" s="1">
        <v>196575</v>
      </c>
    </row>
    <row r="271" spans="1:17" hidden="1" x14ac:dyDescent="0.35">
      <c r="A271">
        <v>4</v>
      </c>
      <c r="B271" t="s">
        <v>182</v>
      </c>
      <c r="C271">
        <v>2009</v>
      </c>
      <c r="D271" t="s">
        <v>48</v>
      </c>
      <c r="E271">
        <v>2009</v>
      </c>
      <c r="F271">
        <v>2009</v>
      </c>
      <c r="G271" t="s">
        <v>183</v>
      </c>
      <c r="H271" t="s">
        <v>48</v>
      </c>
      <c r="I271" s="1">
        <v>3892660519</v>
      </c>
      <c r="J271" s="1">
        <v>3983906537</v>
      </c>
      <c r="K271">
        <v>922</v>
      </c>
      <c r="L271" t="s">
        <v>1058</v>
      </c>
      <c r="M271" t="s">
        <v>1058</v>
      </c>
      <c r="N271" t="s">
        <v>1059</v>
      </c>
      <c r="O271">
        <v>102</v>
      </c>
      <c r="P271" s="1">
        <v>-37277</v>
      </c>
      <c r="Q271" s="1">
        <v>104262</v>
      </c>
    </row>
    <row r="272" spans="1:17" hidden="1" x14ac:dyDescent="0.35">
      <c r="A272">
        <v>3</v>
      </c>
      <c r="B272" t="s">
        <v>143</v>
      </c>
      <c r="C272">
        <v>2015</v>
      </c>
      <c r="D272" t="s">
        <v>139</v>
      </c>
      <c r="E272">
        <v>2015</v>
      </c>
      <c r="F272">
        <v>2015</v>
      </c>
      <c r="G272" t="s">
        <v>144</v>
      </c>
      <c r="H272" t="s">
        <v>139</v>
      </c>
      <c r="I272" s="1">
        <v>95593009734</v>
      </c>
      <c r="J272" s="1">
        <v>96173165199</v>
      </c>
      <c r="K272" t="s">
        <v>1060</v>
      </c>
      <c r="L272" t="s">
        <v>1061</v>
      </c>
      <c r="M272" t="s">
        <v>1061</v>
      </c>
      <c r="N272" t="s">
        <v>1062</v>
      </c>
      <c r="O272" t="s">
        <v>1063</v>
      </c>
      <c r="P272" s="1">
        <v>58048</v>
      </c>
      <c r="Q272" s="1">
        <v>84908</v>
      </c>
    </row>
    <row r="273" spans="1:17" hidden="1" x14ac:dyDescent="0.35">
      <c r="A273">
        <v>0</v>
      </c>
      <c r="B273" t="s">
        <v>201</v>
      </c>
      <c r="C273">
        <v>2007</v>
      </c>
      <c r="E273">
        <v>2007</v>
      </c>
      <c r="F273">
        <v>2007</v>
      </c>
      <c r="G273" t="s">
        <v>202</v>
      </c>
      <c r="I273" t="s">
        <v>1064</v>
      </c>
      <c r="J273" t="s">
        <v>1064</v>
      </c>
      <c r="K273">
        <v>147</v>
      </c>
      <c r="L273">
        <v>147</v>
      </c>
      <c r="M273">
        <v>147</v>
      </c>
    </row>
    <row r="274" spans="1:17" hidden="1" x14ac:dyDescent="0.35">
      <c r="A274">
        <v>0</v>
      </c>
      <c r="B274" t="s">
        <v>74</v>
      </c>
      <c r="C274">
        <v>2009</v>
      </c>
      <c r="D274" t="s">
        <v>48</v>
      </c>
      <c r="E274">
        <v>2009</v>
      </c>
      <c r="F274">
        <v>2009</v>
      </c>
      <c r="G274" t="s">
        <v>75</v>
      </c>
      <c r="H274" t="s">
        <v>48</v>
      </c>
      <c r="I274" s="1">
        <v>1029317391</v>
      </c>
      <c r="J274" t="s">
        <v>1065</v>
      </c>
      <c r="K274" t="s">
        <v>1066</v>
      </c>
      <c r="L274" t="s">
        <v>1067</v>
      </c>
      <c r="M274" t="s">
        <v>1067</v>
      </c>
      <c r="N274" t="s">
        <v>1068</v>
      </c>
      <c r="O274" t="s">
        <v>164</v>
      </c>
      <c r="P274" s="1">
        <v>128181</v>
      </c>
      <c r="Q274" s="1">
        <v>178507</v>
      </c>
    </row>
    <row r="275" spans="1:17" hidden="1" x14ac:dyDescent="0.35">
      <c r="A275">
        <v>2</v>
      </c>
      <c r="B275" t="s">
        <v>97</v>
      </c>
      <c r="C275">
        <v>2009</v>
      </c>
      <c r="D275" t="s">
        <v>48</v>
      </c>
      <c r="E275">
        <v>2009</v>
      </c>
      <c r="F275">
        <v>2009</v>
      </c>
      <c r="G275" t="s">
        <v>99</v>
      </c>
      <c r="H275" t="s">
        <v>48</v>
      </c>
      <c r="I275" s="1">
        <v>3744891411</v>
      </c>
      <c r="J275" s="1">
        <v>3862578642</v>
      </c>
      <c r="K275">
        <v>887</v>
      </c>
      <c r="L275" t="s">
        <v>1069</v>
      </c>
      <c r="M275" t="s">
        <v>1069</v>
      </c>
      <c r="N275" t="s">
        <v>1070</v>
      </c>
      <c r="O275" t="s">
        <v>1071</v>
      </c>
      <c r="P275" s="1">
        <v>28763</v>
      </c>
      <c r="Q275" s="1">
        <v>125994</v>
      </c>
    </row>
    <row r="276" spans="1:17" hidden="1" x14ac:dyDescent="0.35">
      <c r="A276">
        <v>1</v>
      </c>
      <c r="B276" t="s">
        <v>87</v>
      </c>
      <c r="C276" t="s">
        <v>32</v>
      </c>
      <c r="D276" t="s">
        <v>33</v>
      </c>
      <c r="E276">
        <v>2019</v>
      </c>
      <c r="F276" t="s">
        <v>32</v>
      </c>
      <c r="G276" t="s">
        <v>82</v>
      </c>
      <c r="H276" t="s">
        <v>33</v>
      </c>
      <c r="I276" s="1">
        <v>5857959297</v>
      </c>
      <c r="J276" s="1">
        <v>5733424499</v>
      </c>
      <c r="K276" t="s">
        <v>1072</v>
      </c>
      <c r="L276" t="s">
        <v>1073</v>
      </c>
      <c r="M276" t="s">
        <v>1073</v>
      </c>
      <c r="N276" t="s">
        <v>1074</v>
      </c>
      <c r="O276" t="s">
        <v>1075</v>
      </c>
      <c r="P276" s="1">
        <v>33062</v>
      </c>
      <c r="Q276" s="1">
        <v>35733</v>
      </c>
    </row>
    <row r="277" spans="1:17" hidden="1" x14ac:dyDescent="0.35">
      <c r="A277">
        <v>4</v>
      </c>
      <c r="B277" t="s">
        <v>182</v>
      </c>
      <c r="C277">
        <v>2016</v>
      </c>
      <c r="D277" t="s">
        <v>40</v>
      </c>
      <c r="E277">
        <v>2016</v>
      </c>
      <c r="F277">
        <v>2016</v>
      </c>
      <c r="G277" t="s">
        <v>183</v>
      </c>
      <c r="H277" t="s">
        <v>40</v>
      </c>
      <c r="I277" s="1">
        <v>4432634331</v>
      </c>
      <c r="J277" s="1">
        <v>3976155157</v>
      </c>
      <c r="K277" t="s">
        <v>1076</v>
      </c>
      <c r="L277" t="s">
        <v>1077</v>
      </c>
      <c r="M277" t="s">
        <v>1077</v>
      </c>
      <c r="N277" t="s">
        <v>142</v>
      </c>
      <c r="O277" t="s">
        <v>1078</v>
      </c>
      <c r="P277" s="1">
        <v>60072</v>
      </c>
      <c r="Q277" s="1">
        <v>112318</v>
      </c>
    </row>
    <row r="278" spans="1:17" x14ac:dyDescent="0.35">
      <c r="A278">
        <v>1</v>
      </c>
      <c r="B278" t="s">
        <v>67</v>
      </c>
      <c r="C278">
        <v>2018</v>
      </c>
      <c r="D278" t="s">
        <v>235</v>
      </c>
      <c r="E278">
        <v>2018</v>
      </c>
      <c r="F278">
        <v>2018</v>
      </c>
      <c r="G278" t="s">
        <v>69</v>
      </c>
      <c r="H278" t="s">
        <v>235</v>
      </c>
      <c r="I278" s="1">
        <v>1464406617</v>
      </c>
      <c r="J278" s="1">
        <v>1727106673</v>
      </c>
      <c r="K278" t="s">
        <v>692</v>
      </c>
      <c r="L278" t="s">
        <v>693</v>
      </c>
      <c r="M278" t="s">
        <v>693</v>
      </c>
      <c r="N278" t="s">
        <v>694</v>
      </c>
      <c r="O278" t="s">
        <v>695</v>
      </c>
      <c r="P278" s="1">
        <v>34127</v>
      </c>
      <c r="Q278" s="1">
        <v>61228</v>
      </c>
    </row>
    <row r="279" spans="1:17" hidden="1" x14ac:dyDescent="0.35">
      <c r="A279">
        <v>3</v>
      </c>
      <c r="B279" t="s">
        <v>143</v>
      </c>
      <c r="C279">
        <v>2016</v>
      </c>
      <c r="D279" t="s">
        <v>40</v>
      </c>
      <c r="E279">
        <v>2016</v>
      </c>
      <c r="F279">
        <v>2016</v>
      </c>
      <c r="G279" t="s">
        <v>144</v>
      </c>
      <c r="H279" t="s">
        <v>40</v>
      </c>
      <c r="I279" s="1">
        <v>95554531120</v>
      </c>
      <c r="J279" s="1">
        <v>96023844843</v>
      </c>
      <c r="K279">
        <v>36481</v>
      </c>
      <c r="L279" t="s">
        <v>1083</v>
      </c>
      <c r="M279" t="s">
        <v>1083</v>
      </c>
      <c r="N279" t="s">
        <v>1084</v>
      </c>
      <c r="O279" t="s">
        <v>1085</v>
      </c>
      <c r="P279" s="1">
        <v>49112</v>
      </c>
      <c r="Q279" s="1">
        <v>68884</v>
      </c>
    </row>
    <row r="280" spans="1:17" hidden="1" x14ac:dyDescent="0.35">
      <c r="A280">
        <v>0</v>
      </c>
      <c r="B280" t="s">
        <v>39</v>
      </c>
      <c r="C280">
        <v>2013</v>
      </c>
      <c r="D280" t="s">
        <v>68</v>
      </c>
      <c r="E280">
        <v>2013</v>
      </c>
      <c r="F280">
        <v>2013</v>
      </c>
      <c r="G280" t="s">
        <v>41</v>
      </c>
      <c r="H280" t="s">
        <v>68</v>
      </c>
      <c r="I280" t="s">
        <v>1086</v>
      </c>
      <c r="J280" t="s">
        <v>1087</v>
      </c>
      <c r="K280" t="s">
        <v>1088</v>
      </c>
      <c r="L280" t="s">
        <v>1089</v>
      </c>
      <c r="M280" t="s">
        <v>1089</v>
      </c>
      <c r="N280" t="s">
        <v>651</v>
      </c>
      <c r="O280" t="s">
        <v>1090</v>
      </c>
      <c r="P280" s="1">
        <v>104223</v>
      </c>
      <c r="Q280" s="1">
        <v>13509</v>
      </c>
    </row>
    <row r="281" spans="1:17" hidden="1" x14ac:dyDescent="0.35">
      <c r="A281">
        <v>0</v>
      </c>
      <c r="B281" t="s">
        <v>80</v>
      </c>
      <c r="C281">
        <v>2018</v>
      </c>
      <c r="D281" t="s">
        <v>235</v>
      </c>
      <c r="E281">
        <v>2018</v>
      </c>
      <c r="F281">
        <v>2018</v>
      </c>
      <c r="G281" t="s">
        <v>82</v>
      </c>
      <c r="H281" t="s">
        <v>235</v>
      </c>
      <c r="I281" s="1">
        <v>7294998624</v>
      </c>
      <c r="J281" s="1">
        <v>6929988572</v>
      </c>
      <c r="K281" t="s">
        <v>1091</v>
      </c>
      <c r="L281" t="s">
        <v>1092</v>
      </c>
      <c r="M281" t="s">
        <v>1092</v>
      </c>
      <c r="N281" t="s">
        <v>1093</v>
      </c>
      <c r="O281" t="s">
        <v>991</v>
      </c>
      <c r="P281" s="1">
        <v>25079</v>
      </c>
      <c r="Q281" s="1">
        <v>28856</v>
      </c>
    </row>
    <row r="282" spans="1:17" hidden="1" x14ac:dyDescent="0.35">
      <c r="A282">
        <v>0</v>
      </c>
      <c r="B282" t="s">
        <v>160</v>
      </c>
      <c r="C282">
        <v>2013</v>
      </c>
      <c r="D282" t="s">
        <v>68</v>
      </c>
      <c r="E282">
        <v>2013</v>
      </c>
      <c r="F282">
        <v>2013</v>
      </c>
      <c r="G282" t="s">
        <v>110</v>
      </c>
      <c r="H282" t="s">
        <v>68</v>
      </c>
      <c r="I282" s="1">
        <v>1849448311</v>
      </c>
      <c r="J282" s="1">
        <v>1389912281</v>
      </c>
      <c r="K282" t="s">
        <v>1094</v>
      </c>
      <c r="L282" t="s">
        <v>1095</v>
      </c>
      <c r="M282" t="s">
        <v>1095</v>
      </c>
      <c r="N282" t="s">
        <v>758</v>
      </c>
      <c r="O282" t="s">
        <v>1096</v>
      </c>
      <c r="P282" s="1">
        <v>33976</v>
      </c>
      <c r="Q282" s="1">
        <v>59334</v>
      </c>
    </row>
    <row r="283" spans="1:17" hidden="1" x14ac:dyDescent="0.35">
      <c r="A283">
        <v>0</v>
      </c>
      <c r="B283" t="s">
        <v>39</v>
      </c>
      <c r="C283" t="s">
        <v>32</v>
      </c>
      <c r="D283" t="s">
        <v>33</v>
      </c>
      <c r="E283">
        <v>2019</v>
      </c>
      <c r="F283" t="s">
        <v>32</v>
      </c>
      <c r="G283" t="s">
        <v>41</v>
      </c>
      <c r="H283" t="s">
        <v>33</v>
      </c>
      <c r="I283" t="s">
        <v>1097</v>
      </c>
      <c r="J283" t="s">
        <v>1098</v>
      </c>
      <c r="K283" t="s">
        <v>1099</v>
      </c>
      <c r="L283" t="s">
        <v>1100</v>
      </c>
      <c r="M283" t="s">
        <v>1100</v>
      </c>
      <c r="N283" t="s">
        <v>1101</v>
      </c>
      <c r="O283" t="s">
        <v>1102</v>
      </c>
      <c r="P283" s="1">
        <v>-16961</v>
      </c>
      <c r="Q283" s="1">
        <v>-124643</v>
      </c>
    </row>
    <row r="284" spans="1:17" hidden="1" x14ac:dyDescent="0.35">
      <c r="A284">
        <v>2</v>
      </c>
      <c r="B284" t="s">
        <v>97</v>
      </c>
      <c r="C284">
        <v>2015</v>
      </c>
      <c r="D284" t="s">
        <v>139</v>
      </c>
      <c r="E284">
        <v>2015</v>
      </c>
      <c r="F284">
        <v>2015</v>
      </c>
      <c r="G284" t="s">
        <v>99</v>
      </c>
      <c r="H284" t="s">
        <v>139</v>
      </c>
      <c r="I284" s="1">
        <v>3005253420</v>
      </c>
      <c r="J284" s="1">
        <v>3426033939</v>
      </c>
      <c r="K284" t="s">
        <v>1103</v>
      </c>
      <c r="L284" t="s">
        <v>1104</v>
      </c>
      <c r="M284" t="s">
        <v>1104</v>
      </c>
      <c r="N284" t="s">
        <v>1105</v>
      </c>
      <c r="O284">
        <v>211</v>
      </c>
      <c r="P284" s="1">
        <v>58174</v>
      </c>
      <c r="Q284" s="1">
        <v>128486</v>
      </c>
    </row>
    <row r="285" spans="1:17" hidden="1" x14ac:dyDescent="0.35">
      <c r="A285">
        <v>0</v>
      </c>
      <c r="B285" t="s">
        <v>80</v>
      </c>
      <c r="C285">
        <v>2009</v>
      </c>
      <c r="D285" t="s">
        <v>48</v>
      </c>
      <c r="E285">
        <v>2009</v>
      </c>
      <c r="F285">
        <v>2009</v>
      </c>
      <c r="G285" t="s">
        <v>82</v>
      </c>
      <c r="H285" t="s">
        <v>48</v>
      </c>
      <c r="I285" s="1">
        <v>7684838045</v>
      </c>
      <c r="J285" s="1">
        <v>7533761607</v>
      </c>
      <c r="K285" t="s">
        <v>1106</v>
      </c>
      <c r="L285" t="s">
        <v>1107</v>
      </c>
      <c r="M285" t="s">
        <v>1107</v>
      </c>
      <c r="N285" t="s">
        <v>1108</v>
      </c>
      <c r="O285" t="s">
        <v>1109</v>
      </c>
      <c r="P285" s="1">
        <v>42437</v>
      </c>
      <c r="Q285" s="1">
        <v>88037</v>
      </c>
    </row>
    <row r="286" spans="1:17" hidden="1" x14ac:dyDescent="0.35">
      <c r="A286">
        <v>0</v>
      </c>
      <c r="B286" t="s">
        <v>17</v>
      </c>
      <c r="C286">
        <v>2012</v>
      </c>
      <c r="D286" t="s">
        <v>81</v>
      </c>
      <c r="E286">
        <v>2012</v>
      </c>
      <c r="F286">
        <v>2012</v>
      </c>
      <c r="G286" t="s">
        <v>19</v>
      </c>
      <c r="H286" t="s">
        <v>81</v>
      </c>
      <c r="I286" s="1">
        <v>1161591099</v>
      </c>
      <c r="J286" t="s">
        <v>1110</v>
      </c>
      <c r="K286" t="s">
        <v>1111</v>
      </c>
      <c r="L286" t="s">
        <v>1112</v>
      </c>
      <c r="M286" t="s">
        <v>1112</v>
      </c>
      <c r="N286" t="s">
        <v>1113</v>
      </c>
      <c r="O286" t="s">
        <v>1114</v>
      </c>
      <c r="P286" s="1">
        <v>48011</v>
      </c>
      <c r="Q286" s="1">
        <v>68668</v>
      </c>
    </row>
    <row r="287" spans="1:17" hidden="1" x14ac:dyDescent="0.35">
      <c r="A287">
        <v>0</v>
      </c>
      <c r="B287" t="s">
        <v>74</v>
      </c>
      <c r="C287" t="s">
        <v>117</v>
      </c>
      <c r="D287" t="s">
        <v>118</v>
      </c>
      <c r="E287">
        <v>2020</v>
      </c>
      <c r="F287" t="s">
        <v>117</v>
      </c>
      <c r="G287" t="s">
        <v>75</v>
      </c>
      <c r="H287" t="s">
        <v>118</v>
      </c>
      <c r="I287" s="1">
        <v>1183755287</v>
      </c>
      <c r="J287" t="s">
        <v>1115</v>
      </c>
      <c r="K287" t="s">
        <v>1116</v>
      </c>
      <c r="L287" t="s">
        <v>1117</v>
      </c>
      <c r="M287" t="s">
        <v>1117</v>
      </c>
      <c r="N287" t="s">
        <v>1118</v>
      </c>
      <c r="O287" t="s">
        <v>1119</v>
      </c>
      <c r="P287" s="1">
        <v>-88313</v>
      </c>
      <c r="Q287" s="1">
        <v>-217913</v>
      </c>
    </row>
    <row r="288" spans="1:17" hidden="1" x14ac:dyDescent="0.35">
      <c r="A288">
        <v>0</v>
      </c>
      <c r="B288" t="s">
        <v>57</v>
      </c>
      <c r="C288" t="s">
        <v>32</v>
      </c>
      <c r="D288" t="s">
        <v>33</v>
      </c>
      <c r="E288">
        <v>2019</v>
      </c>
      <c r="F288" t="s">
        <v>32</v>
      </c>
      <c r="G288" t="s">
        <v>58</v>
      </c>
      <c r="H288" t="s">
        <v>33</v>
      </c>
      <c r="I288" s="1">
        <v>4125313633</v>
      </c>
      <c r="J288" s="1">
        <v>1823409630</v>
      </c>
      <c r="K288" t="s">
        <v>1120</v>
      </c>
      <c r="L288" t="s">
        <v>1121</v>
      </c>
      <c r="M288" t="s">
        <v>1121</v>
      </c>
      <c r="N288">
        <v>77</v>
      </c>
      <c r="O288" t="s">
        <v>1122</v>
      </c>
      <c r="P288" s="1">
        <v>45328</v>
      </c>
      <c r="Q288" s="1">
        <v>89757</v>
      </c>
    </row>
    <row r="289" spans="1:17" hidden="1" x14ac:dyDescent="0.35">
      <c r="A289">
        <v>0</v>
      </c>
      <c r="B289" t="s">
        <v>17</v>
      </c>
      <c r="C289">
        <v>2007</v>
      </c>
      <c r="E289">
        <v>2007</v>
      </c>
      <c r="F289">
        <v>2007</v>
      </c>
      <c r="G289" t="s">
        <v>19</v>
      </c>
      <c r="I289" s="1">
        <v>1309166041</v>
      </c>
      <c r="J289" s="1">
        <v>1309166041</v>
      </c>
      <c r="K289" t="s">
        <v>1123</v>
      </c>
      <c r="L289" t="s">
        <v>1123</v>
      </c>
      <c r="M289" t="s">
        <v>1123</v>
      </c>
    </row>
    <row r="290" spans="1:17" hidden="1" x14ac:dyDescent="0.35">
      <c r="A290">
        <v>5</v>
      </c>
      <c r="B290" t="s">
        <v>334</v>
      </c>
      <c r="C290">
        <v>2009</v>
      </c>
      <c r="D290" t="s">
        <v>48</v>
      </c>
      <c r="E290">
        <v>2009</v>
      </c>
      <c r="F290">
        <v>2009</v>
      </c>
      <c r="G290" t="s">
        <v>335</v>
      </c>
      <c r="H290" t="s">
        <v>48</v>
      </c>
      <c r="I290">
        <v>100</v>
      </c>
      <c r="J290">
        <v>100</v>
      </c>
      <c r="K290" t="s">
        <v>1124</v>
      </c>
      <c r="L290" t="s">
        <v>1125</v>
      </c>
      <c r="M290" t="s">
        <v>1125</v>
      </c>
      <c r="N290" t="s">
        <v>1126</v>
      </c>
      <c r="O290" t="s">
        <v>1127</v>
      </c>
      <c r="P290" s="1">
        <v>1243</v>
      </c>
      <c r="Q290" s="1">
        <v>77941</v>
      </c>
    </row>
    <row r="291" spans="1:17" hidden="1" x14ac:dyDescent="0.35">
      <c r="A291">
        <v>3</v>
      </c>
      <c r="B291" t="s">
        <v>143</v>
      </c>
      <c r="C291">
        <v>2009</v>
      </c>
      <c r="D291" t="s">
        <v>48</v>
      </c>
      <c r="E291">
        <v>2009</v>
      </c>
      <c r="F291">
        <v>2009</v>
      </c>
      <c r="G291" t="s">
        <v>144</v>
      </c>
      <c r="H291" t="s">
        <v>48</v>
      </c>
      <c r="I291" s="1">
        <v>96097206742</v>
      </c>
      <c r="J291" s="1">
        <v>96016462241</v>
      </c>
      <c r="K291" t="s">
        <v>1128</v>
      </c>
      <c r="L291" t="s">
        <v>1129</v>
      </c>
      <c r="M291" t="s">
        <v>1129</v>
      </c>
      <c r="N291" t="s">
        <v>1130</v>
      </c>
      <c r="O291" t="s">
        <v>1131</v>
      </c>
      <c r="P291" s="1">
        <v>14444</v>
      </c>
      <c r="Q291" s="1">
        <v>76881</v>
      </c>
    </row>
    <row r="292" spans="1:17" hidden="1" x14ac:dyDescent="0.35">
      <c r="A292">
        <v>0</v>
      </c>
      <c r="B292" t="s">
        <v>104</v>
      </c>
      <c r="C292">
        <v>2013</v>
      </c>
      <c r="D292" t="s">
        <v>68</v>
      </c>
      <c r="E292">
        <v>2013</v>
      </c>
      <c r="F292">
        <v>2013</v>
      </c>
      <c r="G292" t="s">
        <v>105</v>
      </c>
      <c r="H292" t="s">
        <v>68</v>
      </c>
      <c r="I292" s="1">
        <v>13811311074</v>
      </c>
      <c r="J292" s="1">
        <v>12388377193</v>
      </c>
      <c r="K292" t="s">
        <v>1132</v>
      </c>
      <c r="L292" t="s">
        <v>1133</v>
      </c>
      <c r="M292" t="s">
        <v>1133</v>
      </c>
      <c r="N292" t="s">
        <v>1134</v>
      </c>
      <c r="O292" t="s">
        <v>1135</v>
      </c>
      <c r="P292" s="1">
        <v>23467</v>
      </c>
      <c r="Q292" s="1">
        <v>4609</v>
      </c>
    </row>
    <row r="293" spans="1:17" hidden="1" x14ac:dyDescent="0.35">
      <c r="A293">
        <v>2</v>
      </c>
      <c r="B293" t="s">
        <v>109</v>
      </c>
      <c r="C293" t="s">
        <v>117</v>
      </c>
      <c r="D293" t="s">
        <v>118</v>
      </c>
      <c r="E293">
        <v>2020</v>
      </c>
      <c r="F293" t="s">
        <v>117</v>
      </c>
      <c r="G293" t="s">
        <v>110</v>
      </c>
      <c r="H293" t="s">
        <v>118</v>
      </c>
      <c r="I293" t="s">
        <v>1136</v>
      </c>
      <c r="J293" t="s">
        <v>1137</v>
      </c>
      <c r="K293" t="s">
        <v>1138</v>
      </c>
      <c r="L293" t="s">
        <v>1139</v>
      </c>
      <c r="M293" t="s">
        <v>1139</v>
      </c>
      <c r="N293" t="s">
        <v>1140</v>
      </c>
      <c r="O293" t="s">
        <v>1141</v>
      </c>
      <c r="P293" s="1">
        <v>-54779</v>
      </c>
      <c r="Q293" s="1">
        <v>-24785</v>
      </c>
    </row>
    <row r="294" spans="1:17" hidden="1" x14ac:dyDescent="0.35">
      <c r="A294">
        <v>0</v>
      </c>
      <c r="B294" t="s">
        <v>39</v>
      </c>
      <c r="C294">
        <v>2012</v>
      </c>
      <c r="D294" t="s">
        <v>81</v>
      </c>
      <c r="E294">
        <v>2012</v>
      </c>
      <c r="F294">
        <v>2012</v>
      </c>
      <c r="G294" t="s">
        <v>41</v>
      </c>
      <c r="H294" t="s">
        <v>81</v>
      </c>
      <c r="I294" t="s">
        <v>1142</v>
      </c>
      <c r="J294" t="s">
        <v>1143</v>
      </c>
      <c r="K294" t="s">
        <v>1144</v>
      </c>
      <c r="L294" t="s">
        <v>1145</v>
      </c>
      <c r="M294" t="s">
        <v>1145</v>
      </c>
      <c r="N294" t="s">
        <v>1146</v>
      </c>
      <c r="O294" t="s">
        <v>1147</v>
      </c>
      <c r="P294" s="1">
        <v>-49223</v>
      </c>
      <c r="Q294" s="1">
        <v>17602</v>
      </c>
    </row>
    <row r="295" spans="1:17" hidden="1" x14ac:dyDescent="0.35">
      <c r="A295">
        <v>3</v>
      </c>
      <c r="B295" t="s">
        <v>143</v>
      </c>
      <c r="C295">
        <v>2008</v>
      </c>
      <c r="D295" t="s">
        <v>18</v>
      </c>
      <c r="E295">
        <v>2008</v>
      </c>
      <c r="F295">
        <v>2008</v>
      </c>
      <c r="G295" t="s">
        <v>144</v>
      </c>
      <c r="H295" t="s">
        <v>18</v>
      </c>
      <c r="I295" s="1">
        <v>95906355258</v>
      </c>
      <c r="J295" s="1">
        <v>96111051483</v>
      </c>
      <c r="K295" t="s">
        <v>1148</v>
      </c>
      <c r="L295" t="s">
        <v>1149</v>
      </c>
      <c r="M295" t="s">
        <v>1149</v>
      </c>
      <c r="N295" t="s">
        <v>1150</v>
      </c>
      <c r="O295" t="s">
        <v>1151</v>
      </c>
      <c r="P295" s="1">
        <v>97088</v>
      </c>
      <c r="Q295" s="1">
        <v>182192</v>
      </c>
    </row>
    <row r="296" spans="1:17" hidden="1" x14ac:dyDescent="0.35">
      <c r="A296">
        <v>0</v>
      </c>
      <c r="B296" t="s">
        <v>23</v>
      </c>
      <c r="C296" t="s">
        <v>117</v>
      </c>
      <c r="D296" t="s">
        <v>118</v>
      </c>
      <c r="E296">
        <v>2020</v>
      </c>
      <c r="F296" t="s">
        <v>117</v>
      </c>
      <c r="G296" t="s">
        <v>25</v>
      </c>
      <c r="H296" t="s">
        <v>118</v>
      </c>
      <c r="I296" s="1">
        <v>8742688237</v>
      </c>
      <c r="J296" s="1">
        <v>7211034329</v>
      </c>
      <c r="K296" t="s">
        <v>1152</v>
      </c>
      <c r="L296" t="s">
        <v>1153</v>
      </c>
      <c r="M296" t="s">
        <v>1153</v>
      </c>
      <c r="N296" t="s">
        <v>1154</v>
      </c>
      <c r="O296" t="s">
        <v>1155</v>
      </c>
      <c r="P296" s="1">
        <v>-13766</v>
      </c>
      <c r="Q296" s="1">
        <v>-47686</v>
      </c>
    </row>
    <row r="297" spans="1:17" hidden="1" x14ac:dyDescent="0.35">
      <c r="A297">
        <v>2</v>
      </c>
      <c r="B297" t="s">
        <v>246</v>
      </c>
      <c r="C297">
        <v>2008</v>
      </c>
      <c r="D297" t="s">
        <v>18</v>
      </c>
      <c r="E297">
        <v>2008</v>
      </c>
      <c r="F297">
        <v>2008</v>
      </c>
      <c r="G297" t="s">
        <v>75</v>
      </c>
      <c r="H297" t="s">
        <v>18</v>
      </c>
      <c r="I297" s="1">
        <v>2587327098</v>
      </c>
      <c r="J297" s="1">
        <v>2449127243</v>
      </c>
      <c r="K297" t="s">
        <v>1156</v>
      </c>
      <c r="L297" t="s">
        <v>1157</v>
      </c>
      <c r="M297" t="s">
        <v>1157</v>
      </c>
      <c r="N297" t="s">
        <v>915</v>
      </c>
      <c r="O297" t="s">
        <v>1158</v>
      </c>
      <c r="P297" s="1">
        <v>71896</v>
      </c>
      <c r="Q297" s="1">
        <v>91021</v>
      </c>
    </row>
    <row r="298" spans="1:17" hidden="1" x14ac:dyDescent="0.35">
      <c r="A298">
        <v>2</v>
      </c>
      <c r="B298" t="s">
        <v>302</v>
      </c>
      <c r="C298">
        <v>2008</v>
      </c>
      <c r="D298" t="s">
        <v>18</v>
      </c>
      <c r="E298">
        <v>2008</v>
      </c>
      <c r="F298">
        <v>2008</v>
      </c>
      <c r="G298" t="s">
        <v>19</v>
      </c>
      <c r="H298" t="s">
        <v>18</v>
      </c>
      <c r="I298" s="1">
        <v>1911535897</v>
      </c>
      <c r="J298" s="1">
        <v>1783279469</v>
      </c>
      <c r="K298" t="s">
        <v>1159</v>
      </c>
      <c r="L298" t="s">
        <v>1160</v>
      </c>
      <c r="M298" t="s">
        <v>1160</v>
      </c>
      <c r="N298" t="s">
        <v>1161</v>
      </c>
      <c r="O298" t="s">
        <v>1162</v>
      </c>
      <c r="P298" s="1">
        <v>34945</v>
      </c>
      <c r="Q298" s="1">
        <v>38185</v>
      </c>
    </row>
    <row r="299" spans="1:17" hidden="1" x14ac:dyDescent="0.35">
      <c r="A299">
        <v>0</v>
      </c>
      <c r="B299" t="s">
        <v>23</v>
      </c>
      <c r="C299">
        <v>2018</v>
      </c>
      <c r="D299" t="s">
        <v>235</v>
      </c>
      <c r="E299">
        <v>2018</v>
      </c>
      <c r="F299">
        <v>2018</v>
      </c>
      <c r="G299" t="s">
        <v>25</v>
      </c>
      <c r="H299" t="s">
        <v>235</v>
      </c>
      <c r="I299" s="1">
        <v>7250738663</v>
      </c>
      <c r="J299" s="1">
        <v>6228765397</v>
      </c>
      <c r="K299" t="s">
        <v>1163</v>
      </c>
      <c r="L299" t="s">
        <v>1164</v>
      </c>
      <c r="M299" t="s">
        <v>1164</v>
      </c>
      <c r="N299" t="s">
        <v>1165</v>
      </c>
      <c r="O299" t="s">
        <v>1166</v>
      </c>
      <c r="P299" s="1">
        <v>31692</v>
      </c>
      <c r="Q299" s="1">
        <v>18458</v>
      </c>
    </row>
    <row r="300" spans="1:17" x14ac:dyDescent="0.35">
      <c r="A300">
        <v>0</v>
      </c>
      <c r="B300" t="s">
        <v>231</v>
      </c>
      <c r="C300">
        <v>2018</v>
      </c>
      <c r="D300" t="s">
        <v>235</v>
      </c>
      <c r="E300">
        <v>2018</v>
      </c>
      <c r="F300">
        <v>2018</v>
      </c>
      <c r="G300" t="s">
        <v>69</v>
      </c>
      <c r="H300" t="s">
        <v>235</v>
      </c>
      <c r="I300" s="1">
        <v>15187626350</v>
      </c>
      <c r="J300" s="1">
        <v>18265377472</v>
      </c>
      <c r="K300" t="s">
        <v>1167</v>
      </c>
      <c r="L300" t="s">
        <v>1168</v>
      </c>
      <c r="M300" t="s">
        <v>1168</v>
      </c>
      <c r="N300" t="s">
        <v>1169</v>
      </c>
      <c r="O300" t="s">
        <v>1170</v>
      </c>
      <c r="P300" s="1">
        <v>31892</v>
      </c>
      <c r="Q300" s="1">
        <v>64615</v>
      </c>
    </row>
    <row r="301" spans="1:17" hidden="1" x14ac:dyDescent="0.35">
      <c r="A301">
        <v>2</v>
      </c>
      <c r="B301" t="s">
        <v>246</v>
      </c>
      <c r="C301">
        <v>2015</v>
      </c>
      <c r="D301" t="s">
        <v>139</v>
      </c>
      <c r="E301">
        <v>2015</v>
      </c>
      <c r="F301">
        <v>2015</v>
      </c>
      <c r="G301" t="s">
        <v>75</v>
      </c>
      <c r="H301" t="s">
        <v>139</v>
      </c>
      <c r="I301" s="1">
        <v>2073877772</v>
      </c>
      <c r="J301" s="1">
        <v>2140439291</v>
      </c>
      <c r="K301" t="s">
        <v>1171</v>
      </c>
      <c r="L301" t="s">
        <v>1172</v>
      </c>
      <c r="M301" t="s">
        <v>1172</v>
      </c>
      <c r="N301" t="s">
        <v>1173</v>
      </c>
      <c r="O301" t="s">
        <v>1174</v>
      </c>
      <c r="P301" s="1">
        <v>16985</v>
      </c>
      <c r="Q301" s="1">
        <v>149865</v>
      </c>
    </row>
    <row r="302" spans="1:17" hidden="1" x14ac:dyDescent="0.35">
      <c r="A302">
        <v>0</v>
      </c>
      <c r="B302" t="s">
        <v>23</v>
      </c>
      <c r="C302">
        <v>2014</v>
      </c>
      <c r="D302" t="s">
        <v>98</v>
      </c>
      <c r="E302">
        <v>2014</v>
      </c>
      <c r="F302">
        <v>2014</v>
      </c>
      <c r="G302" t="s">
        <v>25</v>
      </c>
      <c r="H302" t="s">
        <v>98</v>
      </c>
      <c r="I302" s="1">
        <v>7082316010</v>
      </c>
      <c r="J302" s="1">
        <v>6310707811</v>
      </c>
      <c r="K302" t="s">
        <v>1175</v>
      </c>
      <c r="L302" t="s">
        <v>1176</v>
      </c>
      <c r="M302" t="s">
        <v>1176</v>
      </c>
      <c r="N302" t="s">
        <v>1177</v>
      </c>
      <c r="O302" t="s">
        <v>1178</v>
      </c>
      <c r="P302" s="1">
        <v>40392</v>
      </c>
      <c r="Q302" s="1">
        <v>80754</v>
      </c>
    </row>
    <row r="303" spans="1:17" x14ac:dyDescent="0.35">
      <c r="A303">
        <v>0</v>
      </c>
      <c r="B303" t="s">
        <v>231</v>
      </c>
      <c r="C303" t="s">
        <v>32</v>
      </c>
      <c r="D303" t="s">
        <v>33</v>
      </c>
      <c r="E303">
        <v>2019</v>
      </c>
      <c r="F303" t="s">
        <v>32</v>
      </c>
      <c r="G303" t="s">
        <v>69</v>
      </c>
      <c r="H303" t="s">
        <v>33</v>
      </c>
      <c r="I303" s="1">
        <v>14761639253</v>
      </c>
      <c r="J303" s="1">
        <v>17936713623</v>
      </c>
      <c r="K303">
        <v>6354</v>
      </c>
      <c r="L303" t="s">
        <v>1179</v>
      </c>
      <c r="M303" t="s">
        <v>1179</v>
      </c>
      <c r="N303" t="s">
        <v>1180</v>
      </c>
      <c r="O303" t="s">
        <v>1181</v>
      </c>
      <c r="P303" t="s">
        <v>1182</v>
      </c>
      <c r="Q303" s="1">
        <v>13086</v>
      </c>
    </row>
    <row r="304" spans="1:17" x14ac:dyDescent="0.35">
      <c r="A304">
        <v>1</v>
      </c>
      <c r="B304" t="s">
        <v>67</v>
      </c>
      <c r="C304" t="s">
        <v>32</v>
      </c>
      <c r="D304" t="s">
        <v>33</v>
      </c>
      <c r="E304">
        <v>2019</v>
      </c>
      <c r="F304" t="s">
        <v>32</v>
      </c>
      <c r="G304" t="s">
        <v>69</v>
      </c>
      <c r="H304" t="s">
        <v>33</v>
      </c>
      <c r="I304" s="1">
        <v>1422962550</v>
      </c>
      <c r="J304" s="1">
        <v>1687706391</v>
      </c>
      <c r="K304" t="s">
        <v>880</v>
      </c>
      <c r="L304" t="s">
        <v>1186</v>
      </c>
      <c r="M304" t="s">
        <v>1186</v>
      </c>
      <c r="N304" t="s">
        <v>1187</v>
      </c>
      <c r="O304" t="s">
        <v>173</v>
      </c>
      <c r="P304" t="s">
        <v>1188</v>
      </c>
      <c r="Q304" t="s">
        <v>1189</v>
      </c>
    </row>
    <row r="305" spans="1:17" x14ac:dyDescent="0.35">
      <c r="A305">
        <v>0</v>
      </c>
      <c r="B305" t="s">
        <v>231</v>
      </c>
      <c r="C305" t="s">
        <v>117</v>
      </c>
      <c r="D305" t="s">
        <v>118</v>
      </c>
      <c r="E305">
        <v>2020</v>
      </c>
      <c r="F305" t="s">
        <v>117</v>
      </c>
      <c r="G305" t="s">
        <v>69</v>
      </c>
      <c r="H305" t="s">
        <v>118</v>
      </c>
      <c r="I305" s="1">
        <v>8721736816</v>
      </c>
      <c r="J305" s="1">
        <v>11182725976</v>
      </c>
      <c r="K305" t="s">
        <v>494</v>
      </c>
      <c r="L305" t="s">
        <v>495</v>
      </c>
      <c r="M305" t="s">
        <v>495</v>
      </c>
      <c r="N305" t="s">
        <v>496</v>
      </c>
      <c r="O305" t="s">
        <v>497</v>
      </c>
      <c r="P305" s="1">
        <v>-515188</v>
      </c>
      <c r="Q305" s="1">
        <v>-497612</v>
      </c>
    </row>
    <row r="306" spans="1:17" hidden="1" x14ac:dyDescent="0.35">
      <c r="A306">
        <v>0</v>
      </c>
      <c r="B306" t="s">
        <v>39</v>
      </c>
      <c r="C306">
        <v>2017</v>
      </c>
      <c r="D306" t="s">
        <v>165</v>
      </c>
      <c r="E306">
        <v>2017</v>
      </c>
      <c r="F306">
        <v>2017</v>
      </c>
      <c r="G306" t="s">
        <v>41</v>
      </c>
      <c r="H306" t="s">
        <v>165</v>
      </c>
      <c r="I306" t="s">
        <v>1190</v>
      </c>
      <c r="J306" t="s">
        <v>1191</v>
      </c>
      <c r="K306" t="s">
        <v>1088</v>
      </c>
      <c r="L306" t="s">
        <v>1192</v>
      </c>
      <c r="M306" t="s">
        <v>1192</v>
      </c>
      <c r="N306" t="s">
        <v>1193</v>
      </c>
      <c r="O306" t="s">
        <v>1194</v>
      </c>
      <c r="P306" t="s">
        <v>1195</v>
      </c>
      <c r="Q306" t="s">
        <v>1196</v>
      </c>
    </row>
    <row r="307" spans="1:17" hidden="1" x14ac:dyDescent="0.35">
      <c r="A307">
        <v>0</v>
      </c>
      <c r="B307" t="s">
        <v>39</v>
      </c>
      <c r="C307">
        <v>2009</v>
      </c>
      <c r="D307" t="s">
        <v>48</v>
      </c>
      <c r="E307">
        <v>2009</v>
      </c>
      <c r="F307">
        <v>2009</v>
      </c>
      <c r="G307" t="s">
        <v>41</v>
      </c>
      <c r="H307" t="s">
        <v>48</v>
      </c>
      <c r="I307" s="1">
        <v>1014540480</v>
      </c>
      <c r="J307" s="1">
        <v>1040690942</v>
      </c>
      <c r="K307" t="s">
        <v>1197</v>
      </c>
      <c r="L307" t="s">
        <v>1198</v>
      </c>
      <c r="M307" t="s">
        <v>1198</v>
      </c>
      <c r="N307" t="s">
        <v>1199</v>
      </c>
      <c r="O307" t="s">
        <v>1200</v>
      </c>
      <c r="P307" s="1">
        <v>-92523</v>
      </c>
      <c r="Q307" t="s">
        <v>1201</v>
      </c>
    </row>
    <row r="308" spans="1:17" hidden="1" x14ac:dyDescent="0.35">
      <c r="A308">
        <v>0</v>
      </c>
      <c r="B308" t="s">
        <v>201</v>
      </c>
      <c r="C308">
        <v>2012</v>
      </c>
      <c r="D308" t="s">
        <v>81</v>
      </c>
      <c r="E308">
        <v>2012</v>
      </c>
      <c r="F308">
        <v>2012</v>
      </c>
      <c r="G308" t="s">
        <v>202</v>
      </c>
      <c r="H308" t="s">
        <v>81</v>
      </c>
      <c r="I308" s="1">
        <v>1365636753</v>
      </c>
      <c r="J308" s="1">
        <v>1565680675</v>
      </c>
      <c r="K308" t="s">
        <v>1202</v>
      </c>
      <c r="L308">
        <v>633</v>
      </c>
      <c r="M308">
        <v>633</v>
      </c>
      <c r="N308" t="s">
        <v>1203</v>
      </c>
      <c r="O308" t="s">
        <v>1204</v>
      </c>
      <c r="P308" s="1">
        <v>252395</v>
      </c>
      <c r="Q308" s="1">
        <v>406041</v>
      </c>
    </row>
    <row r="309" spans="1:17" hidden="1" x14ac:dyDescent="0.35">
      <c r="A309">
        <v>5</v>
      </c>
      <c r="B309" t="s">
        <v>334</v>
      </c>
      <c r="C309">
        <v>2017</v>
      </c>
      <c r="D309" t="s">
        <v>165</v>
      </c>
      <c r="E309">
        <v>2017</v>
      </c>
      <c r="F309">
        <v>2017</v>
      </c>
      <c r="G309" t="s">
        <v>335</v>
      </c>
      <c r="H309" t="s">
        <v>165</v>
      </c>
      <c r="I309">
        <v>100</v>
      </c>
      <c r="J309">
        <v>100</v>
      </c>
      <c r="K309" t="s">
        <v>1205</v>
      </c>
      <c r="L309" t="s">
        <v>1206</v>
      </c>
      <c r="M309" t="s">
        <v>1206</v>
      </c>
      <c r="N309" t="s">
        <v>1207</v>
      </c>
      <c r="O309">
        <v>4295</v>
      </c>
      <c r="P309" s="1">
        <v>55911</v>
      </c>
      <c r="Q309" s="1">
        <v>74169</v>
      </c>
    </row>
    <row r="310" spans="1:17" hidden="1" x14ac:dyDescent="0.35">
      <c r="A310">
        <v>5</v>
      </c>
      <c r="B310" t="s">
        <v>334</v>
      </c>
      <c r="C310" t="s">
        <v>32</v>
      </c>
      <c r="D310" t="s">
        <v>33</v>
      </c>
      <c r="E310">
        <v>2019</v>
      </c>
      <c r="F310" t="s">
        <v>32</v>
      </c>
      <c r="G310" t="s">
        <v>335</v>
      </c>
      <c r="H310" t="s">
        <v>33</v>
      </c>
      <c r="I310">
        <v>100</v>
      </c>
      <c r="J310">
        <v>100</v>
      </c>
      <c r="K310">
        <v>43044</v>
      </c>
      <c r="L310" t="s">
        <v>1208</v>
      </c>
      <c r="M310" t="s">
        <v>1208</v>
      </c>
      <c r="N310" t="s">
        <v>1209</v>
      </c>
      <c r="O310">
        <v>2055</v>
      </c>
      <c r="P310" s="1">
        <v>29797</v>
      </c>
      <c r="Q310" s="1">
        <v>31649</v>
      </c>
    </row>
    <row r="311" spans="1:17" hidden="1" x14ac:dyDescent="0.35">
      <c r="A311">
        <v>0</v>
      </c>
      <c r="B311" t="s">
        <v>47</v>
      </c>
      <c r="C311">
        <v>2016</v>
      </c>
      <c r="D311" t="s">
        <v>40</v>
      </c>
      <c r="E311">
        <v>2016</v>
      </c>
      <c r="F311">
        <v>2016</v>
      </c>
      <c r="G311" t="s">
        <v>49</v>
      </c>
      <c r="H311" t="s">
        <v>40</v>
      </c>
      <c r="I311" s="1">
        <v>5459922155</v>
      </c>
      <c r="J311" s="1">
        <v>6174999180</v>
      </c>
      <c r="K311" t="s">
        <v>1210</v>
      </c>
      <c r="L311" t="s">
        <v>1211</v>
      </c>
      <c r="M311" t="s">
        <v>1211</v>
      </c>
      <c r="N311" t="s">
        <v>1212</v>
      </c>
      <c r="O311" t="s">
        <v>1213</v>
      </c>
      <c r="P311" t="s">
        <v>1214</v>
      </c>
      <c r="Q311" s="1">
        <v>34394</v>
      </c>
    </row>
    <row r="312" spans="1:17" hidden="1" x14ac:dyDescent="0.35">
      <c r="A312">
        <v>3</v>
      </c>
      <c r="B312" t="s">
        <v>143</v>
      </c>
      <c r="C312">
        <v>2013</v>
      </c>
      <c r="D312" t="s">
        <v>68</v>
      </c>
      <c r="E312">
        <v>2013</v>
      </c>
      <c r="F312">
        <v>2013</v>
      </c>
      <c r="G312" t="s">
        <v>144</v>
      </c>
      <c r="H312" t="s">
        <v>68</v>
      </c>
      <c r="I312" s="1">
        <v>95580380456</v>
      </c>
      <c r="J312" s="1">
        <v>96149561404</v>
      </c>
      <c r="K312" t="s">
        <v>1215</v>
      </c>
      <c r="L312" t="s">
        <v>1216</v>
      </c>
      <c r="M312" t="s">
        <v>1216</v>
      </c>
      <c r="N312" t="s">
        <v>1217</v>
      </c>
      <c r="O312" t="s">
        <v>1218</v>
      </c>
      <c r="P312" s="1">
        <v>67237</v>
      </c>
      <c r="Q312" s="1">
        <v>130538</v>
      </c>
    </row>
    <row r="313" spans="1:17" hidden="1" x14ac:dyDescent="0.35">
      <c r="A313">
        <v>0</v>
      </c>
      <c r="B313" t="s">
        <v>47</v>
      </c>
      <c r="C313">
        <v>2012</v>
      </c>
      <c r="D313" t="s">
        <v>81</v>
      </c>
      <c r="E313">
        <v>2012</v>
      </c>
      <c r="F313">
        <v>2012</v>
      </c>
      <c r="G313" t="s">
        <v>49</v>
      </c>
      <c r="H313" t="s">
        <v>81</v>
      </c>
      <c r="I313" s="1">
        <v>6047260238</v>
      </c>
      <c r="J313" s="1">
        <v>6231557494</v>
      </c>
      <c r="K313" t="s">
        <v>1219</v>
      </c>
      <c r="L313" t="s">
        <v>1220</v>
      </c>
      <c r="M313" t="s">
        <v>1220</v>
      </c>
      <c r="N313" t="s">
        <v>73</v>
      </c>
      <c r="O313" t="s">
        <v>1221</v>
      </c>
      <c r="P313" s="1">
        <v>81508</v>
      </c>
      <c r="Q313" s="1">
        <v>145963</v>
      </c>
    </row>
    <row r="314" spans="1:17" hidden="1" x14ac:dyDescent="0.35">
      <c r="A314">
        <v>0</v>
      </c>
      <c r="B314" t="s">
        <v>201</v>
      </c>
      <c r="C314">
        <v>2018</v>
      </c>
      <c r="D314" t="s">
        <v>235</v>
      </c>
      <c r="E314">
        <v>2018</v>
      </c>
      <c r="F314">
        <v>2018</v>
      </c>
      <c r="G314" t="s">
        <v>202</v>
      </c>
      <c r="H314" t="s">
        <v>235</v>
      </c>
      <c r="I314" s="1">
        <v>1766570571</v>
      </c>
      <c r="J314" s="1">
        <v>1884046364</v>
      </c>
      <c r="K314" t="s">
        <v>1222</v>
      </c>
      <c r="L314" t="s">
        <v>1223</v>
      </c>
      <c r="M314" t="s">
        <v>1223</v>
      </c>
      <c r="N314" t="s">
        <v>1224</v>
      </c>
      <c r="O314" t="s">
        <v>1225</v>
      </c>
      <c r="P314" s="1">
        <v>27553</v>
      </c>
      <c r="Q314" t="s">
        <v>1226</v>
      </c>
    </row>
    <row r="315" spans="1:17" hidden="1" x14ac:dyDescent="0.35">
      <c r="A315">
        <v>0</v>
      </c>
      <c r="B315" t="s">
        <v>74</v>
      </c>
      <c r="C315">
        <v>2008</v>
      </c>
      <c r="D315" t="s">
        <v>18</v>
      </c>
      <c r="E315">
        <v>2008</v>
      </c>
      <c r="F315">
        <v>2008</v>
      </c>
      <c r="G315" t="s">
        <v>75</v>
      </c>
      <c r="H315" t="s">
        <v>18</v>
      </c>
      <c r="I315" t="s">
        <v>1227</v>
      </c>
      <c r="J315" t="s">
        <v>1228</v>
      </c>
      <c r="K315" t="s">
        <v>1229</v>
      </c>
      <c r="L315" t="s">
        <v>1230</v>
      </c>
      <c r="M315" t="s">
        <v>1230</v>
      </c>
      <c r="N315" t="s">
        <v>1030</v>
      </c>
      <c r="O315" t="s">
        <v>640</v>
      </c>
      <c r="P315" s="1">
        <v>47503</v>
      </c>
      <c r="Q315" s="1">
        <v>78041</v>
      </c>
    </row>
    <row r="316" spans="1:17" hidden="1" x14ac:dyDescent="0.35">
      <c r="A316">
        <v>0</v>
      </c>
      <c r="B316" t="s">
        <v>31</v>
      </c>
      <c r="C316">
        <v>2017</v>
      </c>
      <c r="D316" t="s">
        <v>165</v>
      </c>
      <c r="E316">
        <v>2017</v>
      </c>
      <c r="F316">
        <v>2017</v>
      </c>
      <c r="G316" t="s">
        <v>34</v>
      </c>
      <c r="H316" t="s">
        <v>165</v>
      </c>
      <c r="I316" s="1">
        <v>2469687047</v>
      </c>
      <c r="J316" s="1">
        <v>3954812251</v>
      </c>
      <c r="K316" t="s">
        <v>1231</v>
      </c>
      <c r="L316">
        <v>2460</v>
      </c>
      <c r="M316">
        <v>2460</v>
      </c>
      <c r="N316" t="s">
        <v>1232</v>
      </c>
      <c r="O316" t="s">
        <v>1233</v>
      </c>
      <c r="P316" s="1">
        <v>24069</v>
      </c>
      <c r="Q316" s="1">
        <v>35397</v>
      </c>
    </row>
    <row r="317" spans="1:17" hidden="1" x14ac:dyDescent="0.35">
      <c r="A317">
        <v>1</v>
      </c>
      <c r="B317" t="s">
        <v>87</v>
      </c>
      <c r="C317">
        <v>2014</v>
      </c>
      <c r="D317" t="s">
        <v>98</v>
      </c>
      <c r="E317">
        <v>2014</v>
      </c>
      <c r="F317">
        <v>2014</v>
      </c>
      <c r="G317" t="s">
        <v>82</v>
      </c>
      <c r="H317" t="s">
        <v>98</v>
      </c>
      <c r="I317" s="1">
        <v>6209743053</v>
      </c>
      <c r="J317" s="1">
        <v>6081347716</v>
      </c>
      <c r="K317" t="s">
        <v>1234</v>
      </c>
      <c r="L317" t="s">
        <v>1235</v>
      </c>
      <c r="M317" t="s">
        <v>1235</v>
      </c>
      <c r="N317" t="s">
        <v>1236</v>
      </c>
      <c r="O317" t="s">
        <v>1237</v>
      </c>
      <c r="P317" s="1">
        <v>64156</v>
      </c>
      <c r="Q317" s="1">
        <v>90598</v>
      </c>
    </row>
    <row r="318" spans="1:17" hidden="1" x14ac:dyDescent="0.35">
      <c r="A318">
        <v>0</v>
      </c>
      <c r="B318" t="s">
        <v>74</v>
      </c>
      <c r="C318">
        <v>2015</v>
      </c>
      <c r="D318" t="s">
        <v>139</v>
      </c>
      <c r="E318">
        <v>2015</v>
      </c>
      <c r="F318">
        <v>2015</v>
      </c>
      <c r="G318" t="s">
        <v>75</v>
      </c>
      <c r="H318" t="s">
        <v>139</v>
      </c>
      <c r="I318" t="s">
        <v>1238</v>
      </c>
      <c r="J318" t="s">
        <v>1239</v>
      </c>
      <c r="K318">
        <v>359</v>
      </c>
      <c r="L318" t="s">
        <v>1240</v>
      </c>
      <c r="M318" t="s">
        <v>1240</v>
      </c>
      <c r="N318" t="s">
        <v>1241</v>
      </c>
      <c r="O318" t="s">
        <v>268</v>
      </c>
      <c r="P318" s="1">
        <v>89199</v>
      </c>
      <c r="Q318" s="1">
        <v>97851</v>
      </c>
    </row>
    <row r="319" spans="1:17" hidden="1" x14ac:dyDescent="0.35">
      <c r="A319">
        <v>5</v>
      </c>
      <c r="B319" t="s">
        <v>334</v>
      </c>
      <c r="C319">
        <v>2015</v>
      </c>
      <c r="D319" t="s">
        <v>139</v>
      </c>
      <c r="E319">
        <v>2015</v>
      </c>
      <c r="F319">
        <v>2015</v>
      </c>
      <c r="G319" t="s">
        <v>335</v>
      </c>
      <c r="H319" t="s">
        <v>139</v>
      </c>
      <c r="I319">
        <v>100</v>
      </c>
      <c r="J319">
        <v>100</v>
      </c>
      <c r="K319" t="s">
        <v>1242</v>
      </c>
      <c r="L319" t="s">
        <v>1243</v>
      </c>
      <c r="M319" t="s">
        <v>1243</v>
      </c>
      <c r="N319" t="s">
        <v>1244</v>
      </c>
      <c r="O319" t="s">
        <v>1245</v>
      </c>
      <c r="P319" s="1">
        <v>57327</v>
      </c>
      <c r="Q319" s="1">
        <v>83535</v>
      </c>
    </row>
    <row r="320" spans="1:17" x14ac:dyDescent="0.35">
      <c r="A320">
        <v>1</v>
      </c>
      <c r="B320" t="s">
        <v>67</v>
      </c>
      <c r="C320" t="s">
        <v>117</v>
      </c>
      <c r="D320" t="s">
        <v>118</v>
      </c>
      <c r="E320">
        <v>2020</v>
      </c>
      <c r="F320" t="s">
        <v>117</v>
      </c>
      <c r="G320" t="s">
        <v>69</v>
      </c>
      <c r="H320" t="s">
        <v>118</v>
      </c>
      <c r="I320" t="s">
        <v>1001</v>
      </c>
      <c r="J320" s="1">
        <v>1035070493</v>
      </c>
      <c r="K320" t="s">
        <v>1002</v>
      </c>
      <c r="L320" t="s">
        <v>1003</v>
      </c>
      <c r="M320" t="s">
        <v>1003</v>
      </c>
      <c r="N320" t="s">
        <v>1004</v>
      </c>
      <c r="O320" t="s">
        <v>1005</v>
      </c>
      <c r="P320" s="1">
        <v>-521307</v>
      </c>
      <c r="Q320" s="1">
        <v>-505794</v>
      </c>
    </row>
    <row r="321" spans="1:17" hidden="1" x14ac:dyDescent="0.35">
      <c r="A321">
        <v>0</v>
      </c>
      <c r="B321" t="s">
        <v>17</v>
      </c>
      <c r="C321">
        <v>2011</v>
      </c>
      <c r="D321" t="s">
        <v>88</v>
      </c>
      <c r="E321">
        <v>2011</v>
      </c>
      <c r="F321">
        <v>2011</v>
      </c>
      <c r="G321" t="s">
        <v>19</v>
      </c>
      <c r="H321" t="s">
        <v>88</v>
      </c>
      <c r="I321" s="1">
        <v>1216763016</v>
      </c>
      <c r="J321" s="1">
        <v>1037011838</v>
      </c>
      <c r="K321" t="s">
        <v>1251</v>
      </c>
      <c r="L321" t="s">
        <v>1252</v>
      </c>
      <c r="M321" t="s">
        <v>1252</v>
      </c>
      <c r="N321" t="s">
        <v>1253</v>
      </c>
      <c r="O321">
        <v>8</v>
      </c>
      <c r="P321" s="1">
        <v>52386</v>
      </c>
      <c r="Q321" s="1">
        <v>22746</v>
      </c>
    </row>
    <row r="322" spans="1:17" hidden="1" x14ac:dyDescent="0.35">
      <c r="A322">
        <v>3</v>
      </c>
      <c r="B322" t="s">
        <v>143</v>
      </c>
      <c r="C322" t="s">
        <v>117</v>
      </c>
      <c r="D322" t="s">
        <v>118</v>
      </c>
      <c r="E322">
        <v>2020</v>
      </c>
      <c r="F322" t="s">
        <v>117</v>
      </c>
      <c r="G322" t="s">
        <v>144</v>
      </c>
      <c r="H322" t="s">
        <v>118</v>
      </c>
      <c r="I322" s="1">
        <v>95888142062</v>
      </c>
      <c r="J322" s="1">
        <v>96745650925</v>
      </c>
      <c r="K322" t="s">
        <v>1254</v>
      </c>
      <c r="L322" t="s">
        <v>1255</v>
      </c>
      <c r="M322" t="s">
        <v>1255</v>
      </c>
      <c r="N322" t="s">
        <v>1256</v>
      </c>
      <c r="O322" t="s">
        <v>1257</v>
      </c>
      <c r="P322" s="1">
        <v>-178998</v>
      </c>
      <c r="Q322" s="1">
        <v>-194929</v>
      </c>
    </row>
    <row r="323" spans="1:17" hidden="1" x14ac:dyDescent="0.35">
      <c r="A323">
        <v>0</v>
      </c>
      <c r="B323" t="s">
        <v>150</v>
      </c>
      <c r="C323" t="s">
        <v>32</v>
      </c>
      <c r="D323" t="s">
        <v>33</v>
      </c>
      <c r="E323">
        <v>2019</v>
      </c>
      <c r="F323" t="s">
        <v>32</v>
      </c>
      <c r="G323" t="s">
        <v>151</v>
      </c>
      <c r="H323" t="s">
        <v>33</v>
      </c>
      <c r="I323" s="1">
        <v>2109469380</v>
      </c>
      <c r="J323" s="1">
        <v>1867151158</v>
      </c>
      <c r="K323">
        <v>908</v>
      </c>
      <c r="L323" t="s">
        <v>1258</v>
      </c>
      <c r="M323" t="s">
        <v>1258</v>
      </c>
      <c r="N323">
        <v>86</v>
      </c>
      <c r="O323" t="s">
        <v>1096</v>
      </c>
      <c r="P323" s="1">
        <v>104622</v>
      </c>
      <c r="Q323" s="1">
        <v>29213</v>
      </c>
    </row>
    <row r="324" spans="1:17" hidden="1" x14ac:dyDescent="0.35">
      <c r="A324">
        <v>0</v>
      </c>
      <c r="B324" t="s">
        <v>104</v>
      </c>
      <c r="C324">
        <v>2012</v>
      </c>
      <c r="D324" t="s">
        <v>81</v>
      </c>
      <c r="E324">
        <v>2012</v>
      </c>
      <c r="F324">
        <v>2012</v>
      </c>
      <c r="G324" t="s">
        <v>105</v>
      </c>
      <c r="H324" t="s">
        <v>81</v>
      </c>
      <c r="I324" s="1">
        <v>14426190974</v>
      </c>
      <c r="J324" s="1">
        <v>13357012295</v>
      </c>
      <c r="K324" t="s">
        <v>1259</v>
      </c>
      <c r="L324" t="s">
        <v>1260</v>
      </c>
      <c r="M324" t="s">
        <v>1260</v>
      </c>
      <c r="N324" t="s">
        <v>1261</v>
      </c>
      <c r="O324" t="s">
        <v>1262</v>
      </c>
      <c r="P324" s="1">
        <v>50869</v>
      </c>
      <c r="Q324" s="1">
        <v>85576</v>
      </c>
    </row>
    <row r="325" spans="1:17" hidden="1" x14ac:dyDescent="0.35">
      <c r="A325">
        <v>1</v>
      </c>
      <c r="B325" t="s">
        <v>63</v>
      </c>
      <c r="C325">
        <v>2013</v>
      </c>
      <c r="D325" t="s">
        <v>68</v>
      </c>
      <c r="E325">
        <v>2013</v>
      </c>
      <c r="F325">
        <v>2013</v>
      </c>
      <c r="G325" t="s">
        <v>64</v>
      </c>
      <c r="H325" t="s">
        <v>68</v>
      </c>
      <c r="I325" t="s">
        <v>1263</v>
      </c>
      <c r="J325" t="s">
        <v>1264</v>
      </c>
      <c r="K325" t="s">
        <v>1265</v>
      </c>
      <c r="L325" t="s">
        <v>784</v>
      </c>
      <c r="M325" t="s">
        <v>784</v>
      </c>
      <c r="N325" t="s">
        <v>1266</v>
      </c>
      <c r="O325" t="s">
        <v>1267</v>
      </c>
      <c r="P325" s="1">
        <v>-23757</v>
      </c>
      <c r="Q325" t="s">
        <v>1268</v>
      </c>
    </row>
    <row r="326" spans="1:17" hidden="1" x14ac:dyDescent="0.35">
      <c r="A326">
        <v>0</v>
      </c>
      <c r="B326" t="s">
        <v>17</v>
      </c>
      <c r="C326">
        <v>2010</v>
      </c>
      <c r="D326" t="s">
        <v>24</v>
      </c>
      <c r="E326">
        <v>2010</v>
      </c>
      <c r="F326">
        <v>2010</v>
      </c>
      <c r="G326" t="s">
        <v>19</v>
      </c>
      <c r="H326" t="s">
        <v>24</v>
      </c>
      <c r="I326" s="1">
        <v>1287002314</v>
      </c>
      <c r="J326" s="1">
        <v>1194620979</v>
      </c>
      <c r="K326" t="s">
        <v>1269</v>
      </c>
      <c r="L326" t="s">
        <v>1270</v>
      </c>
      <c r="M326" t="s">
        <v>1270</v>
      </c>
      <c r="N326" t="s">
        <v>1271</v>
      </c>
      <c r="O326" t="s">
        <v>889</v>
      </c>
      <c r="P326" s="1">
        <v>98025</v>
      </c>
      <c r="Q326" s="1">
        <v>144111</v>
      </c>
    </row>
    <row r="327" spans="1:17" hidden="1" x14ac:dyDescent="0.35">
      <c r="A327">
        <v>0</v>
      </c>
      <c r="B327" t="s">
        <v>160</v>
      </c>
      <c r="C327">
        <v>2007</v>
      </c>
      <c r="E327">
        <v>2007</v>
      </c>
      <c r="F327">
        <v>2007</v>
      </c>
      <c r="G327" t="s">
        <v>110</v>
      </c>
      <c r="I327" s="1">
        <v>2152047333</v>
      </c>
      <c r="J327" s="1">
        <v>2152047333</v>
      </c>
      <c r="K327" t="s">
        <v>1272</v>
      </c>
      <c r="L327" t="s">
        <v>1272</v>
      </c>
      <c r="M327" t="s">
        <v>1272</v>
      </c>
    </row>
    <row r="328" spans="1:17" hidden="1" x14ac:dyDescent="0.35">
      <c r="A328">
        <v>2</v>
      </c>
      <c r="B328" t="s">
        <v>97</v>
      </c>
      <c r="C328">
        <v>2008</v>
      </c>
      <c r="D328" t="s">
        <v>18</v>
      </c>
      <c r="E328">
        <v>2008</v>
      </c>
      <c r="F328">
        <v>2008</v>
      </c>
      <c r="G328" t="s">
        <v>99</v>
      </c>
      <c r="H328" t="s">
        <v>18</v>
      </c>
      <c r="I328" s="1">
        <v>3685434370</v>
      </c>
      <c r="J328" s="1">
        <v>3697740888</v>
      </c>
      <c r="K328" t="s">
        <v>1273</v>
      </c>
      <c r="L328" t="s">
        <v>1274</v>
      </c>
      <c r="M328" t="s">
        <v>1274</v>
      </c>
      <c r="N328" t="s">
        <v>742</v>
      </c>
      <c r="O328" t="s">
        <v>1275</v>
      </c>
      <c r="P328" s="1">
        <v>41681</v>
      </c>
      <c r="Q328" s="1">
        <v>123837</v>
      </c>
    </row>
    <row r="329" spans="1:17" hidden="1" x14ac:dyDescent="0.35">
      <c r="A329">
        <v>0</v>
      </c>
      <c r="B329" t="s">
        <v>31</v>
      </c>
      <c r="C329">
        <v>2009</v>
      </c>
      <c r="D329" t="s">
        <v>48</v>
      </c>
      <c r="E329">
        <v>2009</v>
      </c>
      <c r="F329">
        <v>2009</v>
      </c>
      <c r="G329" t="s">
        <v>34</v>
      </c>
      <c r="H329" t="s">
        <v>48</v>
      </c>
      <c r="I329" s="1">
        <v>2790725166</v>
      </c>
      <c r="J329" s="1">
        <v>3088882825</v>
      </c>
      <c r="K329">
        <v>661</v>
      </c>
      <c r="L329" t="s">
        <v>1276</v>
      </c>
      <c r="M329" t="s">
        <v>1276</v>
      </c>
      <c r="N329" t="s">
        <v>1277</v>
      </c>
      <c r="O329" t="s">
        <v>1278</v>
      </c>
      <c r="P329" t="s">
        <v>1279</v>
      </c>
      <c r="Q329" s="1">
        <v>123239</v>
      </c>
    </row>
    <row r="330" spans="1:17" hidden="1" x14ac:dyDescent="0.35">
      <c r="A330">
        <v>1</v>
      </c>
      <c r="B330" t="s">
        <v>63</v>
      </c>
      <c r="C330">
        <v>2014</v>
      </c>
      <c r="D330" t="s">
        <v>98</v>
      </c>
      <c r="E330">
        <v>2014</v>
      </c>
      <c r="F330">
        <v>2014</v>
      </c>
      <c r="G330" t="s">
        <v>64</v>
      </c>
      <c r="H330" t="s">
        <v>98</v>
      </c>
      <c r="I330" t="s">
        <v>1280</v>
      </c>
      <c r="J330" t="s">
        <v>1281</v>
      </c>
      <c r="K330" t="s">
        <v>1282</v>
      </c>
      <c r="L330" t="s">
        <v>1283</v>
      </c>
      <c r="M330" t="s">
        <v>1283</v>
      </c>
      <c r="N330" t="s">
        <v>1284</v>
      </c>
      <c r="O330" t="s">
        <v>783</v>
      </c>
      <c r="P330" s="1">
        <v>38483</v>
      </c>
      <c r="Q330" s="1">
        <v>98742</v>
      </c>
    </row>
    <row r="331" spans="1:17" hidden="1" x14ac:dyDescent="0.35">
      <c r="A331">
        <v>0</v>
      </c>
      <c r="B331" t="s">
        <v>160</v>
      </c>
      <c r="C331">
        <v>2009</v>
      </c>
      <c r="D331" t="s">
        <v>48</v>
      </c>
      <c r="E331">
        <v>2009</v>
      </c>
      <c r="F331">
        <v>2009</v>
      </c>
      <c r="G331" t="s">
        <v>110</v>
      </c>
      <c r="H331" t="s">
        <v>48</v>
      </c>
      <c r="I331" s="1">
        <v>2016415037</v>
      </c>
      <c r="J331" s="1">
        <v>1804060981</v>
      </c>
      <c r="K331" t="s">
        <v>1285</v>
      </c>
      <c r="L331" t="s">
        <v>1286</v>
      </c>
      <c r="M331" t="s">
        <v>1286</v>
      </c>
      <c r="N331" t="s">
        <v>1287</v>
      </c>
      <c r="O331" t="s">
        <v>1288</v>
      </c>
      <c r="P331" s="1">
        <v>21822</v>
      </c>
      <c r="Q331" s="1">
        <v>67889</v>
      </c>
    </row>
    <row r="332" spans="1:17" hidden="1" x14ac:dyDescent="0.35">
      <c r="A332">
        <v>0</v>
      </c>
      <c r="B332" t="s">
        <v>201</v>
      </c>
      <c r="C332">
        <v>2011</v>
      </c>
      <c r="D332" t="s">
        <v>88</v>
      </c>
      <c r="E332">
        <v>2011</v>
      </c>
      <c r="F332">
        <v>2011</v>
      </c>
      <c r="G332" t="s">
        <v>202</v>
      </c>
      <c r="H332" t="s">
        <v>88</v>
      </c>
      <c r="I332" s="1">
        <v>1197051097</v>
      </c>
      <c r="J332" s="1">
        <v>1297922517</v>
      </c>
      <c r="K332">
        <v>334</v>
      </c>
      <c r="L332" t="s">
        <v>1289</v>
      </c>
      <c r="M332" t="s">
        <v>1289</v>
      </c>
      <c r="N332" t="s">
        <v>1290</v>
      </c>
      <c r="O332" t="s">
        <v>1291</v>
      </c>
      <c r="P332" s="1">
        <v>221206</v>
      </c>
      <c r="Q332" s="1">
        <v>402055</v>
      </c>
    </row>
    <row r="333" spans="1:17" hidden="1" x14ac:dyDescent="0.35">
      <c r="A333">
        <v>4</v>
      </c>
      <c r="B333" t="s">
        <v>182</v>
      </c>
      <c r="C333">
        <v>2007</v>
      </c>
      <c r="E333">
        <v>2007</v>
      </c>
      <c r="F333">
        <v>2007</v>
      </c>
      <c r="G333" t="s">
        <v>183</v>
      </c>
      <c r="I333" s="1">
        <v>3965533434</v>
      </c>
      <c r="J333" s="1">
        <v>3965533434</v>
      </c>
      <c r="K333" t="s">
        <v>1292</v>
      </c>
      <c r="L333" t="s">
        <v>1292</v>
      </c>
      <c r="M333" t="s">
        <v>1292</v>
      </c>
    </row>
    <row r="334" spans="1:17" hidden="1" x14ac:dyDescent="0.35">
      <c r="A334">
        <v>0</v>
      </c>
      <c r="B334" t="s">
        <v>23</v>
      </c>
      <c r="C334">
        <v>2012</v>
      </c>
      <c r="D334" t="s">
        <v>81</v>
      </c>
      <c r="E334">
        <v>2012</v>
      </c>
      <c r="F334">
        <v>2012</v>
      </c>
      <c r="G334" t="s">
        <v>25</v>
      </c>
      <c r="H334" t="s">
        <v>81</v>
      </c>
      <c r="I334" s="1">
        <v>7068794400</v>
      </c>
      <c r="J334" s="1">
        <v>6931785296</v>
      </c>
      <c r="K334" t="s">
        <v>1293</v>
      </c>
      <c r="L334" t="s">
        <v>1294</v>
      </c>
      <c r="M334" t="s">
        <v>1294</v>
      </c>
      <c r="N334" t="s">
        <v>1295</v>
      </c>
      <c r="O334" t="s">
        <v>1296</v>
      </c>
      <c r="P334" s="1">
        <v>66653</v>
      </c>
      <c r="Q334" s="1">
        <v>134707</v>
      </c>
    </row>
    <row r="335" spans="1:17" hidden="1" x14ac:dyDescent="0.35">
      <c r="A335">
        <v>0</v>
      </c>
      <c r="B335" t="s">
        <v>47</v>
      </c>
      <c r="C335">
        <v>2007</v>
      </c>
      <c r="E335">
        <v>2007</v>
      </c>
      <c r="F335">
        <v>2007</v>
      </c>
      <c r="G335" t="s">
        <v>49</v>
      </c>
      <c r="I335" s="1">
        <v>7156743050</v>
      </c>
      <c r="J335" s="1">
        <v>7156743050</v>
      </c>
      <c r="K335" t="s">
        <v>1297</v>
      </c>
      <c r="L335" t="s">
        <v>1297</v>
      </c>
      <c r="M335" t="s">
        <v>1297</v>
      </c>
    </row>
    <row r="336" spans="1:17" hidden="1" x14ac:dyDescent="0.35">
      <c r="A336">
        <v>0</v>
      </c>
      <c r="B336" t="s">
        <v>150</v>
      </c>
      <c r="C336">
        <v>2011</v>
      </c>
      <c r="D336" t="s">
        <v>88</v>
      </c>
      <c r="E336">
        <v>2011</v>
      </c>
      <c r="F336">
        <v>2011</v>
      </c>
      <c r="G336" t="s">
        <v>151</v>
      </c>
      <c r="H336" t="s">
        <v>88</v>
      </c>
      <c r="I336" s="1">
        <v>2563624699</v>
      </c>
      <c r="J336" s="1">
        <v>2541356505</v>
      </c>
      <c r="K336" t="s">
        <v>1298</v>
      </c>
      <c r="L336" t="s">
        <v>1299</v>
      </c>
      <c r="M336" t="s">
        <v>1299</v>
      </c>
      <c r="N336" t="s">
        <v>1090</v>
      </c>
      <c r="O336">
        <v>76</v>
      </c>
      <c r="P336" s="1">
        <v>48058</v>
      </c>
      <c r="Q336" s="1">
        <v>94351</v>
      </c>
    </row>
    <row r="337" spans="1:17" hidden="1" x14ac:dyDescent="0.35">
      <c r="A337">
        <v>3</v>
      </c>
      <c r="B337" t="s">
        <v>143</v>
      </c>
      <c r="C337">
        <v>2010</v>
      </c>
      <c r="D337" t="s">
        <v>24</v>
      </c>
      <c r="E337">
        <v>2010</v>
      </c>
      <c r="F337">
        <v>2010</v>
      </c>
      <c r="G337" t="s">
        <v>144</v>
      </c>
      <c r="H337" t="s">
        <v>24</v>
      </c>
      <c r="I337" s="1">
        <v>95625149605</v>
      </c>
      <c r="J337" s="1">
        <v>95735437479</v>
      </c>
      <c r="K337" t="s">
        <v>1300</v>
      </c>
      <c r="L337" t="s">
        <v>1301</v>
      </c>
      <c r="M337" t="s">
        <v>1301</v>
      </c>
      <c r="N337" t="s">
        <v>1302</v>
      </c>
      <c r="O337" t="s">
        <v>1303</v>
      </c>
      <c r="P337" s="1">
        <v>53081</v>
      </c>
      <c r="Q337" s="1">
        <v>82515</v>
      </c>
    </row>
  </sheetData>
  <autoFilter ref="A1:Q337" xr:uid="{00000000-0009-0000-0000-000000000000}">
    <filterColumn colId="1">
      <filters>
        <filter val="F   CONSTRUCCION"/>
        <filter val="F   CONSTRUCCION (UFP)"/>
      </filters>
    </filterColumn>
    <sortState xmlns:xlrd2="http://schemas.microsoft.com/office/spreadsheetml/2017/richdata2" ref="A10:Q320">
      <sortCondition ref="F1:F337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tabSelected="1" zoomScale="49" zoomScaleNormal="86" workbookViewId="0">
      <selection activeCell="J12" sqref="J12"/>
    </sheetView>
  </sheetViews>
  <sheetFormatPr baseColWidth="10" defaultRowHeight="14.5" x14ac:dyDescent="0.35"/>
  <cols>
    <col min="11" max="11" width="14" bestFit="1" customWidth="1"/>
  </cols>
  <sheetData>
    <row r="1" spans="1:12" x14ac:dyDescent="0.35">
      <c r="A1" s="7" t="s">
        <v>1310</v>
      </c>
      <c r="B1" s="7" t="s">
        <v>1311</v>
      </c>
      <c r="C1" s="7" t="s">
        <v>1312</v>
      </c>
      <c r="D1" s="7" t="s">
        <v>1313</v>
      </c>
      <c r="E1" s="7" t="s">
        <v>1314</v>
      </c>
      <c r="F1" s="7" t="s">
        <v>1315</v>
      </c>
      <c r="G1" s="7" t="s">
        <v>1316</v>
      </c>
      <c r="H1" s="7" t="s">
        <v>1318</v>
      </c>
      <c r="I1" s="8" t="s">
        <v>1319</v>
      </c>
      <c r="J1" s="8"/>
      <c r="K1" s="8"/>
      <c r="L1" s="8"/>
    </row>
    <row r="2" spans="1:12" x14ac:dyDescent="0.35">
      <c r="A2" t="s">
        <v>1309</v>
      </c>
      <c r="B2">
        <f>SUM(Valores_PIB_T_PIB_ANUAL_CATEGOR!M10:M61)</f>
        <v>15858</v>
      </c>
      <c r="C2">
        <f>COUNT(Valores_PIB_T_PIB_ANUAL_CATEGOR!M10:M61)</f>
        <v>5</v>
      </c>
      <c r="D2">
        <f>C2</f>
        <v>5</v>
      </c>
      <c r="E2">
        <f>D2</f>
        <v>5</v>
      </c>
      <c r="F2" s="2">
        <f t="shared" ref="F2:F8" si="0">D2/$D$9*100</f>
        <v>16.129032258064516</v>
      </c>
      <c r="G2" s="2">
        <f>F2</f>
        <v>16.129032258064516</v>
      </c>
      <c r="H2">
        <f>B2/C2</f>
        <v>3171.6</v>
      </c>
      <c r="I2">
        <f>B2-H2</f>
        <v>12686.4</v>
      </c>
      <c r="J2">
        <f>I2^2</f>
        <v>160944744.95999998</v>
      </c>
      <c r="K2">
        <f>J2/D2</f>
        <v>32188948.991999995</v>
      </c>
      <c r="L2" s="6">
        <f>SQRT(K2)</f>
        <v>5673.5305579506658</v>
      </c>
    </row>
    <row r="3" spans="1:12" x14ac:dyDescent="0.35">
      <c r="A3" t="s">
        <v>1304</v>
      </c>
      <c r="B3">
        <f>SUM(Valores_PIB_T_PIB_ANUAL_CATEGOR!M62:M110)</f>
        <v>45619</v>
      </c>
      <c r="C3">
        <f>COUNT(Valores_PIB_T_PIB_ANUAL_CATEGOR!M62:M110)</f>
        <v>11</v>
      </c>
      <c r="D3">
        <f t="shared" ref="D3:D8" si="1">C3</f>
        <v>11</v>
      </c>
      <c r="E3">
        <f>D3+D2</f>
        <v>16</v>
      </c>
      <c r="F3" s="2">
        <f t="shared" si="0"/>
        <v>35.483870967741936</v>
      </c>
      <c r="G3" s="2">
        <f t="shared" ref="G3:G8" si="2">F3+G2</f>
        <v>51.612903225806448</v>
      </c>
      <c r="H3">
        <f t="shared" ref="H3:H8" si="3">B3/C3</f>
        <v>4147.181818181818</v>
      </c>
      <c r="I3">
        <f t="shared" ref="I3:I8" si="4">B3-H3</f>
        <v>41471.818181818184</v>
      </c>
      <c r="J3">
        <f t="shared" ref="J3:J8" si="5">I3^2</f>
        <v>1719911703.3057852</v>
      </c>
      <c r="K3">
        <f t="shared" ref="K3:K8" si="6">J3/D3</f>
        <v>156355609.39143503</v>
      </c>
      <c r="L3" s="6">
        <f t="shared" ref="L3:L8" si="7">SQRT(K3)</f>
        <v>12504.223662084545</v>
      </c>
    </row>
    <row r="4" spans="1:12" x14ac:dyDescent="0.35">
      <c r="A4" t="s">
        <v>1305</v>
      </c>
      <c r="B4">
        <f>SUM(Valores_PIB_T_PIB_ANUAL_CATEGOR!M103:M124)</f>
        <v>5449</v>
      </c>
      <c r="C4">
        <f>COUNT(Valores_PIB_T_PIB_ANUAL_CATEGOR!M103:M122)</f>
        <v>2</v>
      </c>
      <c r="D4">
        <f t="shared" si="1"/>
        <v>2</v>
      </c>
      <c r="E4">
        <f>D4+E3</f>
        <v>18</v>
      </c>
      <c r="F4" s="2">
        <f t="shared" si="0"/>
        <v>6.4516129032258061</v>
      </c>
      <c r="G4" s="2">
        <f t="shared" si="2"/>
        <v>58.064516129032256</v>
      </c>
      <c r="H4">
        <f t="shared" si="3"/>
        <v>2724.5</v>
      </c>
      <c r="I4">
        <f t="shared" si="4"/>
        <v>2724.5</v>
      </c>
      <c r="J4">
        <f t="shared" si="5"/>
        <v>7422900.25</v>
      </c>
      <c r="K4">
        <f t="shared" si="6"/>
        <v>3711450.125</v>
      </c>
      <c r="L4" s="6">
        <f t="shared" si="7"/>
        <v>1926.5124253427487</v>
      </c>
    </row>
    <row r="5" spans="1:12" x14ac:dyDescent="0.35">
      <c r="A5" t="s">
        <v>1306</v>
      </c>
      <c r="B5">
        <f>SUM(Valores_PIB_T_PIB_ANUAL_CATEGOR!M125:M172)</f>
        <v>79710</v>
      </c>
      <c r="C5">
        <f>COUNT(Valores_PIB_T_PIB_ANUAL_CATEGOR!M124:M175)</f>
        <v>5</v>
      </c>
      <c r="D5">
        <f t="shared" si="1"/>
        <v>5</v>
      </c>
      <c r="E5">
        <f>D5+E4</f>
        <v>23</v>
      </c>
      <c r="F5" s="2">
        <f t="shared" si="0"/>
        <v>16.129032258064516</v>
      </c>
      <c r="G5" s="2">
        <f t="shared" si="2"/>
        <v>74.193548387096769</v>
      </c>
      <c r="H5">
        <f t="shared" si="3"/>
        <v>15942</v>
      </c>
      <c r="I5">
        <f t="shared" si="4"/>
        <v>63768</v>
      </c>
      <c r="J5">
        <f t="shared" si="5"/>
        <v>4066357824</v>
      </c>
      <c r="K5">
        <f t="shared" si="6"/>
        <v>813271564.79999995</v>
      </c>
      <c r="L5" s="6">
        <f t="shared" si="7"/>
        <v>28517.916557841316</v>
      </c>
    </row>
    <row r="6" spans="1:12" x14ac:dyDescent="0.35">
      <c r="A6" t="s">
        <v>1307</v>
      </c>
      <c r="B6">
        <f>SUM(Valores_PIB_T_PIB_ANUAL_CATEGOR!M185:M277)</f>
        <v>75222</v>
      </c>
      <c r="C6">
        <f>COUNT(Valores_PIB_T_PIB_ANUAL_CATEGOR!M14:M65)</f>
        <v>6</v>
      </c>
      <c r="D6">
        <f t="shared" si="1"/>
        <v>6</v>
      </c>
      <c r="E6">
        <f>D6+E5</f>
        <v>29</v>
      </c>
      <c r="F6" s="2">
        <f t="shared" si="0"/>
        <v>19.35483870967742</v>
      </c>
      <c r="G6" s="2">
        <f t="shared" si="2"/>
        <v>93.548387096774192</v>
      </c>
      <c r="H6">
        <f>B6/C6</f>
        <v>12537</v>
      </c>
      <c r="I6">
        <f t="shared" si="4"/>
        <v>62685</v>
      </c>
      <c r="J6">
        <f t="shared" si="5"/>
        <v>3929409225</v>
      </c>
      <c r="K6">
        <f t="shared" si="6"/>
        <v>654901537.5</v>
      </c>
      <c r="L6" s="6">
        <f t="shared" si="7"/>
        <v>25591.044087727252</v>
      </c>
    </row>
    <row r="7" spans="1:12" x14ac:dyDescent="0.35">
      <c r="A7" t="s">
        <v>1308</v>
      </c>
      <c r="B7">
        <f>SUM(Valores_PIB_T_PIB_ANUAL_CATEGOR!M258:M304)</f>
        <v>60629</v>
      </c>
      <c r="C7">
        <f>COUNT(Valores_PIB_T_PIB_ANUAL_CATEGOR!M278:M304)</f>
        <v>0</v>
      </c>
      <c r="D7">
        <f t="shared" si="1"/>
        <v>0</v>
      </c>
      <c r="E7">
        <f>D7+E6</f>
        <v>29</v>
      </c>
      <c r="F7" s="2">
        <f t="shared" si="0"/>
        <v>0</v>
      </c>
      <c r="G7" s="2">
        <f t="shared" si="2"/>
        <v>93.548387096774192</v>
      </c>
      <c r="I7">
        <f>B7-H7</f>
        <v>60629</v>
      </c>
      <c r="J7">
        <f>I7^2</f>
        <v>3675875641</v>
      </c>
      <c r="K7" t="e">
        <f>J7/D7</f>
        <v>#DIV/0!</v>
      </c>
      <c r="L7" s="6" t="e">
        <f>SQRT(K7)</f>
        <v>#DIV/0!</v>
      </c>
    </row>
    <row r="8" spans="1:12" x14ac:dyDescent="0.35">
      <c r="A8" s="4">
        <v>2020</v>
      </c>
      <c r="B8">
        <f>SUM(Valores_PIB_T_PIB_ANUAL_CATEGOR!M305:M337)</f>
        <v>3093</v>
      </c>
      <c r="C8">
        <f>COUNT(Valores_PIB_T_PIB_ANUAL_CATEGOR!M305:M320)</f>
        <v>2</v>
      </c>
      <c r="D8">
        <f t="shared" si="1"/>
        <v>2</v>
      </c>
      <c r="E8">
        <f>D8+E7</f>
        <v>31</v>
      </c>
      <c r="F8" s="2">
        <f t="shared" si="0"/>
        <v>6.4516129032258061</v>
      </c>
      <c r="G8">
        <f t="shared" si="2"/>
        <v>100</v>
      </c>
      <c r="H8">
        <f t="shared" si="3"/>
        <v>1546.5</v>
      </c>
      <c r="I8">
        <f t="shared" si="4"/>
        <v>1546.5</v>
      </c>
      <c r="J8">
        <f t="shared" si="5"/>
        <v>2391662.25</v>
      </c>
      <c r="K8">
        <f t="shared" si="6"/>
        <v>1195831.125</v>
      </c>
      <c r="L8" s="6">
        <f t="shared" si="7"/>
        <v>1093.5406371049958</v>
      </c>
    </row>
    <row r="9" spans="1:12" x14ac:dyDescent="0.35">
      <c r="A9" t="s">
        <v>1311</v>
      </c>
      <c r="B9">
        <f t="shared" ref="B9:C9" si="8">SUM(B2:B8)</f>
        <v>285580</v>
      </c>
      <c r="C9">
        <f t="shared" si="8"/>
        <v>31</v>
      </c>
      <c r="D9">
        <f>SUM(D2:D8)</f>
        <v>31</v>
      </c>
      <c r="E9">
        <f>SUM(E2:E8)</f>
        <v>151</v>
      </c>
      <c r="F9">
        <f>SUM(F2:F8)</f>
        <v>100</v>
      </c>
      <c r="G9">
        <f>SUM(G2:G8)</f>
        <v>487.09677419354841</v>
      </c>
    </row>
    <row r="10" spans="1:12" x14ac:dyDescent="0.35">
      <c r="A10" t="s">
        <v>1317</v>
      </c>
      <c r="B10">
        <f>B9/7</f>
        <v>40797.142857142855</v>
      </c>
      <c r="C10">
        <f t="shared" ref="C10:G10" si="9">C9/7</f>
        <v>4.4285714285714288</v>
      </c>
      <c r="D10">
        <f t="shared" si="9"/>
        <v>4.4285714285714288</v>
      </c>
      <c r="E10">
        <f t="shared" si="9"/>
        <v>21.571428571428573</v>
      </c>
      <c r="F10">
        <f t="shared" si="9"/>
        <v>14.285714285714286</v>
      </c>
      <c r="G10">
        <f t="shared" si="9"/>
        <v>69.585253456221196</v>
      </c>
    </row>
  </sheetData>
  <mergeCells count="1">
    <mergeCell ref="I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B1" sqref="B1:J1"/>
    </sheetView>
  </sheetViews>
  <sheetFormatPr baseColWidth="10" defaultRowHeight="14.5" x14ac:dyDescent="0.35"/>
  <cols>
    <col min="10" max="10" width="11.81640625" bestFit="1" customWidth="1"/>
  </cols>
  <sheetData>
    <row r="1" spans="1:10" x14ac:dyDescent="0.35">
      <c r="A1" s="5" t="s">
        <v>1310</v>
      </c>
      <c r="B1" s="7" t="s">
        <v>1311</v>
      </c>
      <c r="C1" s="7" t="s">
        <v>1312</v>
      </c>
      <c r="D1" s="7" t="s">
        <v>1313</v>
      </c>
      <c r="E1" s="7" t="s">
        <v>1314</v>
      </c>
      <c r="F1" s="7" t="s">
        <v>1315</v>
      </c>
      <c r="G1" s="7" t="s">
        <v>1316</v>
      </c>
      <c r="H1" s="7" t="s">
        <v>1318</v>
      </c>
      <c r="I1" s="7" t="s">
        <v>1320</v>
      </c>
      <c r="J1" s="7" t="s">
        <v>1321</v>
      </c>
    </row>
    <row r="2" spans="1:10" x14ac:dyDescent="0.35">
      <c r="A2" t="s">
        <v>1309</v>
      </c>
      <c r="B2" s="3">
        <f>SUM(Valores_PIB_T_PIB_ANUAL_CATEGOR!M10:M61)</f>
        <v>15858</v>
      </c>
      <c r="C2" s="3">
        <f>COUNT(Valores_PIB_T_PIB_ANUAL_CATEGOR!M10:M61)</f>
        <v>5</v>
      </c>
      <c r="D2" s="3">
        <f>C2</f>
        <v>5</v>
      </c>
      <c r="E2" s="3">
        <f>D2</f>
        <v>5</v>
      </c>
      <c r="F2" s="2">
        <f t="shared" ref="F2:F8" si="0">D2/$D$9*100</f>
        <v>16.129032258064516</v>
      </c>
      <c r="G2" s="2">
        <f>F2</f>
        <v>16.129032258064516</v>
      </c>
      <c r="H2" s="2">
        <f>B2/C2</f>
        <v>3171.6</v>
      </c>
      <c r="I2">
        <f>LOG(B2)</f>
        <v>4.2002484135153537</v>
      </c>
      <c r="J2">
        <f>SQRT(B2)</f>
        <v>125.92855117089213</v>
      </c>
    </row>
    <row r="3" spans="1:10" x14ac:dyDescent="0.35">
      <c r="A3" t="s">
        <v>1304</v>
      </c>
      <c r="B3" s="3">
        <f>SUM(Valores_PIB_T_PIB_ANUAL_CATEGOR!M62:M110)</f>
        <v>45619</v>
      </c>
      <c r="C3" s="3">
        <f>COUNT(Valores_PIB_T_PIB_ANUAL_CATEGOR!M62:M110)</f>
        <v>11</v>
      </c>
      <c r="D3" s="3">
        <f t="shared" ref="D3:D8" si="1">C3</f>
        <v>11</v>
      </c>
      <c r="E3" s="3">
        <f>D3+D2</f>
        <v>16</v>
      </c>
      <c r="F3" s="2">
        <f t="shared" si="0"/>
        <v>35.483870967741936</v>
      </c>
      <c r="G3" s="2">
        <f t="shared" ref="G3:G8" si="2">F3+G2</f>
        <v>51.612903225806448</v>
      </c>
      <c r="H3" s="2">
        <f t="shared" ref="H3:H8" si="3">B3/C3</f>
        <v>4147.181818181818</v>
      </c>
      <c r="I3">
        <f t="shared" ref="I3:I7" si="4">LOG(B3)</f>
        <v>4.6591457610098566</v>
      </c>
      <c r="J3">
        <f t="shared" ref="J3:J8" si="5">SQRT(B3)</f>
        <v>213.58604823349302</v>
      </c>
    </row>
    <row r="4" spans="1:10" x14ac:dyDescent="0.35">
      <c r="A4" t="s">
        <v>1305</v>
      </c>
      <c r="B4" s="3">
        <f>SUM(Valores_PIB_T_PIB_ANUAL_CATEGOR!M103:M124)</f>
        <v>5449</v>
      </c>
      <c r="C4" s="3">
        <f>COUNT(Valores_PIB_T_PIB_ANUAL_CATEGOR!M103:M122)</f>
        <v>2</v>
      </c>
      <c r="D4" s="3">
        <f t="shared" si="1"/>
        <v>2</v>
      </c>
      <c r="E4" s="3">
        <f>D4+E3</f>
        <v>18</v>
      </c>
      <c r="F4" s="2">
        <f t="shared" si="0"/>
        <v>6.4516129032258061</v>
      </c>
      <c r="G4" s="2">
        <f t="shared" si="2"/>
        <v>58.064516129032256</v>
      </c>
      <c r="H4" s="2">
        <f t="shared" si="3"/>
        <v>2724.5</v>
      </c>
      <c r="I4">
        <f t="shared" si="4"/>
        <v>3.7363168079041089</v>
      </c>
      <c r="J4">
        <f t="shared" si="5"/>
        <v>73.81734213584231</v>
      </c>
    </row>
    <row r="5" spans="1:10" x14ac:dyDescent="0.35">
      <c r="A5" t="s">
        <v>1306</v>
      </c>
      <c r="B5" s="3">
        <f>SUM(Valores_PIB_T_PIB_ANUAL_CATEGOR!M125:M172)</f>
        <v>79710</v>
      </c>
      <c r="C5" s="3">
        <f>COUNT(Valores_PIB_T_PIB_ANUAL_CATEGOR!M124:M175)</f>
        <v>5</v>
      </c>
      <c r="D5" s="3">
        <f t="shared" si="1"/>
        <v>5</v>
      </c>
      <c r="E5" s="3">
        <f>D5+E4</f>
        <v>23</v>
      </c>
      <c r="F5" s="2">
        <f t="shared" si="0"/>
        <v>16.129032258064516</v>
      </c>
      <c r="G5" s="2">
        <f t="shared" si="2"/>
        <v>74.193548387096769</v>
      </c>
      <c r="H5" s="2">
        <f t="shared" si="3"/>
        <v>15942</v>
      </c>
      <c r="I5">
        <f t="shared" si="4"/>
        <v>4.9015128091299403</v>
      </c>
      <c r="J5">
        <f t="shared" si="5"/>
        <v>282.3295946230221</v>
      </c>
    </row>
    <row r="6" spans="1:10" x14ac:dyDescent="0.35">
      <c r="A6" t="s">
        <v>1307</v>
      </c>
      <c r="B6" s="3">
        <f>SUM(Valores_PIB_T_PIB_ANUAL_CATEGOR!M185:M277)</f>
        <v>75222</v>
      </c>
      <c r="C6" s="3">
        <f>COUNT(Valores_PIB_T_PIB_ANUAL_CATEGOR!M14:M65)</f>
        <v>6</v>
      </c>
      <c r="D6" s="3">
        <f t="shared" si="1"/>
        <v>6</v>
      </c>
      <c r="E6" s="3">
        <f>D6+E5</f>
        <v>29</v>
      </c>
      <c r="F6" s="2">
        <f t="shared" si="0"/>
        <v>19.35483870967742</v>
      </c>
      <c r="G6" s="2">
        <f t="shared" si="2"/>
        <v>93.548387096774192</v>
      </c>
      <c r="H6" s="2">
        <f t="shared" si="3"/>
        <v>12537</v>
      </c>
      <c r="I6">
        <f t="shared" si="4"/>
        <v>4.8763448762469324</v>
      </c>
      <c r="J6">
        <f t="shared" si="5"/>
        <v>274.26629395534553</v>
      </c>
    </row>
    <row r="7" spans="1:10" x14ac:dyDescent="0.35">
      <c r="A7" t="s">
        <v>1308</v>
      </c>
      <c r="B7" s="3">
        <f>SUM(Valores_PIB_T_PIB_ANUAL_CATEGOR!M258:M304)</f>
        <v>60629</v>
      </c>
      <c r="C7" s="3">
        <f>COUNT(Valores_PIB_T_PIB_ANUAL_CATEGOR!M278:M304)</f>
        <v>0</v>
      </c>
      <c r="D7" s="3">
        <f t="shared" si="1"/>
        <v>0</v>
      </c>
      <c r="E7" s="3">
        <f>D7+E6</f>
        <v>29</v>
      </c>
      <c r="F7" s="2">
        <f t="shared" si="0"/>
        <v>0</v>
      </c>
      <c r="G7" s="2">
        <f t="shared" si="2"/>
        <v>93.548387096774192</v>
      </c>
      <c r="H7" s="2" t="e">
        <f t="shared" si="3"/>
        <v>#DIV/0!</v>
      </c>
      <c r="I7">
        <f t="shared" si="4"/>
        <v>4.7826804051463396</v>
      </c>
      <c r="J7">
        <f t="shared" si="5"/>
        <v>246.22956768024429</v>
      </c>
    </row>
    <row r="8" spans="1:10" x14ac:dyDescent="0.35">
      <c r="A8" s="4">
        <v>2020</v>
      </c>
      <c r="B8" s="3">
        <f>SUM(Valores_PIB_T_PIB_ANUAL_CATEGOR!M305:M337)</f>
        <v>3093</v>
      </c>
      <c r="C8" s="3">
        <f>COUNT(Valores_PIB_T_PIB_ANUAL_CATEGOR!M305:M320)</f>
        <v>2</v>
      </c>
      <c r="D8" s="3">
        <f t="shared" si="1"/>
        <v>2</v>
      </c>
      <c r="E8" s="3">
        <f>D8+E7</f>
        <v>31</v>
      </c>
      <c r="F8" s="2">
        <f t="shared" si="0"/>
        <v>6.4516129032258061</v>
      </c>
      <c r="G8" s="2">
        <f t="shared" si="2"/>
        <v>100</v>
      </c>
      <c r="H8" s="2">
        <f t="shared" si="3"/>
        <v>1546.5</v>
      </c>
      <c r="I8">
        <f>LOG(B8)</f>
        <v>3.4903799200031789</v>
      </c>
      <c r="J8">
        <f t="shared" si="5"/>
        <v>55.614746245937326</v>
      </c>
    </row>
    <row r="9" spans="1:10" x14ac:dyDescent="0.35">
      <c r="A9" t="s">
        <v>1311</v>
      </c>
      <c r="B9" s="3">
        <f t="shared" ref="B9:C9" si="6">SUM(B2:B8)</f>
        <v>285580</v>
      </c>
      <c r="C9" s="3">
        <f t="shared" si="6"/>
        <v>31</v>
      </c>
      <c r="D9" s="3">
        <f>SUM(D2:D8)</f>
        <v>31</v>
      </c>
      <c r="E9" s="3">
        <f>SUM(E2:E8)</f>
        <v>151</v>
      </c>
      <c r="F9" s="2">
        <f>SUM(F2:F8)</f>
        <v>100</v>
      </c>
      <c r="G9" s="2">
        <f>SUM(G2:G8)</f>
        <v>487.09677419354841</v>
      </c>
      <c r="H9" s="2"/>
    </row>
    <row r="10" spans="1:10" x14ac:dyDescent="0.35">
      <c r="A10" t="s">
        <v>1317</v>
      </c>
      <c r="B10" s="2">
        <f>B9/7</f>
        <v>40797.142857142855</v>
      </c>
      <c r="C10" s="2">
        <f t="shared" ref="C10:G10" si="7">C9/7</f>
        <v>4.4285714285714288</v>
      </c>
      <c r="D10" s="2">
        <f t="shared" si="7"/>
        <v>4.4285714285714288</v>
      </c>
      <c r="E10" s="2">
        <f t="shared" si="7"/>
        <v>21.571428571428573</v>
      </c>
      <c r="F10" s="2">
        <f t="shared" si="7"/>
        <v>14.285714285714286</v>
      </c>
      <c r="G10" s="2">
        <f t="shared" si="7"/>
        <v>69.585253456221196</v>
      </c>
      <c r="H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Valores_PIB_T_PIB_ANUAL_CATEGOR</vt:lpstr>
      <vt:lpstr>Análisis</vt:lpstr>
      <vt:lpstr>Análisis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majojo bethancourth</dc:creator>
  <cp:lastModifiedBy>rosalinda bethancourt</cp:lastModifiedBy>
  <dcterms:created xsi:type="dcterms:W3CDTF">2023-07-25T15:13:57Z</dcterms:created>
  <dcterms:modified xsi:type="dcterms:W3CDTF">2023-07-26T07:34:39Z</dcterms:modified>
</cp:coreProperties>
</file>