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крытие и почва" sheetId="1" state="visible" r:id="rId2"/>
    <sheet name="Бот состав" sheetId="2" state="visible" r:id="rId3"/>
    <sheet name="Урожайность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<sst xmlns="http://schemas.openxmlformats.org/spreadsheetml/2006/main" count="154" uniqueCount="56">
  <si>
    <t xml:space="preserve">Проективное покрытие</t>
  </si>
  <si>
    <t xml:space="preserve">NDVI</t>
  </si>
  <si>
    <t xml:space="preserve">Образцы</t>
  </si>
  <si>
    <t xml:space="preserve">Показатели</t>
  </si>
  <si>
    <t xml:space="preserve">ср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</si>
  <si>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</si>
  <si>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</si>
  <si>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</si>
  <si>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</si>
  <si>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</si>
  <si>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 </t>
  </si>
  <si>
    <t xml:space="preserve">Образец 7 </t>
  </si>
  <si>
    <t xml:space="preserve">Образец 8 </t>
  </si>
  <si>
    <t xml:space="preserve">Образец 9 </t>
  </si>
  <si>
    <t xml:space="preserve">Образец 10 </t>
  </si>
  <si>
    <t xml:space="preserve">Образец 11 </t>
  </si>
  <si>
    <t xml:space="preserve">Образец 12 </t>
  </si>
  <si>
    <t xml:space="preserve">Образец 13</t>
  </si>
  <si>
    <t xml:space="preserve">Образец 14</t>
  </si>
  <si>
    <t xml:space="preserve">Образец 15</t>
  </si>
  <si>
    <t xml:space="preserve">Показатели почвы</t>
  </si>
  <si>
    <t xml:space="preserve">Глубина</t>
  </si>
  <si>
    <t xml:space="preserve">%</t>
  </si>
  <si>
    <t xml:space="preserve">масса, г</t>
  </si>
  <si>
    <t xml:space="preserve">0-10см</t>
  </si>
  <si>
    <t xml:space="preserve">10-20cм</t>
  </si>
  <si>
    <t xml:space="preserve">20-30см</t>
  </si>
  <si>
    <t xml:space="preserve">-</t>
  </si>
  <si>
    <t xml:space="preserve">Обазец 5</t>
  </si>
  <si>
    <t xml:space="preserve">Образец 6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</si>
  <si>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</si>
  <si>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</si>
  <si>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</si>
  <si>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</si>
  <si>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</si>
  <si>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</si>
  <si>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Наименование растений</t>
  </si>
  <si>
    <t xml:space="preserve">Овсяница валисская (Festuca valesiaca)</t>
  </si>
  <si>
    <t xml:space="preserve">Полынь горкая (Artemísia absínthium)</t>
  </si>
  <si>
    <t xml:space="preserve">Пырей ползучий (Elytrigia repens)</t>
  </si>
  <si>
    <t xml:space="preserve">Полынь обыкновенный (Artemisia vulgaris)</t>
  </si>
  <si>
    <t xml:space="preserve">Образец 3 </t>
  </si>
  <si>
    <t xml:space="preserve">Тысячелистник обыкновенный (Achilеa millefоlium)</t>
  </si>
  <si>
    <t xml:space="preserve">Образец 7</t>
  </si>
  <si>
    <t xml:space="preserve">Образец 8</t>
  </si>
  <si>
    <t xml:space="preserve">Живокость полевая (Delphínium)</t>
  </si>
  <si>
    <t xml:space="preserve">Образец 9</t>
  </si>
  <si>
    <t xml:space="preserve">Зопник клубненосный (Phlomis tuberosa)</t>
  </si>
  <si>
    <t xml:space="preserve">Образец 10</t>
  </si>
  <si>
    <t xml:space="preserve">Образец 11</t>
  </si>
  <si>
    <t xml:space="preserve">Образец 12</t>
  </si>
  <si>
    <t xml:space="preserve">Льнянка обыкновенная (Linaria vulgaris) </t>
  </si>
  <si>
    <t xml:space="preserve">Нонея (Nonea)</t>
  </si>
  <si>
    <t xml:space="preserve">Урожайность</t>
  </si>
  <si>
    <t xml:space="preserve">Зеленая масса</t>
  </si>
  <si>
    <t xml:space="preserve">Сухая масса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</si>
</sst>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0.00"/>
    <numFmt numFmtId="168" formatCode="0%"/>
    <numFmt numFmtId="169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7E4BD"/>
        <bgColor rgb="FFEEECE1"/>
      </patternFill>
    </fill>
    <fill>
      <patternFill patternType="solid">
        <fgColor rgb="FFFDEADA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4.86"/>
    <col collapsed="false" customWidth="true" hidden="false" outlineLevel="0" max="6" min="3" style="0" width="8.67"/>
    <col collapsed="false" customWidth="true" hidden="false" outlineLevel="0" max="7" min="7" style="0" width="13.43"/>
    <col collapsed="false" customWidth="true" hidden="false" outlineLevel="0" max="8" min="8" style="0" width="8.67"/>
    <col collapsed="false" customWidth="true" hidden="false" outlineLevel="0" max="9" min="9" style="0" width="9.13"/>
    <col collapsed="false" customWidth="true" hidden="false" outlineLevel="0" max="10" min="10" style="0" width="12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n">
        <v>44684</v>
      </c>
      <c r="B1" s="2" t="s">
        <v>0</v>
      </c>
      <c r="C1" s="2"/>
      <c r="D1" s="2"/>
      <c r="E1" s="2"/>
      <c r="F1" s="2"/>
      <c r="G1" s="2"/>
      <c r="H1" s="3"/>
      <c r="I1" s="3"/>
      <c r="J1" s="2" t="s">
        <v>1</v>
      </c>
      <c r="K1" s="2"/>
      <c r="L1" s="2"/>
      <c r="M1" s="2"/>
      <c r="N1" s="2"/>
      <c r="O1" s="2"/>
    </row>
    <row r="2" customFormat="false" ht="15" hidden="false" customHeight="false" outlineLevel="0" collapsed="false">
      <c r="B2" s="4" t="s">
        <v>2</v>
      </c>
      <c r="C2" s="4" t="s">
        <v>3</v>
      </c>
      <c r="D2" s="4"/>
      <c r="E2" s="4"/>
      <c r="F2" s="4"/>
      <c r="G2" s="5" t="s">
        <v>4</v>
      </c>
      <c r="J2" s="4" t="s">
        <v>2</v>
      </c>
      <c r="K2" s="4" t="s">
        <v>3</v>
      </c>
      <c r="L2" s="4"/>
      <c r="M2" s="4"/>
      <c r="N2" s="4"/>
      <c r="O2" s="5" t="s">
        <v>4</v>
      </c>
    </row>
    <row r="3" customFormat="false" ht="15" hidden="false" customHeight="false" outlineLevel="0" collapsed="false">
      <c r="B3" s="6" t="s">
        <v>5</v>
      </c>
      <c r="C3" s="6" t="n">
        <v>70</v>
      </c>
      <c r="D3" s="6" t="n">
        <v>65</v>
      </c>
      <c r="E3" s="6" t="n">
        <v>52</v>
      </c>
      <c r="F3" s="6" t="n">
        <v>55</v>
      </c>
      <c r="G3" s="7" t="n">
        <f aca="false">AVERAGE(C3:F3)</f>
        <v>60.5</v>
      </c>
      <c r="J3" s="6" t="s">
        <v>5</v>
      </c>
      <c r="K3" s="6" t="n">
        <v>0.32</v>
      </c>
      <c r="L3" s="6" t="n">
        <v>0.33</v>
      </c>
      <c r="M3" s="6" t="n">
        <v>0.33</v>
      </c>
      <c r="N3" s="6" t="n">
        <v>0.27</v>
      </c>
      <c r="O3" s="8" t="n">
        <f aca="false">AVERAGE(K3:N3)</f>
        <v>0.3125</v>
      </c>
    </row>
    <row r="4" customFormat="false" ht="15" hidden="false" customHeight="false" outlineLevel="0" collapsed="false">
      <c r="B4" s="6" t="s">
        <v>6</v>
      </c>
      <c r="C4" s="6" t="n">
        <v>54</v>
      </c>
      <c r="D4" s="6" t="n">
        <v>32</v>
      </c>
      <c r="E4" s="6" t="n">
        <v>43</v>
      </c>
      <c r="F4" s="6" t="n">
        <v>49</v>
      </c>
      <c r="G4" s="7" t="n">
        <f aca="false">AVERAGE(C4:F4)</f>
        <v>44.5</v>
      </c>
      <c r="J4" s="6" t="s">
        <v>6</v>
      </c>
      <c r="K4" s="6" t="n">
        <v>0.24</v>
      </c>
      <c r="L4" s="6" t="n">
        <v>0.19</v>
      </c>
      <c r="M4" s="6" t="n">
        <v>0.24</v>
      </c>
      <c r="N4" s="6" t="n">
        <v>0.3</v>
      </c>
      <c r="O4" s="8" t="n">
        <f aca="false">AVERAGE(K4:N4)</f>
        <v>0.2425</v>
      </c>
    </row>
    <row r="5" customFormat="false" ht="15" hidden="false" customHeight="false" outlineLevel="0" collapsed="false">
      <c r="B5" s="6" t="s">
        <v>7</v>
      </c>
      <c r="C5" s="6" t="n">
        <v>35</v>
      </c>
      <c r="D5" s="6" t="n">
        <v>29</v>
      </c>
      <c r="E5" s="6" t="n">
        <v>27</v>
      </c>
      <c r="F5" s="6" t="n">
        <v>41</v>
      </c>
      <c r="G5" s="7" t="n">
        <f aca="false">AVERAGE(C5:F5)</f>
        <v>33</v>
      </c>
      <c r="J5" s="6" t="s">
        <v>7</v>
      </c>
      <c r="K5" s="6" t="n">
        <v>0.23</v>
      </c>
      <c r="L5" s="6" t="n">
        <v>0.19</v>
      </c>
      <c r="M5" s="6" t="n">
        <v>0.24</v>
      </c>
      <c r="N5" s="6" t="n">
        <v>0.3</v>
      </c>
      <c r="O5" s="8" t="n">
        <f aca="false">AVERAGE(K5:N5)</f>
        <v>0.24</v>
      </c>
    </row>
    <row r="6" customFormat="false" ht="15" hidden="false" customHeight="false" outlineLevel="0" collapsed="false">
      <c r="B6" s="6" t="s">
        <v>8</v>
      </c>
      <c r="C6" s="6" t="n">
        <v>73</v>
      </c>
      <c r="D6" s="6" t="n">
        <v>63</v>
      </c>
      <c r="E6" s="6" t="n">
        <v>59</v>
      </c>
      <c r="F6" s="6" t="n">
        <v>57</v>
      </c>
      <c r="G6" s="7" t="n">
        <f aca="false">AVERAGE(C6:F6)</f>
        <v>63</v>
      </c>
      <c r="J6" s="6" t="s">
        <v>8</v>
      </c>
      <c r="K6" s="6" t="n">
        <v>0.17</v>
      </c>
      <c r="L6" s="6" t="n">
        <v>0.18</v>
      </c>
      <c r="M6" s="6" t="n">
        <v>0.22</v>
      </c>
      <c r="N6" s="6" t="n">
        <v>0.24</v>
      </c>
      <c r="O6" s="8" t="n">
        <f aca="false">AVERAGE(K6:N6)</f>
        <v>0.2025</v>
      </c>
    </row>
    <row r="7" customFormat="false" ht="15" hidden="false" customHeight="false" outlineLevel="0" collapsed="false">
      <c r="B7" s="6" t="s">
        <v>9</v>
      </c>
      <c r="C7" s="6" t="n">
        <v>59</v>
      </c>
      <c r="D7" s="6" t="n">
        <v>45</v>
      </c>
      <c r="E7" s="6" t="n">
        <v>35</v>
      </c>
      <c r="F7" s="6" t="n">
        <v>27</v>
      </c>
      <c r="G7" s="7" t="n">
        <f aca="false">AVERAGE(C7:F7)</f>
        <v>41.5</v>
      </c>
      <c r="J7" s="6" t="s">
        <v>9</v>
      </c>
      <c r="K7" s="6" t="n">
        <v>0.15</v>
      </c>
      <c r="L7" s="6" t="n">
        <v>0.18</v>
      </c>
      <c r="M7" s="6" t="n">
        <v>0.24</v>
      </c>
      <c r="N7" s="6" t="n">
        <v>0.24</v>
      </c>
      <c r="O7" s="8" t="n">
        <f aca="false">AVERAGE(K7:N7)</f>
        <v>0.2025</v>
      </c>
    </row>
    <row r="8" customFormat="false" ht="15" hidden="false" customHeight="false" outlineLevel="0" collapsed="false">
      <c r="B8" s="6" t="s">
        <v>10</v>
      </c>
      <c r="C8" s="6" t="n">
        <v>45</v>
      </c>
      <c r="D8" s="6" t="n">
        <v>13</v>
      </c>
      <c r="E8" s="6" t="n">
        <v>33</v>
      </c>
      <c r="F8" s="6" t="n">
        <v>29</v>
      </c>
      <c r="G8" s="7" t="n">
        <f aca="false">AVERAGE(C8:F8)</f>
        <v>30</v>
      </c>
      <c r="J8" s="6" t="s">
        <v>10</v>
      </c>
      <c r="K8" s="6" t="n">
        <v>0.11</v>
      </c>
      <c r="L8" s="6" t="n">
        <v>0.18</v>
      </c>
      <c r="M8" s="6" t="n">
        <v>0.26</v>
      </c>
      <c r="N8" s="6" t="n">
        <v>0.24</v>
      </c>
      <c r="O8" s="8" t="n">
        <f aca="false">AVERAGE(K8:N8)</f>
        <v>0.1975</v>
      </c>
    </row>
    <row r="9" customFormat="false" ht="15" hidden="false" customHeight="false" outlineLevel="0" collapsed="false">
      <c r="B9" s="6" t="s">
        <v>11</v>
      </c>
      <c r="C9" s="6" t="n">
        <v>48</v>
      </c>
      <c r="D9" s="6" t="n">
        <v>21</v>
      </c>
      <c r="E9" s="6" t="n">
        <v>41</v>
      </c>
      <c r="F9" s="6" t="n">
        <v>70</v>
      </c>
      <c r="G9" s="7" t="n">
        <f aca="false">AVERAGE(C9:F9)</f>
        <v>45</v>
      </c>
      <c r="J9" s="6" t="s">
        <v>11</v>
      </c>
      <c r="K9" s="6" t="n">
        <v>0.42</v>
      </c>
      <c r="L9" s="6" t="n">
        <v>0.46</v>
      </c>
      <c r="M9" s="6" t="n">
        <v>0.4</v>
      </c>
      <c r="N9" s="6" t="n">
        <v>0.45</v>
      </c>
      <c r="O9" s="8" t="n">
        <f aca="false">AVERAGE(K9:N9)</f>
        <v>0.4325</v>
      </c>
    </row>
    <row r="10" customFormat="false" ht="15" hidden="false" customHeight="false" outlineLevel="0" collapsed="false">
      <c r="B10" s="6" t="s">
        <v>12</v>
      </c>
      <c r="C10" s="6" t="n">
        <v>52</v>
      </c>
      <c r="D10" s="6" t="n">
        <v>35</v>
      </c>
      <c r="E10" s="6" t="n">
        <v>36</v>
      </c>
      <c r="F10" s="6" t="n">
        <v>38</v>
      </c>
      <c r="G10" s="7" t="n">
        <f aca="false">AVERAGE(C10:F10)</f>
        <v>40.25</v>
      </c>
      <c r="J10" s="6" t="s">
        <v>12</v>
      </c>
      <c r="K10" s="6" t="n">
        <v>0.2</v>
      </c>
      <c r="L10" s="6" t="n">
        <v>0.16</v>
      </c>
      <c r="M10" s="6" t="n">
        <v>0.29</v>
      </c>
      <c r="N10" s="6" t="n">
        <v>0.28</v>
      </c>
      <c r="O10" s="8" t="n">
        <f aca="false">AVERAGE(K10:N10)</f>
        <v>0.2325</v>
      </c>
    </row>
    <row r="11" customFormat="false" ht="15" hidden="false" customHeight="false" outlineLevel="0" collapsed="false">
      <c r="B11" s="6" t="s">
        <v>13</v>
      </c>
      <c r="C11" s="6" t="n">
        <v>66</v>
      </c>
      <c r="D11" s="6" t="n">
        <v>42</v>
      </c>
      <c r="E11" s="6" t="n">
        <v>18</v>
      </c>
      <c r="F11" s="6" t="n">
        <v>50</v>
      </c>
      <c r="G11" s="7" t="n">
        <f aca="false">AVERAGE(C11:F11)</f>
        <v>44</v>
      </c>
      <c r="J11" s="6" t="s">
        <v>13</v>
      </c>
      <c r="K11" s="6" t="n">
        <v>0.14</v>
      </c>
      <c r="L11" s="6" t="n">
        <v>0.1</v>
      </c>
      <c r="M11" s="6" t="n">
        <v>0.26</v>
      </c>
      <c r="N11" s="6" t="n">
        <v>0.31</v>
      </c>
      <c r="O11" s="8" t="n">
        <f aca="false">AVERAGE(K11:N11)</f>
        <v>0.2025</v>
      </c>
    </row>
    <row r="12" customFormat="false" ht="15" hidden="false" customHeight="false" outlineLevel="0" collapsed="false">
      <c r="B12" s="6" t="s">
        <v>14</v>
      </c>
      <c r="C12" s="6" t="n">
        <v>32</v>
      </c>
      <c r="D12" s="6" t="n">
        <v>14</v>
      </c>
      <c r="E12" s="6" t="n">
        <v>32</v>
      </c>
      <c r="F12" s="6" t="n">
        <v>49</v>
      </c>
      <c r="G12" s="7" t="n">
        <f aca="false">AVERAGE(C12:F12)</f>
        <v>31.75</v>
      </c>
      <c r="J12" s="6" t="s">
        <v>14</v>
      </c>
      <c r="K12" s="6" t="n">
        <v>0.42</v>
      </c>
      <c r="L12" s="6" t="n">
        <v>0.52</v>
      </c>
      <c r="M12" s="6" t="n">
        <v>0.39</v>
      </c>
      <c r="N12" s="6" t="n">
        <v>0.39</v>
      </c>
      <c r="O12" s="8" t="n">
        <f aca="false">AVERAGE(K12:N12)</f>
        <v>0.43</v>
      </c>
    </row>
    <row r="13" customFormat="false" ht="15" hidden="false" customHeight="false" outlineLevel="0" collapsed="false">
      <c r="B13" s="6" t="s">
        <v>15</v>
      </c>
      <c r="C13" s="6" t="n">
        <v>26</v>
      </c>
      <c r="D13" s="6" t="n">
        <v>25</v>
      </c>
      <c r="E13" s="6" t="n">
        <v>15</v>
      </c>
      <c r="F13" s="6" t="n">
        <v>38</v>
      </c>
      <c r="G13" s="7" t="n">
        <f aca="false">AVERAGE(C13:F13)</f>
        <v>26</v>
      </c>
      <c r="J13" s="6" t="s">
        <v>15</v>
      </c>
      <c r="K13" s="6" t="n">
        <v>0.15</v>
      </c>
      <c r="L13" s="6" t="n">
        <v>0.14</v>
      </c>
      <c r="M13" s="6" t="n">
        <v>0.28</v>
      </c>
      <c r="N13" s="6" t="n">
        <v>0.32</v>
      </c>
      <c r="O13" s="8" t="n">
        <f aca="false">AVERAGE(K13:N13)</f>
        <v>0.2225</v>
      </c>
    </row>
    <row r="14" customFormat="false" ht="15" hidden="false" customHeight="false" outlineLevel="0" collapsed="false">
      <c r="B14" s="6" t="s">
        <v>16</v>
      </c>
      <c r="C14" s="6" t="n">
        <v>36</v>
      </c>
      <c r="D14" s="6" t="n">
        <v>34</v>
      </c>
      <c r="E14" s="6" t="n">
        <v>44</v>
      </c>
      <c r="F14" s="6" t="n">
        <v>48</v>
      </c>
      <c r="G14" s="7" t="n">
        <f aca="false">AVERAGE(C14:F14)</f>
        <v>40.5</v>
      </c>
      <c r="J14" s="6" t="s">
        <v>16</v>
      </c>
      <c r="K14" s="6" t="n">
        <v>0.21</v>
      </c>
      <c r="L14" s="6" t="n">
        <v>0.25</v>
      </c>
      <c r="M14" s="6" t="n">
        <v>0.15</v>
      </c>
      <c r="N14" s="6" t="n">
        <v>0.22</v>
      </c>
      <c r="O14" s="8" t="n">
        <f aca="false">AVERAGE(K14:N14)</f>
        <v>0.2075</v>
      </c>
    </row>
    <row r="15" customFormat="false" ht="15" hidden="false" customHeight="false" outlineLevel="0" collapsed="false">
      <c r="B15" s="6" t="s">
        <v>17</v>
      </c>
      <c r="C15" s="6" t="n">
        <v>31</v>
      </c>
      <c r="D15" s="6" t="n">
        <v>38</v>
      </c>
      <c r="E15" s="6" t="n">
        <v>34</v>
      </c>
      <c r="F15" s="6" t="n">
        <v>31</v>
      </c>
      <c r="G15" s="7" t="n">
        <f aca="false">AVERAGE(C15:F15)</f>
        <v>33.5</v>
      </c>
      <c r="J15" s="6" t="s">
        <v>17</v>
      </c>
      <c r="K15" s="6" t="n">
        <v>0.19</v>
      </c>
      <c r="L15" s="6" t="n">
        <v>0.21</v>
      </c>
      <c r="M15" s="6" t="n">
        <v>0.25</v>
      </c>
      <c r="N15" s="6" t="n">
        <v>0.12</v>
      </c>
      <c r="O15" s="8" t="n">
        <f aca="false">AVERAGE(K15:N15)</f>
        <v>0.1925</v>
      </c>
    </row>
    <row r="16" customFormat="false" ht="15" hidden="false" customHeight="false" outlineLevel="0" collapsed="false">
      <c r="B16" s="6" t="s">
        <v>18</v>
      </c>
      <c r="C16" s="6" t="n">
        <v>34</v>
      </c>
      <c r="D16" s="6" t="n">
        <v>33</v>
      </c>
      <c r="E16" s="6" t="n">
        <v>41</v>
      </c>
      <c r="F16" s="6" t="n">
        <v>26</v>
      </c>
      <c r="G16" s="7" t="n">
        <f aca="false">AVERAGE(C16:F16)</f>
        <v>33.5</v>
      </c>
      <c r="J16" s="6" t="s">
        <v>18</v>
      </c>
      <c r="K16" s="6" t="n">
        <v>0.36</v>
      </c>
      <c r="L16" s="6" t="n">
        <v>0.29</v>
      </c>
      <c r="M16" s="6" t="n">
        <v>0.4</v>
      </c>
      <c r="N16" s="6" t="n">
        <v>0.35</v>
      </c>
      <c r="O16" s="8" t="n">
        <f aca="false">AVERAGE(K16:N16)</f>
        <v>0.35</v>
      </c>
    </row>
    <row r="17" customFormat="false" ht="15" hidden="false" customHeight="false" outlineLevel="0" collapsed="false">
      <c r="B17" s="6" t="s">
        <v>19</v>
      </c>
      <c r="C17" s="6" t="n">
        <v>22</v>
      </c>
      <c r="D17" s="6" t="n">
        <v>30</v>
      </c>
      <c r="E17" s="6" t="n">
        <v>18</v>
      </c>
      <c r="F17" s="6" t="n">
        <v>18</v>
      </c>
      <c r="G17" s="7" t="n">
        <f aca="false">AVERAGE(C17:F17)</f>
        <v>22</v>
      </c>
      <c r="J17" s="6" t="s">
        <v>19</v>
      </c>
      <c r="K17" s="6" t="n">
        <v>0.24</v>
      </c>
      <c r="L17" s="6" t="n">
        <v>0.23</v>
      </c>
      <c r="M17" s="6" t="n">
        <v>0.13</v>
      </c>
      <c r="N17" s="6" t="n">
        <v>0.28</v>
      </c>
      <c r="O17" s="8" t="n">
        <f aca="false">AVERAGE(K17:N17)</f>
        <v>0.22</v>
      </c>
    </row>
    <row r="21" customFormat="false" ht="15" hidden="false" customHeight="false" outlineLevel="0" collapsed="false">
      <c r="B21" s="9" t="s">
        <v>20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customFormat="false" ht="15" hidden="false" customHeight="false" outlineLevel="0" collapsed="false">
      <c r="B22" s="4" t="s">
        <v>2</v>
      </c>
      <c r="C22" s="4" t="s">
        <v>21</v>
      </c>
      <c r="D22" s="4" t="s">
        <v>22</v>
      </c>
      <c r="G22" s="4" t="s">
        <v>2</v>
      </c>
      <c r="H22" s="4" t="s">
        <v>21</v>
      </c>
      <c r="I22" s="4" t="s">
        <v>23</v>
      </c>
    </row>
    <row r="23" customFormat="false" ht="15" hidden="false" customHeight="false" outlineLevel="0" collapsed="false">
      <c r="B23" s="10" t="s">
        <v>5</v>
      </c>
      <c r="C23" s="6" t="s">
        <v>24</v>
      </c>
      <c r="D23" s="6" t="n">
        <v>49</v>
      </c>
      <c r="G23" s="10" t="s">
        <v>5</v>
      </c>
      <c r="H23" s="10" t="s">
        <v>24</v>
      </c>
      <c r="I23" s="10" t="n">
        <v>282.45</v>
      </c>
    </row>
    <row r="24" customFormat="false" ht="15" hidden="false" customHeight="false" outlineLevel="0" collapsed="false">
      <c r="B24" s="10"/>
      <c r="C24" s="6" t="s">
        <v>25</v>
      </c>
      <c r="D24" s="6" t="n">
        <v>37</v>
      </c>
      <c r="G24" s="10"/>
      <c r="H24" s="10" t="s">
        <v>25</v>
      </c>
      <c r="I24" s="10" t="n">
        <v>235.85</v>
      </c>
    </row>
    <row r="25" customFormat="false" ht="15" hidden="false" customHeight="false" outlineLevel="0" collapsed="false">
      <c r="B25" s="10"/>
      <c r="C25" s="6" t="s">
        <v>26</v>
      </c>
      <c r="D25" s="6" t="n">
        <v>30</v>
      </c>
      <c r="G25" s="10"/>
      <c r="H25" s="10" t="s">
        <v>26</v>
      </c>
      <c r="I25" s="10" t="s">
        <v>27</v>
      </c>
    </row>
    <row r="26" customFormat="false" ht="15" hidden="false" customHeight="false" outlineLevel="0" collapsed="false">
      <c r="B26" s="10" t="s">
        <v>6</v>
      </c>
      <c r="C26" s="6" t="s">
        <v>24</v>
      </c>
      <c r="D26" s="6" t="n">
        <v>41</v>
      </c>
    </row>
    <row r="27" customFormat="false" ht="15" hidden="false" customHeight="false" outlineLevel="0" collapsed="false">
      <c r="B27" s="10"/>
      <c r="C27" s="6" t="s">
        <v>25</v>
      </c>
      <c r="D27" s="6" t="n">
        <v>24</v>
      </c>
    </row>
    <row r="28" customFormat="false" ht="15" hidden="false" customHeight="false" outlineLevel="0" collapsed="false">
      <c r="B28" s="10"/>
      <c r="C28" s="6" t="s">
        <v>26</v>
      </c>
      <c r="D28" s="6" t="s">
        <v>27</v>
      </c>
    </row>
    <row r="29" customFormat="false" ht="15" hidden="false" customHeight="false" outlineLevel="0" collapsed="false">
      <c r="B29" s="10" t="s">
        <v>7</v>
      </c>
      <c r="C29" s="6" t="s">
        <v>24</v>
      </c>
      <c r="D29" s="6" t="n">
        <v>68</v>
      </c>
    </row>
    <row r="30" customFormat="false" ht="15" hidden="false" customHeight="false" outlineLevel="0" collapsed="false">
      <c r="B30" s="10"/>
      <c r="C30" s="6" t="s">
        <v>25</v>
      </c>
      <c r="D30" s="6" t="n">
        <v>64</v>
      </c>
    </row>
    <row r="31" customFormat="false" ht="15" hidden="false" customHeight="false" outlineLevel="0" collapsed="false">
      <c r="B31" s="10"/>
      <c r="C31" s="6" t="s">
        <v>26</v>
      </c>
      <c r="D31" s="6" t="n">
        <v>13</v>
      </c>
    </row>
    <row r="32" customFormat="false" ht="15" hidden="false" customHeight="false" outlineLevel="0" collapsed="false">
      <c r="B32" s="10" t="s">
        <v>8</v>
      </c>
      <c r="C32" s="6" t="s">
        <v>24</v>
      </c>
      <c r="D32" s="6" t="n">
        <v>16</v>
      </c>
    </row>
    <row r="33" customFormat="false" ht="15" hidden="false" customHeight="false" outlineLevel="0" collapsed="false">
      <c r="B33" s="10"/>
      <c r="C33" s="6" t="s">
        <v>25</v>
      </c>
      <c r="D33" s="6" t="n">
        <v>13</v>
      </c>
    </row>
    <row r="34" customFormat="false" ht="15" hidden="false" customHeight="false" outlineLevel="0" collapsed="false">
      <c r="B34" s="10"/>
      <c r="C34" s="6" t="s">
        <v>26</v>
      </c>
      <c r="D34" s="6" t="s">
        <v>27</v>
      </c>
    </row>
    <row r="35" customFormat="false" ht="15" hidden="false" customHeight="false" outlineLevel="0" collapsed="false">
      <c r="B35" s="10" t="s">
        <v>28</v>
      </c>
      <c r="C35" s="6" t="s">
        <v>24</v>
      </c>
      <c r="D35" s="6" t="n">
        <v>43</v>
      </c>
    </row>
    <row r="36" customFormat="false" ht="15" hidden="false" customHeight="false" outlineLevel="0" collapsed="false">
      <c r="B36" s="10"/>
      <c r="C36" s="6" t="s">
        <v>25</v>
      </c>
      <c r="D36" s="6" t="n">
        <v>29</v>
      </c>
    </row>
    <row r="37" customFormat="false" ht="15" hidden="false" customHeight="false" outlineLevel="0" collapsed="false">
      <c r="B37" s="10"/>
      <c r="C37" s="6" t="s">
        <v>26</v>
      </c>
      <c r="D37" s="6" t="n">
        <v>13</v>
      </c>
    </row>
    <row r="38" customFormat="false" ht="15" hidden="false" customHeight="false" outlineLevel="0" collapsed="false">
      <c r="B38" s="10" t="s">
        <v>29</v>
      </c>
      <c r="C38" s="6" t="s">
        <v>24</v>
      </c>
      <c r="D38" s="6" t="n">
        <v>40</v>
      </c>
    </row>
    <row r="39" customFormat="false" ht="15" hidden="false" customHeight="false" outlineLevel="0" collapsed="false">
      <c r="B39" s="10"/>
      <c r="C39" s="6" t="s">
        <v>25</v>
      </c>
      <c r="D39" s="6" t="n">
        <v>22</v>
      </c>
    </row>
    <row r="40" customFormat="false" ht="15" hidden="false" customHeight="false" outlineLevel="0" collapsed="false">
      <c r="B40" s="10"/>
      <c r="C40" s="6" t="s">
        <v>26</v>
      </c>
      <c r="D40" s="6" t="n">
        <v>20</v>
      </c>
    </row>
  </sheetData>
  <mergeCells count="12">
    <mergeCell ref="B1:G1"/>
    <mergeCell ref="J1:O1"/>
    <mergeCell ref="C2:F2"/>
    <mergeCell ref="K2:N2"/>
    <mergeCell ref="B21:O21"/>
    <mergeCell ref="B23:B25"/>
    <mergeCell ref="G23:G25"/>
    <mergeCell ref="B26:B28"/>
    <mergeCell ref="B29:B31"/>
    <mergeCell ref="B32:B34"/>
    <mergeCell ref="B35:B37"/>
    <mergeCell ref="B38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U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28"/>
    <col collapsed="false" customWidth="true" hidden="false" outlineLevel="0" max="3" min="3" style="0" width="13.57"/>
    <col collapsed="false" customWidth="true" hidden="false" outlineLevel="0" max="4" min="4" style="0" width="53.42"/>
    <col collapsed="false" customWidth="true" hidden="false" outlineLevel="0" max="5" min="5" style="0" width="13.02"/>
    <col collapsed="false" customWidth="true" hidden="false" outlineLevel="0" max="6" min="6" style="0" width="15.42"/>
    <col collapsed="false" customWidth="true" hidden="false" outlineLevel="0" max="20" min="7" style="0" width="8.67"/>
    <col collapsed="false" customWidth="true" hidden="false" outlineLevel="0" max="21" min="21" style="0" width="52.13"/>
    <col collapsed="false" customWidth="true" hidden="false" outlineLevel="0" max="1025" min="22" style="0" width="8.67"/>
  </cols>
  <sheetData>
    <row r="3" customFormat="false" ht="15" hidden="false" customHeight="true" outlineLevel="0" collapsed="false">
      <c r="B3" s="11" t="s">
        <v>30</v>
      </c>
      <c r="C3" s="12" t="s">
        <v>31</v>
      </c>
      <c r="D3" s="13" t="s">
        <v>32</v>
      </c>
      <c r="E3" s="14" t="s">
        <v>33</v>
      </c>
      <c r="F3" s="15" t="s">
        <v>34</v>
      </c>
      <c r="G3" s="16" t="s">
        <v>35</v>
      </c>
      <c r="H3" s="16"/>
      <c r="I3" s="16"/>
      <c r="J3" s="16"/>
      <c r="K3" s="16"/>
      <c r="L3" s="16"/>
      <c r="M3" s="16"/>
      <c r="N3" s="16"/>
      <c r="O3" s="16"/>
      <c r="P3" s="16"/>
      <c r="Q3" s="17" t="s">
        <v>4</v>
      </c>
    </row>
    <row r="4" customFormat="false" ht="63" hidden="false" customHeight="true" outlineLevel="0" collapsed="false">
      <c r="B4" s="11"/>
      <c r="C4" s="12"/>
      <c r="D4" s="13"/>
      <c r="E4" s="14"/>
      <c r="F4" s="15"/>
      <c r="G4" s="13" t="n">
        <v>1</v>
      </c>
      <c r="H4" s="13" t="n">
        <v>2</v>
      </c>
      <c r="I4" s="13" t="n">
        <v>3</v>
      </c>
      <c r="J4" s="13" t="n">
        <v>4</v>
      </c>
      <c r="K4" s="13" t="n">
        <v>5</v>
      </c>
      <c r="L4" s="13" t="n">
        <v>6</v>
      </c>
      <c r="M4" s="13" t="n">
        <v>7</v>
      </c>
      <c r="N4" s="13" t="n">
        <v>8</v>
      </c>
      <c r="O4" s="13" t="n">
        <v>9</v>
      </c>
      <c r="P4" s="13" t="n">
        <v>10</v>
      </c>
      <c r="Q4" s="17"/>
      <c r="U4" s="18" t="s">
        <v>36</v>
      </c>
    </row>
    <row r="5" customFormat="false" ht="15" hidden="false" customHeight="false" outlineLevel="0" collapsed="false">
      <c r="B5" s="10" t="s">
        <v>5</v>
      </c>
      <c r="C5" s="10" t="n">
        <f aca="false">E5+E6+E7+E8</f>
        <v>43.15</v>
      </c>
      <c r="D5" s="10" t="s">
        <v>37</v>
      </c>
      <c r="E5" s="19" t="n">
        <v>22.65</v>
      </c>
      <c r="F5" s="20" t="n">
        <f aca="false">(E5*100)/C5</f>
        <v>52.4913093858633</v>
      </c>
      <c r="G5" s="10" t="n">
        <v>10.6</v>
      </c>
      <c r="H5" s="10" t="n">
        <v>9</v>
      </c>
      <c r="I5" s="10" t="n">
        <v>6</v>
      </c>
      <c r="J5" s="10" t="n">
        <v>10</v>
      </c>
      <c r="K5" s="10" t="n">
        <v>11</v>
      </c>
      <c r="L5" s="10" t="n">
        <v>10</v>
      </c>
      <c r="M5" s="10" t="n">
        <v>10.5</v>
      </c>
      <c r="N5" s="10" t="n">
        <v>11.3</v>
      </c>
      <c r="O5" s="10" t="n">
        <v>10.6</v>
      </c>
      <c r="P5" s="10" t="n">
        <v>9.3</v>
      </c>
      <c r="Q5" s="5" t="n">
        <f aca="false">AVERAGE(G5:P5)</f>
        <v>9.83</v>
      </c>
      <c r="U5" s="10"/>
    </row>
    <row r="6" customFormat="false" ht="15" hidden="false" customHeight="false" outlineLevel="0" collapsed="false">
      <c r="B6" s="10"/>
      <c r="C6" s="10"/>
      <c r="D6" s="10" t="s">
        <v>38</v>
      </c>
      <c r="E6" s="19" t="n">
        <v>10.3</v>
      </c>
      <c r="F6" s="20" t="n">
        <f aca="false">E6*100/C5</f>
        <v>23.8702201622248</v>
      </c>
      <c r="G6" s="10" t="n">
        <v>25</v>
      </c>
      <c r="H6" s="10" t="n">
        <v>9</v>
      </c>
      <c r="I6" s="10" t="n">
        <v>13.5</v>
      </c>
      <c r="J6" s="10" t="n">
        <v>7</v>
      </c>
      <c r="K6" s="10" t="n">
        <v>4.5</v>
      </c>
      <c r="L6" s="10" t="n">
        <v>15</v>
      </c>
      <c r="M6" s="10" t="n">
        <v>8.2</v>
      </c>
      <c r="N6" s="10" t="n">
        <v>10</v>
      </c>
      <c r="O6" s="10" t="n">
        <v>5.3</v>
      </c>
      <c r="P6" s="10" t="n">
        <v>4.2</v>
      </c>
      <c r="Q6" s="5" t="n">
        <f aca="false">AVERAGE(G6:P6)</f>
        <v>10.17</v>
      </c>
      <c r="U6" s="10"/>
    </row>
    <row r="7" customFormat="false" ht="15" hidden="false" customHeight="false" outlineLevel="0" collapsed="false">
      <c r="B7" s="10"/>
      <c r="C7" s="10"/>
      <c r="D7" s="10" t="s">
        <v>39</v>
      </c>
      <c r="E7" s="19" t="n">
        <v>1.5</v>
      </c>
      <c r="F7" s="20" t="n">
        <f aca="false">E7*100/C5</f>
        <v>3.47624565469293</v>
      </c>
      <c r="G7" s="10" t="n">
        <v>11</v>
      </c>
      <c r="H7" s="10" t="n">
        <v>9</v>
      </c>
      <c r="I7" s="10" t="n">
        <v>8</v>
      </c>
      <c r="J7" s="10" t="n">
        <v>9.2</v>
      </c>
      <c r="K7" s="10" t="n">
        <v>10.5</v>
      </c>
      <c r="L7" s="10" t="n">
        <v>7.8</v>
      </c>
      <c r="M7" s="10" t="n">
        <v>6.5</v>
      </c>
      <c r="N7" s="10" t="n">
        <v>12.3</v>
      </c>
      <c r="O7" s="10" t="n">
        <v>11</v>
      </c>
      <c r="P7" s="10" t="n">
        <v>12</v>
      </c>
      <c r="Q7" s="5" t="n">
        <f aca="false">AVERAGE(G7:P7)</f>
        <v>9.73</v>
      </c>
      <c r="U7" s="10"/>
    </row>
    <row r="8" customFormat="false" ht="15" hidden="false" customHeight="false" outlineLevel="0" collapsed="false">
      <c r="B8" s="10"/>
      <c r="C8" s="10"/>
      <c r="D8" s="10" t="s">
        <v>40</v>
      </c>
      <c r="E8" s="19" t="n">
        <v>8.7</v>
      </c>
      <c r="F8" s="20" t="n">
        <f aca="false">E8*100/C5</f>
        <v>20.162224797219</v>
      </c>
      <c r="G8" s="10" t="n">
        <v>35.8</v>
      </c>
      <c r="H8" s="10" t="n">
        <v>42</v>
      </c>
      <c r="I8" s="10" t="n">
        <v>26.8</v>
      </c>
      <c r="J8" s="10" t="n">
        <v>24.3</v>
      </c>
      <c r="K8" s="10" t="n">
        <v>38</v>
      </c>
      <c r="L8" s="10" t="n">
        <v>36</v>
      </c>
      <c r="M8" s="10" t="n">
        <v>25.3</v>
      </c>
      <c r="N8" s="10" t="n">
        <v>36.3</v>
      </c>
      <c r="O8" s="10" t="n">
        <v>34.2</v>
      </c>
      <c r="P8" s="10" t="n">
        <v>29</v>
      </c>
      <c r="Q8" s="5" t="n">
        <f aca="false">AVERAGE(G8:P8)</f>
        <v>32.77</v>
      </c>
      <c r="U8" s="10"/>
    </row>
    <row r="9" customFormat="false" ht="36.75" hidden="false" customHeight="true" outlineLevel="0" collapsed="false">
      <c r="B9" s="10" t="s">
        <v>6</v>
      </c>
      <c r="C9" s="10" t="n">
        <v>30.7</v>
      </c>
      <c r="D9" s="10" t="s">
        <v>37</v>
      </c>
      <c r="E9" s="19" t="n">
        <v>30.7</v>
      </c>
      <c r="F9" s="21" t="n">
        <v>100</v>
      </c>
      <c r="G9" s="10" t="n">
        <v>12.7</v>
      </c>
      <c r="H9" s="10" t="n">
        <v>17</v>
      </c>
      <c r="I9" s="10" t="n">
        <v>10</v>
      </c>
      <c r="J9" s="10" t="n">
        <v>9.6</v>
      </c>
      <c r="K9" s="10" t="n">
        <v>24.2</v>
      </c>
      <c r="L9" s="10" t="n">
        <v>17.5</v>
      </c>
      <c r="M9" s="10" t="n">
        <v>9.5</v>
      </c>
      <c r="N9" s="10" t="n">
        <v>11.1</v>
      </c>
      <c r="O9" s="10" t="n">
        <v>6.1</v>
      </c>
      <c r="P9" s="10" t="n">
        <v>8</v>
      </c>
      <c r="Q9" s="5" t="n">
        <f aca="false">AVERAGE(G9:P9)</f>
        <v>12.57</v>
      </c>
      <c r="U9" s="10"/>
    </row>
    <row r="10" customFormat="false" ht="15" hidden="false" customHeight="false" outlineLevel="0" collapsed="false">
      <c r="B10" s="10" t="s">
        <v>41</v>
      </c>
      <c r="C10" s="10" t="n">
        <f aca="false">E10+E12+E11</f>
        <v>39.35</v>
      </c>
      <c r="D10" s="10" t="s">
        <v>37</v>
      </c>
      <c r="E10" s="19" t="n">
        <v>35.1</v>
      </c>
      <c r="F10" s="20" t="n">
        <f aca="false">E10*100/C10</f>
        <v>89.1994917407878</v>
      </c>
      <c r="G10" s="10" t="n">
        <v>17.1</v>
      </c>
      <c r="H10" s="10" t="n">
        <v>8.4</v>
      </c>
      <c r="I10" s="10" t="n">
        <v>8.6</v>
      </c>
      <c r="J10" s="10" t="n">
        <v>9.3</v>
      </c>
      <c r="K10" s="10" t="n">
        <v>14.2</v>
      </c>
      <c r="L10" s="10" t="n">
        <v>17.4</v>
      </c>
      <c r="M10" s="10" t="n">
        <v>21.2</v>
      </c>
      <c r="N10" s="10" t="n">
        <v>5.1</v>
      </c>
      <c r="O10" s="10" t="n">
        <v>14.8</v>
      </c>
      <c r="P10" s="10" t="n">
        <v>6</v>
      </c>
      <c r="Q10" s="5" t="n">
        <f aca="false">AVERAGE(G10:P10)</f>
        <v>12.21</v>
      </c>
      <c r="U10" s="10"/>
    </row>
    <row r="11" customFormat="false" ht="15" hidden="false" customHeight="false" outlineLevel="0" collapsed="false">
      <c r="B11" s="10"/>
      <c r="C11" s="10"/>
      <c r="D11" s="10" t="s">
        <v>38</v>
      </c>
      <c r="E11" s="19" t="n">
        <v>0.9</v>
      </c>
      <c r="F11" s="20" t="n">
        <f aca="false">E11*100/C10</f>
        <v>2.28716645489199</v>
      </c>
      <c r="G11" s="10" t="n">
        <v>10.2</v>
      </c>
      <c r="H11" s="10" t="n">
        <v>5.3</v>
      </c>
      <c r="I11" s="10" t="n">
        <v>2.5</v>
      </c>
      <c r="J11" s="10" t="n">
        <v>19.3</v>
      </c>
      <c r="K11" s="10" t="n">
        <v>8.2</v>
      </c>
      <c r="L11" s="10"/>
      <c r="M11" s="10"/>
      <c r="N11" s="10"/>
      <c r="O11" s="10"/>
      <c r="P11" s="10"/>
      <c r="Q11" s="5" t="n">
        <f aca="false">(G11+H11+I11+J11+K11)/5</f>
        <v>9.1</v>
      </c>
      <c r="U11" s="10"/>
    </row>
    <row r="12" customFormat="false" ht="15" hidden="false" customHeight="false" outlineLevel="0" collapsed="false">
      <c r="B12" s="10"/>
      <c r="C12" s="10"/>
      <c r="D12" s="10" t="s">
        <v>40</v>
      </c>
      <c r="E12" s="19" t="n">
        <v>3.35</v>
      </c>
      <c r="F12" s="20" t="n">
        <f aca="false">E12*100/C10</f>
        <v>8.5133418043202</v>
      </c>
      <c r="G12" s="10" t="n">
        <v>41.1</v>
      </c>
      <c r="H12" s="10" t="n">
        <v>28.5</v>
      </c>
      <c r="I12" s="10" t="n">
        <v>29</v>
      </c>
      <c r="J12" s="10" t="n">
        <v>13.5</v>
      </c>
      <c r="K12" s="10" t="n">
        <v>24</v>
      </c>
      <c r="L12" s="10" t="n">
        <v>17.1</v>
      </c>
      <c r="M12" s="10" t="n">
        <v>20.2</v>
      </c>
      <c r="N12" s="10" t="n">
        <v>18.3</v>
      </c>
      <c r="O12" s="10" t="n">
        <v>10.1</v>
      </c>
      <c r="P12" s="10" t="n">
        <v>9.8</v>
      </c>
      <c r="Q12" s="5" t="n">
        <f aca="false">AVERAGE(G12:P12)</f>
        <v>21.16</v>
      </c>
      <c r="U12" s="10"/>
    </row>
    <row r="13" customFormat="false" ht="15" hidden="false" customHeight="false" outlineLevel="0" collapsed="false">
      <c r="B13" s="10" t="s">
        <v>8</v>
      </c>
      <c r="C13" s="10" t="n">
        <f aca="false">E13+E14</f>
        <v>86.1</v>
      </c>
      <c r="D13" s="10" t="s">
        <v>37</v>
      </c>
      <c r="E13" s="19" t="n">
        <v>2.1</v>
      </c>
      <c r="F13" s="20" t="n">
        <f aca="false">E13*100/C13</f>
        <v>2.4390243902439</v>
      </c>
      <c r="G13" s="10" t="n">
        <v>15.2</v>
      </c>
      <c r="H13" s="10" t="n">
        <v>6.5</v>
      </c>
      <c r="I13" s="10" t="n">
        <v>7.5</v>
      </c>
      <c r="J13" s="10" t="n">
        <v>11.2</v>
      </c>
      <c r="K13" s="10" t="n">
        <v>9.5</v>
      </c>
      <c r="L13" s="10" t="n">
        <v>10.3</v>
      </c>
      <c r="M13" s="10" t="n">
        <v>7</v>
      </c>
      <c r="N13" s="10" t="n">
        <v>8</v>
      </c>
      <c r="O13" s="10" t="n">
        <v>9.1</v>
      </c>
      <c r="P13" s="10" t="n">
        <v>5</v>
      </c>
      <c r="Q13" s="5" t="n">
        <f aca="false">AVERAGE(G13:P13)</f>
        <v>8.93</v>
      </c>
      <c r="U13" s="10"/>
    </row>
    <row r="14" customFormat="false" ht="15" hidden="false" customHeight="false" outlineLevel="0" collapsed="false">
      <c r="B14" s="10"/>
      <c r="C14" s="10"/>
      <c r="D14" s="10" t="s">
        <v>42</v>
      </c>
      <c r="E14" s="19" t="n">
        <v>84</v>
      </c>
      <c r="F14" s="20" t="n">
        <f aca="false">E14*100/C13</f>
        <v>97.5609756097561</v>
      </c>
      <c r="G14" s="10" t="n">
        <v>20</v>
      </c>
      <c r="H14" s="10" t="n">
        <v>10</v>
      </c>
      <c r="I14" s="10" t="n">
        <v>11.2</v>
      </c>
      <c r="J14" s="10" t="n">
        <v>16.3</v>
      </c>
      <c r="K14" s="10" t="n">
        <v>15</v>
      </c>
      <c r="L14" s="10" t="n">
        <v>11</v>
      </c>
      <c r="M14" s="10" t="n">
        <v>20</v>
      </c>
      <c r="N14" s="10" t="n">
        <v>19</v>
      </c>
      <c r="O14" s="10" t="n">
        <v>18.5</v>
      </c>
      <c r="P14" s="10" t="n">
        <v>14.3</v>
      </c>
      <c r="Q14" s="5" t="n">
        <f aca="false">AVERAGE(G14:P14)</f>
        <v>15.53</v>
      </c>
      <c r="U14" s="10"/>
    </row>
    <row r="15" customFormat="false" ht="15" hidden="false" customHeight="false" outlineLevel="0" collapsed="false">
      <c r="B15" s="10" t="s">
        <v>9</v>
      </c>
      <c r="C15" s="10" t="n">
        <v>75.5</v>
      </c>
      <c r="D15" s="10" t="s">
        <v>37</v>
      </c>
      <c r="E15" s="19" t="n">
        <v>15</v>
      </c>
      <c r="F15" s="20" t="n">
        <f aca="false">E15*100/C15</f>
        <v>19.8675496688742</v>
      </c>
      <c r="G15" s="10" t="n">
        <v>10</v>
      </c>
      <c r="H15" s="10" t="n">
        <v>5.3</v>
      </c>
      <c r="I15" s="10" t="n">
        <v>10.5</v>
      </c>
      <c r="J15" s="10" t="n">
        <v>7</v>
      </c>
      <c r="K15" s="10" t="n">
        <v>9.2</v>
      </c>
      <c r="L15" s="10" t="n">
        <v>3.4</v>
      </c>
      <c r="M15" s="10" t="n">
        <v>10.5</v>
      </c>
      <c r="N15" s="10" t="n">
        <v>11</v>
      </c>
      <c r="O15" s="10" t="n">
        <v>6.5</v>
      </c>
      <c r="P15" s="10" t="n">
        <v>9.1</v>
      </c>
      <c r="Q15" s="5" t="n">
        <f aca="false">AVERAGE(G15:P15)</f>
        <v>8.25</v>
      </c>
      <c r="U15" s="10"/>
    </row>
    <row r="16" customFormat="false" ht="15" hidden="false" customHeight="false" outlineLevel="0" collapsed="false">
      <c r="B16" s="10"/>
      <c r="C16" s="10"/>
      <c r="D16" s="10" t="s">
        <v>40</v>
      </c>
      <c r="E16" s="19" t="n">
        <v>60.5</v>
      </c>
      <c r="F16" s="20" t="n">
        <f aca="false">E16*100/C15</f>
        <v>80.1324503311258</v>
      </c>
      <c r="G16" s="10" t="n">
        <v>30.2</v>
      </c>
      <c r="H16" s="10" t="n">
        <v>43</v>
      </c>
      <c r="I16" s="10" t="n">
        <v>22.4</v>
      </c>
      <c r="J16" s="10" t="n">
        <v>36.8</v>
      </c>
      <c r="K16" s="10" t="n">
        <v>24.3</v>
      </c>
      <c r="L16" s="10" t="n">
        <v>45.5</v>
      </c>
      <c r="M16" s="10" t="n">
        <v>30.6</v>
      </c>
      <c r="N16" s="10" t="n">
        <v>24.3</v>
      </c>
      <c r="O16" s="10" t="n">
        <v>18.9</v>
      </c>
      <c r="P16" s="10" t="n">
        <v>23.1</v>
      </c>
      <c r="Q16" s="5" t="n">
        <f aca="false">AVERAGE(G16:P16)</f>
        <v>29.91</v>
      </c>
      <c r="U16" s="10"/>
    </row>
    <row r="17" customFormat="false" ht="15" hidden="false" customHeight="false" outlineLevel="0" collapsed="false">
      <c r="B17" s="10" t="s">
        <v>29</v>
      </c>
      <c r="C17" s="10" t="n">
        <v>39.4</v>
      </c>
      <c r="D17" s="10" t="s">
        <v>37</v>
      </c>
      <c r="E17" s="19" t="n">
        <v>2.4</v>
      </c>
      <c r="F17" s="20" t="n">
        <f aca="false">E17*100/C17</f>
        <v>6.09137055837564</v>
      </c>
      <c r="G17" s="10" t="n">
        <v>6</v>
      </c>
      <c r="H17" s="10" t="n">
        <v>7</v>
      </c>
      <c r="I17" s="10" t="n">
        <v>8</v>
      </c>
      <c r="J17" s="10" t="n">
        <v>4.1</v>
      </c>
      <c r="K17" s="10" t="n">
        <v>5.6</v>
      </c>
      <c r="L17" s="10" t="n">
        <v>5.5</v>
      </c>
      <c r="M17" s="10" t="n">
        <v>7</v>
      </c>
      <c r="N17" s="10" t="n">
        <v>8</v>
      </c>
      <c r="O17" s="10" t="n">
        <v>5.5</v>
      </c>
      <c r="P17" s="10" t="n">
        <v>5.5</v>
      </c>
      <c r="Q17" s="5" t="n">
        <f aca="false">AVERAGE(G17:P17)</f>
        <v>6.22</v>
      </c>
      <c r="U17" s="10"/>
    </row>
    <row r="18" customFormat="false" ht="15" hidden="false" customHeight="false" outlineLevel="0" collapsed="false">
      <c r="B18" s="10"/>
      <c r="C18" s="10"/>
      <c r="D18" s="10" t="s">
        <v>38</v>
      </c>
      <c r="E18" s="19" t="n">
        <v>37</v>
      </c>
      <c r="F18" s="20" t="n">
        <f aca="false">E18*100/C17</f>
        <v>93.9086294416244</v>
      </c>
      <c r="G18" s="10" t="n">
        <v>15</v>
      </c>
      <c r="H18" s="10" t="n">
        <v>16.1</v>
      </c>
      <c r="I18" s="10" t="n">
        <v>9.2</v>
      </c>
      <c r="J18" s="10" t="n">
        <v>10.3</v>
      </c>
      <c r="K18" s="10" t="n">
        <v>17.8</v>
      </c>
      <c r="L18" s="10" t="n">
        <v>6.3</v>
      </c>
      <c r="M18" s="10" t="n">
        <v>4.5</v>
      </c>
      <c r="N18" s="10" t="n">
        <v>7.9</v>
      </c>
      <c r="O18" s="10" t="n">
        <v>10</v>
      </c>
      <c r="P18" s="10" t="n">
        <v>8</v>
      </c>
      <c r="Q18" s="5" t="n">
        <f aca="false">AVERAGE(G18:P18)</f>
        <v>10.51</v>
      </c>
      <c r="U18" s="10"/>
    </row>
    <row r="19" customFormat="false" ht="15" hidden="false" customHeight="false" outlineLevel="0" collapsed="false">
      <c r="B19" s="10" t="s">
        <v>43</v>
      </c>
      <c r="C19" s="10" t="n">
        <f aca="false">E19+E20+E21+E22</f>
        <v>21.4</v>
      </c>
      <c r="D19" s="10" t="s">
        <v>39</v>
      </c>
      <c r="E19" s="19" t="n">
        <v>3.2</v>
      </c>
      <c r="F19" s="20" t="n">
        <f aca="false">E19*100/C19</f>
        <v>14.9532710280374</v>
      </c>
      <c r="G19" s="10" t="n">
        <v>11</v>
      </c>
      <c r="H19" s="10" t="n">
        <v>11.2</v>
      </c>
      <c r="I19" s="10" t="n">
        <v>12.5</v>
      </c>
      <c r="J19" s="10" t="n">
        <v>7.5</v>
      </c>
      <c r="K19" s="10" t="n">
        <v>10.2</v>
      </c>
      <c r="L19" s="10" t="n">
        <v>11.3</v>
      </c>
      <c r="M19" s="10" t="n">
        <v>9.5</v>
      </c>
      <c r="N19" s="10" t="n">
        <v>12</v>
      </c>
      <c r="O19" s="10" t="n">
        <v>11.2</v>
      </c>
      <c r="P19" s="10" t="n">
        <v>9.5</v>
      </c>
      <c r="Q19" s="5" t="n">
        <f aca="false">AVERAGE(G19:P19)</f>
        <v>10.59</v>
      </c>
      <c r="U19" s="10"/>
    </row>
    <row r="20" customFormat="false" ht="15" hidden="false" customHeight="false" outlineLevel="0" collapsed="false">
      <c r="B20" s="10"/>
      <c r="C20" s="10"/>
      <c r="D20" s="10" t="s">
        <v>38</v>
      </c>
      <c r="E20" s="19" t="n">
        <v>2.2</v>
      </c>
      <c r="F20" s="20" t="n">
        <f aca="false">E20*100/C19</f>
        <v>10.2803738317757</v>
      </c>
      <c r="G20" s="10" t="n">
        <v>6</v>
      </c>
      <c r="H20" s="10" t="n">
        <v>5.5</v>
      </c>
      <c r="I20" s="10" t="n">
        <v>4.5</v>
      </c>
      <c r="J20" s="10" t="n">
        <v>4.4</v>
      </c>
      <c r="K20" s="10" t="n">
        <v>3.8</v>
      </c>
      <c r="L20" s="10" t="n">
        <v>5.5</v>
      </c>
      <c r="M20" s="10" t="n">
        <v>6.2</v>
      </c>
      <c r="N20" s="10" t="n">
        <v>3.5</v>
      </c>
      <c r="O20" s="10" t="n">
        <v>4</v>
      </c>
      <c r="P20" s="10" t="n">
        <v>3.2</v>
      </c>
      <c r="Q20" s="5" t="n">
        <f aca="false">AVERAGE(G20:P20)</f>
        <v>4.66</v>
      </c>
      <c r="U20" s="10"/>
    </row>
    <row r="21" customFormat="false" ht="15" hidden="false" customHeight="false" outlineLevel="0" collapsed="false">
      <c r="B21" s="10"/>
      <c r="C21" s="10"/>
      <c r="D21" s="10" t="s">
        <v>37</v>
      </c>
      <c r="E21" s="19" t="n">
        <v>7</v>
      </c>
      <c r="F21" s="20" t="n">
        <f aca="false">E21*100/C19</f>
        <v>32.7102803738318</v>
      </c>
      <c r="G21" s="10" t="n">
        <v>6.8</v>
      </c>
      <c r="H21" s="10" t="n">
        <v>7.8</v>
      </c>
      <c r="I21" s="10" t="n">
        <v>10.5</v>
      </c>
      <c r="J21" s="10" t="n">
        <v>9</v>
      </c>
      <c r="K21" s="10" t="n">
        <v>12</v>
      </c>
      <c r="L21" s="10" t="n">
        <v>10.5</v>
      </c>
      <c r="M21" s="10" t="n">
        <v>11</v>
      </c>
      <c r="N21" s="10" t="n">
        <v>12</v>
      </c>
      <c r="O21" s="10" t="n">
        <v>10.5</v>
      </c>
      <c r="P21" s="10" t="n">
        <v>7.6</v>
      </c>
      <c r="Q21" s="5" t="n">
        <f aca="false">AVERAGE(G21:P21)</f>
        <v>9.77</v>
      </c>
      <c r="U21" s="10"/>
    </row>
    <row r="22" customFormat="false" ht="15" hidden="false" customHeight="false" outlineLevel="0" collapsed="false">
      <c r="B22" s="10" t="s">
        <v>44</v>
      </c>
      <c r="C22" s="10" t="n">
        <v>9.1</v>
      </c>
      <c r="D22" s="10" t="s">
        <v>37</v>
      </c>
      <c r="E22" s="19" t="n">
        <v>9</v>
      </c>
      <c r="F22" s="20" t="n">
        <f aca="false">E22*100/C22</f>
        <v>98.9010989010989</v>
      </c>
      <c r="G22" s="10" t="n">
        <v>10.6</v>
      </c>
      <c r="H22" s="10" t="n">
        <v>13.3</v>
      </c>
      <c r="I22" s="10" t="n">
        <v>8.1</v>
      </c>
      <c r="J22" s="10" t="n">
        <v>7.6</v>
      </c>
      <c r="K22" s="10" t="n">
        <v>7.7</v>
      </c>
      <c r="L22" s="10" t="n">
        <v>7.9</v>
      </c>
      <c r="M22" s="10" t="n">
        <v>10.9</v>
      </c>
      <c r="N22" s="10" t="n">
        <v>8.5</v>
      </c>
      <c r="O22" s="10" t="n">
        <v>5.4</v>
      </c>
      <c r="P22" s="10" t="n">
        <v>7.9</v>
      </c>
      <c r="Q22" s="5" t="n">
        <f aca="false">AVERAGE(G22:P22)</f>
        <v>8.79</v>
      </c>
      <c r="U22" s="10"/>
    </row>
    <row r="23" customFormat="false" ht="15" hidden="false" customHeight="false" outlineLevel="0" collapsed="false">
      <c r="B23" s="10"/>
      <c r="C23" s="10"/>
      <c r="D23" s="10" t="s">
        <v>45</v>
      </c>
      <c r="E23" s="19" t="n">
        <v>0.1</v>
      </c>
      <c r="F23" s="21" t="n">
        <v>1.1</v>
      </c>
      <c r="G23" s="10" t="n">
        <v>7.6</v>
      </c>
      <c r="H23" s="10" t="n">
        <v>6.2</v>
      </c>
      <c r="I23" s="10" t="n">
        <v>5.3</v>
      </c>
      <c r="J23" s="10"/>
      <c r="K23" s="10"/>
      <c r="L23" s="10"/>
      <c r="M23" s="10"/>
      <c r="N23" s="10"/>
      <c r="O23" s="10"/>
      <c r="P23" s="10"/>
      <c r="Q23" s="22" t="n">
        <f aca="false">(G23+H23+I23)/3</f>
        <v>6.36666666666667</v>
      </c>
      <c r="U23" s="10"/>
    </row>
    <row r="24" customFormat="false" ht="15" hidden="false" customHeight="false" outlineLevel="0" collapsed="false">
      <c r="B24" s="10" t="s">
        <v>46</v>
      </c>
      <c r="C24" s="10" t="n">
        <f aca="false">E23+E24+E26+E25+E27+E28</f>
        <v>7.5</v>
      </c>
      <c r="D24" s="10" t="s">
        <v>37</v>
      </c>
      <c r="E24" s="19" t="n">
        <v>5.4</v>
      </c>
      <c r="F24" s="20" t="n">
        <f aca="false">E24*100/C24</f>
        <v>72</v>
      </c>
      <c r="G24" s="10" t="n">
        <v>9.5</v>
      </c>
      <c r="H24" s="10" t="n">
        <v>9.6</v>
      </c>
      <c r="I24" s="10" t="n">
        <v>8.1</v>
      </c>
      <c r="J24" s="10" t="n">
        <v>10.4</v>
      </c>
      <c r="K24" s="10" t="n">
        <v>8.4</v>
      </c>
      <c r="L24" s="10" t="n">
        <v>9.6</v>
      </c>
      <c r="M24" s="10" t="n">
        <v>7.5</v>
      </c>
      <c r="N24" s="10" t="n">
        <v>8.2</v>
      </c>
      <c r="O24" s="10" t="n">
        <v>5.1</v>
      </c>
      <c r="P24" s="10" t="n">
        <v>9.8</v>
      </c>
      <c r="Q24" s="22" t="n">
        <f aca="false">(G24+H24+I24)/3</f>
        <v>9.06666666666667</v>
      </c>
      <c r="U24" s="10"/>
    </row>
    <row r="25" customFormat="false" ht="15" hidden="false" customHeight="false" outlineLevel="0" collapsed="false">
      <c r="B25" s="10"/>
      <c r="C25" s="10"/>
      <c r="D25" s="10" t="s">
        <v>38</v>
      </c>
      <c r="E25" s="19" t="n">
        <v>0.1</v>
      </c>
      <c r="F25" s="20" t="n">
        <f aca="false">E25*100/C24</f>
        <v>1.33333333333333</v>
      </c>
      <c r="G25" s="10" t="n">
        <v>2.6</v>
      </c>
      <c r="H25" s="10" t="n">
        <v>2.1</v>
      </c>
      <c r="I25" s="10" t="n">
        <v>1.2</v>
      </c>
      <c r="J25" s="10" t="n">
        <v>2.3</v>
      </c>
      <c r="K25" s="10" t="n">
        <v>1.9</v>
      </c>
      <c r="L25" s="10" t="n">
        <v>1.6</v>
      </c>
      <c r="M25" s="10" t="n">
        <v>0.6</v>
      </c>
      <c r="N25" s="10" t="n">
        <v>2.6</v>
      </c>
      <c r="O25" s="10" t="n">
        <v>3.2</v>
      </c>
      <c r="P25" s="10"/>
      <c r="Q25" s="5" t="n">
        <v>18.1</v>
      </c>
      <c r="U25" s="10"/>
    </row>
    <row r="26" customFormat="false" ht="15" hidden="false" customHeight="false" outlineLevel="0" collapsed="false">
      <c r="B26" s="10"/>
      <c r="C26" s="10"/>
      <c r="D26" s="10" t="s">
        <v>39</v>
      </c>
      <c r="E26" s="19" t="n">
        <v>0.3</v>
      </c>
      <c r="F26" s="20" t="n">
        <f aca="false">E26*100/C24</f>
        <v>4</v>
      </c>
      <c r="G26" s="10" t="n">
        <v>14.6</v>
      </c>
      <c r="H26" s="10" t="n">
        <v>11.2</v>
      </c>
      <c r="I26" s="10" t="n">
        <v>11.4</v>
      </c>
      <c r="J26" s="10" t="n">
        <v>11.1</v>
      </c>
      <c r="K26" s="10" t="n">
        <v>10.8</v>
      </c>
      <c r="L26" s="10"/>
      <c r="M26" s="10"/>
      <c r="N26" s="10"/>
      <c r="O26" s="10"/>
      <c r="P26" s="10"/>
      <c r="Q26" s="5" t="n">
        <f aca="false">(G26+H26+I26+J26+K26)/5</f>
        <v>11.82</v>
      </c>
      <c r="U26" s="10"/>
    </row>
    <row r="27" customFormat="false" ht="15" hidden="false" customHeight="false" outlineLevel="0" collapsed="false">
      <c r="B27" s="10"/>
      <c r="C27" s="10"/>
      <c r="D27" s="10" t="s">
        <v>45</v>
      </c>
      <c r="E27" s="19" t="n">
        <v>0.8</v>
      </c>
      <c r="F27" s="20" t="n">
        <f aca="false">E27*100/C24</f>
        <v>10.6666666666667</v>
      </c>
      <c r="G27" s="10" t="n">
        <v>7.5</v>
      </c>
      <c r="H27" s="10" t="n">
        <v>5.8</v>
      </c>
      <c r="I27" s="10" t="n">
        <v>3.7</v>
      </c>
      <c r="J27" s="10" t="n">
        <v>7.1</v>
      </c>
      <c r="K27" s="10" t="n">
        <v>6.6</v>
      </c>
      <c r="L27" s="10" t="n">
        <v>6.7</v>
      </c>
      <c r="M27" s="10" t="n">
        <v>6</v>
      </c>
      <c r="N27" s="10" t="n">
        <v>7.2</v>
      </c>
      <c r="O27" s="10" t="n">
        <v>4.2</v>
      </c>
      <c r="P27" s="10" t="n">
        <v>4.2</v>
      </c>
      <c r="Q27" s="5" t="n">
        <f aca="false">SUM(G27:P27)</f>
        <v>59</v>
      </c>
      <c r="U27" s="10"/>
    </row>
    <row r="28" customFormat="false" ht="15" hidden="false" customHeight="false" outlineLevel="0" collapsed="false">
      <c r="B28" s="10"/>
      <c r="C28" s="10"/>
      <c r="D28" s="10" t="s">
        <v>47</v>
      </c>
      <c r="E28" s="19" t="n">
        <v>0.8</v>
      </c>
      <c r="F28" s="20" t="n">
        <f aca="false">E28*100/C24</f>
        <v>10.6666666666667</v>
      </c>
      <c r="G28" s="10" t="n">
        <v>2.6</v>
      </c>
      <c r="H28" s="10" t="n">
        <v>2.4</v>
      </c>
      <c r="I28" s="10" t="n">
        <v>3.1</v>
      </c>
      <c r="J28" s="10" t="n">
        <v>4.4</v>
      </c>
      <c r="K28" s="10" t="n">
        <v>2.2</v>
      </c>
      <c r="L28" s="10" t="n">
        <v>2.1</v>
      </c>
      <c r="M28" s="10" t="n">
        <v>3.1</v>
      </c>
      <c r="N28" s="10" t="n">
        <v>3.8</v>
      </c>
      <c r="O28" s="10" t="n">
        <v>4.1</v>
      </c>
      <c r="P28" s="10" t="n">
        <v>4.1</v>
      </c>
      <c r="Q28" s="23" t="n">
        <f aca="false">AVERAGE(F28:P28)</f>
        <v>3.86969696969697</v>
      </c>
      <c r="U28" s="10"/>
    </row>
    <row r="29" customFormat="false" ht="15" hidden="false" customHeight="false" outlineLevel="0" collapsed="false">
      <c r="B29" s="10" t="s">
        <v>48</v>
      </c>
      <c r="C29" s="10" t="n">
        <v>11.2</v>
      </c>
      <c r="D29" s="10" t="s">
        <v>37</v>
      </c>
      <c r="E29" s="19" t="n">
        <v>11.2</v>
      </c>
      <c r="F29" s="21" t="n">
        <v>100</v>
      </c>
      <c r="G29" s="10" t="n">
        <v>7.8</v>
      </c>
      <c r="H29" s="10" t="n">
        <v>9.2</v>
      </c>
      <c r="I29" s="10" t="n">
        <v>14.5</v>
      </c>
      <c r="J29" s="10" t="n">
        <v>9.1</v>
      </c>
      <c r="K29" s="10" t="n">
        <v>10.5</v>
      </c>
      <c r="L29" s="10" t="n">
        <v>7.5</v>
      </c>
      <c r="M29" s="10" t="n">
        <v>6.9</v>
      </c>
      <c r="N29" s="10" t="n">
        <v>9</v>
      </c>
      <c r="O29" s="10" t="n">
        <v>10.4</v>
      </c>
      <c r="P29" s="10" t="n">
        <v>13.5</v>
      </c>
      <c r="Q29" s="5" t="n">
        <f aca="false">AVERAGE(G29:P29)</f>
        <v>9.84</v>
      </c>
      <c r="U29" s="10"/>
    </row>
    <row r="30" customFormat="false" ht="15" hidden="false" customHeight="false" outlineLevel="0" collapsed="false">
      <c r="B30" s="10" t="s">
        <v>49</v>
      </c>
      <c r="C30" s="10" t="n">
        <v>16.5</v>
      </c>
      <c r="D30" s="10" t="s">
        <v>37</v>
      </c>
      <c r="E30" s="19" t="n">
        <v>16.5</v>
      </c>
      <c r="F30" s="21" t="n">
        <v>100</v>
      </c>
      <c r="G30" s="10" t="n">
        <v>13</v>
      </c>
      <c r="H30" s="10" t="n">
        <v>12.1</v>
      </c>
      <c r="I30" s="10" t="n">
        <v>14.6</v>
      </c>
      <c r="J30" s="10" t="n">
        <v>17.8</v>
      </c>
      <c r="K30" s="10" t="n">
        <v>12.3</v>
      </c>
      <c r="L30" s="10" t="n">
        <v>9</v>
      </c>
      <c r="M30" s="10" t="n">
        <v>11</v>
      </c>
      <c r="N30" s="10" t="n">
        <v>12.1</v>
      </c>
      <c r="O30" s="10" t="n">
        <v>9.8</v>
      </c>
      <c r="P30" s="10" t="n">
        <v>6.8</v>
      </c>
      <c r="Q30" s="5" t="n">
        <f aca="false">AVERAGE(G30:P30)</f>
        <v>11.85</v>
      </c>
      <c r="U30" s="10"/>
    </row>
    <row r="31" customFormat="false" ht="15" hidden="false" customHeight="false" outlineLevel="0" collapsed="false">
      <c r="B31" s="10" t="s">
        <v>50</v>
      </c>
      <c r="C31" s="10"/>
      <c r="D31" s="10"/>
      <c r="E31" s="19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5" t="e">
        <f aca="false">AVERAGE(G31:P31)</f>
        <v>#DIV/0!</v>
      </c>
      <c r="U31" s="10"/>
    </row>
    <row r="32" customFormat="false" ht="15" hidden="false" customHeight="false" outlineLevel="0" collapsed="false">
      <c r="B32" s="10" t="s">
        <v>17</v>
      </c>
      <c r="C32" s="10" t="n">
        <f aca="false">E32+E33+E34+E35</f>
        <v>43.8</v>
      </c>
      <c r="D32" s="10" t="s">
        <v>40</v>
      </c>
      <c r="E32" s="19" t="n">
        <v>18.35</v>
      </c>
      <c r="F32" s="20" t="n">
        <f aca="false">E32*100/C32</f>
        <v>41.8949771689498</v>
      </c>
      <c r="G32" s="6" t="n">
        <v>8.6</v>
      </c>
      <c r="H32" s="6" t="n">
        <v>5.5</v>
      </c>
      <c r="I32" s="6" t="n">
        <v>5.8</v>
      </c>
      <c r="J32" s="6" t="n">
        <v>8.7</v>
      </c>
      <c r="K32" s="6" t="n">
        <v>4.5</v>
      </c>
      <c r="L32" s="6" t="n">
        <v>12.2</v>
      </c>
      <c r="M32" s="6" t="n">
        <v>5.1</v>
      </c>
      <c r="N32" s="6" t="n">
        <v>3.2</v>
      </c>
      <c r="O32" s="6" t="n">
        <v>4.4</v>
      </c>
      <c r="P32" s="6" t="n">
        <v>4.6</v>
      </c>
      <c r="Q32" s="5" t="n">
        <f aca="false">AVERAGE(G32:P32)</f>
        <v>6.26</v>
      </c>
      <c r="U32" s="10"/>
    </row>
    <row r="33" customFormat="false" ht="15" hidden="false" customHeight="false" outlineLevel="0" collapsed="false">
      <c r="B33" s="10"/>
      <c r="C33" s="10"/>
      <c r="D33" s="10" t="s">
        <v>37</v>
      </c>
      <c r="E33" s="19" t="n">
        <v>14.65</v>
      </c>
      <c r="F33" s="20" t="n">
        <f aca="false">E33*100/C32</f>
        <v>33.4474885844749</v>
      </c>
      <c r="G33" s="6" t="n">
        <v>17.1</v>
      </c>
      <c r="H33" s="6" t="n">
        <v>9.2</v>
      </c>
      <c r="I33" s="6" t="n">
        <v>5.5</v>
      </c>
      <c r="J33" s="6" t="n">
        <v>11.2</v>
      </c>
      <c r="K33" s="6" t="n">
        <v>8.5</v>
      </c>
      <c r="L33" s="6" t="n">
        <v>9.6</v>
      </c>
      <c r="M33" s="6" t="n">
        <v>14.1</v>
      </c>
      <c r="N33" s="6" t="n">
        <v>9.5</v>
      </c>
      <c r="O33" s="6" t="n">
        <v>9</v>
      </c>
      <c r="P33" s="6" t="n">
        <v>23.5</v>
      </c>
      <c r="Q33" s="5" t="n">
        <f aca="false">AVERAGE(G33:P33)</f>
        <v>11.72</v>
      </c>
      <c r="U33" s="10"/>
    </row>
    <row r="34" customFormat="false" ht="15" hidden="false" customHeight="false" outlineLevel="0" collapsed="false">
      <c r="B34" s="10"/>
      <c r="C34" s="10"/>
      <c r="D34" s="10" t="s">
        <v>42</v>
      </c>
      <c r="E34" s="19" t="n">
        <v>0.5</v>
      </c>
      <c r="F34" s="20" t="n">
        <f aca="false">E34*100/C32</f>
        <v>1.14155251141553</v>
      </c>
      <c r="G34" s="6" t="n">
        <v>9.1</v>
      </c>
      <c r="H34" s="6" t="n">
        <v>12</v>
      </c>
      <c r="I34" s="6" t="n">
        <v>7.8</v>
      </c>
      <c r="J34" s="6" t="n">
        <v>5.1</v>
      </c>
      <c r="K34" s="6" t="n">
        <v>6.2</v>
      </c>
      <c r="L34" s="6" t="n">
        <v>5.8</v>
      </c>
      <c r="M34" s="6" t="n">
        <v>4.4</v>
      </c>
      <c r="N34" s="6"/>
      <c r="O34" s="6"/>
      <c r="P34" s="6"/>
      <c r="Q34" s="5" t="n">
        <f aca="false">AVERAGE(G34:P34)</f>
        <v>7.2</v>
      </c>
      <c r="U34" s="10"/>
    </row>
    <row r="35" customFormat="false" ht="15" hidden="false" customHeight="false" outlineLevel="0" collapsed="false">
      <c r="B35" s="10"/>
      <c r="C35" s="10"/>
      <c r="D35" s="10" t="s">
        <v>51</v>
      </c>
      <c r="E35" s="19" t="n">
        <v>10.3</v>
      </c>
      <c r="F35" s="20" t="n">
        <f aca="false">E35*100/C32</f>
        <v>23.5159817351598</v>
      </c>
      <c r="G35" s="6" t="n">
        <v>17.8</v>
      </c>
      <c r="H35" s="6" t="n">
        <v>9.6</v>
      </c>
      <c r="I35" s="6" t="n">
        <v>11.9</v>
      </c>
      <c r="J35" s="6" t="n">
        <v>13</v>
      </c>
      <c r="K35" s="6" t="n">
        <v>10.7</v>
      </c>
      <c r="L35" s="6" t="n">
        <v>12.6</v>
      </c>
      <c r="M35" s="6" t="n">
        <v>14.2</v>
      </c>
      <c r="N35" s="6" t="n">
        <v>12.2</v>
      </c>
      <c r="O35" s="6" t="n">
        <v>10.3</v>
      </c>
      <c r="P35" s="6" t="n">
        <v>16.4</v>
      </c>
      <c r="Q35" s="5" t="n">
        <f aca="false">AVERAGE(G35:P35)</f>
        <v>12.87</v>
      </c>
      <c r="U35" s="10"/>
    </row>
    <row r="36" customFormat="false" ht="15" hidden="false" customHeight="false" outlineLevel="0" collapsed="false">
      <c r="B36" s="10" t="s">
        <v>18</v>
      </c>
      <c r="C36" s="10" t="n">
        <f aca="false">E36+E37+E38+E39</f>
        <v>25.8</v>
      </c>
      <c r="D36" s="10" t="s">
        <v>37</v>
      </c>
      <c r="E36" s="19" t="n">
        <v>19.1</v>
      </c>
      <c r="F36" s="20" t="n">
        <f aca="false">E36*100/C36</f>
        <v>74.031007751938</v>
      </c>
      <c r="G36" s="6" t="n">
        <v>6.9</v>
      </c>
      <c r="H36" s="6" t="n">
        <v>9.5</v>
      </c>
      <c r="I36" s="6" t="n">
        <v>7.7</v>
      </c>
      <c r="J36" s="6" t="n">
        <v>7.1</v>
      </c>
      <c r="K36" s="6" t="n">
        <v>10.3</v>
      </c>
      <c r="L36" s="6" t="n">
        <v>9.8</v>
      </c>
      <c r="M36" s="6" t="n">
        <v>7.8</v>
      </c>
      <c r="N36" s="6" t="n">
        <v>7.2</v>
      </c>
      <c r="O36" s="6" t="n">
        <v>7.5</v>
      </c>
      <c r="P36" s="6" t="n">
        <v>8.3</v>
      </c>
      <c r="Q36" s="23" t="n">
        <f aca="false">AVERAGE(G36:P36)</f>
        <v>8.21</v>
      </c>
      <c r="U36" s="10"/>
    </row>
    <row r="37" customFormat="false" ht="15" hidden="false" customHeight="false" outlineLevel="0" collapsed="false">
      <c r="B37" s="10"/>
      <c r="C37" s="10"/>
      <c r="D37" s="10" t="s">
        <v>38</v>
      </c>
      <c r="E37" s="19" t="n">
        <v>0.45</v>
      </c>
      <c r="F37" s="20" t="n">
        <f aca="false">E37*100/C36</f>
        <v>1.74418604651163</v>
      </c>
      <c r="G37" s="6" t="n">
        <v>6</v>
      </c>
      <c r="H37" s="6" t="n">
        <v>5.2</v>
      </c>
      <c r="I37" s="6" t="n">
        <v>2.9</v>
      </c>
      <c r="J37" s="6" t="n">
        <v>3.3</v>
      </c>
      <c r="K37" s="6" t="n">
        <v>1.4</v>
      </c>
      <c r="L37" s="6" t="n">
        <v>1.2</v>
      </c>
      <c r="M37" s="6" t="n">
        <v>6.1</v>
      </c>
      <c r="N37" s="6"/>
      <c r="O37" s="6"/>
      <c r="P37" s="6"/>
      <c r="Q37" s="23" t="n">
        <f aca="false">AVERAGE(G37:P37)</f>
        <v>3.72857142857143</v>
      </c>
      <c r="U37" s="10"/>
    </row>
    <row r="38" customFormat="false" ht="15" hidden="false" customHeight="false" outlineLevel="0" collapsed="false">
      <c r="B38" s="10"/>
      <c r="C38" s="10"/>
      <c r="D38" s="10" t="s">
        <v>39</v>
      </c>
      <c r="E38" s="19" t="n">
        <v>3.65</v>
      </c>
      <c r="F38" s="20" t="n">
        <f aca="false">E38*100/C36</f>
        <v>14.1472868217054</v>
      </c>
      <c r="G38" s="6" t="n">
        <v>6.1</v>
      </c>
      <c r="H38" s="6" t="n">
        <v>12</v>
      </c>
      <c r="I38" s="6" t="n">
        <v>10.1</v>
      </c>
      <c r="J38" s="6" t="n">
        <v>9.2</v>
      </c>
      <c r="K38" s="6" t="n">
        <v>13</v>
      </c>
      <c r="L38" s="6" t="n">
        <v>10.4</v>
      </c>
      <c r="M38" s="6" t="n">
        <v>10.3</v>
      </c>
      <c r="N38" s="6" t="n">
        <v>11.6</v>
      </c>
      <c r="O38" s="6" t="n">
        <v>7.6</v>
      </c>
      <c r="P38" s="6" t="n">
        <v>8.1</v>
      </c>
      <c r="Q38" s="23" t="n">
        <f aca="false">AVERAGE(G38:P38)</f>
        <v>9.84</v>
      </c>
      <c r="U38" s="10"/>
    </row>
    <row r="39" customFormat="false" ht="15" hidden="false" customHeight="false" outlineLevel="0" collapsed="false">
      <c r="B39" s="10"/>
      <c r="C39" s="10"/>
      <c r="D39" s="10" t="s">
        <v>52</v>
      </c>
      <c r="E39" s="19" t="n">
        <v>2.6</v>
      </c>
      <c r="F39" s="20" t="n">
        <f aca="false">E39*100/C36</f>
        <v>10.077519379845</v>
      </c>
      <c r="G39" s="6" t="n">
        <v>6.8</v>
      </c>
      <c r="H39" s="6" t="n">
        <v>5.6</v>
      </c>
      <c r="I39" s="6" t="n">
        <v>5.4</v>
      </c>
      <c r="J39" s="6" t="n">
        <v>8.1</v>
      </c>
      <c r="K39" s="6"/>
      <c r="L39" s="6"/>
      <c r="M39" s="6"/>
      <c r="N39" s="6"/>
      <c r="O39" s="6"/>
      <c r="P39" s="6"/>
      <c r="Q39" s="23" t="n">
        <f aca="false">AVERAGE(G39:P39)</f>
        <v>6.475</v>
      </c>
      <c r="U39" s="10"/>
    </row>
    <row r="40" customFormat="false" ht="15" hidden="false" customHeight="false" outlineLevel="0" collapsed="false">
      <c r="B40" s="10" t="s">
        <v>19</v>
      </c>
      <c r="C40" s="6" t="n">
        <v>23.3</v>
      </c>
      <c r="D40" s="10" t="s">
        <v>37</v>
      </c>
      <c r="E40" s="19" t="n">
        <v>23.3</v>
      </c>
      <c r="F40" s="21" t="n">
        <v>100</v>
      </c>
      <c r="G40" s="6" t="n">
        <v>9.9</v>
      </c>
      <c r="H40" s="6" t="n">
        <v>7.5</v>
      </c>
      <c r="I40" s="6" t="n">
        <v>10.1</v>
      </c>
      <c r="J40" s="6" t="n">
        <v>12.3</v>
      </c>
      <c r="K40" s="6" t="n">
        <v>7.2</v>
      </c>
      <c r="L40" s="6" t="n">
        <v>9.4</v>
      </c>
      <c r="M40" s="6" t="n">
        <v>10</v>
      </c>
      <c r="N40" s="6" t="n">
        <v>10.3</v>
      </c>
      <c r="O40" s="6" t="n">
        <v>7.4</v>
      </c>
      <c r="P40" s="6" t="n">
        <v>6.9</v>
      </c>
      <c r="Q40" s="5" t="n">
        <f aca="false">AVERAGE(G40:P40)</f>
        <v>9.1</v>
      </c>
      <c r="U40" s="10"/>
    </row>
    <row r="41" customFormat="false" ht="15" hidden="false" customHeight="false" outlineLevel="0" collapsed="false">
      <c r="U41" s="10"/>
    </row>
    <row r="42" customFormat="false" ht="15" hidden="false" customHeight="false" outlineLevel="0" collapsed="false">
      <c r="U42" s="10"/>
    </row>
    <row r="43" customFormat="false" ht="15" hidden="false" customHeight="false" outlineLevel="0" collapsed="false">
      <c r="U43" s="10"/>
    </row>
    <row r="44" customFormat="false" ht="15" hidden="false" customHeight="false" outlineLevel="0" collapsed="false">
      <c r="U44" s="10"/>
    </row>
    <row r="45" customFormat="false" ht="15" hidden="false" customHeight="false" outlineLevel="0" collapsed="false">
      <c r="U45" s="10"/>
    </row>
    <row r="46" customFormat="false" ht="15" hidden="false" customHeight="false" outlineLevel="0" collapsed="false">
      <c r="U46" s="10"/>
    </row>
  </sheetData>
  <mergeCells count="27">
    <mergeCell ref="B3:B4"/>
    <mergeCell ref="C3:C4"/>
    <mergeCell ref="D3:D4"/>
    <mergeCell ref="E3:E4"/>
    <mergeCell ref="F3:F4"/>
    <mergeCell ref="G3:P3"/>
    <mergeCell ref="Q3:Q4"/>
    <mergeCell ref="B5:B8"/>
    <mergeCell ref="C5:C8"/>
    <mergeCell ref="B10:B12"/>
    <mergeCell ref="C10:C12"/>
    <mergeCell ref="B13:B14"/>
    <mergeCell ref="C13:C14"/>
    <mergeCell ref="B15:B16"/>
    <mergeCell ref="C15:C16"/>
    <mergeCell ref="B17:B18"/>
    <mergeCell ref="C17:C18"/>
    <mergeCell ref="B19:B21"/>
    <mergeCell ref="C19:C21"/>
    <mergeCell ref="B22:B23"/>
    <mergeCell ref="C22:C23"/>
    <mergeCell ref="B24:B28"/>
    <mergeCell ref="C24:C28"/>
    <mergeCell ref="B32:B35"/>
    <mergeCell ref="C32:C35"/>
    <mergeCell ref="B36:B39"/>
    <mergeCell ref="C36:C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86"/>
    <col collapsed="false" customWidth="true" hidden="false" outlineLevel="0" max="3" min="3" style="0" width="19.42"/>
    <col collapsed="false" customWidth="true" hidden="false" outlineLevel="0" max="4" min="4" style="0" width="17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B1" s="2" t="s">
        <v>53</v>
      </c>
      <c r="C1" s="2"/>
      <c r="D1" s="2"/>
    </row>
    <row r="2" customFormat="false" ht="15" hidden="false" customHeight="false" outlineLevel="0" collapsed="false">
      <c r="B2" s="10" t="s">
        <v>2</v>
      </c>
      <c r="C2" s="10" t="s">
        <v>3</v>
      </c>
      <c r="D2" s="10"/>
    </row>
    <row r="3" customFormat="false" ht="15" hidden="false" customHeight="false" outlineLevel="0" collapsed="false">
      <c r="B3" s="10"/>
      <c r="C3" s="10" t="s">
        <v>54</v>
      </c>
      <c r="D3" s="10" t="s">
        <v>55</v>
      </c>
    </row>
    <row r="4" customFormat="false" ht="15" hidden="false" customHeight="false" outlineLevel="0" collapsed="false">
      <c r="B4" s="6" t="s">
        <v>5</v>
      </c>
      <c r="C4" s="24" t="n">
        <v>60.75</v>
      </c>
      <c r="D4" s="6" t="n">
        <v>43.15</v>
      </c>
    </row>
    <row r="5" customFormat="false" ht="15" hidden="false" customHeight="false" outlineLevel="0" collapsed="false">
      <c r="B5" s="6" t="s">
        <v>6</v>
      </c>
      <c r="C5" s="24" t="n">
        <v>42.85</v>
      </c>
      <c r="D5" s="6" t="n">
        <v>34.61</v>
      </c>
    </row>
    <row r="6" customFormat="false" ht="15" hidden="false" customHeight="false" outlineLevel="0" collapsed="false">
      <c r="B6" s="6" t="s">
        <v>7</v>
      </c>
      <c r="C6" s="24" t="n">
        <v>50.9</v>
      </c>
      <c r="D6" s="6" t="n">
        <v>44.83</v>
      </c>
    </row>
    <row r="7" customFormat="false" ht="15" hidden="false" customHeight="false" outlineLevel="0" collapsed="false">
      <c r="B7" s="6" t="s">
        <v>8</v>
      </c>
      <c r="C7" s="24" t="n">
        <v>117.9</v>
      </c>
      <c r="D7" s="6" t="n">
        <v>56.51</v>
      </c>
    </row>
    <row r="8" customFormat="false" ht="15" hidden="false" customHeight="false" outlineLevel="0" collapsed="false">
      <c r="B8" s="6" t="s">
        <v>9</v>
      </c>
      <c r="C8" s="24" t="n">
        <v>71.25</v>
      </c>
      <c r="D8" s="6" t="n">
        <v>58.01</v>
      </c>
    </row>
    <row r="9" customFormat="false" ht="15" hidden="false" customHeight="false" outlineLevel="0" collapsed="false">
      <c r="B9" s="6" t="s">
        <v>10</v>
      </c>
      <c r="C9" s="24" t="n">
        <v>44.95</v>
      </c>
      <c r="D9" s="6" t="n">
        <v>42.2</v>
      </c>
    </row>
    <row r="10" customFormat="false" ht="15" hidden="false" customHeight="false" outlineLevel="0" collapsed="false">
      <c r="B10" s="6" t="s">
        <v>11</v>
      </c>
      <c r="C10" s="24" t="n">
        <v>29.65</v>
      </c>
      <c r="D10" s="6" t="n">
        <v>14.05</v>
      </c>
    </row>
    <row r="11" customFormat="false" ht="15" hidden="false" customHeight="false" outlineLevel="0" collapsed="false">
      <c r="B11" s="6" t="s">
        <v>12</v>
      </c>
      <c r="C11" s="24" t="n">
        <v>26</v>
      </c>
      <c r="D11" s="6" t="n">
        <v>12.95</v>
      </c>
    </row>
    <row r="12" customFormat="false" ht="15" hidden="false" customHeight="false" outlineLevel="0" collapsed="false">
      <c r="B12" s="6" t="s">
        <v>13</v>
      </c>
      <c r="C12" s="24" t="n">
        <v>24.4</v>
      </c>
      <c r="D12" s="6" t="n">
        <v>11.56</v>
      </c>
    </row>
    <row r="13" customFormat="false" ht="15" hidden="false" customHeight="false" outlineLevel="0" collapsed="false">
      <c r="B13" s="6" t="s">
        <v>14</v>
      </c>
      <c r="C13" s="24" t="n">
        <v>37.2</v>
      </c>
      <c r="D13" s="6" t="n">
        <v>18.83</v>
      </c>
    </row>
    <row r="14" customFormat="false" ht="15" hidden="false" customHeight="false" outlineLevel="0" collapsed="false">
      <c r="B14" s="6" t="s">
        <v>15</v>
      </c>
      <c r="C14" s="24" t="n">
        <v>28.7</v>
      </c>
      <c r="D14" s="6" t="n">
        <v>26.44</v>
      </c>
    </row>
    <row r="15" customFormat="false" ht="15" hidden="false" customHeight="false" outlineLevel="0" collapsed="false">
      <c r="B15" s="6" t="s">
        <v>16</v>
      </c>
      <c r="C15" s="24" t="n">
        <v>22.95</v>
      </c>
      <c r="D15" s="6" t="n">
        <v>16.3</v>
      </c>
    </row>
    <row r="16" customFormat="false" ht="15" hidden="false" customHeight="false" outlineLevel="0" collapsed="false">
      <c r="B16" s="6" t="s">
        <v>17</v>
      </c>
      <c r="C16" s="24" t="n">
        <v>81.05</v>
      </c>
      <c r="D16" s="6" t="n">
        <v>40.71</v>
      </c>
    </row>
    <row r="17" customFormat="false" ht="15" hidden="false" customHeight="false" outlineLevel="0" collapsed="false">
      <c r="B17" s="6" t="s">
        <v>18</v>
      </c>
      <c r="C17" s="24" t="n">
        <v>57.75</v>
      </c>
      <c r="D17" s="6" t="n">
        <v>26.13</v>
      </c>
    </row>
    <row r="18" customFormat="false" ht="15" hidden="false" customHeight="false" outlineLevel="0" collapsed="false">
      <c r="B18" s="6" t="s">
        <v>19</v>
      </c>
      <c r="C18" s="24" t="n">
        <v>45.05</v>
      </c>
      <c r="D18" s="6" t="n">
        <v>15.51</v>
      </c>
    </row>
  </sheetData>
  <mergeCells count="3">
    <mergeCell ref="B1:D1"/>
    <mergeCell ref="B2:B3"/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2022-05-19T08:43:27Z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