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effersonlab-my.sharepoint.com/personal/meekins_jlab_org/Documents/jlab/Hall C/2022/"/>
    </mc:Choice>
  </mc:AlternateContent>
  <xr:revisionPtr revIDLastSave="240" documentId="8_{B4844F5E-C36E-4606-BE84-42CA5C2F4057}" xr6:coauthVersionLast="47" xr6:coauthVersionMax="47" xr10:uidLastSave="{7CBF7BEF-3262-4E85-B66B-B02FBDB5C123}"/>
  <bookViews>
    <workbookView xWindow="-108" yWindow="-108" windowWidth="23256" windowHeight="12576" xr2:uid="{00000000-000D-0000-FFFF-FFFF00000000}"/>
  </bookViews>
  <sheets>
    <sheet name="Hall C 2022" sheetId="1" r:id="rId1"/>
    <sheet name="CaFe" sheetId="2" r:id="rId2"/>
    <sheet name="X&gt;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" l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F18" i="3"/>
  <c r="G16" i="2"/>
  <c r="F11" i="3"/>
  <c r="F14" i="3"/>
  <c r="F13" i="3"/>
  <c r="G19" i="2"/>
  <c r="G20" i="2"/>
  <c r="G21" i="2"/>
  <c r="F17" i="3"/>
  <c r="F16" i="3"/>
  <c r="G15" i="2"/>
  <c r="G18" i="2"/>
  <c r="F15" i="3"/>
  <c r="F12" i="3" l="1"/>
  <c r="F9" i="3"/>
  <c r="F10" i="3"/>
  <c r="F19" i="3"/>
  <c r="G17" i="2"/>
  <c r="G14" i="2"/>
  <c r="G13" i="2"/>
  <c r="G12" i="2"/>
  <c r="G11" i="2"/>
  <c r="G10" i="2"/>
  <c r="G9" i="2"/>
  <c r="G9" i="1" l="1"/>
  <c r="G10" i="1"/>
  <c r="G11" i="1"/>
  <c r="G13" i="1"/>
  <c r="G12" i="1"/>
  <c r="G14" i="1"/>
  <c r="G15" i="1"/>
  <c r="G16" i="1"/>
  <c r="G17" i="1"/>
  <c r="G18" i="1"/>
  <c r="G19" i="1"/>
  <c r="G22" i="1"/>
  <c r="G23" i="1"/>
  <c r="G24" i="1"/>
  <c r="G21" i="1"/>
  <c r="G25" i="1"/>
  <c r="G26" i="1"/>
  <c r="G20" i="1"/>
  <c r="G30" i="1"/>
  <c r="G27" i="1"/>
  <c r="G28" i="1"/>
  <c r="G29" i="1"/>
</calcChain>
</file>

<file path=xl/sharedStrings.xml><?xml version="1.0" encoding="utf-8"?>
<sst xmlns="http://schemas.openxmlformats.org/spreadsheetml/2006/main" count="140" uniqueCount="70">
  <si>
    <t>Z</t>
  </si>
  <si>
    <t>A</t>
  </si>
  <si>
    <t>Deterium</t>
  </si>
  <si>
    <t>10 cm (1.67 g/cm2)</t>
  </si>
  <si>
    <t>Helium-3</t>
  </si>
  <si>
    <t>10 cm (0.328 g/cm2)</t>
  </si>
  <si>
    <t>Helium-4</t>
  </si>
  <si>
    <t>10 cm (0.3326 g/cm2)</t>
  </si>
  <si>
    <t>Lithium-6</t>
  </si>
  <si>
    <t>300 mg/cm2</t>
  </si>
  <si>
    <t>Lithium-7</t>
  </si>
  <si>
    <t>Beryllium</t>
  </si>
  <si>
    <t>978 mg/cm2 (1.5% RL)</t>
  </si>
  <si>
    <t>Boron-10</t>
  </si>
  <si>
    <t>Boron-11</t>
  </si>
  <si>
    <t>Carbon-12</t>
  </si>
  <si>
    <t>Aluminum</t>
  </si>
  <si>
    <t>480.02 mg/cm2 (2% RL)</t>
  </si>
  <si>
    <t>800 mg/cm2</t>
  </si>
  <si>
    <t>Calcium-48</t>
  </si>
  <si>
    <t>Titanium-48</t>
  </si>
  <si>
    <t>323.2 mg/cm2 (2% RL)</t>
  </si>
  <si>
    <t>Nickel-58</t>
  </si>
  <si>
    <t>253.6 mg/cm2 (2% RL)</t>
  </si>
  <si>
    <t>Nickel-64</t>
  </si>
  <si>
    <t>Iron-54</t>
  </si>
  <si>
    <t>Copper-Nat</t>
  </si>
  <si>
    <t>6% RL = 0.7986 g/cm2</t>
  </si>
  <si>
    <t>Silver-Nat</t>
  </si>
  <si>
    <t>6% RL</t>
  </si>
  <si>
    <t>Tin-Nat</t>
  </si>
  <si>
    <t>Gold-197</t>
  </si>
  <si>
    <t>6% RL (0.3795 g/cm2)</t>
  </si>
  <si>
    <t>Thorium-232</t>
  </si>
  <si>
    <t>AL dummy</t>
  </si>
  <si>
    <t>Target</t>
  </si>
  <si>
    <t>Req Thick</t>
  </si>
  <si>
    <t>634.4 mg/cm2 (B4C )</t>
  </si>
  <si>
    <t>572.2 mg/cm2 (B4C )</t>
  </si>
  <si>
    <t xml:space="preserve">524.4 mg.cm2 </t>
  </si>
  <si>
    <t>Complete</t>
  </si>
  <si>
    <t>415.2 mg/cm2 (3% RL)</t>
  </si>
  <si>
    <t>Calcium-40</t>
  </si>
  <si>
    <t>Fabrication
Status</t>
  </si>
  <si>
    <t>N/A</t>
  </si>
  <si>
    <t>1.7% rad length</t>
  </si>
  <si>
    <t>JRP</t>
  </si>
  <si>
    <t>Measured
Thickness (g/cm^2)</t>
  </si>
  <si>
    <t>Thick 
(g/cm^2)</t>
  </si>
  <si>
    <t>Density 
(g/cc)</t>
  </si>
  <si>
    <t>Thickness 
(mm)</t>
  </si>
  <si>
    <t>Imax 
(microA)</t>
  </si>
  <si>
    <t>Ordered/Quoted 
Thickness (mm)</t>
  </si>
  <si>
    <t>AmerElem</t>
  </si>
  <si>
    <t>JTG-fab</t>
  </si>
  <si>
    <t xml:space="preserve">Note:  Hall C solid targets for:
E12-17-005:  CaFe (Ca40, Ca48, Fe54, Be, B(10)4C, B(11)4C, C)
Ladder #1
 </t>
  </si>
  <si>
    <t xml:space="preserve">Note:  Hall C solid targets for:
E12-10-008:  Fn at low A  (Li6, Li7, Be, B(10)4C, B(11)4C, C, Al, Cu, Au)
E12-06-105:  X&gt;1 (Li6, Li7, Be, B(10)4C, B(11)4C, C, Al, Cu, Au, Ag, Sn, Ni-58, Ni-64, Fe54, Ti48, Th232)
E12-10-003:  d(e,e'p) at high Pmiss (LH2, LD2, C)
Ladder #2 </t>
  </si>
  <si>
    <t>Thermal Cond
(W/m-K)</t>
  </si>
  <si>
    <t>Max allowable
Temp (K)</t>
  </si>
  <si>
    <t>Power Desnity
(W/mm^3)</t>
  </si>
  <si>
    <t>Cambridge Isotopes</t>
  </si>
  <si>
    <t>Xometry</t>
  </si>
  <si>
    <t>Req Thickness 
(mm)</t>
  </si>
  <si>
    <t>Power 1 microA
current (W)</t>
  </si>
  <si>
    <t>B-11 (B4C)</t>
  </si>
  <si>
    <t>B-10 (B4C)</t>
  </si>
  <si>
    <t>Max Sim Temp
(K)</t>
  </si>
  <si>
    <t xml:space="preserve">Note:  Hall C solid targets for 2022 - 2023
All solid targets are 12.7 mm in diameter (not dummy)
E12-17-005:  CaFe (Ca40, Ca48, Fe54, Be, B(10)4C, B(11)4C, C)
E12-10-008:  Fn at low A  (Li6, Li7, Be, B(10)4C, B(11)4C, C, Al, Cu, Au)
E12-06-105:  X&gt;1 (Li6, Li7, Be, B(10)4C, B(11)4C, C, Al, Cu, Au, Ag, Sn, Ni-58, Ni-64, Fe54, Ti48, Th232)
E12-17-105:  pion LT  
E12-10-003:  d(e,e'p) at high Pmiss (LH2, LD2, C)
 </t>
  </si>
  <si>
    <t>Real 
Thickness (mm)</t>
  </si>
  <si>
    <t>ORNL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</si>
</sst>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b/>
      <sz val="10"/>
      <name val="Arial"/>
      <family val="2"/>
    </font>
    <font>
      <sz val="10"/>
      <color rgb="FF000000"/>
      <name val="Arial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5" fillId="2" borderId="1" applyNumberFormat="0" applyFont="0" applyAlignment="0" applyProtection="0"/>
    <xf numFmtId="0" fontId="6" fillId="3" borderId="0" applyNumberFormat="0" applyBorder="0" applyAlignment="0" applyProtection="0"/>
  </cellStyleXfs>
  <cellXfs count="55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9" fontId="2" fillId="0" borderId="0" xfId="0" applyNumberFormat="1" applyFont="1" applyAlignment="1"/>
    <xf numFmtId="0" fontId="2" fillId="0" borderId="0" xfId="0" applyFont="1" applyFill="1" applyAlignment="1"/>
    <xf numFmtId="0" fontId="2" fillId="0" borderId="0" xfId="0" applyFont="1" applyFill="1"/>
    <xf numFmtId="0" fontId="0" fillId="0" borderId="0" xfId="0" applyFont="1" applyFill="1" applyAlignment="1"/>
    <xf numFmtId="164" fontId="0" fillId="0" borderId="0" xfId="0" applyNumberFormat="1" applyFont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/>
    <xf numFmtId="0" fontId="4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wrapText="1"/>
    </xf>
    <xf numFmtId="164" fontId="1" fillId="0" borderId="0" xfId="0" applyNumberFormat="1" applyFont="1" applyAlignment="1"/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3" borderId="0" xfId="2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2" fillId="0" borderId="0" xfId="2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164" fontId="2" fillId="0" borderId="0" xfId="0" applyNumberFormat="1" applyFont="1" applyAlignment="1"/>
    <xf numFmtId="164" fontId="2" fillId="0" borderId="0" xfId="0" applyNumberFormat="1" applyFont="1" applyFill="1" applyAlignment="1"/>
    <xf numFmtId="0" fontId="7" fillId="2" borderId="2" xfId="1" applyFont="1" applyBorder="1" applyAlignment="1">
      <alignment horizontal="left" wrapText="1"/>
    </xf>
    <xf numFmtId="0" fontId="0" fillId="2" borderId="3" xfId="1" applyFont="1" applyBorder="1" applyAlignment="1">
      <alignment horizontal="left" wrapText="1"/>
    </xf>
    <xf numFmtId="0" fontId="0" fillId="2" borderId="4" xfId="1" applyFont="1" applyBorder="1" applyAlignment="1">
      <alignment horizontal="left" wrapText="1"/>
    </xf>
    <xf numFmtId="0" fontId="0" fillId="2" borderId="5" xfId="1" applyFont="1" applyBorder="1" applyAlignment="1">
      <alignment horizontal="left" wrapText="1"/>
    </xf>
    <xf numFmtId="0" fontId="0" fillId="2" borderId="0" xfId="1" applyFont="1" applyBorder="1" applyAlignment="1">
      <alignment horizontal="left" wrapText="1"/>
    </xf>
    <xf numFmtId="0" fontId="0" fillId="2" borderId="6" xfId="1" applyFont="1" applyBorder="1" applyAlignment="1">
      <alignment horizontal="left" wrapText="1"/>
    </xf>
    <xf numFmtId="0" fontId="0" fillId="2" borderId="7" xfId="1" applyFont="1" applyBorder="1" applyAlignment="1">
      <alignment horizontal="left" wrapText="1"/>
    </xf>
    <xf numFmtId="0" fontId="0" fillId="2" borderId="8" xfId="1" applyFont="1" applyBorder="1" applyAlignment="1">
      <alignment horizontal="left" wrapText="1"/>
    </xf>
    <xf numFmtId="0" fontId="0" fillId="2" borderId="9" xfId="1" applyFont="1" applyBorder="1" applyAlignment="1">
      <alignment horizontal="left" wrapText="1"/>
    </xf>
    <xf numFmtId="0" fontId="7" fillId="2" borderId="2" xfId="1" applyFont="1" applyBorder="1" applyAlignment="1">
      <alignment horizontal="left" vertical="top" wrapText="1"/>
    </xf>
    <xf numFmtId="0" fontId="0" fillId="2" borderId="3" xfId="1" applyFont="1" applyBorder="1" applyAlignment="1">
      <alignment horizontal="left" vertical="top" wrapText="1"/>
    </xf>
    <xf numFmtId="0" fontId="0" fillId="2" borderId="4" xfId="1" applyFont="1" applyBorder="1" applyAlignment="1">
      <alignment horizontal="left" vertical="top" wrapText="1"/>
    </xf>
    <xf numFmtId="0" fontId="0" fillId="2" borderId="5" xfId="1" applyFont="1" applyBorder="1" applyAlignment="1">
      <alignment horizontal="left" vertical="top" wrapText="1"/>
    </xf>
    <xf numFmtId="0" fontId="0" fillId="2" borderId="0" xfId="1" applyFont="1" applyBorder="1" applyAlignment="1">
      <alignment horizontal="left" vertical="top" wrapText="1"/>
    </xf>
    <xf numFmtId="0" fontId="0" fillId="2" borderId="6" xfId="1" applyFont="1" applyBorder="1" applyAlignment="1">
      <alignment horizontal="left" vertical="top" wrapText="1"/>
    </xf>
    <xf numFmtId="0" fontId="0" fillId="2" borderId="7" xfId="1" applyFont="1" applyBorder="1" applyAlignment="1">
      <alignment horizontal="left" vertical="top" wrapText="1"/>
    </xf>
    <xf numFmtId="0" fontId="0" fillId="2" borderId="8" xfId="1" applyFont="1" applyBorder="1" applyAlignment="1">
      <alignment horizontal="left" vertical="top" wrapText="1"/>
    </xf>
    <xf numFmtId="0" fontId="0" fillId="2" borderId="9" xfId="1" applyFont="1" applyBorder="1" applyAlignment="1">
      <alignment horizontal="left" vertical="top" wrapText="1"/>
    </xf>
    <xf numFmtId="164" fontId="8" fillId="0" borderId="0" xfId="0" applyNumberFormat="1" applyFont="1" applyFill="1" applyAlignment="1">
      <alignment horizontal="center" vertical="center"/>
    </xf>
  </cellXfs>
  <cellStyles count="3">
    <cellStyle name="Bad" xfId="2" builtinId="27"/>
    <cellStyle name="Normal" xfId="0" builtinId="0"/>
    <cellStyle name="Note" xfId="1" builtinId="1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CC4A5-196F-450C-841E-D7B7294249C8}" name="Table1" displayName="Table1" ref="A8:O33" totalsRowShown="0" headerRowDxfId="34">
  <autoFilter ref="A8:O33" xr:uid="{952CC4A5-196F-450C-841E-D7B7294249C8}"/>
  <sortState xmlns:xlrd2="http://schemas.microsoft.com/office/spreadsheetml/2017/richdata2" ref="A9:M33">
    <sortCondition descending="1" ref="H8:H33"/>
  </sortState>
  <tableColumns count="15">
    <tableColumn id="1" xr3:uid="{358C392D-4A44-4089-8481-C3BAED1E9EB9}" name="Target" dataDxfId="33"/>
    <tableColumn id="2" xr3:uid="{D3F316ED-E22C-4C71-88E2-0A9E18DEA35D}" name="Z" dataDxfId="32"/>
    <tableColumn id="3" xr3:uid="{5B6F9696-F046-4187-BF87-E93D8ADBB710}" name="A" dataDxfId="31"/>
    <tableColumn id="4" xr3:uid="{CD375F97-26FF-49E1-BE10-F7E0894ABCAE}" name="Req Thick" dataDxfId="30"/>
    <tableColumn id="5" xr3:uid="{671B9D33-C0FD-43B5-88E3-D58D36097B5E}" name="Thick _x000a_(g/cm^2)" dataDxfId="29"/>
    <tableColumn id="6" xr3:uid="{5B0B9303-88F8-468B-A855-84DDF5B124A3}" name="Density _x000a_(g/cc)" dataDxfId="28"/>
    <tableColumn id="7" xr3:uid="{76854FB3-6D73-445C-8DC8-A3024135E017}" name="Req Thickness _x000a_(mm)" dataDxfId="27">
      <calculatedColumnFormula>10*E9/F9</calculatedColumnFormula>
    </tableColumn>
    <tableColumn id="9" xr3:uid="{374CDB67-5542-4489-BC32-3AF7B4C5C3ED}" name="Real _x000a_Thickness (mm)" dataDxfId="26"/>
    <tableColumn id="10" xr3:uid="{F64D915C-2D42-43AF-B911-1FE08F322C23}" name="Fabrication_x000a_Status" dataDxfId="25"/>
    <tableColumn id="12" xr3:uid="{73C4B660-73C3-4EE7-9AD8-E1F1F56813BE}" name="Imax _x000a_(microA)" dataDxfId="24"/>
    <tableColumn id="14" xr3:uid="{69249739-EA95-4C51-9A4D-BC5EECE24FB4}" name="Power 1 microA_x000a_current (W)"/>
    <tableColumn id="13" xr3:uid="{F8C670DE-CDFB-4FD0-8344-AB23BFB9797D}" name="Thermal Cond_x000a_(W/m-K)"/>
    <tableColumn id="8" xr3:uid="{D4C6DDEA-42B9-42F4-A0DE-020B193959EF}" name="Power Desnity_x000a_(W/mm^3)" dataDxfId="23">
      <calculatedColumnFormula>K9/(0.04*H9)</calculatedColumnFormula>
    </tableColumn>
    <tableColumn id="16" xr3:uid="{237953FC-107D-4FE6-B506-D908E7600F62}" name="Max allowable_x000a_Temp (K)"/>
    <tableColumn id="11" xr3:uid="{E05CE9EF-8F55-43F5-A1E2-C8887E3A0B30}" name="Max Sim Temp_x000a_(K)" dataDxfId="22"/>
  </tableColumns>
  <tableStyleInfo name="TableStyleLight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5CFA87-4377-4946-82CA-772A8AD3BC21}" name="Table13" displayName="Table13" ref="A8:J21" totalsRowShown="0" headerRowDxfId="21">
  <autoFilter ref="A8:J21" xr:uid="{88008ED0-7D23-4662-89B9-A6D155EA5C13}"/>
  <sortState xmlns:xlrd2="http://schemas.microsoft.com/office/spreadsheetml/2017/richdata2" ref="A9:J21">
    <sortCondition descending="1" ref="H8:H21"/>
  </sortState>
  <tableColumns count="10">
    <tableColumn id="1" xr3:uid="{FAB7A7DD-409D-4136-B02E-2D8653E40FFF}" name="Target" dataDxfId="20"/>
    <tableColumn id="2" xr3:uid="{1D8410AF-8B52-424F-AD17-A15462E0C53C}" name="Z" dataDxfId="19"/>
    <tableColumn id="3" xr3:uid="{A67476CB-352D-44DA-B8E7-A8A04D8D4606}" name="A" dataDxfId="18"/>
    <tableColumn id="4" xr3:uid="{CE356452-2C4D-403B-9E0D-2E8951D84EAA}" name="Req Thick" dataDxfId="17"/>
    <tableColumn id="5" xr3:uid="{062E7199-596F-48E2-89B0-3361B7159B51}" name="Thick _x000a_(g/cm^2)" dataDxfId="16"/>
    <tableColumn id="6" xr3:uid="{C05E51AC-E8DF-4886-8389-AE3605FA199E}" name="Density _x000a_(g/cc)" dataDxfId="15"/>
    <tableColumn id="7" xr3:uid="{89C92517-A284-4B02-93CF-B5E00EAC43E8}" name="Thickness _x000a_(mm)" dataDxfId="14">
      <calculatedColumnFormula>10*E9/F9</calculatedColumnFormula>
    </tableColumn>
    <tableColumn id="9" xr3:uid="{835F3475-F4C6-4B88-BA77-746DC2712EE8}" name="Ordered/Quoted _x000a_Thickness (mm)" dataDxfId="13"/>
    <tableColumn id="11" xr3:uid="{54B11822-6770-4F80-B210-7B8D0EBF3683}" name="Measured_x000a_Thickness (g/cm^2)" dataDxfId="12"/>
    <tableColumn id="8" xr3:uid="{FE11C834-AB1D-4AB7-A853-1CD8C8BAE856}" name="Imax _x000a_(microA)" dataDxfId="11"/>
  </tableColumns>
  <tableStyleInfo name="TableStyleLight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E47C98-7EBB-4F31-A17A-90BB5CA15E7E}" name="Table14" displayName="Table14" ref="A8:I21" totalsRowShown="0" headerRowDxfId="10" dataDxfId="9">
  <autoFilter ref="A8:I21" xr:uid="{282B94C4-A3D6-4690-AC39-1B263B5F146D}"/>
  <sortState xmlns:xlrd2="http://schemas.microsoft.com/office/spreadsheetml/2017/richdata2" ref="A9:I21">
    <sortCondition descending="1" ref="G8:G21"/>
  </sortState>
  <tableColumns count="9">
    <tableColumn id="1" xr3:uid="{D2696DE2-B9CF-4904-B86D-20854A75165C}" name="Target" dataDxfId="8"/>
    <tableColumn id="2" xr3:uid="{2623D498-D78D-4825-B699-0D0A2C75441E}" name="Z" dataDxfId="7"/>
    <tableColumn id="3" xr3:uid="{13CF0444-0C6E-421A-998A-D1629B7218CC}" name="A" dataDxfId="6"/>
    <tableColumn id="5" xr3:uid="{170CB698-F617-4A5C-A2DB-D4DC5EE299AA}" name="Thick _x000a_(g/cm^2)" dataDxfId="5"/>
    <tableColumn id="6" xr3:uid="{66DDEA1F-E925-4245-865C-AA0F8CF36694}" name="Density _x000a_(g/cc)" dataDxfId="4"/>
    <tableColumn id="7" xr3:uid="{601580B7-9A15-4E90-8DBE-46F331EFB583}" name="Thickness _x000a_(mm)" dataDxfId="3">
      <calculatedColumnFormula>10*D9/E9</calculatedColumnFormula>
    </tableColumn>
    <tableColumn id="9" xr3:uid="{83678AB5-3A78-46EC-A7EB-01E82645CE11}" name="Ordered/Quoted _x000a_Thickness (mm)" dataDxfId="2"/>
    <tableColumn id="11" xr3:uid="{7E00FD11-30A7-4948-9A7E-A19DA9549116}" name="Measured_x000a_Thickness (g/cm^2)" dataDxfId="1"/>
    <tableColumn id="8" xr3:uid="{A28AC60A-C15E-4048-9BEF-7C36FEDEEAEE}" name="Imax _x000a_(microA)" dataDxfId="0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50"/>
  <sheetViews>
    <sheetView tabSelected="1" zoomScale="115" zoomScaleNormal="115" workbookViewId="0">
      <selection activeCell="I30" sqref="I30"/>
    </sheetView>
  </sheetViews>
  <sheetFormatPr defaultColWidth="14.44140625" defaultRowHeight="15.75" customHeight="1" x14ac:dyDescent="0.25"/>
  <cols>
    <col min="1" max="1" width="19.44140625" customWidth="1"/>
    <col min="2" max="2" width="9.5546875" customWidth="1"/>
    <col min="3" max="3" width="8.44140625" customWidth="1"/>
    <col min="4" max="4" width="21.88671875" customWidth="1"/>
    <col min="5" max="5" width="16.33203125" customWidth="1"/>
    <col min="6" max="6" width="19.33203125" customWidth="1"/>
    <col min="7" max="7" width="15.88671875" customWidth="1"/>
    <col min="8" max="10" width="18.44140625" style="8" customWidth="1"/>
    <col min="11" max="11" width="17.5546875" style="8" bestFit="1" customWidth="1"/>
    <col min="12" max="12" width="18.44140625" style="8" customWidth="1"/>
    <col min="13" max="13" width="14.33203125" style="8" customWidth="1"/>
    <col min="14" max="15" width="17.21875" customWidth="1"/>
  </cols>
  <sheetData>
    <row r="1" spans="1:19" ht="15.75" customHeight="1" x14ac:dyDescent="0.25">
      <c r="A1" s="36" t="s">
        <v>67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19" ht="15.75" customHeight="1" x14ac:dyDescent="0.2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</row>
    <row r="3" spans="1:19" ht="15.75" customHeight="1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9" ht="15.75" customHeight="1" x14ac:dyDescent="0.2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1"/>
    </row>
    <row r="5" spans="1:19" ht="15.75" customHeight="1" x14ac:dyDescent="0.25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1"/>
    </row>
    <row r="6" spans="1:19" ht="15.75" customHeight="1" x14ac:dyDescent="0.25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4"/>
    </row>
    <row r="8" spans="1:19" s="7" customFormat="1" ht="31.95" customHeight="1" x14ac:dyDescent="0.25">
      <c r="A8" s="9" t="s">
        <v>35</v>
      </c>
      <c r="B8" s="9" t="s">
        <v>0</v>
      </c>
      <c r="C8" s="9" t="s">
        <v>1</v>
      </c>
      <c r="D8" s="12" t="s">
        <v>36</v>
      </c>
      <c r="E8" s="16" t="s">
        <v>48</v>
      </c>
      <c r="F8" s="15" t="s">
        <v>49</v>
      </c>
      <c r="G8" s="13" t="s">
        <v>62</v>
      </c>
      <c r="H8" s="25" t="s">
        <v>68</v>
      </c>
      <c r="I8" s="13" t="s">
        <v>43</v>
      </c>
      <c r="J8" s="16" t="s">
        <v>51</v>
      </c>
      <c r="K8" s="15" t="s">
        <v>63</v>
      </c>
      <c r="L8" s="16" t="s">
        <v>57</v>
      </c>
      <c r="M8" s="15" t="s">
        <v>59</v>
      </c>
      <c r="N8" s="15" t="s">
        <v>58</v>
      </c>
      <c r="O8" s="15" t="s">
        <v>66</v>
      </c>
      <c r="P8" s="10"/>
      <c r="Q8" s="11"/>
      <c r="R8" s="11"/>
      <c r="S8" s="11"/>
    </row>
    <row r="9" spans="1:19" ht="15.75" customHeight="1" x14ac:dyDescent="0.25">
      <c r="A9" s="1" t="s">
        <v>4</v>
      </c>
      <c r="B9" s="17">
        <v>2</v>
      </c>
      <c r="C9" s="17">
        <v>3</v>
      </c>
      <c r="D9" s="17" t="s">
        <v>5</v>
      </c>
      <c r="E9" s="17">
        <v>0.32500000000000001</v>
      </c>
      <c r="F9" s="17">
        <v>3.2500000000000001E-2</v>
      </c>
      <c r="G9" s="18">
        <f t="shared" ref="G9:G30" si="0">10*E9/F9</f>
        <v>100</v>
      </c>
      <c r="H9" s="18">
        <v>100</v>
      </c>
      <c r="I9" s="18" t="s">
        <v>46</v>
      </c>
      <c r="J9" s="17">
        <v>80</v>
      </c>
      <c r="K9" s="34">
        <v>1.1200000000000001</v>
      </c>
      <c r="L9" s="17">
        <v>1</v>
      </c>
      <c r="M9" s="34">
        <f t="shared" ref="M9:M30" si="1">J9*K9/(4*H9)</f>
        <v>0.22400000000000003</v>
      </c>
      <c r="N9" s="1"/>
      <c r="O9" s="1"/>
    </row>
    <row r="10" spans="1:19" ht="15.75" customHeight="1" x14ac:dyDescent="0.25">
      <c r="A10" s="1" t="s">
        <v>6</v>
      </c>
      <c r="B10" s="17">
        <v>2</v>
      </c>
      <c r="C10" s="17">
        <v>4</v>
      </c>
      <c r="D10" s="17" t="s">
        <v>7</v>
      </c>
      <c r="E10" s="17">
        <v>0.33500000000000002</v>
      </c>
      <c r="F10" s="17">
        <v>3.3500000000000002E-2</v>
      </c>
      <c r="G10" s="18">
        <f t="shared" si="0"/>
        <v>100</v>
      </c>
      <c r="H10" s="18">
        <v>100</v>
      </c>
      <c r="I10" s="18" t="s">
        <v>46</v>
      </c>
      <c r="J10" s="17">
        <v>80</v>
      </c>
      <c r="K10" s="34">
        <v>0.91300000000000003</v>
      </c>
      <c r="L10" s="17">
        <v>1</v>
      </c>
      <c r="M10" s="34">
        <f t="shared" si="1"/>
        <v>0.18260000000000001</v>
      </c>
      <c r="N10" s="1"/>
      <c r="O10" s="1"/>
    </row>
    <row r="11" spans="1:19" ht="15.75" customHeight="1" x14ac:dyDescent="0.25">
      <c r="A11" s="1" t="s">
        <v>2</v>
      </c>
      <c r="B11" s="17">
        <v>1</v>
      </c>
      <c r="C11" s="17">
        <v>2</v>
      </c>
      <c r="D11" s="17" t="s">
        <v>3</v>
      </c>
      <c r="E11" s="17">
        <v>1.67</v>
      </c>
      <c r="F11" s="17">
        <v>0.16700000000000001</v>
      </c>
      <c r="G11" s="18">
        <f t="shared" si="0"/>
        <v>99.999999999999986</v>
      </c>
      <c r="H11" s="18">
        <v>100</v>
      </c>
      <c r="I11" s="18" t="s">
        <v>46</v>
      </c>
      <c r="J11" s="17">
        <v>80</v>
      </c>
      <c r="K11" s="34">
        <v>4.16</v>
      </c>
      <c r="L11" s="17">
        <v>1</v>
      </c>
      <c r="M11" s="34">
        <f t="shared" si="1"/>
        <v>0.83200000000000007</v>
      </c>
      <c r="N11">
        <v>22</v>
      </c>
      <c r="O11" s="1"/>
    </row>
    <row r="12" spans="1:19" ht="15.75" customHeight="1" x14ac:dyDescent="0.25">
      <c r="A12" s="1" t="s">
        <v>10</v>
      </c>
      <c r="B12" s="17">
        <v>3</v>
      </c>
      <c r="C12" s="17">
        <v>7</v>
      </c>
      <c r="D12" s="17" t="s">
        <v>9</v>
      </c>
      <c r="E12" s="17">
        <v>0.3</v>
      </c>
      <c r="F12" s="17">
        <v>0.53400000000000003</v>
      </c>
      <c r="G12" s="18">
        <f t="shared" si="0"/>
        <v>5.6179775280898872</v>
      </c>
      <c r="H12" s="18">
        <v>6</v>
      </c>
      <c r="I12" s="24" t="s">
        <v>54</v>
      </c>
      <c r="J12" s="17">
        <v>80</v>
      </c>
      <c r="K12" s="34">
        <v>0.66300000000000003</v>
      </c>
      <c r="L12" s="17">
        <v>80</v>
      </c>
      <c r="M12" s="34">
        <f t="shared" si="1"/>
        <v>2.2100000000000004</v>
      </c>
      <c r="N12">
        <v>425</v>
      </c>
      <c r="O12" s="1">
        <v>165</v>
      </c>
    </row>
    <row r="13" spans="1:19" ht="15.75" customHeight="1" x14ac:dyDescent="0.25">
      <c r="A13" s="1" t="s">
        <v>8</v>
      </c>
      <c r="B13" s="17">
        <v>3</v>
      </c>
      <c r="C13" s="17">
        <v>6</v>
      </c>
      <c r="D13" s="17" t="s">
        <v>9</v>
      </c>
      <c r="E13" s="17">
        <v>0.3</v>
      </c>
      <c r="F13" s="17">
        <v>0.45800000000000002</v>
      </c>
      <c r="G13" s="18">
        <f t="shared" si="0"/>
        <v>6.5502183406113534</v>
      </c>
      <c r="H13" s="18">
        <v>6</v>
      </c>
      <c r="I13" s="24" t="s">
        <v>54</v>
      </c>
      <c r="J13" s="17">
        <v>80</v>
      </c>
      <c r="K13" s="34">
        <v>0.66300000000000003</v>
      </c>
      <c r="L13" s="17">
        <v>80</v>
      </c>
      <c r="M13" s="34">
        <f t="shared" si="1"/>
        <v>2.2100000000000004</v>
      </c>
      <c r="N13">
        <v>425</v>
      </c>
      <c r="O13" s="1">
        <v>165</v>
      </c>
    </row>
    <row r="14" spans="1:19" ht="15.75" customHeight="1" x14ac:dyDescent="0.25">
      <c r="A14" s="1" t="s">
        <v>11</v>
      </c>
      <c r="B14" s="17">
        <v>4</v>
      </c>
      <c r="C14" s="17">
        <v>9</v>
      </c>
      <c r="D14" s="17" t="s">
        <v>12</v>
      </c>
      <c r="E14" s="17">
        <v>0.97799999999999998</v>
      </c>
      <c r="F14" s="17">
        <v>1.8480000000000001</v>
      </c>
      <c r="G14" s="18">
        <f t="shared" si="0"/>
        <v>5.2922077922077913</v>
      </c>
      <c r="H14" s="18">
        <v>5</v>
      </c>
      <c r="I14" s="18" t="s">
        <v>53</v>
      </c>
      <c r="J14" s="17">
        <v>80</v>
      </c>
      <c r="K14" s="34">
        <v>1.9</v>
      </c>
      <c r="L14" s="17">
        <v>203</v>
      </c>
      <c r="M14" s="34">
        <f t="shared" si="1"/>
        <v>7.6</v>
      </c>
      <c r="N14">
        <v>1520</v>
      </c>
      <c r="O14" s="1"/>
    </row>
    <row r="15" spans="1:19" ht="15.75" customHeight="1" x14ac:dyDescent="0.25">
      <c r="A15" s="1" t="s">
        <v>42</v>
      </c>
      <c r="B15" s="17">
        <v>20</v>
      </c>
      <c r="C15" s="17">
        <v>40</v>
      </c>
      <c r="D15" s="17" t="s">
        <v>18</v>
      </c>
      <c r="E15" s="17">
        <v>0.8</v>
      </c>
      <c r="F15" s="17">
        <v>1.55</v>
      </c>
      <c r="G15" s="18">
        <f t="shared" si="0"/>
        <v>5.161290322580645</v>
      </c>
      <c r="H15" s="18">
        <v>5</v>
      </c>
      <c r="I15" s="54" t="s">
        <v>69</v>
      </c>
      <c r="J15" s="17">
        <v>80</v>
      </c>
      <c r="K15" s="34">
        <v>1.8</v>
      </c>
      <c r="L15" s="17">
        <v>201</v>
      </c>
      <c r="M15" s="34">
        <f t="shared" si="1"/>
        <v>7.2</v>
      </c>
      <c r="N15">
        <v>700</v>
      </c>
      <c r="O15" s="1">
        <v>350</v>
      </c>
    </row>
    <row r="16" spans="1:19" ht="15.75" customHeight="1" x14ac:dyDescent="0.25">
      <c r="A16" s="1" t="s">
        <v>19</v>
      </c>
      <c r="B16" s="17">
        <v>20</v>
      </c>
      <c r="C16" s="17">
        <v>48</v>
      </c>
      <c r="D16" s="17" t="s">
        <v>18</v>
      </c>
      <c r="E16" s="17">
        <v>0.8</v>
      </c>
      <c r="F16" s="17">
        <v>1.86</v>
      </c>
      <c r="G16" s="18">
        <f t="shared" si="0"/>
        <v>4.301075268817204</v>
      </c>
      <c r="H16" s="18">
        <v>5</v>
      </c>
      <c r="I16" s="18" t="s">
        <v>44</v>
      </c>
      <c r="J16" s="17">
        <v>80</v>
      </c>
      <c r="K16" s="34">
        <v>1.8</v>
      </c>
      <c r="L16" s="17">
        <v>201</v>
      </c>
      <c r="M16" s="34">
        <f t="shared" si="1"/>
        <v>7.2</v>
      </c>
      <c r="N16">
        <v>700</v>
      </c>
      <c r="O16" s="2">
        <v>350</v>
      </c>
    </row>
    <row r="17" spans="1:19" ht="15.75" customHeight="1" x14ac:dyDescent="0.25">
      <c r="A17" s="1" t="s">
        <v>15</v>
      </c>
      <c r="B17" s="17">
        <v>6</v>
      </c>
      <c r="C17" s="17">
        <v>12</v>
      </c>
      <c r="D17" s="17" t="s">
        <v>39</v>
      </c>
      <c r="E17" s="17">
        <v>0.52400000000000002</v>
      </c>
      <c r="F17" s="17">
        <v>1.8</v>
      </c>
      <c r="G17" s="18">
        <f t="shared" si="0"/>
        <v>2.911111111111111</v>
      </c>
      <c r="H17" s="18">
        <v>3</v>
      </c>
      <c r="I17" s="18" t="s">
        <v>53</v>
      </c>
      <c r="J17" s="17">
        <v>80</v>
      </c>
      <c r="K17" s="34">
        <v>1.51</v>
      </c>
      <c r="L17" s="17">
        <v>100</v>
      </c>
      <c r="M17" s="34">
        <f t="shared" si="1"/>
        <v>10.066666666666666</v>
      </c>
      <c r="N17">
        <v>3900</v>
      </c>
      <c r="O17" s="1"/>
    </row>
    <row r="18" spans="1:19" ht="15.75" customHeight="1" x14ac:dyDescent="0.25">
      <c r="A18" s="1" t="s">
        <v>64</v>
      </c>
      <c r="B18" s="17">
        <v>5</v>
      </c>
      <c r="C18" s="17">
        <v>11</v>
      </c>
      <c r="D18" s="17" t="s">
        <v>37</v>
      </c>
      <c r="E18" s="17">
        <v>0.63400000000000001</v>
      </c>
      <c r="F18" s="17">
        <v>2.52</v>
      </c>
      <c r="G18" s="18">
        <f t="shared" si="0"/>
        <v>2.5158730158730158</v>
      </c>
      <c r="H18" s="18">
        <v>2.5</v>
      </c>
      <c r="I18" s="18" t="s">
        <v>53</v>
      </c>
      <c r="J18" s="17">
        <v>80</v>
      </c>
      <c r="K18" s="34">
        <v>1.36</v>
      </c>
      <c r="L18" s="17">
        <v>32</v>
      </c>
      <c r="M18" s="34">
        <f t="shared" si="1"/>
        <v>10.88</v>
      </c>
      <c r="N18" s="1">
        <v>2300</v>
      </c>
      <c r="O18" s="1"/>
    </row>
    <row r="19" spans="1:19" ht="15.75" customHeight="1" x14ac:dyDescent="0.25">
      <c r="A19" s="1" t="s">
        <v>65</v>
      </c>
      <c r="B19" s="17">
        <v>5</v>
      </c>
      <c r="C19" s="17">
        <v>10</v>
      </c>
      <c r="D19" s="17" t="s">
        <v>38</v>
      </c>
      <c r="E19" s="17">
        <v>0.57199999999999995</v>
      </c>
      <c r="F19" s="17">
        <v>2.29</v>
      </c>
      <c r="G19" s="18">
        <f t="shared" si="0"/>
        <v>2.4978165938864629</v>
      </c>
      <c r="H19" s="18">
        <v>2.5</v>
      </c>
      <c r="I19" s="18" t="s">
        <v>53</v>
      </c>
      <c r="J19" s="17">
        <v>80</v>
      </c>
      <c r="K19" s="34">
        <v>1.36</v>
      </c>
      <c r="L19" s="17">
        <v>32</v>
      </c>
      <c r="M19" s="34">
        <f t="shared" si="1"/>
        <v>10.88</v>
      </c>
      <c r="N19" s="2">
        <v>2300</v>
      </c>
      <c r="O19" s="1"/>
    </row>
    <row r="20" spans="1:19" ht="15.75" customHeight="1" x14ac:dyDescent="0.25">
      <c r="A20" s="1" t="s">
        <v>16</v>
      </c>
      <c r="B20" s="17">
        <v>13</v>
      </c>
      <c r="C20" s="17">
        <v>27</v>
      </c>
      <c r="D20" s="17" t="s">
        <v>17</v>
      </c>
      <c r="E20" s="17">
        <v>0.48</v>
      </c>
      <c r="F20" s="17">
        <v>2.6989999999999998</v>
      </c>
      <c r="G20" s="18">
        <f t="shared" si="0"/>
        <v>1.7784364579473879</v>
      </c>
      <c r="H20" s="18">
        <v>1.8</v>
      </c>
      <c r="I20" s="24" t="s">
        <v>53</v>
      </c>
      <c r="J20" s="17">
        <v>80</v>
      </c>
      <c r="K20" s="34">
        <v>1.0669999999999999</v>
      </c>
      <c r="L20" s="17">
        <v>236</v>
      </c>
      <c r="M20" s="34">
        <f t="shared" si="1"/>
        <v>11.855555555555556</v>
      </c>
      <c r="N20">
        <v>900</v>
      </c>
      <c r="O20" s="1"/>
    </row>
    <row r="21" spans="1:19" ht="15.75" customHeight="1" x14ac:dyDescent="0.25">
      <c r="A21" s="1" t="s">
        <v>34</v>
      </c>
      <c r="B21" s="17">
        <v>13</v>
      </c>
      <c r="C21" s="17">
        <v>27</v>
      </c>
      <c r="D21" s="17" t="s">
        <v>45</v>
      </c>
      <c r="E21" s="17">
        <v>0.41599999999999998</v>
      </c>
      <c r="F21" s="17">
        <v>2.6989999999999998</v>
      </c>
      <c r="G21" s="18">
        <f t="shared" si="0"/>
        <v>1.5413115968877364</v>
      </c>
      <c r="H21" s="18">
        <v>1.63</v>
      </c>
      <c r="I21" s="19" t="s">
        <v>61</v>
      </c>
      <c r="J21" s="17">
        <v>80</v>
      </c>
      <c r="K21" s="34">
        <v>0.48299999999999998</v>
      </c>
      <c r="L21" s="17">
        <v>236</v>
      </c>
      <c r="M21" s="34">
        <f t="shared" si="1"/>
        <v>5.9263803680981599</v>
      </c>
      <c r="N21">
        <v>900</v>
      </c>
      <c r="O21" s="1">
        <v>325</v>
      </c>
    </row>
    <row r="22" spans="1:19" s="7" customFormat="1" ht="15.75" customHeight="1" x14ac:dyDescent="0.25">
      <c r="A22" s="2" t="s">
        <v>26</v>
      </c>
      <c r="B22" s="17">
        <v>29</v>
      </c>
      <c r="C22" s="17">
        <v>63</v>
      </c>
      <c r="D22" s="17" t="s">
        <v>27</v>
      </c>
      <c r="E22" s="17">
        <v>0.79859999999999998</v>
      </c>
      <c r="F22" s="17">
        <v>8.9600000000000009</v>
      </c>
      <c r="G22" s="18">
        <f t="shared" si="0"/>
        <v>0.89129464285714277</v>
      </c>
      <c r="H22" s="18">
        <v>1</v>
      </c>
      <c r="I22" s="24" t="s">
        <v>53</v>
      </c>
      <c r="J22" s="17">
        <v>80</v>
      </c>
      <c r="K22" s="34">
        <v>1.79</v>
      </c>
      <c r="L22" s="17">
        <v>388</v>
      </c>
      <c r="M22" s="34">
        <f t="shared" si="1"/>
        <v>35.799999999999997</v>
      </c>
      <c r="N22" s="6">
        <v>1300</v>
      </c>
      <c r="O22" s="5"/>
      <c r="Q22" s="6"/>
      <c r="R22" s="6"/>
      <c r="S22" s="6"/>
    </row>
    <row r="23" spans="1:19" ht="15.75" customHeight="1" x14ac:dyDescent="0.25">
      <c r="A23" s="2" t="s">
        <v>30</v>
      </c>
      <c r="B23" s="17">
        <v>50</v>
      </c>
      <c r="C23" s="17">
        <v>120</v>
      </c>
      <c r="D23" s="17" t="s">
        <v>29</v>
      </c>
      <c r="E23" s="17">
        <v>0.52900000000000003</v>
      </c>
      <c r="F23" s="17">
        <v>7.31</v>
      </c>
      <c r="G23" s="18">
        <f t="shared" si="0"/>
        <v>0.72366621067031467</v>
      </c>
      <c r="H23" s="18">
        <v>0.747</v>
      </c>
      <c r="I23" s="18" t="s">
        <v>40</v>
      </c>
      <c r="J23" s="17">
        <v>50</v>
      </c>
      <c r="K23" s="35">
        <v>0.98</v>
      </c>
      <c r="L23" s="17">
        <v>64</v>
      </c>
      <c r="M23" s="34">
        <f t="shared" si="1"/>
        <v>16.398929049531461</v>
      </c>
      <c r="N23">
        <v>500</v>
      </c>
      <c r="O23" s="1">
        <v>410</v>
      </c>
    </row>
    <row r="24" spans="1:19" ht="15.75" customHeight="1" x14ac:dyDescent="0.25">
      <c r="A24" s="5" t="s">
        <v>20</v>
      </c>
      <c r="B24" s="20">
        <v>22</v>
      </c>
      <c r="C24" s="20">
        <v>48</v>
      </c>
      <c r="D24" s="20" t="s">
        <v>21</v>
      </c>
      <c r="E24" s="20">
        <v>0.32300000000000001</v>
      </c>
      <c r="F24" s="20">
        <v>4.5</v>
      </c>
      <c r="G24" s="18">
        <f t="shared" si="0"/>
        <v>0.71777777777777774</v>
      </c>
      <c r="H24" s="18">
        <v>0.7</v>
      </c>
      <c r="I24" s="18" t="s">
        <v>40</v>
      </c>
      <c r="J24" s="20">
        <v>50</v>
      </c>
      <c r="K24" s="34">
        <v>0.65</v>
      </c>
      <c r="L24" s="20">
        <v>19.5</v>
      </c>
      <c r="M24" s="34">
        <f t="shared" si="1"/>
        <v>11.607142857142858</v>
      </c>
      <c r="N24">
        <v>1100</v>
      </c>
      <c r="O24" s="1">
        <v>898</v>
      </c>
    </row>
    <row r="25" spans="1:19" ht="15.75" customHeight="1" x14ac:dyDescent="0.25">
      <c r="A25" s="1" t="s">
        <v>25</v>
      </c>
      <c r="B25" s="17">
        <v>26</v>
      </c>
      <c r="C25" s="17">
        <v>54</v>
      </c>
      <c r="D25" s="17" t="s">
        <v>41</v>
      </c>
      <c r="E25" s="17">
        <v>0.41520000000000001</v>
      </c>
      <c r="F25" s="17">
        <v>7.87</v>
      </c>
      <c r="G25" s="18">
        <f t="shared" si="0"/>
        <v>0.52757306226175349</v>
      </c>
      <c r="H25" s="18">
        <v>0.5</v>
      </c>
      <c r="I25" s="21" t="s">
        <v>60</v>
      </c>
      <c r="J25" s="17">
        <v>80</v>
      </c>
      <c r="K25" s="34">
        <v>0.91600000000000004</v>
      </c>
      <c r="L25" s="17">
        <v>79.8</v>
      </c>
      <c r="M25" s="34">
        <f t="shared" si="1"/>
        <v>36.64</v>
      </c>
      <c r="N25">
        <v>1100</v>
      </c>
      <c r="O25" s="1">
        <v>777</v>
      </c>
    </row>
    <row r="26" spans="1:19" ht="15.75" customHeight="1" x14ac:dyDescent="0.25">
      <c r="A26" s="1" t="s">
        <v>28</v>
      </c>
      <c r="B26" s="17">
        <v>47</v>
      </c>
      <c r="C26" s="17">
        <v>108</v>
      </c>
      <c r="D26" s="17" t="s">
        <v>29</v>
      </c>
      <c r="E26" s="17">
        <v>0.53800000000000003</v>
      </c>
      <c r="F26" s="17">
        <v>10.49</v>
      </c>
      <c r="G26" s="18">
        <f t="shared" si="0"/>
        <v>0.51286939942802678</v>
      </c>
      <c r="H26" s="18">
        <v>0.5</v>
      </c>
      <c r="I26" s="18" t="s">
        <v>53</v>
      </c>
      <c r="J26" s="17">
        <v>80</v>
      </c>
      <c r="K26" s="34">
        <v>0.997</v>
      </c>
      <c r="L26" s="17">
        <v>428.6</v>
      </c>
      <c r="M26" s="34">
        <f t="shared" si="1"/>
        <v>39.880000000000003</v>
      </c>
      <c r="N26" s="1">
        <v>1200</v>
      </c>
      <c r="O26" s="1"/>
    </row>
    <row r="27" spans="1:19" ht="15.75" customHeight="1" x14ac:dyDescent="0.25">
      <c r="A27" s="1" t="s">
        <v>33</v>
      </c>
      <c r="B27" s="17">
        <v>90</v>
      </c>
      <c r="C27" s="17">
        <v>232</v>
      </c>
      <c r="D27" s="17" t="s">
        <v>29</v>
      </c>
      <c r="E27" s="17">
        <v>0.36420000000000002</v>
      </c>
      <c r="F27" s="17">
        <v>11.72</v>
      </c>
      <c r="G27" s="18">
        <f t="shared" si="0"/>
        <v>0.31075085324232082</v>
      </c>
      <c r="H27" s="18">
        <v>0.3</v>
      </c>
      <c r="I27" s="18" t="s">
        <v>54</v>
      </c>
      <c r="J27" s="17">
        <v>70</v>
      </c>
      <c r="K27" s="34">
        <v>0.59599999999999997</v>
      </c>
      <c r="L27" s="17">
        <v>54</v>
      </c>
      <c r="M27" s="34">
        <f t="shared" si="1"/>
        <v>34.766666666666666</v>
      </c>
      <c r="N27">
        <v>1300</v>
      </c>
      <c r="O27" s="1">
        <v>964</v>
      </c>
    </row>
    <row r="28" spans="1:19" ht="15.75" customHeight="1" x14ac:dyDescent="0.25">
      <c r="A28" s="1" t="s">
        <v>22</v>
      </c>
      <c r="B28" s="17">
        <v>28</v>
      </c>
      <c r="C28" s="17">
        <v>58</v>
      </c>
      <c r="D28" s="17" t="s">
        <v>23</v>
      </c>
      <c r="E28" s="17">
        <v>0.25359999999999999</v>
      </c>
      <c r="F28" s="17">
        <v>8.9</v>
      </c>
      <c r="G28" s="18">
        <f t="shared" si="0"/>
        <v>0.28494382022471909</v>
      </c>
      <c r="H28" s="18">
        <v>0.3</v>
      </c>
      <c r="I28" s="18" t="s">
        <v>40</v>
      </c>
      <c r="J28" s="17">
        <v>80</v>
      </c>
      <c r="K28" s="34">
        <v>0.55700000000000005</v>
      </c>
      <c r="L28" s="17">
        <v>91</v>
      </c>
      <c r="M28" s="34">
        <f t="shared" si="1"/>
        <v>37.13333333333334</v>
      </c>
      <c r="N28">
        <v>1700</v>
      </c>
      <c r="O28" s="1"/>
    </row>
    <row r="29" spans="1:19" ht="15.75" customHeight="1" x14ac:dyDescent="0.25">
      <c r="A29" s="1" t="s">
        <v>24</v>
      </c>
      <c r="B29" s="17">
        <v>28</v>
      </c>
      <c r="C29" s="17">
        <v>64</v>
      </c>
      <c r="D29" s="17" t="s">
        <v>23</v>
      </c>
      <c r="E29" s="17">
        <v>0.25359999999999999</v>
      </c>
      <c r="F29" s="17">
        <v>9.6999999999999993</v>
      </c>
      <c r="G29" s="18">
        <f t="shared" si="0"/>
        <v>0.2614432989690722</v>
      </c>
      <c r="H29" s="18">
        <v>0.28999999999999998</v>
      </c>
      <c r="I29" s="18" t="s">
        <v>40</v>
      </c>
      <c r="J29" s="17">
        <v>80</v>
      </c>
      <c r="K29" s="34">
        <v>0.55700000000000005</v>
      </c>
      <c r="L29" s="17">
        <v>91</v>
      </c>
      <c r="M29" s="34">
        <f t="shared" si="1"/>
        <v>38.413793103448278</v>
      </c>
      <c r="N29">
        <v>1700</v>
      </c>
      <c r="O29" s="1"/>
    </row>
    <row r="30" spans="1:19" ht="15.75" customHeight="1" x14ac:dyDescent="0.25">
      <c r="A30" s="1" t="s">
        <v>31</v>
      </c>
      <c r="B30" s="17">
        <v>79</v>
      </c>
      <c r="C30" s="17">
        <v>197</v>
      </c>
      <c r="D30" s="17" t="s">
        <v>32</v>
      </c>
      <c r="E30" s="17">
        <v>0.38800000000000001</v>
      </c>
      <c r="F30" s="17">
        <v>19.32</v>
      </c>
      <c r="G30" s="18">
        <f t="shared" si="0"/>
        <v>0.20082815734989648</v>
      </c>
      <c r="H30" s="18">
        <v>0.2</v>
      </c>
      <c r="I30" s="18" t="s">
        <v>53</v>
      </c>
      <c r="J30" s="17">
        <v>80</v>
      </c>
      <c r="K30" s="34">
        <v>0.69799999999999995</v>
      </c>
      <c r="L30" s="17">
        <v>317</v>
      </c>
      <c r="M30" s="34">
        <f t="shared" si="1"/>
        <v>69.8</v>
      </c>
      <c r="N30">
        <v>1300</v>
      </c>
      <c r="O30" s="1"/>
    </row>
    <row r="31" spans="1:19" ht="15.75" customHeight="1" x14ac:dyDescent="0.25">
      <c r="A31" s="1"/>
      <c r="B31" s="17"/>
      <c r="C31" s="17"/>
      <c r="D31" s="17"/>
      <c r="E31" s="17"/>
      <c r="F31" s="17"/>
      <c r="G31" s="18"/>
      <c r="H31" s="18"/>
      <c r="I31" s="18"/>
      <c r="J31" s="18"/>
      <c r="K31" s="34"/>
      <c r="L31" s="18"/>
      <c r="M31" s="34"/>
      <c r="O31" s="1"/>
    </row>
    <row r="32" spans="1:19" ht="15.75" customHeight="1" x14ac:dyDescent="0.25">
      <c r="B32" s="22"/>
      <c r="C32" s="22"/>
      <c r="D32" s="22"/>
      <c r="E32" s="22"/>
      <c r="F32" s="22"/>
      <c r="G32" s="23"/>
      <c r="H32" s="23"/>
      <c r="I32" s="23"/>
      <c r="J32" s="23"/>
      <c r="K32" s="34"/>
      <c r="L32" s="23"/>
      <c r="M32" s="34"/>
    </row>
    <row r="33" spans="1:13" ht="15.75" customHeight="1" x14ac:dyDescent="0.25">
      <c r="A33" s="1"/>
      <c r="G33" s="14"/>
      <c r="M33" s="34"/>
    </row>
    <row r="34" spans="1:13" ht="15.75" customHeight="1" x14ac:dyDescent="0.25">
      <c r="A34" s="3"/>
      <c r="G34" s="1"/>
    </row>
    <row r="42" spans="1:13" ht="15.75" customHeight="1" x14ac:dyDescent="0.25">
      <c r="A42" s="1"/>
      <c r="B42" s="1"/>
      <c r="C42" s="4"/>
      <c r="D42" s="1"/>
      <c r="E42" s="2"/>
    </row>
    <row r="43" spans="1:13" ht="15.75" customHeight="1" x14ac:dyDescent="0.25">
      <c r="A43" s="1"/>
      <c r="B43" s="1"/>
      <c r="D43" s="1"/>
      <c r="E43" s="2"/>
    </row>
    <row r="44" spans="1:13" ht="15.75" customHeight="1" x14ac:dyDescent="0.25">
      <c r="A44" s="1"/>
      <c r="B44" s="1"/>
    </row>
    <row r="45" spans="1:13" ht="15.75" customHeight="1" x14ac:dyDescent="0.25">
      <c r="A45" s="1"/>
      <c r="B45" s="1"/>
    </row>
    <row r="46" spans="1:13" ht="15.75" customHeight="1" x14ac:dyDescent="0.25">
      <c r="A46" s="1"/>
      <c r="B46" s="1"/>
      <c r="D46" s="1"/>
      <c r="E46" s="2"/>
    </row>
    <row r="47" spans="1:13" ht="15.75" customHeight="1" x14ac:dyDescent="0.25">
      <c r="A47" s="1"/>
      <c r="B47" s="1"/>
      <c r="D47" s="1"/>
      <c r="E47" s="2"/>
    </row>
    <row r="48" spans="1:13" ht="15.75" customHeight="1" x14ac:dyDescent="0.25">
      <c r="A48" s="1"/>
      <c r="D48" s="1"/>
      <c r="E48" s="2"/>
    </row>
    <row r="50" spans="1:1" ht="13.2" x14ac:dyDescent="0.25">
      <c r="A50" s="1"/>
    </row>
  </sheetData>
  <mergeCells count="1">
    <mergeCell ref="A1:M6"/>
  </mergeCells>
  <pageMargins left="0.7" right="0.7" top="0.75" bottom="0.75" header="0.3" footer="0.3"/>
  <pageSetup orientation="portrait" r:id="rId1"/>
  <ignoredErrors>
    <ignoredError sqref="M9:M30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BDCF8-5D11-4E4E-BDCE-1DAB895BB0F8}">
  <dimension ref="A1:Q38"/>
  <sheetViews>
    <sheetView zoomScale="108" zoomScaleNormal="108" workbookViewId="0">
      <selection activeCell="K10" sqref="K10"/>
    </sheetView>
  </sheetViews>
  <sheetFormatPr defaultColWidth="14.44140625" defaultRowHeight="13.2" x14ac:dyDescent="0.25"/>
  <cols>
    <col min="1" max="1" width="19.44140625" customWidth="1"/>
    <col min="2" max="2" width="9.5546875" customWidth="1"/>
    <col min="3" max="3" width="8.44140625" customWidth="1"/>
    <col min="4" max="4" width="21.88671875" customWidth="1"/>
    <col min="5" max="5" width="16.33203125" customWidth="1"/>
    <col min="6" max="6" width="19.33203125" customWidth="1"/>
    <col min="7" max="7" width="15.88671875" customWidth="1"/>
    <col min="8" max="9" width="18.44140625" style="8" customWidth="1"/>
    <col min="10" max="10" width="21.109375" style="8" customWidth="1"/>
    <col min="11" max="11" width="15.88671875" customWidth="1"/>
    <col min="12" max="12" width="24.88671875" customWidth="1"/>
    <col min="13" max="13" width="13.6640625" customWidth="1"/>
  </cols>
  <sheetData>
    <row r="1" spans="1:17" ht="15.75" customHeight="1" x14ac:dyDescent="0.25">
      <c r="A1" s="45" t="s">
        <v>55</v>
      </c>
      <c r="B1" s="46"/>
      <c r="C1" s="46"/>
      <c r="D1" s="46"/>
      <c r="E1" s="46"/>
      <c r="F1" s="46"/>
      <c r="G1" s="46"/>
      <c r="H1" s="46"/>
      <c r="I1" s="46"/>
      <c r="J1" s="47"/>
    </row>
    <row r="2" spans="1:17" ht="15.75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50"/>
    </row>
    <row r="3" spans="1:17" ht="15.7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7" ht="15.75" customHeight="1" x14ac:dyDescent="0.25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7" ht="15.75" customHeight="1" x14ac:dyDescent="0.2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7" ht="15.75" customHeight="1" x14ac:dyDescent="0.25">
      <c r="A6" s="51"/>
      <c r="B6" s="52"/>
      <c r="C6" s="52"/>
      <c r="D6" s="52"/>
      <c r="E6" s="52"/>
      <c r="F6" s="52"/>
      <c r="G6" s="52"/>
      <c r="H6" s="52"/>
      <c r="I6" s="52"/>
      <c r="J6" s="53"/>
    </row>
    <row r="8" spans="1:17" s="7" customFormat="1" ht="31.95" customHeight="1" x14ac:dyDescent="0.25">
      <c r="A8" s="9" t="s">
        <v>35</v>
      </c>
      <c r="B8" s="9" t="s">
        <v>0</v>
      </c>
      <c r="C8" s="9" t="s">
        <v>1</v>
      </c>
      <c r="D8" s="12" t="s">
        <v>36</v>
      </c>
      <c r="E8" s="16" t="s">
        <v>48</v>
      </c>
      <c r="F8" s="15" t="s">
        <v>49</v>
      </c>
      <c r="G8" s="13" t="s">
        <v>50</v>
      </c>
      <c r="H8" s="25" t="s">
        <v>52</v>
      </c>
      <c r="I8" s="15" t="s">
        <v>47</v>
      </c>
      <c r="J8" s="16" t="s">
        <v>51</v>
      </c>
      <c r="K8" s="10"/>
      <c r="L8" s="10"/>
      <c r="M8" s="10"/>
      <c r="N8" s="10"/>
      <c r="O8" s="11"/>
      <c r="P8" s="11"/>
      <c r="Q8" s="11"/>
    </row>
    <row r="9" spans="1:17" ht="15.75" customHeight="1" x14ac:dyDescent="0.25">
      <c r="A9" s="31" t="s">
        <v>11</v>
      </c>
      <c r="B9" s="17">
        <v>4</v>
      </c>
      <c r="C9" s="17">
        <v>9</v>
      </c>
      <c r="D9" s="17" t="s">
        <v>12</v>
      </c>
      <c r="E9" s="17">
        <v>0.97799999999999998</v>
      </c>
      <c r="F9" s="17">
        <v>1.8480000000000001</v>
      </c>
      <c r="G9" s="18">
        <f t="shared" ref="G9:G21" si="0">10*E9/F9</f>
        <v>5.2922077922077913</v>
      </c>
      <c r="H9" s="18">
        <v>5</v>
      </c>
      <c r="I9" s="18"/>
      <c r="J9" s="17">
        <v>80</v>
      </c>
      <c r="M9" s="2"/>
    </row>
    <row r="10" spans="1:17" ht="15.75" customHeight="1" x14ac:dyDescent="0.25">
      <c r="A10" s="31" t="s">
        <v>42</v>
      </c>
      <c r="B10" s="17">
        <v>20</v>
      </c>
      <c r="C10" s="17">
        <v>40</v>
      </c>
      <c r="D10" s="17" t="s">
        <v>18</v>
      </c>
      <c r="E10" s="17">
        <v>0.8</v>
      </c>
      <c r="F10" s="17">
        <v>1.55</v>
      </c>
      <c r="G10" s="18">
        <f t="shared" si="0"/>
        <v>5.161290322580645</v>
      </c>
      <c r="H10" s="18">
        <v>5</v>
      </c>
      <c r="I10" s="18"/>
      <c r="J10" s="17">
        <v>80</v>
      </c>
      <c r="M10" s="2"/>
    </row>
    <row r="11" spans="1:17" ht="15.75" customHeight="1" x14ac:dyDescent="0.25">
      <c r="A11" s="31" t="s">
        <v>19</v>
      </c>
      <c r="B11" s="17">
        <v>20</v>
      </c>
      <c r="C11" s="17">
        <v>48</v>
      </c>
      <c r="D11" s="17" t="s">
        <v>18</v>
      </c>
      <c r="E11" s="17">
        <v>0.8</v>
      </c>
      <c r="F11" s="17">
        <v>1.86</v>
      </c>
      <c r="G11" s="18">
        <f t="shared" si="0"/>
        <v>4.301075268817204</v>
      </c>
      <c r="H11" s="18">
        <v>5</v>
      </c>
      <c r="I11" s="18"/>
      <c r="J11" s="17">
        <v>80</v>
      </c>
      <c r="M11" s="2"/>
    </row>
    <row r="12" spans="1:17" ht="15.75" customHeight="1" x14ac:dyDescent="0.25">
      <c r="A12" s="31" t="s">
        <v>15</v>
      </c>
      <c r="B12" s="17">
        <v>6</v>
      </c>
      <c r="C12" s="17">
        <v>12</v>
      </c>
      <c r="D12" s="17" t="s">
        <v>39</v>
      </c>
      <c r="E12" s="17">
        <v>0.52400000000000002</v>
      </c>
      <c r="F12" s="17">
        <v>1.8</v>
      </c>
      <c r="G12" s="18">
        <f t="shared" si="0"/>
        <v>2.911111111111111</v>
      </c>
      <c r="H12" s="18">
        <v>3</v>
      </c>
      <c r="I12" s="18"/>
      <c r="J12" s="17">
        <v>80</v>
      </c>
      <c r="M12" s="2"/>
    </row>
    <row r="13" spans="1:17" ht="15.75" customHeight="1" x14ac:dyDescent="0.25">
      <c r="A13" s="31" t="s">
        <v>14</v>
      </c>
      <c r="B13" s="17">
        <v>5</v>
      </c>
      <c r="C13" s="17">
        <v>11</v>
      </c>
      <c r="D13" s="17" t="s">
        <v>37</v>
      </c>
      <c r="E13" s="17">
        <v>0.63400000000000001</v>
      </c>
      <c r="F13" s="17">
        <v>2.52</v>
      </c>
      <c r="G13" s="18">
        <f t="shared" si="0"/>
        <v>2.5158730158730158</v>
      </c>
      <c r="H13" s="18">
        <v>2.5</v>
      </c>
      <c r="I13" s="18"/>
      <c r="J13" s="17">
        <v>80</v>
      </c>
      <c r="K13" s="2"/>
      <c r="L13" s="2"/>
      <c r="M13" s="2"/>
    </row>
    <row r="14" spans="1:17" ht="15.75" customHeight="1" x14ac:dyDescent="0.25">
      <c r="A14" s="31" t="s">
        <v>13</v>
      </c>
      <c r="B14" s="17">
        <v>5</v>
      </c>
      <c r="C14" s="17">
        <v>10</v>
      </c>
      <c r="D14" s="17" t="s">
        <v>38</v>
      </c>
      <c r="E14" s="17">
        <v>0.57199999999999995</v>
      </c>
      <c r="F14" s="17">
        <v>2.29</v>
      </c>
      <c r="G14" s="18">
        <f t="shared" si="0"/>
        <v>2.4978165938864629</v>
      </c>
      <c r="H14" s="18">
        <v>2.5</v>
      </c>
      <c r="I14" s="18"/>
      <c r="J14" s="17">
        <v>80</v>
      </c>
      <c r="M14" s="2"/>
    </row>
    <row r="15" spans="1:17" ht="15.75" customHeight="1" x14ac:dyDescent="0.25">
      <c r="A15" s="31" t="s">
        <v>30</v>
      </c>
      <c r="B15" s="26">
        <v>50</v>
      </c>
      <c r="C15" s="26">
        <v>120</v>
      </c>
      <c r="D15" s="26" t="s">
        <v>29</v>
      </c>
      <c r="E15" s="26">
        <v>0.52900000000000003</v>
      </c>
      <c r="F15" s="26">
        <v>7.31</v>
      </c>
      <c r="G15" s="27">
        <f t="shared" si="0"/>
        <v>0.72366621067031467</v>
      </c>
      <c r="H15" s="27">
        <v>0.747</v>
      </c>
      <c r="I15" s="27">
        <v>0.54600000000000004</v>
      </c>
      <c r="J15" s="27">
        <v>35</v>
      </c>
      <c r="M15" s="2"/>
    </row>
    <row r="16" spans="1:17" ht="15.75" customHeight="1" x14ac:dyDescent="0.25">
      <c r="A16" s="5" t="s">
        <v>20</v>
      </c>
      <c r="B16" s="20">
        <v>22</v>
      </c>
      <c r="C16" s="20">
        <v>48</v>
      </c>
      <c r="D16" s="20" t="s">
        <v>21</v>
      </c>
      <c r="E16" s="20">
        <v>0.32300000000000001</v>
      </c>
      <c r="F16" s="20">
        <v>4.5</v>
      </c>
      <c r="G16" s="18">
        <f t="shared" si="0"/>
        <v>0.71777777777777774</v>
      </c>
      <c r="H16" s="18">
        <v>0.7</v>
      </c>
      <c r="I16" s="21">
        <v>0.31</v>
      </c>
      <c r="J16" s="20">
        <v>80</v>
      </c>
      <c r="M16" s="2"/>
    </row>
    <row r="17" spans="1:17" ht="15.75" customHeight="1" x14ac:dyDescent="0.25">
      <c r="A17" s="31" t="s">
        <v>25</v>
      </c>
      <c r="B17" s="17">
        <v>26</v>
      </c>
      <c r="C17" s="17">
        <v>54</v>
      </c>
      <c r="D17" s="17" t="s">
        <v>41</v>
      </c>
      <c r="E17" s="17">
        <v>0.41520000000000001</v>
      </c>
      <c r="F17" s="17">
        <v>7.87</v>
      </c>
      <c r="G17" s="18">
        <f t="shared" si="0"/>
        <v>0.52757306226175349</v>
      </c>
      <c r="H17" s="18">
        <v>0.55000000000000004</v>
      </c>
      <c r="I17" s="18"/>
      <c r="J17" s="17">
        <v>35</v>
      </c>
      <c r="M17" s="2"/>
    </row>
    <row r="18" spans="1:17" ht="15.75" customHeight="1" x14ac:dyDescent="0.25">
      <c r="A18" s="31" t="s">
        <v>28</v>
      </c>
      <c r="B18" s="26">
        <v>47</v>
      </c>
      <c r="C18" s="26">
        <v>108</v>
      </c>
      <c r="D18" s="26" t="s">
        <v>29</v>
      </c>
      <c r="E18" s="26">
        <v>0.53800000000000003</v>
      </c>
      <c r="F18" s="26">
        <v>10.49</v>
      </c>
      <c r="G18" s="27">
        <f t="shared" si="0"/>
        <v>0.51286939942802678</v>
      </c>
      <c r="H18" s="27">
        <v>0.5</v>
      </c>
      <c r="I18" s="27"/>
      <c r="J18" s="27">
        <v>80</v>
      </c>
      <c r="M18" s="2"/>
    </row>
    <row r="19" spans="1:17" s="7" customFormat="1" ht="15.75" customHeight="1" x14ac:dyDescent="0.25">
      <c r="A19" s="31" t="s">
        <v>33</v>
      </c>
      <c r="B19" s="26">
        <v>90</v>
      </c>
      <c r="C19" s="26">
        <v>232</v>
      </c>
      <c r="D19" s="26" t="s">
        <v>29</v>
      </c>
      <c r="E19" s="26">
        <v>0.36420000000000002</v>
      </c>
      <c r="F19" s="26">
        <v>11.72</v>
      </c>
      <c r="G19" s="27">
        <f t="shared" si="0"/>
        <v>0.31075085324232082</v>
      </c>
      <c r="H19" s="27">
        <v>0.3</v>
      </c>
      <c r="I19" s="27"/>
      <c r="J19" s="27">
        <v>80</v>
      </c>
      <c r="K19" s="6"/>
      <c r="L19" s="6"/>
      <c r="M19" s="5"/>
      <c r="O19" s="6"/>
      <c r="P19" s="6"/>
      <c r="Q19" s="6"/>
    </row>
    <row r="20" spans="1:17" ht="15.75" customHeight="1" x14ac:dyDescent="0.25">
      <c r="A20" s="31" t="s">
        <v>22</v>
      </c>
      <c r="B20" s="26">
        <v>28</v>
      </c>
      <c r="C20" s="26">
        <v>58</v>
      </c>
      <c r="D20" s="26" t="s">
        <v>23</v>
      </c>
      <c r="E20" s="26">
        <v>0.25359999999999999</v>
      </c>
      <c r="F20" s="26">
        <v>8.9</v>
      </c>
      <c r="G20" s="27">
        <f t="shared" si="0"/>
        <v>0.28494382022471909</v>
      </c>
      <c r="H20" s="27">
        <v>0.3</v>
      </c>
      <c r="I20" s="27">
        <v>0.24099999999999999</v>
      </c>
      <c r="J20" s="27">
        <v>80</v>
      </c>
      <c r="M20" s="2"/>
    </row>
    <row r="21" spans="1:17" ht="15.75" customHeight="1" x14ac:dyDescent="0.25">
      <c r="A21" s="31" t="s">
        <v>24</v>
      </c>
      <c r="B21" s="26">
        <v>28</v>
      </c>
      <c r="C21" s="26">
        <v>64</v>
      </c>
      <c r="D21" s="26" t="s">
        <v>23</v>
      </c>
      <c r="E21" s="26">
        <v>0.25359999999999999</v>
      </c>
      <c r="F21" s="26">
        <v>9.82</v>
      </c>
      <c r="G21" s="27">
        <f t="shared" si="0"/>
        <v>0.25824847250509164</v>
      </c>
      <c r="H21" s="27">
        <v>0.28999999999999998</v>
      </c>
      <c r="I21" s="27">
        <v>0.26100000000000001</v>
      </c>
      <c r="J21" s="27">
        <v>80</v>
      </c>
      <c r="M21" s="2"/>
    </row>
    <row r="22" spans="1:17" ht="15.75" customHeight="1" x14ac:dyDescent="0.25">
      <c r="A22" s="3"/>
      <c r="G22" s="2"/>
    </row>
    <row r="30" spans="1:17" ht="15.75" customHeight="1" x14ac:dyDescent="0.25">
      <c r="A30" s="2"/>
      <c r="B30" s="2"/>
      <c r="C30" s="4"/>
      <c r="D30" s="2"/>
      <c r="E30" s="2"/>
    </row>
    <row r="31" spans="1:17" ht="15.75" customHeight="1" x14ac:dyDescent="0.25">
      <c r="A31" s="2"/>
      <c r="B31" s="2"/>
      <c r="D31" s="2"/>
      <c r="E31" s="2"/>
    </row>
    <row r="32" spans="1:17" ht="15.75" customHeight="1" x14ac:dyDescent="0.25">
      <c r="A32" s="2"/>
      <c r="B32" s="2"/>
    </row>
    <row r="33" spans="1:5" ht="15.75" customHeight="1" x14ac:dyDescent="0.25">
      <c r="A33" s="2"/>
      <c r="B33" s="2"/>
    </row>
    <row r="34" spans="1:5" ht="15.75" customHeight="1" x14ac:dyDescent="0.25">
      <c r="A34" s="2"/>
      <c r="B34" s="2"/>
      <c r="D34" s="2"/>
      <c r="E34" s="2"/>
    </row>
    <row r="35" spans="1:5" ht="15.75" customHeight="1" x14ac:dyDescent="0.25">
      <c r="A35" s="2"/>
      <c r="B35" s="2"/>
      <c r="D35" s="2"/>
      <c r="E35" s="2"/>
    </row>
    <row r="36" spans="1:5" ht="15.75" customHeight="1" x14ac:dyDescent="0.25">
      <c r="A36" s="2"/>
      <c r="D36" s="2"/>
      <c r="E36" s="2"/>
    </row>
    <row r="38" spans="1:5" x14ac:dyDescent="0.25">
      <c r="A38" s="2"/>
    </row>
  </sheetData>
  <mergeCells count="1">
    <mergeCell ref="A1:J6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AEA61-91EB-401F-8C8D-E5C8C245469B}">
  <dimension ref="A1:P37"/>
  <sheetViews>
    <sheetView topLeftCell="A4" zoomScale="109" zoomScaleNormal="109" workbookViewId="0">
      <selection activeCell="J12" sqref="J12"/>
    </sheetView>
  </sheetViews>
  <sheetFormatPr defaultColWidth="14.44140625" defaultRowHeight="13.2" x14ac:dyDescent="0.25"/>
  <cols>
    <col min="1" max="1" width="19.44140625" customWidth="1"/>
    <col min="2" max="2" width="9.5546875" customWidth="1"/>
    <col min="3" max="3" width="8.44140625" customWidth="1"/>
    <col min="4" max="4" width="16.33203125" customWidth="1"/>
    <col min="5" max="5" width="19.33203125" customWidth="1"/>
    <col min="6" max="6" width="15.88671875" customWidth="1"/>
    <col min="7" max="8" width="18.44140625" style="8" customWidth="1"/>
    <col min="9" max="9" width="21.109375" style="8" customWidth="1"/>
    <col min="10" max="10" width="15.88671875" customWidth="1"/>
    <col min="11" max="11" width="24.88671875" customWidth="1"/>
    <col min="12" max="12" width="13.6640625" customWidth="1"/>
  </cols>
  <sheetData>
    <row r="1" spans="1:16" ht="15.75" customHeight="1" x14ac:dyDescent="0.25">
      <c r="A1" s="45" t="s">
        <v>56</v>
      </c>
      <c r="B1" s="46"/>
      <c r="C1" s="46"/>
      <c r="D1" s="46"/>
      <c r="E1" s="46"/>
      <c r="F1" s="46"/>
      <c r="G1" s="46"/>
      <c r="H1" s="46"/>
      <c r="I1" s="47"/>
    </row>
    <row r="2" spans="1:16" ht="15.75" customHeight="1" x14ac:dyDescent="0.25">
      <c r="A2" s="48"/>
      <c r="B2" s="49"/>
      <c r="C2" s="49"/>
      <c r="D2" s="49"/>
      <c r="E2" s="49"/>
      <c r="F2" s="49"/>
      <c r="G2" s="49"/>
      <c r="H2" s="49"/>
      <c r="I2" s="50"/>
    </row>
    <row r="3" spans="1:16" ht="15.75" customHeight="1" x14ac:dyDescent="0.25">
      <c r="A3" s="48"/>
      <c r="B3" s="49"/>
      <c r="C3" s="49"/>
      <c r="D3" s="49"/>
      <c r="E3" s="49"/>
      <c r="F3" s="49"/>
      <c r="G3" s="49"/>
      <c r="H3" s="49"/>
      <c r="I3" s="50"/>
    </row>
    <row r="4" spans="1:16" ht="15.75" customHeight="1" x14ac:dyDescent="0.25">
      <c r="A4" s="48"/>
      <c r="B4" s="49"/>
      <c r="C4" s="49"/>
      <c r="D4" s="49"/>
      <c r="E4" s="49"/>
      <c r="F4" s="49"/>
      <c r="G4" s="49"/>
      <c r="H4" s="49"/>
      <c r="I4" s="50"/>
    </row>
    <row r="5" spans="1:16" ht="15.75" customHeight="1" x14ac:dyDescent="0.25">
      <c r="A5" s="48"/>
      <c r="B5" s="49"/>
      <c r="C5" s="49"/>
      <c r="D5" s="49"/>
      <c r="E5" s="49"/>
      <c r="F5" s="49"/>
      <c r="G5" s="49"/>
      <c r="H5" s="49"/>
      <c r="I5" s="50"/>
    </row>
    <row r="6" spans="1:16" ht="15.75" customHeight="1" x14ac:dyDescent="0.25">
      <c r="A6" s="51"/>
      <c r="B6" s="52"/>
      <c r="C6" s="52"/>
      <c r="D6" s="52"/>
      <c r="E6" s="52"/>
      <c r="F6" s="52"/>
      <c r="G6" s="52"/>
      <c r="H6" s="52"/>
      <c r="I6" s="53"/>
    </row>
    <row r="8" spans="1:16" s="7" customFormat="1" ht="31.95" customHeight="1" x14ac:dyDescent="0.25">
      <c r="A8" s="9" t="s">
        <v>35</v>
      </c>
      <c r="B8" s="9" t="s">
        <v>0</v>
      </c>
      <c r="C8" s="9" t="s">
        <v>1</v>
      </c>
      <c r="D8" s="16" t="s">
        <v>48</v>
      </c>
      <c r="E8" s="15" t="s">
        <v>49</v>
      </c>
      <c r="F8" s="13" t="s">
        <v>50</v>
      </c>
      <c r="G8" s="25" t="s">
        <v>52</v>
      </c>
      <c r="H8" s="15" t="s">
        <v>47</v>
      </c>
      <c r="I8" s="16" t="s">
        <v>51</v>
      </c>
      <c r="J8" s="10"/>
      <c r="K8" s="10"/>
      <c r="L8" s="10"/>
      <c r="M8" s="10"/>
      <c r="N8" s="11"/>
      <c r="O8" s="11"/>
      <c r="P8" s="11"/>
    </row>
    <row r="9" spans="1:16" ht="15.75" customHeight="1" x14ac:dyDescent="0.25">
      <c r="A9" s="31" t="s">
        <v>10</v>
      </c>
      <c r="B9" s="26">
        <v>3</v>
      </c>
      <c r="C9" s="26">
        <v>7</v>
      </c>
      <c r="D9" s="26">
        <v>0.3</v>
      </c>
      <c r="E9" s="26">
        <v>0.53400000000000003</v>
      </c>
      <c r="F9" s="27">
        <f t="shared" ref="F9:F19" si="0">10*D9/E9</f>
        <v>5.6179775280898872</v>
      </c>
      <c r="G9" s="27">
        <v>6</v>
      </c>
      <c r="H9" s="27"/>
      <c r="I9" s="27">
        <v>15</v>
      </c>
      <c r="L9" s="2"/>
    </row>
    <row r="10" spans="1:16" ht="15.75" customHeight="1" x14ac:dyDescent="0.25">
      <c r="A10" s="31" t="s">
        <v>8</v>
      </c>
      <c r="B10" s="26">
        <v>3</v>
      </c>
      <c r="C10" s="26">
        <v>6</v>
      </c>
      <c r="D10" s="26">
        <v>0.3</v>
      </c>
      <c r="E10" s="26">
        <v>0.45800000000000002</v>
      </c>
      <c r="F10" s="27">
        <f t="shared" si="0"/>
        <v>6.5502183406113534</v>
      </c>
      <c r="G10" s="27">
        <v>6</v>
      </c>
      <c r="H10" s="27"/>
      <c r="I10" s="27">
        <v>15</v>
      </c>
      <c r="L10" s="2"/>
    </row>
    <row r="11" spans="1:16" ht="15.75" customHeight="1" x14ac:dyDescent="0.25">
      <c r="A11" s="31" t="s">
        <v>11</v>
      </c>
      <c r="B11" s="17">
        <v>4</v>
      </c>
      <c r="C11" s="17">
        <v>9</v>
      </c>
      <c r="D11" s="17">
        <v>0.97799999999999998</v>
      </c>
      <c r="E11" s="17">
        <v>1.8480000000000001</v>
      </c>
      <c r="F11" s="18">
        <f t="shared" si="0"/>
        <v>5.2922077922077913</v>
      </c>
      <c r="G11" s="18">
        <v>5</v>
      </c>
      <c r="H11" s="18"/>
      <c r="I11" s="17">
        <v>80</v>
      </c>
      <c r="L11" s="2"/>
    </row>
    <row r="12" spans="1:16" ht="15.75" customHeight="1" x14ac:dyDescent="0.25">
      <c r="A12" s="31" t="s">
        <v>15</v>
      </c>
      <c r="B12" s="17">
        <v>6</v>
      </c>
      <c r="C12" s="17">
        <v>12</v>
      </c>
      <c r="D12" s="17">
        <v>0.52400000000000002</v>
      </c>
      <c r="E12" s="17">
        <v>1.8</v>
      </c>
      <c r="F12" s="18">
        <f t="shared" si="0"/>
        <v>2.911111111111111</v>
      </c>
      <c r="G12" s="18">
        <v>3</v>
      </c>
      <c r="H12" s="18"/>
      <c r="I12" s="17">
        <v>80</v>
      </c>
      <c r="L12" s="2"/>
    </row>
    <row r="13" spans="1:16" ht="15.75" customHeight="1" x14ac:dyDescent="0.25">
      <c r="A13" s="31" t="s">
        <v>14</v>
      </c>
      <c r="B13" s="17">
        <v>5</v>
      </c>
      <c r="C13" s="17">
        <v>11</v>
      </c>
      <c r="D13" s="17">
        <v>0.63400000000000001</v>
      </c>
      <c r="E13" s="17">
        <v>2.52</v>
      </c>
      <c r="F13" s="18">
        <f t="shared" si="0"/>
        <v>2.5158730158730158</v>
      </c>
      <c r="G13" s="18">
        <v>2.5</v>
      </c>
      <c r="H13" s="18"/>
      <c r="I13" s="17">
        <v>80</v>
      </c>
      <c r="L13" s="2"/>
    </row>
    <row r="14" spans="1:16" ht="15.75" customHeight="1" x14ac:dyDescent="0.25">
      <c r="A14" s="31" t="s">
        <v>13</v>
      </c>
      <c r="B14" s="17">
        <v>5</v>
      </c>
      <c r="C14" s="17">
        <v>10</v>
      </c>
      <c r="D14" s="17">
        <v>0.57199999999999995</v>
      </c>
      <c r="E14" s="17">
        <v>2.29</v>
      </c>
      <c r="F14" s="18">
        <f t="shared" si="0"/>
        <v>2.4978165938864629</v>
      </c>
      <c r="G14" s="18">
        <v>2.5</v>
      </c>
      <c r="H14" s="18"/>
      <c r="I14" s="17">
        <v>80</v>
      </c>
      <c r="L14" s="2"/>
    </row>
    <row r="15" spans="1:16" ht="15.75" customHeight="1" x14ac:dyDescent="0.25">
      <c r="A15" s="31" t="s">
        <v>16</v>
      </c>
      <c r="B15" s="17">
        <v>13</v>
      </c>
      <c r="C15" s="17">
        <v>27</v>
      </c>
      <c r="D15" s="17">
        <v>0.48</v>
      </c>
      <c r="E15" s="17">
        <v>2.7</v>
      </c>
      <c r="F15" s="18">
        <f t="shared" si="0"/>
        <v>1.7777777777777777</v>
      </c>
      <c r="G15" s="18">
        <v>2</v>
      </c>
      <c r="H15" s="18"/>
      <c r="I15" s="17">
        <v>40</v>
      </c>
      <c r="J15" s="2"/>
      <c r="K15" s="2"/>
      <c r="L15" s="2"/>
    </row>
    <row r="16" spans="1:16" ht="15.75" customHeight="1" x14ac:dyDescent="0.25">
      <c r="A16" s="31" t="s">
        <v>26</v>
      </c>
      <c r="B16" s="17">
        <v>29</v>
      </c>
      <c r="C16" s="17">
        <v>63</v>
      </c>
      <c r="D16" s="17">
        <v>0.79859999999999998</v>
      </c>
      <c r="E16" s="17">
        <v>8.9600000000000009</v>
      </c>
      <c r="F16" s="18">
        <f t="shared" si="0"/>
        <v>0.89129464285714277</v>
      </c>
      <c r="G16" s="18">
        <v>1</v>
      </c>
      <c r="H16" s="18"/>
      <c r="I16" s="17">
        <v>80</v>
      </c>
      <c r="J16" s="2"/>
      <c r="K16" s="2"/>
      <c r="L16" s="2"/>
    </row>
    <row r="17" spans="1:12" ht="15.75" customHeight="1" x14ac:dyDescent="0.25">
      <c r="A17" s="33" t="s">
        <v>20</v>
      </c>
      <c r="B17" s="20">
        <v>22</v>
      </c>
      <c r="C17" s="20">
        <v>48</v>
      </c>
      <c r="D17" s="20">
        <v>0.32300000000000001</v>
      </c>
      <c r="E17" s="20">
        <v>4.5</v>
      </c>
      <c r="F17" s="18">
        <f t="shared" si="0"/>
        <v>0.71777777777777774</v>
      </c>
      <c r="G17" s="18">
        <v>0.7</v>
      </c>
      <c r="H17" s="21">
        <v>0.31</v>
      </c>
      <c r="I17" s="20">
        <v>80</v>
      </c>
      <c r="L17" s="2"/>
    </row>
    <row r="18" spans="1:12" ht="15.75" customHeight="1" x14ac:dyDescent="0.25">
      <c r="A18" s="2" t="s">
        <v>25</v>
      </c>
      <c r="B18" s="17">
        <v>26</v>
      </c>
      <c r="C18" s="17">
        <v>54</v>
      </c>
      <c r="D18" s="17">
        <v>0.41520000000000001</v>
      </c>
      <c r="E18" s="17">
        <v>7.87</v>
      </c>
      <c r="F18" s="18">
        <f t="shared" si="0"/>
        <v>0.52757306226175349</v>
      </c>
      <c r="G18" s="18">
        <v>0.55000000000000004</v>
      </c>
      <c r="H18" s="18"/>
      <c r="I18" s="17">
        <v>35</v>
      </c>
      <c r="L18" s="2"/>
    </row>
    <row r="19" spans="1:12" ht="15.75" customHeight="1" x14ac:dyDescent="0.25">
      <c r="A19" s="31" t="s">
        <v>31</v>
      </c>
      <c r="B19" s="26">
        <v>79</v>
      </c>
      <c r="C19" s="26">
        <v>197</v>
      </c>
      <c r="D19" s="26">
        <v>0.38800000000000001</v>
      </c>
      <c r="E19" s="26">
        <v>19.32</v>
      </c>
      <c r="F19" s="27">
        <f t="shared" si="0"/>
        <v>0.20082815734989648</v>
      </c>
      <c r="G19" s="27">
        <v>0.4</v>
      </c>
      <c r="H19" s="27">
        <v>0.4047</v>
      </c>
      <c r="I19" s="27">
        <v>80</v>
      </c>
      <c r="L19" s="2"/>
    </row>
    <row r="20" spans="1:12" ht="15.75" customHeight="1" x14ac:dyDescent="0.25">
      <c r="A20" s="31"/>
      <c r="B20" s="26"/>
      <c r="C20" s="26"/>
      <c r="D20" s="26"/>
      <c r="E20" s="26"/>
      <c r="F20" s="27"/>
      <c r="G20" s="27"/>
      <c r="H20" s="27"/>
      <c r="I20" s="27"/>
    </row>
    <row r="21" spans="1:12" ht="15.75" customHeight="1" x14ac:dyDescent="0.25">
      <c r="A21" s="31"/>
      <c r="B21" s="26"/>
      <c r="C21" s="26"/>
      <c r="D21" s="26"/>
      <c r="E21" s="26"/>
      <c r="F21" s="27"/>
      <c r="G21" s="27"/>
      <c r="H21" s="27"/>
      <c r="I21" s="27"/>
    </row>
    <row r="22" spans="1:12" x14ac:dyDescent="0.25">
      <c r="A22" s="32"/>
      <c r="B22" s="22"/>
      <c r="C22" s="22"/>
      <c r="D22" s="22"/>
      <c r="E22" s="22"/>
      <c r="F22" s="23"/>
      <c r="G22" s="23"/>
      <c r="H22" s="23"/>
      <c r="I22" s="23"/>
    </row>
    <row r="23" spans="1:12" x14ac:dyDescent="0.25">
      <c r="A23" s="31"/>
      <c r="B23" s="28"/>
      <c r="C23" s="28"/>
      <c r="D23" s="28"/>
      <c r="E23" s="28"/>
      <c r="F23" s="29"/>
      <c r="G23" s="30"/>
      <c r="H23" s="30"/>
      <c r="I23" s="30"/>
    </row>
    <row r="24" spans="1:12" x14ac:dyDescent="0.25">
      <c r="A24" s="31"/>
      <c r="B24" s="26"/>
      <c r="C24" s="26"/>
      <c r="D24" s="26"/>
      <c r="E24" s="26"/>
      <c r="F24" s="27"/>
      <c r="G24" s="27"/>
      <c r="H24" s="27"/>
      <c r="I24" s="27"/>
    </row>
    <row r="26" spans="1:12" ht="15.75" customHeight="1" x14ac:dyDescent="0.25"/>
    <row r="27" spans="1:12" ht="15.75" customHeight="1" x14ac:dyDescent="0.25"/>
    <row r="28" spans="1:12" ht="15.75" customHeight="1" x14ac:dyDescent="0.25"/>
    <row r="29" spans="1:12" ht="15.75" customHeight="1" x14ac:dyDescent="0.25">
      <c r="A29" s="2"/>
      <c r="B29" s="2"/>
      <c r="C29" s="4"/>
      <c r="D29" s="2"/>
    </row>
    <row r="30" spans="1:12" ht="15.75" customHeight="1" x14ac:dyDescent="0.25">
      <c r="A30" s="2"/>
      <c r="B30" s="2"/>
      <c r="D30" s="2"/>
    </row>
    <row r="31" spans="1:12" ht="15.75" customHeight="1" x14ac:dyDescent="0.25">
      <c r="A31" s="2"/>
      <c r="B31" s="2"/>
    </row>
    <row r="32" spans="1:12" ht="15.75" customHeight="1" x14ac:dyDescent="0.25">
      <c r="A32" s="2"/>
      <c r="B32" s="2"/>
    </row>
    <row r="33" spans="1:4" x14ac:dyDescent="0.25">
      <c r="A33" s="2"/>
      <c r="B33" s="2"/>
      <c r="D33" s="2"/>
    </row>
    <row r="34" spans="1:4" x14ac:dyDescent="0.25">
      <c r="A34" s="2"/>
      <c r="B34" s="2"/>
      <c r="D34" s="2"/>
    </row>
    <row r="35" spans="1:4" x14ac:dyDescent="0.25">
      <c r="A35" s="2"/>
      <c r="D35" s="2"/>
    </row>
    <row r="37" spans="1:4" x14ac:dyDescent="0.25">
      <c r="A37" s="2"/>
    </row>
  </sheetData>
  <mergeCells count="1">
    <mergeCell ref="A1:I6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ct xmlns="eea43e12-3118-4d9a-99b6-30502a90638b" xsi:nil="true"/>
    <_ip_UnifiedCompliancePolicyUIAction xmlns="http://schemas.microsoft.com/sharepoint/v3" xsi:nil="true"/>
    <_ip_UnifiedCompliancePolicyProperties xmlns="http://schemas.microsoft.com/sharepoint/v3" xsi:nil="true"/>
    <Description0 xmlns="eea43e12-3118-4d9a-99b6-30502a90638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82788750347D4A9201FBAC09B61FEB" ma:contentTypeVersion="15" ma:contentTypeDescription="Create a new document." ma:contentTypeScope="" ma:versionID="ac01b836e0417e7ac464be4a5d13e045">
  <xsd:schema xmlns:xsd="http://www.w3.org/2001/XMLSchema" xmlns:xs="http://www.w3.org/2001/XMLSchema" xmlns:p="http://schemas.microsoft.com/office/2006/metadata/properties" xmlns:ns1="http://schemas.microsoft.com/sharepoint/v3" xmlns:ns3="eea43e12-3118-4d9a-99b6-30502a90638b" xmlns:ns4="77c61672-8426-42a4-8508-878cc37610ee" targetNamespace="http://schemas.microsoft.com/office/2006/metadata/properties" ma:root="true" ma:fieldsID="c0d6b4e717b4c6978373ec0bfb81c65f" ns1:_="" ns3:_="" ns4:_="">
    <xsd:import namespace="http://schemas.microsoft.com/sharepoint/v3"/>
    <xsd:import namespace="eea43e12-3118-4d9a-99b6-30502a90638b"/>
    <xsd:import namespace="77c61672-8426-42a4-8508-878cc37610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Project" minOccurs="0"/>
                <xsd:element ref="ns3:Description0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43e12-3118-4d9a-99b6-30502a9063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Project" ma:index="16" nillable="true" ma:displayName="Project" ma:internalName="Project">
      <xsd:simpleType>
        <xsd:restriction base="dms:Text">
          <xsd:maxLength value="255"/>
        </xsd:restriction>
      </xsd:simpleType>
    </xsd:element>
    <xsd:element name="Description0" ma:index="17" nillable="true" ma:displayName="Description" ma:internalName="Description0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61672-8426-42a4-8508-878cc37610e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25D595-80DD-4148-9297-6C2D408ED8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3B6822-665B-424F-A379-57DD02E68075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77c61672-8426-42a4-8508-878cc37610ee"/>
    <ds:schemaRef ds:uri="http://purl.org/dc/terms/"/>
    <ds:schemaRef ds:uri="http://schemas.microsoft.com/office/infopath/2007/PartnerControls"/>
    <ds:schemaRef ds:uri="http://purl.org/dc/elements/1.1/"/>
    <ds:schemaRef ds:uri="eea43e12-3118-4d9a-99b6-30502a90638b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8A8B447-A4AF-4552-A81E-9AF1FC6B1D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ea43e12-3118-4d9a-99b6-30502a90638b"/>
    <ds:schemaRef ds:uri="77c61672-8426-42a4-8508-878cc37610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Hall C 2022</vt:lpstr>
      <vt:lpstr>CaFe</vt:lpstr>
      <vt:lpstr>X&gt;1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Meekins</dc:creator>
  <cp:lastModifiedBy>David Meekins</cp:lastModifiedBy>
  <dcterms:created xsi:type="dcterms:W3CDTF">2022-02-09T15:05:53Z</dcterms:created>
  <dcterms:modified xsi:type="dcterms:W3CDTF">2022-05-18T14:48:16Z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0x0101005882788750347D4A9201FBAC09B61FEB</vt:lpwstr>
  </property>
</Properties>
</file>