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einstei/Dropbox/SciencePapers/JLab Experiments/CaFe/CaFeTheory/Colle15/"/>
    </mc:Choice>
  </mc:AlternateContent>
  <xr:revisionPtr revIDLastSave="0" documentId="13_ncr:1_{A1EF13D5-6141-1C4F-B631-6B8F38B3E6BC}" xr6:coauthVersionLast="47" xr6:coauthVersionMax="47" xr10:uidLastSave="{00000000-0000-0000-0000-000000000000}"/>
  <bookViews>
    <workbookView xWindow="19580" yWindow="2180" windowWidth="14880" windowHeight="15940" xr2:uid="{D7F4E90F-8270-0E4D-B77A-7165DD5BDD7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12" i="1" l="1"/>
  <c r="W17" i="1"/>
  <c r="V17" i="1"/>
  <c r="U17" i="1"/>
  <c r="T17" i="1"/>
  <c r="S17" i="1"/>
  <c r="W16" i="1"/>
  <c r="V16" i="1"/>
  <c r="U16" i="1"/>
  <c r="T16" i="1"/>
  <c r="S16" i="1"/>
  <c r="W15" i="1"/>
  <c r="V15" i="1"/>
  <c r="U15" i="1"/>
  <c r="T15" i="1"/>
  <c r="S15" i="1"/>
  <c r="W14" i="1"/>
  <c r="V14" i="1"/>
  <c r="U14" i="1"/>
  <c r="T14" i="1"/>
  <c r="S14" i="1"/>
  <c r="W13" i="1"/>
  <c r="V13" i="1"/>
  <c r="U13" i="1"/>
  <c r="T13" i="1"/>
  <c r="S13" i="1"/>
  <c r="W12" i="1"/>
  <c r="U12" i="1"/>
  <c r="T12" i="1"/>
  <c r="S12" i="1"/>
  <c r="W11" i="1"/>
  <c r="V11" i="1"/>
  <c r="U11" i="1"/>
  <c r="T11" i="1"/>
  <c r="S11" i="1"/>
  <c r="W10" i="1"/>
  <c r="V10" i="1"/>
  <c r="U10" i="1"/>
  <c r="T10" i="1"/>
  <c r="S10" i="1"/>
  <c r="W9" i="1"/>
  <c r="V9" i="1"/>
  <c r="U9" i="1"/>
  <c r="T9" i="1"/>
  <c r="S9" i="1"/>
  <c r="W8" i="1"/>
  <c r="V8" i="1"/>
  <c r="U8" i="1"/>
  <c r="T8" i="1"/>
  <c r="S8" i="1"/>
  <c r="W7" i="1"/>
  <c r="V7" i="1"/>
  <c r="U7" i="1"/>
  <c r="T7" i="1"/>
  <c r="S7" i="1"/>
  <c r="W6" i="1"/>
  <c r="V6" i="1"/>
  <c r="U6" i="1"/>
  <c r="T6" i="1"/>
  <c r="S6" i="1"/>
  <c r="Q17" i="1"/>
  <c r="P17" i="1"/>
  <c r="O17" i="1"/>
  <c r="N17" i="1"/>
  <c r="M17" i="1"/>
  <c r="Q16" i="1"/>
  <c r="P16" i="1"/>
  <c r="O16" i="1"/>
  <c r="N16" i="1"/>
  <c r="M16" i="1"/>
  <c r="Q15" i="1"/>
  <c r="P15" i="1"/>
  <c r="O15" i="1"/>
  <c r="N15" i="1"/>
  <c r="M15" i="1"/>
  <c r="Q14" i="1"/>
  <c r="P14" i="1"/>
  <c r="O14" i="1"/>
  <c r="N14" i="1"/>
  <c r="M14" i="1"/>
  <c r="Q13" i="1"/>
  <c r="P13" i="1"/>
  <c r="O13" i="1"/>
  <c r="N13" i="1"/>
  <c r="M13" i="1"/>
  <c r="Q12" i="1"/>
  <c r="P12" i="1"/>
  <c r="O12" i="1"/>
  <c r="N12" i="1"/>
  <c r="M12" i="1"/>
  <c r="Q11" i="1"/>
  <c r="P11" i="1"/>
  <c r="O11" i="1"/>
  <c r="N11" i="1"/>
  <c r="M11" i="1"/>
  <c r="Q10" i="1"/>
  <c r="P10" i="1"/>
  <c r="O10" i="1"/>
  <c r="N10" i="1"/>
  <c r="M10" i="1"/>
  <c r="Q9" i="1"/>
  <c r="P9" i="1"/>
  <c r="O9" i="1"/>
  <c r="N9" i="1"/>
  <c r="M9" i="1"/>
  <c r="Q8" i="1"/>
  <c r="P8" i="1"/>
  <c r="O8" i="1"/>
  <c r="N8" i="1"/>
  <c r="M8" i="1"/>
  <c r="Q7" i="1"/>
  <c r="P7" i="1"/>
  <c r="O7" i="1"/>
  <c r="N7" i="1"/>
  <c r="M7" i="1"/>
  <c r="Q6" i="1"/>
  <c r="P6" i="1"/>
  <c r="O6" i="1"/>
  <c r="N6" i="1"/>
  <c r="M6" i="1"/>
  <c r="C17" i="1"/>
  <c r="C16" i="1"/>
  <c r="C15" i="1"/>
  <c r="C14" i="1"/>
  <c r="C13" i="1"/>
  <c r="C12" i="1"/>
  <c r="C11" i="1"/>
  <c r="C10" i="1"/>
  <c r="C9" i="1"/>
  <c r="C8" i="1"/>
  <c r="C7" i="1"/>
  <c r="C6" i="1"/>
</calcChain>
</file>

<file path=xl/sharedStrings.xml><?xml version="1.0" encoding="utf-8"?>
<sst xmlns="http://schemas.openxmlformats.org/spreadsheetml/2006/main" count="28" uniqueCount="16">
  <si>
    <t xml:space="preserve"># NP Pairs </t>
  </si>
  <si>
    <t># Norm: N*Z</t>
  </si>
  <si>
    <t>A</t>
  </si>
  <si>
    <t>Z</t>
  </si>
  <si>
    <t>norm</t>
  </si>
  <si>
    <t>(- 0 -)</t>
  </si>
  <si>
    <t>(- 0 0)</t>
  </si>
  <si>
    <t>(- 0 1)</t>
  </si>
  <si>
    <t>(0 0 1)</t>
  </si>
  <si>
    <t>(0 0 0)</t>
  </si>
  <si>
    <t>(0 0 1 0)</t>
  </si>
  <si>
    <t>(- 0 1 0)</t>
  </si>
  <si>
    <t>(nlSL)</t>
  </si>
  <si>
    <t>(nlS)</t>
  </si>
  <si>
    <t>relative to C</t>
  </si>
  <si>
    <t>relative to C, scaled by 6/Z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</si>
</sst>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2" fontId="0" fillId="0" borderId="0" xfId="0" applyNumberFormat="1"/>
    <xf numFmtId="2" fontId="0" fillId="0" borderId="0" xfId="0" quotePrefix="1" applyNumberFormat="1"/>
    <xf numFmtId="1" fontId="0" fillId="0" borderId="0" xfId="0" applyNumberFormat="1"/>
    <xf numFmtId="0" fontId="1" fillId="0" borderId="0" xfId="0" applyFont="1"/>
    <xf numFmtId="1" fontId="1" fillId="0" borderId="0" xfId="0" applyNumberFormat="1" applyFont="1"/>
    <xf numFmtId="2" fontId="1" fillId="0" borderId="0" xfId="0" applyNumberFormat="1" applyFont="1"/>
    <xf numFmtId="0" fontId="0" fillId="0" borderId="0" xfId="0" applyFont="1"/>
    <xf numFmtId="1" fontId="0" fillId="0" borderId="0" xfId="0" applyNumberFormat="1" applyFont="1"/>
    <xf numFmtId="2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C6EB21-B6AB-5F4A-BFBC-C9C29AFBF041}">
  <dimension ref="A3:W17"/>
  <sheetViews>
    <sheetView tabSelected="1" workbookViewId="0">
      <pane xSplit="2" topLeftCell="F1" activePane="topRight" state="frozen"/>
      <selection pane="topRight" activeCell="O28" sqref="O28"/>
    </sheetView>
  </sheetViews>
  <sheetFormatPr baseColWidth="10" defaultRowHeight="16" x14ac:dyDescent="0.2"/>
  <cols>
    <col min="1" max="1" width="4.5" customWidth="1"/>
    <col min="2" max="2" width="3.1640625" style="1" bestFit="1" customWidth="1"/>
    <col min="3" max="3" width="5.5" style="1" bestFit="1" customWidth="1"/>
    <col min="4" max="4" width="7.6640625" style="1" bestFit="1" customWidth="1"/>
    <col min="5" max="6" width="6.6640625" style="1" bestFit="1" customWidth="1"/>
    <col min="7" max="7" width="6.6640625" style="6" bestFit="1" customWidth="1"/>
    <col min="8" max="8" width="6.6640625" style="1" bestFit="1" customWidth="1"/>
    <col min="9" max="9" width="8" style="1" bestFit="1" customWidth="1"/>
    <col min="10" max="10" width="7.83203125" style="1" customWidth="1"/>
    <col min="11" max="11" width="4" customWidth="1"/>
    <col min="12" max="12" width="2.5" customWidth="1"/>
    <col min="13" max="13" width="5.83203125" bestFit="1" customWidth="1"/>
    <col min="14" max="15" width="6.1640625" bestFit="1" customWidth="1"/>
    <col min="16" max="16" width="6.5" style="4" bestFit="1" customWidth="1"/>
    <col min="17" max="17" width="6.5" bestFit="1" customWidth="1"/>
    <col min="18" max="18" width="4.33203125" customWidth="1"/>
    <col min="19" max="21" width="6.33203125" customWidth="1"/>
    <col min="22" max="22" width="6.33203125" style="4" customWidth="1"/>
    <col min="23" max="23" width="6.33203125" customWidth="1"/>
  </cols>
  <sheetData>
    <row r="3" spans="1:23" x14ac:dyDescent="0.2">
      <c r="A3" t="s">
        <v>0</v>
      </c>
      <c r="M3" t="s">
        <v>14</v>
      </c>
      <c r="S3" t="s">
        <v>15</v>
      </c>
    </row>
    <row r="4" spans="1:23" x14ac:dyDescent="0.2">
      <c r="A4" t="s">
        <v>1</v>
      </c>
      <c r="D4" s="1" t="s">
        <v>13</v>
      </c>
      <c r="I4" s="1" t="s">
        <v>12</v>
      </c>
      <c r="M4" s="1" t="s">
        <v>13</v>
      </c>
      <c r="N4" s="1"/>
      <c r="O4" s="1"/>
      <c r="P4" s="6"/>
      <c r="Q4" s="1"/>
      <c r="S4" s="1" t="s">
        <v>13</v>
      </c>
      <c r="T4" s="1"/>
      <c r="U4" s="1"/>
      <c r="V4" s="6"/>
      <c r="W4" s="1"/>
    </row>
    <row r="5" spans="1:23" x14ac:dyDescent="0.2">
      <c r="A5" t="s">
        <v>2</v>
      </c>
      <c r="B5" s="1" t="s">
        <v>3</v>
      </c>
      <c r="C5" s="1" t="s">
        <v>4</v>
      </c>
      <c r="D5" s="2" t="s">
        <v>5</v>
      </c>
      <c r="E5" s="2" t="s">
        <v>6</v>
      </c>
      <c r="F5" s="2" t="s">
        <v>7</v>
      </c>
      <c r="G5" s="6" t="s">
        <v>8</v>
      </c>
      <c r="H5" s="1" t="s">
        <v>9</v>
      </c>
      <c r="I5" s="1" t="s">
        <v>10</v>
      </c>
      <c r="J5" s="1" t="s">
        <v>11</v>
      </c>
      <c r="M5" s="2" t="s">
        <v>5</v>
      </c>
      <c r="N5" s="2" t="s">
        <v>6</v>
      </c>
      <c r="O5" s="2" t="s">
        <v>7</v>
      </c>
      <c r="P5" s="6" t="s">
        <v>8</v>
      </c>
      <c r="Q5" s="1" t="s">
        <v>9</v>
      </c>
      <c r="S5" s="2" t="s">
        <v>5</v>
      </c>
      <c r="T5" s="2" t="s">
        <v>6</v>
      </c>
      <c r="U5" s="2" t="s">
        <v>7</v>
      </c>
      <c r="V5" s="6" t="s">
        <v>8</v>
      </c>
      <c r="W5" s="1" t="s">
        <v>9</v>
      </c>
    </row>
    <row r="6" spans="1:23" x14ac:dyDescent="0.2">
      <c r="A6">
        <v>3</v>
      </c>
      <c r="B6" s="3">
        <v>2</v>
      </c>
      <c r="C6" s="3">
        <f>B6*(A6-B6)</f>
        <v>2</v>
      </c>
      <c r="D6" s="1">
        <v>2</v>
      </c>
      <c r="E6" s="1">
        <v>0.5</v>
      </c>
      <c r="F6" s="1">
        <v>1.5</v>
      </c>
      <c r="G6" s="6">
        <v>1.5</v>
      </c>
      <c r="H6" s="1">
        <v>0.5</v>
      </c>
      <c r="I6" s="1">
        <v>1.5</v>
      </c>
      <c r="J6" s="1">
        <v>1.5</v>
      </c>
      <c r="M6">
        <f>D6/D$9</f>
        <v>0.1097562314100383</v>
      </c>
      <c r="N6">
        <f t="shared" ref="N6:N17" si="0">E6/E$9</f>
        <v>0.1111111111111111</v>
      </c>
      <c r="O6">
        <f t="shared" ref="O6:O17" si="1">F6/F$9</f>
        <v>0.1093119179140371</v>
      </c>
      <c r="P6" s="4">
        <f t="shared" ref="P6:P17" si="2">G6/G$9</f>
        <v>0.1139237622183235</v>
      </c>
      <c r="Q6">
        <f t="shared" ref="Q6:Q17" si="3">H6/H$9</f>
        <v>0.1199999040000768</v>
      </c>
      <c r="S6">
        <f>M6*$B$9/$B6</f>
        <v>0.3292686942301149</v>
      </c>
      <c r="T6">
        <f t="shared" ref="T6:T17" si="4">N6*$B$9/$B6</f>
        <v>0.33333333333333331</v>
      </c>
      <c r="U6">
        <f t="shared" ref="U6:U17" si="5">O6*$B$9/$B6</f>
        <v>0.32793575374211131</v>
      </c>
      <c r="V6" s="4">
        <f t="shared" ref="V6:V17" si="6">P6*$B$9/$B6</f>
        <v>0.34177128665497047</v>
      </c>
      <c r="W6">
        <f t="shared" ref="W6:W17" si="7">Q6*$B$9/$B6</f>
        <v>0.3599997120002304</v>
      </c>
    </row>
    <row r="7" spans="1:23" x14ac:dyDescent="0.2">
      <c r="A7">
        <v>4</v>
      </c>
      <c r="B7" s="3">
        <v>2</v>
      </c>
      <c r="C7" s="3">
        <f t="shared" ref="C7:C17" si="8">B7*(A7-B7)</f>
        <v>4</v>
      </c>
      <c r="D7" s="1">
        <v>4</v>
      </c>
      <c r="E7" s="1">
        <v>1</v>
      </c>
      <c r="F7" s="1">
        <v>3</v>
      </c>
      <c r="G7" s="6">
        <v>3</v>
      </c>
      <c r="H7" s="1">
        <v>1</v>
      </c>
      <c r="I7" s="1">
        <v>3</v>
      </c>
      <c r="J7" s="1">
        <v>3</v>
      </c>
      <c r="M7">
        <f t="shared" ref="M7:M17" si="9">D7/D$9</f>
        <v>0.21951246282007661</v>
      </c>
      <c r="N7">
        <f t="shared" si="0"/>
        <v>0.22222222222222221</v>
      </c>
      <c r="O7">
        <f t="shared" si="1"/>
        <v>0.21862383582807421</v>
      </c>
      <c r="P7" s="4">
        <f t="shared" si="2"/>
        <v>0.22784752443664699</v>
      </c>
      <c r="Q7">
        <f t="shared" si="3"/>
        <v>0.23999980800015361</v>
      </c>
      <c r="S7">
        <f t="shared" ref="S7:S17" si="10">M7*$B$9/$B7</f>
        <v>0.6585373884602298</v>
      </c>
      <c r="T7">
        <f t="shared" si="4"/>
        <v>0.66666666666666663</v>
      </c>
      <c r="U7">
        <f t="shared" si="5"/>
        <v>0.65587150748422263</v>
      </c>
      <c r="V7" s="4">
        <f t="shared" si="6"/>
        <v>0.68354257330994095</v>
      </c>
      <c r="W7">
        <f t="shared" si="7"/>
        <v>0.7199994240004608</v>
      </c>
    </row>
    <row r="8" spans="1:23" x14ac:dyDescent="0.2">
      <c r="A8">
        <v>9</v>
      </c>
      <c r="B8" s="3">
        <v>4</v>
      </c>
      <c r="C8" s="3">
        <f t="shared" si="8"/>
        <v>20</v>
      </c>
      <c r="D8" s="1">
        <v>11.333299999999999</v>
      </c>
      <c r="E8" s="1">
        <v>2.8125</v>
      </c>
      <c r="F8" s="1">
        <v>8.5208399999999997</v>
      </c>
      <c r="G8" s="6">
        <v>8.3125</v>
      </c>
      <c r="H8" s="1">
        <v>2.6875</v>
      </c>
      <c r="I8" s="1">
        <v>3.2083300000000001</v>
      </c>
      <c r="J8" s="1">
        <v>3.4166699999999999</v>
      </c>
      <c r="M8">
        <f t="shared" si="9"/>
        <v>0.62195014871969345</v>
      </c>
      <c r="N8">
        <f t="shared" si="0"/>
        <v>0.625</v>
      </c>
      <c r="O8">
        <f t="shared" si="1"/>
        <v>0.62095290842576256</v>
      </c>
      <c r="P8" s="4">
        <f t="shared" si="2"/>
        <v>0.63132751562654266</v>
      </c>
      <c r="Q8">
        <f t="shared" si="3"/>
        <v>0.64499948400041285</v>
      </c>
      <c r="S8">
        <f t="shared" si="10"/>
        <v>0.93292522307954018</v>
      </c>
      <c r="T8">
        <f t="shared" si="4"/>
        <v>0.9375</v>
      </c>
      <c r="U8">
        <f t="shared" si="5"/>
        <v>0.93142936263864384</v>
      </c>
      <c r="V8" s="4">
        <f t="shared" si="6"/>
        <v>0.94699127343981404</v>
      </c>
      <c r="W8">
        <f t="shared" si="7"/>
        <v>0.96749922600061922</v>
      </c>
    </row>
    <row r="9" spans="1:23" s="4" customFormat="1" x14ac:dyDescent="0.2">
      <c r="A9" s="4">
        <v>12</v>
      </c>
      <c r="B9" s="5">
        <v>6</v>
      </c>
      <c r="C9" s="5">
        <f t="shared" si="8"/>
        <v>36</v>
      </c>
      <c r="D9" s="6">
        <v>18.222200000000001</v>
      </c>
      <c r="E9" s="6">
        <v>4.5</v>
      </c>
      <c r="F9" s="6">
        <v>13.722200000000001</v>
      </c>
      <c r="G9" s="6">
        <v>13.166700000000001</v>
      </c>
      <c r="H9" s="6">
        <v>4.1666699999999999</v>
      </c>
      <c r="I9" s="6">
        <v>3.5555599999999998</v>
      </c>
      <c r="J9" s="6">
        <v>4.11111</v>
      </c>
      <c r="M9">
        <f t="shared" si="9"/>
        <v>1</v>
      </c>
      <c r="N9">
        <f t="shared" si="0"/>
        <v>1</v>
      </c>
      <c r="O9">
        <f t="shared" si="1"/>
        <v>1</v>
      </c>
      <c r="P9" s="4">
        <f t="shared" si="2"/>
        <v>1</v>
      </c>
      <c r="Q9">
        <f t="shared" si="3"/>
        <v>1</v>
      </c>
      <c r="S9">
        <f t="shared" si="10"/>
        <v>1</v>
      </c>
      <c r="T9">
        <f t="shared" si="4"/>
        <v>1</v>
      </c>
      <c r="U9">
        <f t="shared" si="5"/>
        <v>1</v>
      </c>
      <c r="V9" s="4">
        <f t="shared" si="6"/>
        <v>1</v>
      </c>
      <c r="W9">
        <f t="shared" si="7"/>
        <v>1</v>
      </c>
    </row>
    <row r="10" spans="1:23" x14ac:dyDescent="0.2">
      <c r="A10">
        <v>16</v>
      </c>
      <c r="B10" s="3">
        <v>8</v>
      </c>
      <c r="C10" s="3">
        <f t="shared" si="8"/>
        <v>64</v>
      </c>
      <c r="D10" s="1">
        <v>30</v>
      </c>
      <c r="E10" s="1">
        <v>7.5</v>
      </c>
      <c r="F10" s="1">
        <v>22.5</v>
      </c>
      <c r="G10" s="6">
        <v>21</v>
      </c>
      <c r="H10" s="1">
        <v>7</v>
      </c>
      <c r="I10" s="1">
        <v>4.5</v>
      </c>
      <c r="J10" s="1">
        <v>6</v>
      </c>
      <c r="M10">
        <f t="shared" si="9"/>
        <v>1.6463434711505744</v>
      </c>
      <c r="N10">
        <f t="shared" si="0"/>
        <v>1.6666666666666667</v>
      </c>
      <c r="O10">
        <f t="shared" si="1"/>
        <v>1.6396787687105565</v>
      </c>
      <c r="P10" s="4">
        <f t="shared" si="2"/>
        <v>1.5949326710565288</v>
      </c>
      <c r="Q10">
        <f t="shared" si="3"/>
        <v>1.6799986560010753</v>
      </c>
      <c r="S10">
        <f t="shared" si="10"/>
        <v>1.2347576033629308</v>
      </c>
      <c r="T10">
        <f t="shared" si="4"/>
        <v>1.25</v>
      </c>
      <c r="U10">
        <f t="shared" si="5"/>
        <v>1.2297590765329174</v>
      </c>
      <c r="V10" s="4">
        <f t="shared" si="6"/>
        <v>1.1961995032923967</v>
      </c>
      <c r="W10">
        <f t="shared" si="7"/>
        <v>1.2599989920008066</v>
      </c>
    </row>
    <row r="11" spans="1:23" x14ac:dyDescent="0.2">
      <c r="A11">
        <v>27</v>
      </c>
      <c r="B11" s="3">
        <v>13</v>
      </c>
      <c r="C11" s="3">
        <f t="shared" si="8"/>
        <v>182</v>
      </c>
      <c r="D11" s="1">
        <v>59.7</v>
      </c>
      <c r="E11" s="1">
        <v>14.791700000000001</v>
      </c>
      <c r="F11" s="1">
        <v>44.908299999999997</v>
      </c>
      <c r="G11" s="6">
        <v>39.375</v>
      </c>
      <c r="H11" s="1">
        <v>12.625</v>
      </c>
      <c r="I11" s="1">
        <v>4.6166700000000001</v>
      </c>
      <c r="J11" s="1">
        <v>6.6222200000000004</v>
      </c>
      <c r="M11">
        <f t="shared" si="9"/>
        <v>3.2762235075896435</v>
      </c>
      <c r="N11">
        <f t="shared" si="0"/>
        <v>3.2870444444444447</v>
      </c>
      <c r="O11">
        <f t="shared" si="1"/>
        <v>3.2726749355059681</v>
      </c>
      <c r="P11" s="4">
        <f t="shared" si="2"/>
        <v>2.9904987582309919</v>
      </c>
      <c r="Q11">
        <f t="shared" si="3"/>
        <v>3.0299975760019393</v>
      </c>
      <c r="S11">
        <f t="shared" si="10"/>
        <v>1.5121031573490664</v>
      </c>
      <c r="T11">
        <f t="shared" si="4"/>
        <v>1.5170974358974361</v>
      </c>
      <c r="U11">
        <f t="shared" si="5"/>
        <v>1.5104653548489084</v>
      </c>
      <c r="V11" s="4">
        <f t="shared" si="6"/>
        <v>1.3802301961066117</v>
      </c>
      <c r="W11">
        <f t="shared" si="7"/>
        <v>1.3984604196932027</v>
      </c>
    </row>
    <row r="12" spans="1:23" x14ac:dyDescent="0.2">
      <c r="A12">
        <v>40</v>
      </c>
      <c r="B12" s="3">
        <v>20</v>
      </c>
      <c r="C12" s="3">
        <f t="shared" si="8"/>
        <v>400</v>
      </c>
      <c r="D12" s="1">
        <v>111.5</v>
      </c>
      <c r="E12" s="1">
        <v>27.875</v>
      </c>
      <c r="F12" s="1">
        <v>83.625</v>
      </c>
      <c r="G12" s="6">
        <v>69.375</v>
      </c>
      <c r="H12" s="1">
        <v>23.125</v>
      </c>
      <c r="I12" s="1">
        <v>7.125</v>
      </c>
      <c r="J12" s="1">
        <v>13</v>
      </c>
      <c r="M12">
        <f t="shared" si="9"/>
        <v>6.1189099011096353</v>
      </c>
      <c r="N12">
        <f t="shared" si="0"/>
        <v>6.1944444444444446</v>
      </c>
      <c r="O12">
        <f t="shared" si="1"/>
        <v>6.0941394237075688</v>
      </c>
      <c r="P12" s="4">
        <f t="shared" si="2"/>
        <v>5.2689740025974618</v>
      </c>
      <c r="Q12">
        <f t="shared" si="3"/>
        <v>5.549995560003552</v>
      </c>
      <c r="S12">
        <f t="shared" si="10"/>
        <v>1.8356729703328907</v>
      </c>
      <c r="T12">
        <f t="shared" si="4"/>
        <v>1.8583333333333336</v>
      </c>
      <c r="U12">
        <f t="shared" si="5"/>
        <v>1.8282418271122709</v>
      </c>
      <c r="V12" s="4">
        <f>P12*$B$9/$B12</f>
        <v>1.5806922007792386</v>
      </c>
      <c r="W12">
        <f t="shared" si="7"/>
        <v>1.6649986680010656</v>
      </c>
    </row>
    <row r="13" spans="1:23" x14ac:dyDescent="0.2">
      <c r="A13">
        <v>48</v>
      </c>
      <c r="B13" s="3">
        <v>20</v>
      </c>
      <c r="C13" s="3">
        <f t="shared" si="8"/>
        <v>560</v>
      </c>
      <c r="D13" s="1">
        <v>137.30000000000001</v>
      </c>
      <c r="E13" s="1">
        <v>34.325000000000003</v>
      </c>
      <c r="F13" s="1">
        <v>102.97499999999999</v>
      </c>
      <c r="G13" s="6">
        <v>83.249600000000001</v>
      </c>
      <c r="H13" s="1">
        <v>27.75</v>
      </c>
      <c r="I13" s="1">
        <v>7.125</v>
      </c>
      <c r="J13" s="1">
        <v>13</v>
      </c>
      <c r="M13">
        <f t="shared" si="9"/>
        <v>7.5347652862991303</v>
      </c>
      <c r="N13">
        <f t="shared" si="0"/>
        <v>7.6277777777777782</v>
      </c>
      <c r="O13">
        <f t="shared" si="1"/>
        <v>7.5042631647986466</v>
      </c>
      <c r="P13" s="4">
        <f t="shared" si="2"/>
        <v>6.3227384234470287</v>
      </c>
      <c r="Q13">
        <f t="shared" si="3"/>
        <v>6.6599946720042622</v>
      </c>
      <c r="S13">
        <f t="shared" si="10"/>
        <v>2.2604295858897392</v>
      </c>
      <c r="T13">
        <f t="shared" si="4"/>
        <v>2.2883333333333331</v>
      </c>
      <c r="U13">
        <f t="shared" si="5"/>
        <v>2.2512789494395937</v>
      </c>
      <c r="V13" s="4">
        <f t="shared" si="6"/>
        <v>1.8968215270341087</v>
      </c>
      <c r="W13">
        <f t="shared" si="7"/>
        <v>1.9979984016012786</v>
      </c>
    </row>
    <row r="14" spans="1:23" s="7" customFormat="1" x14ac:dyDescent="0.2">
      <c r="A14" s="7">
        <v>56</v>
      </c>
      <c r="B14" s="8">
        <v>26</v>
      </c>
      <c r="C14" s="8">
        <f t="shared" si="8"/>
        <v>780</v>
      </c>
      <c r="D14" s="9">
        <v>172.245</v>
      </c>
      <c r="E14" s="9">
        <v>42.836799999999997</v>
      </c>
      <c r="F14" s="9">
        <v>129.40799999999999</v>
      </c>
      <c r="G14" s="6">
        <v>101.71</v>
      </c>
      <c r="H14" s="9">
        <v>33.145600000000002</v>
      </c>
      <c r="I14" s="9">
        <v>7.4025499999999997</v>
      </c>
      <c r="J14" s="9">
        <v>13.940799999999999</v>
      </c>
      <c r="M14" s="7">
        <f t="shared" si="9"/>
        <v>9.4524810396110244</v>
      </c>
      <c r="N14" s="7">
        <f t="shared" si="0"/>
        <v>9.5192888888888874</v>
      </c>
      <c r="O14" s="7">
        <f t="shared" si="1"/>
        <v>9.4305577822798075</v>
      </c>
      <c r="P14" s="4">
        <f t="shared" si="2"/>
        <v>7.7247905701504544</v>
      </c>
      <c r="Q14" s="7">
        <f t="shared" si="3"/>
        <v>7.954937636049892</v>
      </c>
      <c r="S14" s="7">
        <f t="shared" si="10"/>
        <v>2.1813417783717748</v>
      </c>
      <c r="T14" s="7">
        <f t="shared" si="4"/>
        <v>2.1967589743589739</v>
      </c>
      <c r="U14" s="7">
        <f t="shared" si="5"/>
        <v>2.1762825651414941</v>
      </c>
      <c r="V14" s="4">
        <f t="shared" si="6"/>
        <v>1.782643977727028</v>
      </c>
      <c r="W14" s="7">
        <f t="shared" si="7"/>
        <v>1.8357548390884366</v>
      </c>
    </row>
    <row r="15" spans="1:23" x14ac:dyDescent="0.2">
      <c r="A15">
        <v>63</v>
      </c>
      <c r="B15" s="3">
        <v>29</v>
      </c>
      <c r="C15" s="3">
        <f t="shared" si="8"/>
        <v>986</v>
      </c>
      <c r="D15" s="1">
        <v>204.33799999999999</v>
      </c>
      <c r="E15" s="1">
        <v>50.847000000000001</v>
      </c>
      <c r="F15" s="1">
        <v>153.49100000000001</v>
      </c>
      <c r="G15" s="6">
        <v>118.155</v>
      </c>
      <c r="H15" s="1">
        <v>38.576500000000003</v>
      </c>
      <c r="I15" s="1">
        <v>7.8759800000000002</v>
      </c>
      <c r="J15" s="1">
        <v>15.2471</v>
      </c>
      <c r="M15">
        <f t="shared" si="9"/>
        <v>11.213684406932202</v>
      </c>
      <c r="N15">
        <f t="shared" si="0"/>
        <v>11.299333333333333</v>
      </c>
      <c r="O15">
        <f t="shared" si="1"/>
        <v>11.185597061695647</v>
      </c>
      <c r="P15" s="4">
        <f t="shared" si="2"/>
        <v>8.9737747499373413</v>
      </c>
      <c r="Q15">
        <f t="shared" si="3"/>
        <v>9.2583525933179267</v>
      </c>
      <c r="S15">
        <f t="shared" si="10"/>
        <v>2.3200726359170072</v>
      </c>
      <c r="T15">
        <f t="shared" si="4"/>
        <v>2.3377931034482757</v>
      </c>
      <c r="U15">
        <f t="shared" si="5"/>
        <v>2.3142614610404788</v>
      </c>
      <c r="V15" s="4">
        <f t="shared" si="6"/>
        <v>1.8566430517111741</v>
      </c>
      <c r="W15">
        <f t="shared" si="7"/>
        <v>1.9155212262037089</v>
      </c>
    </row>
    <row r="16" spans="1:23" x14ac:dyDescent="0.2">
      <c r="A16">
        <v>108</v>
      </c>
      <c r="B16" s="3">
        <v>47</v>
      </c>
      <c r="C16" s="3">
        <f t="shared" si="8"/>
        <v>2867</v>
      </c>
      <c r="D16" s="1">
        <v>437.94400000000002</v>
      </c>
      <c r="E16" s="1">
        <v>109.455</v>
      </c>
      <c r="F16" s="1">
        <v>328.48899999999998</v>
      </c>
      <c r="G16" s="6">
        <v>229.405</v>
      </c>
      <c r="H16" s="1">
        <v>76.354399999999998</v>
      </c>
      <c r="I16" s="1">
        <v>9.6915999999999993</v>
      </c>
      <c r="J16" s="1">
        <v>21.2532</v>
      </c>
      <c r="M16">
        <f t="shared" si="9"/>
        <v>24.033541504318908</v>
      </c>
      <c r="N16">
        <f t="shared" si="0"/>
        <v>24.323333333333334</v>
      </c>
      <c r="O16">
        <f t="shared" si="1"/>
        <v>23.938508402442753</v>
      </c>
      <c r="P16" s="4">
        <f t="shared" si="2"/>
        <v>17.423120447796332</v>
      </c>
      <c r="Q16">
        <f t="shared" si="3"/>
        <v>18.32504133996693</v>
      </c>
      <c r="S16">
        <f t="shared" si="10"/>
        <v>3.0681116814024141</v>
      </c>
      <c r="T16">
        <f t="shared" si="4"/>
        <v>3.1051063829787235</v>
      </c>
      <c r="U16">
        <f t="shared" si="5"/>
        <v>3.0559797960565218</v>
      </c>
      <c r="V16" s="4">
        <f t="shared" si="6"/>
        <v>2.2242281422718722</v>
      </c>
      <c r="W16">
        <f t="shared" si="7"/>
        <v>2.3393669795702463</v>
      </c>
    </row>
    <row r="17" spans="1:23" x14ac:dyDescent="0.2">
      <c r="A17">
        <v>197</v>
      </c>
      <c r="B17" s="3">
        <v>79</v>
      </c>
      <c r="C17" s="3">
        <f t="shared" si="8"/>
        <v>9322</v>
      </c>
      <c r="D17" s="1">
        <v>1003.42</v>
      </c>
      <c r="E17" s="1">
        <v>250.68100000000001</v>
      </c>
      <c r="F17" s="1">
        <v>752.73900000000003</v>
      </c>
      <c r="G17" s="6">
        <v>466.137</v>
      </c>
      <c r="H17" s="1">
        <v>154.91499999999999</v>
      </c>
      <c r="I17" s="1">
        <v>13.106</v>
      </c>
      <c r="J17" s="1">
        <v>35.180100000000003</v>
      </c>
      <c r="M17">
        <f t="shared" si="9"/>
        <v>55.065798860730311</v>
      </c>
      <c r="N17">
        <f t="shared" si="0"/>
        <v>55.706888888888891</v>
      </c>
      <c r="O17">
        <f t="shared" si="1"/>
        <v>54.855562519129585</v>
      </c>
      <c r="P17" s="4">
        <f t="shared" si="2"/>
        <v>35.40272049944177</v>
      </c>
      <c r="Q17">
        <f t="shared" si="3"/>
        <v>37.179570256343794</v>
      </c>
      <c r="S17">
        <f t="shared" si="10"/>
        <v>4.1822125717010366</v>
      </c>
      <c r="T17">
        <f t="shared" si="4"/>
        <v>4.2309029535864981</v>
      </c>
      <c r="U17">
        <f t="shared" si="5"/>
        <v>4.1662452546174364</v>
      </c>
      <c r="V17" s="4">
        <f t="shared" si="6"/>
        <v>2.6888142151474761</v>
      </c>
      <c r="W17">
        <f t="shared" si="7"/>
        <v>2.8237648295957314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Weinstein, Lawrence B.</dc:creator>
  <cp:lastModifiedBy>Weinstein, Lawrence B.</cp:lastModifiedBy>
  <dcterms:created xsi:type="dcterms:W3CDTF">2022-12-19T15:26:57Z</dcterms:created>
  <dcterms:modified xsi:type="dcterms:W3CDTF">2022-12-20T15:54:10Z</dcterms:modified>
</cp:coreProperties>
</file>