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yerong/Documents/Thermal-Conduction/"/>
    </mc:Choice>
  </mc:AlternateContent>
  <bookViews>
    <workbookView xWindow="1000" yWindow="460" windowWidth="24600" windowHeight="155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9" i="1" l="1"/>
  <c r="D49" i="1"/>
  <c r="C49" i="1"/>
  <c r="B48" i="1"/>
  <c r="D48" i="1"/>
  <c r="C48" i="1"/>
  <c r="B47" i="1"/>
  <c r="D47" i="1"/>
  <c r="C47" i="1"/>
  <c r="B46" i="1"/>
  <c r="D46" i="1"/>
  <c r="C46" i="1"/>
  <c r="B45" i="1"/>
  <c r="D45" i="1"/>
  <c r="C45" i="1"/>
  <c r="E40" i="1"/>
  <c r="D40" i="1"/>
  <c r="C40" i="1"/>
  <c r="E39" i="1"/>
  <c r="D39" i="1"/>
  <c r="C39" i="1"/>
  <c r="E38" i="1"/>
  <c r="D38" i="1"/>
  <c r="C38" i="1"/>
  <c r="E37" i="1"/>
  <c r="D37" i="1"/>
  <c r="C37" i="1"/>
  <c r="E36" i="1"/>
  <c r="D36" i="1"/>
  <c r="C36" i="1"/>
  <c r="E35" i="1"/>
  <c r="D35" i="1"/>
  <c r="C35" i="1"/>
  <c r="E34" i="1"/>
  <c r="D34" i="1"/>
  <c r="C34" i="1"/>
  <c r="E33" i="1"/>
  <c r="D33" i="1"/>
  <c r="C33" i="1"/>
  <c r="E32" i="1"/>
  <c r="D32" i="1"/>
  <c r="C32" i="1"/>
  <c r="E31" i="1"/>
  <c r="D31" i="1"/>
  <c r="C31" i="1"/>
  <c r="E30" i="1"/>
  <c r="D30" i="1"/>
  <c r="C30" i="1"/>
  <c r="E28" i="1"/>
  <c r="D28" i="1"/>
  <c r="C28" i="1"/>
  <c r="E26" i="1"/>
  <c r="D26" i="1"/>
  <c r="C26" i="1"/>
  <c r="E25" i="1"/>
  <c r="D25" i="1"/>
  <c r="C25" i="1"/>
  <c r="E24" i="1"/>
  <c r="D24" i="1"/>
  <c r="C24" i="1"/>
  <c r="E22" i="1"/>
  <c r="D22" i="1"/>
  <c r="C22" i="1"/>
  <c r="E21" i="1"/>
  <c r="D21" i="1"/>
  <c r="C21" i="1"/>
  <c r="E20" i="1"/>
  <c r="D20" i="1"/>
  <c r="C20" i="1"/>
  <c r="E18" i="1"/>
  <c r="D18" i="1"/>
  <c r="C18" i="1"/>
  <c r="E17" i="1"/>
  <c r="D17" i="1"/>
  <c r="C17" i="1"/>
  <c r="E16" i="1"/>
  <c r="D16" i="1"/>
  <c r="C16" i="1"/>
  <c r="E14" i="1"/>
  <c r="D14" i="1"/>
  <c r="C14" i="1"/>
  <c r="E13" i="1"/>
  <c r="D13" i="1"/>
  <c r="C13" i="1"/>
  <c r="E12" i="1"/>
  <c r="D12" i="1"/>
  <c r="C12" i="1"/>
  <c r="E10" i="1"/>
  <c r="D10" i="1"/>
  <c r="C10" i="1"/>
  <c r="E9" i="1"/>
  <c r="D9" i="1"/>
  <c r="C9" i="1"/>
  <c r="E8" i="1"/>
  <c r="D8" i="1"/>
  <c r="C8" i="1"/>
  <c r="E6" i="1"/>
  <c r="D6" i="1"/>
  <c r="C6" i="1"/>
  <c r="E5" i="1"/>
  <c r="D5" i="1"/>
  <c r="C5" i="1"/>
  <c r="E4" i="1"/>
  <c r="D4" i="1"/>
  <c r="C4" i="1"/>
  <c r="E3" i="1"/>
  <c r="D3" i="1"/>
  <c r="C3" i="1"/>
  <c r="E2" i="1"/>
  <c r="D2" i="1"/>
  <c r="C2" i="1"/>
</calcChain>
</file>

<file path=xl/sharedStrings.xml><?xml version="1.0" encoding="utf-8"?>
<sst xmlns="http://schemas.openxmlformats.org/spreadsheetml/2006/main" count="55" uniqueCount="20">
  <si>
    <t>SLAB NUMBER</t>
  </si>
  <si>
    <t>length</t>
  </si>
  <si>
    <t>amplitude</t>
  </si>
  <si>
    <t>zlength</t>
  </si>
  <si>
    <t>NUMBER OF ATOMS</t>
  </si>
  <si>
    <t>result</t>
  </si>
  <si>
    <t>finished</t>
  </si>
  <si>
    <t>reset</t>
  </si>
  <si>
    <t>running</t>
  </si>
  <si>
    <t>prepared</t>
  </si>
  <si>
    <t>finished/running</t>
  </si>
  <si>
    <t>delete</t>
  </si>
  <si>
    <t>**</t>
  </si>
  <si>
    <t>running(finished)</t>
  </si>
  <si>
    <t>21.71*</t>
  </si>
  <si>
    <t>0.32*</t>
  </si>
  <si>
    <t>delete158000</t>
  </si>
  <si>
    <t>runing</t>
  </si>
  <si>
    <t>pause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</si>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</sst>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workbookViewId="0"/>
  </sheetViews>
  <sheetFormatPr baseColWidth="10" defaultColWidth="8.83203125" defaultRowHeight="14" x14ac:dyDescent="0.15"/>
  <cols>
    <col min="1" max="1" width="6.5" customWidth="1"/>
    <col min="2" max="2" width="14" customWidth="1"/>
    <col min="3" max="3" width="12.6640625" customWidth="1"/>
    <col min="4" max="4" width="13.6640625" customWidth="1"/>
    <col min="5" max="5" width="18" customWidth="1"/>
    <col min="6" max="7" width="10.6640625" customWidth="1"/>
    <col min="8" max="8" width="18.6640625" customWidth="1"/>
    <col min="9" max="1015" width="10.66406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</row>
    <row r="2" spans="1:24" x14ac:dyDescent="0.15">
      <c r="A2">
        <v>16</v>
      </c>
      <c r="B2">
        <v>12</v>
      </c>
      <c r="C2">
        <f>4*0.06*15*(9.356^2)/D2*(SIN(3.14159235659/A2))^2*A2</f>
        <v>10.254557804351533</v>
      </c>
      <c r="D2">
        <f>46.784*B2/30</f>
        <v>18.7136</v>
      </c>
      <c r="E2">
        <f>144*B2</f>
        <v>1728</v>
      </c>
    </row>
    <row r="3" spans="1:24" x14ac:dyDescent="0.15">
      <c r="A3">
        <v>16</v>
      </c>
      <c r="B3">
        <v>15</v>
      </c>
      <c r="C3">
        <f>4*0.06*15*(9.356^2)/D3*(SIN(3.14159235659/A3))^2*A3</f>
        <v>8.2036462434812254</v>
      </c>
      <c r="D3">
        <f>46.784*B3/30</f>
        <v>23.391999999999999</v>
      </c>
      <c r="E3">
        <f>144*B3</f>
        <v>2160</v>
      </c>
    </row>
    <row r="4" spans="1:24" x14ac:dyDescent="0.15">
      <c r="A4">
        <v>20</v>
      </c>
      <c r="B4">
        <v>30</v>
      </c>
      <c r="C4">
        <f>4*0.06*15*(9.356^2)/D4*(SIN(3.14159235659/A4))^2*A4</f>
        <v>3.2967071729506876</v>
      </c>
      <c r="D4">
        <f>46.784*B4/30</f>
        <v>46.783999999999999</v>
      </c>
      <c r="E4">
        <f>144*B4</f>
        <v>4320</v>
      </c>
    </row>
    <row r="5" spans="1:24" x14ac:dyDescent="0.15">
      <c r="A5">
        <v>20</v>
      </c>
      <c r="B5">
        <v>40</v>
      </c>
      <c r="C5">
        <f>4*0.06*15*(9.356^2)/D5*(SIN(3.14159235659/A5))^2*A5</f>
        <v>2.472530379713016</v>
      </c>
      <c r="D5">
        <f>46.784*B5/30</f>
        <v>62.37866666666666</v>
      </c>
      <c r="E5">
        <f>144*B5</f>
        <v>5760</v>
      </c>
    </row>
    <row r="6" spans="1:24" x14ac:dyDescent="0.15">
      <c r="A6">
        <v>20</v>
      </c>
      <c r="B6">
        <v>60</v>
      </c>
      <c r="C6">
        <f>4*0.06*15*(9.356^2)/D6*(SIN(3.14159235659/A6))^2*A6</f>
        <v>1.6483535864753438</v>
      </c>
      <c r="D6">
        <f>46.784*B6/30</f>
        <v>93.567999999999998</v>
      </c>
      <c r="E6">
        <f>144*B6</f>
        <v>8640</v>
      </c>
    </row>
    <row r="8" spans="1:24" x14ac:dyDescent="0.15">
      <c r="A8">
        <v>12</v>
      </c>
      <c r="B8">
        <v>12</v>
      </c>
      <c r="C8">
        <f>4*0.03*F8*(9.356^2)/D8*(SIN(3.14159235659/A8))^2*A8</f>
        <v>5.865719746248546</v>
      </c>
      <c r="D8">
        <f>46.784*B8/30</f>
        <v>18.7136</v>
      </c>
      <c r="E8">
        <f>144*B8</f>
        <v>1728</v>
      </c>
      <c r="F8">
        <v>13</v>
      </c>
      <c r="H8" t="s">
        <v>6</v>
      </c>
      <c r="I8">
        <v>12.88</v>
      </c>
      <c r="J8">
        <v>0.16</v>
      </c>
      <c r="K8" t="s">
        <v>7</v>
      </c>
    </row>
    <row r="9" spans="1:24" s="1" customFormat="1" x14ac:dyDescent="0.15">
      <c r="A9" s="1">
        <v>16</v>
      </c>
      <c r="B9" s="1">
        <v>16</v>
      </c>
      <c r="C9" s="1">
        <f>4*0.03*F9*(9.356^2)/D9*(SIN(3.14159235659/A9))^2*A9</f>
        <v>3.5890952315230367</v>
      </c>
      <c r="D9" s="1">
        <f>46.784*B9/30</f>
        <v>24.951466666666665</v>
      </c>
      <c r="E9" s="1">
        <f>144*B9</f>
        <v>2304</v>
      </c>
      <c r="F9" s="1">
        <v>14</v>
      </c>
      <c r="H9" s="1" t="s">
        <v>6</v>
      </c>
      <c r="I9" s="1">
        <v>15.82</v>
      </c>
      <c r="J9" s="1">
        <v>0.15</v>
      </c>
    </row>
    <row r="10" spans="1:24" x14ac:dyDescent="0.15">
      <c r="A10">
        <v>20</v>
      </c>
      <c r="B10">
        <v>20</v>
      </c>
      <c r="C10">
        <f>4*0.03*F10*(9.356^2)/D10*(SIN(3.14159235659/A10))^2*A10</f>
        <v>2.472530379713016</v>
      </c>
      <c r="D10">
        <f>46.784*B10/30</f>
        <v>31.18933333333333</v>
      </c>
      <c r="E10">
        <f>144*B10</f>
        <v>2880</v>
      </c>
      <c r="F10">
        <v>15</v>
      </c>
      <c r="H10" s="2" t="s">
        <v>8</v>
      </c>
      <c r="I10">
        <v>20.98</v>
      </c>
      <c r="J10">
        <v>0.48</v>
      </c>
      <c r="K10" t="s">
        <v>7</v>
      </c>
    </row>
    <row r="12" spans="1:24" x14ac:dyDescent="0.15">
      <c r="A12">
        <v>28</v>
      </c>
      <c r="B12">
        <v>28</v>
      </c>
      <c r="C12">
        <f>4*0.03*F12*(9.356^2)/D12*(SIN(3.14159235659/A12))^2*A12</f>
        <v>1.4354726434762064</v>
      </c>
      <c r="D12">
        <f>46.784*B12/30</f>
        <v>43.665066666666668</v>
      </c>
      <c r="E12">
        <f>144*B12</f>
        <v>4032</v>
      </c>
      <c r="F12">
        <v>17</v>
      </c>
      <c r="G12" t="s">
        <v>9</v>
      </c>
      <c r="H12" t="s">
        <v>6</v>
      </c>
      <c r="I12">
        <v>17.84</v>
      </c>
      <c r="J12">
        <v>0.2</v>
      </c>
      <c r="K12">
        <v>17.670000000000002</v>
      </c>
      <c r="L12">
        <v>0.13</v>
      </c>
    </row>
    <row r="13" spans="1:24" s="1" customFormat="1" x14ac:dyDescent="0.15">
      <c r="A13" s="1">
        <v>32</v>
      </c>
      <c r="B13" s="1">
        <v>32</v>
      </c>
      <c r="C13" s="1">
        <f>4*0.03*F13*(9.356^2)/D13*(SIN(3.14159235659/A13))^2*A13</f>
        <v>1.1001159747093752</v>
      </c>
      <c r="D13" s="1">
        <f>46.784*B13/30</f>
        <v>49.90293333333333</v>
      </c>
      <c r="E13" s="1">
        <f>144*B13</f>
        <v>4608</v>
      </c>
      <c r="F13" s="1">
        <v>17</v>
      </c>
      <c r="H13" s="1" t="s">
        <v>6</v>
      </c>
      <c r="I13" s="1">
        <v>17.48</v>
      </c>
      <c r="J13" s="1">
        <v>0.15</v>
      </c>
      <c r="K13" s="1">
        <v>17.59</v>
      </c>
      <c r="L13" s="1">
        <v>0.2</v>
      </c>
    </row>
    <row r="14" spans="1:24" s="2" customFormat="1" x14ac:dyDescent="0.15">
      <c r="A14" s="2">
        <v>36</v>
      </c>
      <c r="B14" s="2">
        <v>36</v>
      </c>
      <c r="C14" s="2">
        <f>4*0.03*F14*(9.356^2)/D14*(SIN(3.14159235659/A14))^2*A14</f>
        <v>0.86981407751986939</v>
      </c>
      <c r="D14" s="2">
        <f>46.784*B14/30</f>
        <v>56.140799999999999</v>
      </c>
      <c r="E14" s="2">
        <f>144*B14</f>
        <v>5184</v>
      </c>
      <c r="F14" s="2">
        <v>17</v>
      </c>
      <c r="G14" s="2" t="s">
        <v>9</v>
      </c>
      <c r="H14" s="2" t="s">
        <v>10</v>
      </c>
      <c r="I14" s="2">
        <v>19.38</v>
      </c>
      <c r="J14" s="2">
        <v>0.25</v>
      </c>
      <c r="K14" s="2">
        <v>19.57</v>
      </c>
      <c r="L14" s="2">
        <v>0.26</v>
      </c>
      <c r="M14" s="2">
        <v>19.239999999999998</v>
      </c>
      <c r="N14" s="2">
        <v>0.25</v>
      </c>
      <c r="O14" s="2">
        <v>19.63</v>
      </c>
      <c r="P14" s="2">
        <v>0.22</v>
      </c>
      <c r="Q14" s="2" t="s">
        <v>11</v>
      </c>
      <c r="R14" s="2">
        <v>18.579999999999998</v>
      </c>
      <c r="S14" s="2">
        <v>0.26</v>
      </c>
      <c r="T14" s="2">
        <v>18.66</v>
      </c>
      <c r="U14" s="2">
        <v>0.11</v>
      </c>
      <c r="V14" s="2">
        <v>370000</v>
      </c>
      <c r="W14" s="2">
        <v>18.47</v>
      </c>
      <c r="X14" s="2">
        <v>9.6000000000000002E-2</v>
      </c>
    </row>
    <row r="15" spans="1:24" s="1" customFormat="1" x14ac:dyDescent="0.15"/>
    <row r="16" spans="1:24" x14ac:dyDescent="0.15">
      <c r="A16">
        <v>56</v>
      </c>
      <c r="B16">
        <v>56</v>
      </c>
      <c r="C16">
        <f>4*0.03*F16*(9.356^2)/D16*(SIN(3.14159235659/A16))^2*A16</f>
        <v>0.38117643115490385</v>
      </c>
      <c r="D16">
        <f>46.784*B16/30</f>
        <v>87.330133333333336</v>
      </c>
      <c r="E16">
        <f>144*B16</f>
        <v>8064</v>
      </c>
      <c r="F16">
        <v>18</v>
      </c>
      <c r="H16" t="s">
        <v>6</v>
      </c>
      <c r="I16">
        <v>18.72</v>
      </c>
      <c r="J16">
        <v>0.12</v>
      </c>
    </row>
    <row r="17" spans="1:22" s="1" customFormat="1" x14ac:dyDescent="0.15">
      <c r="A17" s="1">
        <v>64</v>
      </c>
      <c r="B17" s="1">
        <v>64</v>
      </c>
      <c r="C17" s="1">
        <f>4*0.03*F17*(9.356^2)/D17*(SIN(3.14159235659/A17))^2*A17</f>
        <v>0.29190998282043018</v>
      </c>
      <c r="D17" s="1">
        <f>46.784*B17/30</f>
        <v>99.80586666666666</v>
      </c>
      <c r="E17" s="1">
        <f>144*B17</f>
        <v>9216</v>
      </c>
      <c r="F17" s="1">
        <v>18</v>
      </c>
      <c r="G17" s="1" t="s">
        <v>12</v>
      </c>
      <c r="H17" s="1" t="s">
        <v>6</v>
      </c>
      <c r="I17" s="1">
        <v>19.079999999999998</v>
      </c>
      <c r="J17" s="1">
        <v>0.11</v>
      </c>
    </row>
    <row r="18" spans="1:22" x14ac:dyDescent="0.15">
      <c r="A18" s="2">
        <v>72</v>
      </c>
      <c r="B18">
        <v>72</v>
      </c>
      <c r="C18">
        <f>4*0.03*F18*(9.356^2)/D18*(SIN(3.14159235659/A18))^2*A18</f>
        <v>0.23068381356795864</v>
      </c>
      <c r="D18">
        <f>46.784*B18/30</f>
        <v>112.2816</v>
      </c>
      <c r="E18">
        <f>144*B18</f>
        <v>10368</v>
      </c>
      <c r="F18">
        <v>18</v>
      </c>
      <c r="G18" t="s">
        <v>9</v>
      </c>
      <c r="H18" t="s">
        <v>13</v>
      </c>
      <c r="I18">
        <v>22.85</v>
      </c>
      <c r="J18">
        <v>0.19</v>
      </c>
      <c r="K18">
        <v>22.27</v>
      </c>
      <c r="L18">
        <v>8.6999999999999994E-2</v>
      </c>
      <c r="M18">
        <v>22.22</v>
      </c>
      <c r="N18">
        <v>0.24</v>
      </c>
      <c r="O18">
        <v>22.74</v>
      </c>
      <c r="P18">
        <v>0.11</v>
      </c>
      <c r="Q18" t="s">
        <v>11</v>
      </c>
      <c r="R18">
        <v>23.3096</v>
      </c>
      <c r="S18">
        <v>0.14879999999999999</v>
      </c>
      <c r="T18">
        <v>24.203399999999998</v>
      </c>
      <c r="U18">
        <v>0.15</v>
      </c>
      <c r="V18" t="s">
        <v>7</v>
      </c>
    </row>
    <row r="19" spans="1:22" x14ac:dyDescent="0.15">
      <c r="A19" s="1"/>
    </row>
    <row r="20" spans="1:22" x14ac:dyDescent="0.15">
      <c r="A20">
        <v>120</v>
      </c>
      <c r="B20">
        <v>120</v>
      </c>
      <c r="C20">
        <f>4*0.03*F20*(9.356^2)/D20*(SIN(3.14159235659/A20))^2*A20</f>
        <v>8.7695463077690841E-2</v>
      </c>
      <c r="D20">
        <f>46.784*B20/30</f>
        <v>187.136</v>
      </c>
      <c r="E20">
        <f>144*B20</f>
        <v>17280</v>
      </c>
      <c r="F20">
        <v>19</v>
      </c>
      <c r="G20" t="s">
        <v>9</v>
      </c>
      <c r="H20" t="s">
        <v>8</v>
      </c>
      <c r="I20" t="s">
        <v>14</v>
      </c>
      <c r="J20" t="s">
        <v>15</v>
      </c>
      <c r="K20" t="s">
        <v>11</v>
      </c>
      <c r="L20">
        <v>270000</v>
      </c>
      <c r="M20">
        <v>384000</v>
      </c>
      <c r="N20">
        <v>21.1144</v>
      </c>
      <c r="O20">
        <v>7.7200000000000005E-2</v>
      </c>
    </row>
    <row r="21" spans="1:22" s="1" customFormat="1" x14ac:dyDescent="0.15">
      <c r="A21" s="1">
        <v>128</v>
      </c>
      <c r="B21" s="1">
        <v>128</v>
      </c>
      <c r="C21" s="1">
        <f>4*0.03*F21*(9.356^2)/D21*(SIN(3.14159235659/A21))^2*A21</f>
        <v>8.1134971643089082E-2</v>
      </c>
      <c r="D21" s="1">
        <f>46.784*B21/30</f>
        <v>199.61173333333332</v>
      </c>
      <c r="E21" s="1">
        <f>144*B21</f>
        <v>18432</v>
      </c>
      <c r="F21" s="1">
        <v>20</v>
      </c>
      <c r="G21" s="1" t="s">
        <v>9</v>
      </c>
      <c r="H21" s="1" t="s">
        <v>8</v>
      </c>
      <c r="I21" s="1" t="s">
        <v>16</v>
      </c>
      <c r="N21" t="s">
        <v>11</v>
      </c>
    </row>
    <row r="22" spans="1:22" s="2" customFormat="1" x14ac:dyDescent="0.15">
      <c r="A22" s="2">
        <v>136</v>
      </c>
      <c r="B22" s="2">
        <v>136</v>
      </c>
      <c r="C22" s="2">
        <f>4*0.03*F22*(9.356^2)/D22*(SIN(3.14159235659/A22))^2*A22</f>
        <v>7.1872072666306089E-2</v>
      </c>
      <c r="D22" s="2">
        <f>46.784*B22/30</f>
        <v>212.08746666666667</v>
      </c>
      <c r="E22" s="2">
        <f>144*B22</f>
        <v>19584</v>
      </c>
      <c r="F22" s="2">
        <v>20</v>
      </c>
      <c r="G22" s="2" t="s">
        <v>9</v>
      </c>
      <c r="H22" s="2" t="s">
        <v>8</v>
      </c>
      <c r="I22" s="2">
        <v>378000</v>
      </c>
      <c r="J22" s="2">
        <v>472000</v>
      </c>
    </row>
    <row r="23" spans="1:22" x14ac:dyDescent="0.15">
      <c r="G23" s="1"/>
      <c r="H23" s="1"/>
    </row>
    <row r="24" spans="1:22" x14ac:dyDescent="0.15">
      <c r="A24">
        <v>248</v>
      </c>
      <c r="B24">
        <v>248</v>
      </c>
      <c r="C24">
        <f>4*0.03*F24*(9.356^2)/D24*(SIN(3.14159235659/A24))^2*A24</f>
        <v>2.2697495663087625E-2</v>
      </c>
      <c r="D24">
        <f>46.784*B24/30</f>
        <v>386.74773333333331</v>
      </c>
      <c r="E24">
        <f>144*B24</f>
        <v>35712</v>
      </c>
      <c r="F24">
        <v>21</v>
      </c>
      <c r="H24" t="s">
        <v>8</v>
      </c>
    </row>
    <row r="25" spans="1:22" s="1" customFormat="1" x14ac:dyDescent="0.15">
      <c r="A25" s="1">
        <v>256</v>
      </c>
      <c r="B25" s="1">
        <v>256</v>
      </c>
      <c r="C25" s="1">
        <f>4*0.03*F25*(9.356^2)/D25*(SIN(3.14159235659/A25))^2*A25</f>
        <v>2.1301137807933065E-2</v>
      </c>
      <c r="D25" s="1">
        <f>46.784*B25/30</f>
        <v>399.22346666666664</v>
      </c>
      <c r="E25" s="1">
        <f>144*B25</f>
        <v>36864</v>
      </c>
      <c r="F25" s="1">
        <v>21</v>
      </c>
      <c r="H25" s="1" t="s">
        <v>8</v>
      </c>
    </row>
    <row r="26" spans="1:22" x14ac:dyDescent="0.15">
      <c r="A26">
        <v>264</v>
      </c>
      <c r="B26">
        <v>264</v>
      </c>
      <c r="C26">
        <f>4*0.03*F26*(9.356^2)/D26*(SIN(3.14159235659/A26))^2*A26</f>
        <v>2.002978004797611E-2</v>
      </c>
      <c r="D26">
        <f>46.784*B26/30</f>
        <v>411.69920000000002</v>
      </c>
      <c r="E26">
        <f>144*B26</f>
        <v>38016</v>
      </c>
      <c r="F26">
        <v>21</v>
      </c>
      <c r="H26" t="s">
        <v>17</v>
      </c>
    </row>
    <row r="28" spans="1:22" x14ac:dyDescent="0.15">
      <c r="A28">
        <v>64</v>
      </c>
      <c r="B28">
        <v>64</v>
      </c>
      <c r="C28">
        <f>4*0.08*21*(9.356^2)/D28*(SIN(2*3.14159235659/A28))^2*A28</f>
        <v>3.6239114461014714</v>
      </c>
      <c r="D28">
        <f>46.784*B28/30</f>
        <v>99.80586666666666</v>
      </c>
      <c r="E28">
        <f>144*B28</f>
        <v>9216</v>
      </c>
    </row>
    <row r="30" spans="1:22" x14ac:dyDescent="0.15">
      <c r="A30">
        <v>40</v>
      </c>
      <c r="B30">
        <v>40</v>
      </c>
      <c r="C30">
        <f t="shared" ref="C30:C40" si="0">4*0.03*F30*(9.356^2)/D30*(SIN(3.14159235659/A30))^2*A30</f>
        <v>0.72976790414170389</v>
      </c>
      <c r="D30">
        <f t="shared" ref="D30:D40" si="1">46.784*B30/30</f>
        <v>62.37866666666666</v>
      </c>
      <c r="E30">
        <f t="shared" ref="E30:E40" si="2">144*B30</f>
        <v>5760</v>
      </c>
      <c r="F30">
        <v>17.600000000000001</v>
      </c>
      <c r="H30" t="s">
        <v>6</v>
      </c>
      <c r="I30">
        <v>18.18</v>
      </c>
      <c r="J30">
        <v>0.17</v>
      </c>
      <c r="K30">
        <v>40</v>
      </c>
    </row>
    <row r="31" spans="1:22" x14ac:dyDescent="0.15">
      <c r="A31">
        <v>48</v>
      </c>
      <c r="B31">
        <v>48</v>
      </c>
      <c r="C31">
        <f t="shared" si="0"/>
        <v>0.51862691890677648</v>
      </c>
      <c r="D31">
        <f t="shared" si="1"/>
        <v>74.854399999999998</v>
      </c>
      <c r="E31">
        <f t="shared" si="2"/>
        <v>6912</v>
      </c>
      <c r="F31">
        <v>18</v>
      </c>
      <c r="G31" t="s">
        <v>9</v>
      </c>
      <c r="H31" s="1" t="s">
        <v>6</v>
      </c>
      <c r="K31">
        <v>48</v>
      </c>
    </row>
    <row r="32" spans="1:22" x14ac:dyDescent="0.15">
      <c r="A32">
        <v>56</v>
      </c>
      <c r="B32">
        <v>56</v>
      </c>
      <c r="C32">
        <f t="shared" si="0"/>
        <v>0.38117643115490385</v>
      </c>
      <c r="D32">
        <f t="shared" si="1"/>
        <v>87.330133333333336</v>
      </c>
      <c r="E32">
        <f t="shared" si="2"/>
        <v>8064</v>
      </c>
      <c r="F32">
        <v>18</v>
      </c>
      <c r="H32" t="s">
        <v>6</v>
      </c>
      <c r="I32">
        <v>18.72</v>
      </c>
      <c r="J32">
        <v>0.12</v>
      </c>
      <c r="K32">
        <v>56</v>
      </c>
    </row>
    <row r="33" spans="1:11" x14ac:dyDescent="0.15">
      <c r="A33">
        <v>64</v>
      </c>
      <c r="B33">
        <v>64</v>
      </c>
      <c r="C33">
        <f t="shared" si="0"/>
        <v>0.29190998282043018</v>
      </c>
      <c r="D33">
        <f t="shared" si="1"/>
        <v>99.80586666666666</v>
      </c>
      <c r="E33">
        <f t="shared" si="2"/>
        <v>9216</v>
      </c>
      <c r="F33">
        <v>18</v>
      </c>
      <c r="G33" t="s">
        <v>12</v>
      </c>
      <c r="H33" t="s">
        <v>6</v>
      </c>
      <c r="I33">
        <v>19.079999999999998</v>
      </c>
      <c r="J33">
        <v>0.11</v>
      </c>
      <c r="K33">
        <v>64</v>
      </c>
    </row>
    <row r="34" spans="1:11" x14ac:dyDescent="0.15">
      <c r="A34">
        <v>72</v>
      </c>
      <c r="B34">
        <v>72</v>
      </c>
      <c r="C34">
        <f t="shared" si="0"/>
        <v>0.23068381356795864</v>
      </c>
      <c r="D34">
        <f t="shared" si="1"/>
        <v>112.2816</v>
      </c>
      <c r="E34">
        <f t="shared" si="2"/>
        <v>10368</v>
      </c>
      <c r="F34">
        <v>18</v>
      </c>
      <c r="G34" t="s">
        <v>9</v>
      </c>
      <c r="H34" s="2" t="s">
        <v>18</v>
      </c>
      <c r="K34">
        <v>72</v>
      </c>
    </row>
    <row r="35" spans="1:11" x14ac:dyDescent="0.15">
      <c r="A35">
        <v>80</v>
      </c>
      <c r="B35">
        <v>80</v>
      </c>
      <c r="C35">
        <f t="shared" si="0"/>
        <v>0.18687642335042051</v>
      </c>
      <c r="D35">
        <f t="shared" si="1"/>
        <v>124.75733333333332</v>
      </c>
      <c r="E35">
        <f t="shared" si="2"/>
        <v>11520</v>
      </c>
      <c r="F35">
        <v>18</v>
      </c>
      <c r="G35" t="s">
        <v>9</v>
      </c>
      <c r="H35" s="1" t="s">
        <v>8</v>
      </c>
      <c r="I35">
        <v>22.42</v>
      </c>
      <c r="J35">
        <v>0.14000000000000001</v>
      </c>
      <c r="K35">
        <v>80</v>
      </c>
    </row>
    <row r="36" spans="1:11" x14ac:dyDescent="0.15">
      <c r="A36">
        <v>88</v>
      </c>
      <c r="B36">
        <v>88</v>
      </c>
      <c r="C36">
        <f t="shared" si="0"/>
        <v>0.15445710547762773</v>
      </c>
      <c r="D36">
        <f t="shared" si="1"/>
        <v>137.23306666666667</v>
      </c>
      <c r="E36">
        <f t="shared" si="2"/>
        <v>12672</v>
      </c>
      <c r="F36">
        <v>18</v>
      </c>
      <c r="G36" t="s">
        <v>9</v>
      </c>
      <c r="H36" s="1" t="s">
        <v>8</v>
      </c>
    </row>
    <row r="37" spans="1:11" x14ac:dyDescent="0.15">
      <c r="A37">
        <v>96</v>
      </c>
      <c r="B37">
        <v>96</v>
      </c>
      <c r="C37">
        <f t="shared" si="0"/>
        <v>0.13700655212290977</v>
      </c>
      <c r="D37">
        <f t="shared" si="1"/>
        <v>149.7088</v>
      </c>
      <c r="E37">
        <f t="shared" si="2"/>
        <v>13824</v>
      </c>
      <c r="F37">
        <v>19</v>
      </c>
      <c r="G37" t="s">
        <v>9</v>
      </c>
      <c r="H37" s="1" t="s">
        <v>8</v>
      </c>
    </row>
    <row r="38" spans="1:11" x14ac:dyDescent="0.15">
      <c r="A38">
        <v>104</v>
      </c>
      <c r="B38">
        <v>104</v>
      </c>
      <c r="C38">
        <f t="shared" si="0"/>
        <v>0.12288997460616975</v>
      </c>
      <c r="D38">
        <f t="shared" si="1"/>
        <v>162.18453333333335</v>
      </c>
      <c r="E38">
        <f t="shared" si="2"/>
        <v>14976</v>
      </c>
      <c r="F38">
        <v>20</v>
      </c>
    </row>
    <row r="39" spans="1:11" x14ac:dyDescent="0.15">
      <c r="A39">
        <v>112</v>
      </c>
      <c r="B39">
        <v>112</v>
      </c>
      <c r="C39">
        <f t="shared" si="0"/>
        <v>0.10596569379076676</v>
      </c>
      <c r="D39">
        <f t="shared" si="1"/>
        <v>174.66026666666667</v>
      </c>
      <c r="E39">
        <f t="shared" si="2"/>
        <v>16128</v>
      </c>
      <c r="F39">
        <v>20</v>
      </c>
    </row>
    <row r="40" spans="1:11" x14ac:dyDescent="0.15">
      <c r="A40">
        <v>120</v>
      </c>
      <c r="B40">
        <v>120</v>
      </c>
      <c r="C40">
        <f t="shared" si="0"/>
        <v>9.2311013765990366E-2</v>
      </c>
      <c r="D40">
        <f t="shared" si="1"/>
        <v>187.136</v>
      </c>
      <c r="E40">
        <f t="shared" si="2"/>
        <v>17280</v>
      </c>
      <c r="F40">
        <v>20</v>
      </c>
      <c r="G40" t="s">
        <v>9</v>
      </c>
      <c r="H40" s="1" t="s">
        <v>8</v>
      </c>
    </row>
    <row r="44" spans="1:11" x14ac:dyDescent="0.15">
      <c r="A44" t="s">
        <v>19</v>
      </c>
    </row>
    <row r="45" spans="1:11" x14ac:dyDescent="0.15">
      <c r="A45">
        <v>1</v>
      </c>
      <c r="B45">
        <f>30.1762*1.5^(A45-1)</f>
        <v>30.176200000000001</v>
      </c>
      <c r="C45">
        <f>2592*1.5^(A45-1)</f>
        <v>2592</v>
      </c>
      <c r="D45">
        <f>B45/1.56</f>
        <v>19.343717948717948</v>
      </c>
      <c r="E45">
        <v>7</v>
      </c>
      <c r="F45">
        <v>0</v>
      </c>
    </row>
    <row r="46" spans="1:11" x14ac:dyDescent="0.15">
      <c r="A46">
        <v>2</v>
      </c>
      <c r="B46">
        <f>30.1762*1.5^(A46-1)</f>
        <v>45.264300000000006</v>
      </c>
      <c r="C46">
        <f>2592*1.5^(A46-1)</f>
        <v>3888</v>
      </c>
      <c r="D46">
        <f>B46/1.56</f>
        <v>29.015576923076924</v>
      </c>
      <c r="E46">
        <v>7</v>
      </c>
      <c r="F46">
        <v>0</v>
      </c>
    </row>
    <row r="47" spans="1:11" x14ac:dyDescent="0.15">
      <c r="A47">
        <v>3</v>
      </c>
      <c r="B47">
        <f>30.1762*1.5^(A47-1)</f>
        <v>67.896450000000002</v>
      </c>
      <c r="C47">
        <f>2592*1.5^(A47-1)</f>
        <v>5832</v>
      </c>
      <c r="D47">
        <f>B47/1.56</f>
        <v>43.523365384615381</v>
      </c>
      <c r="E47">
        <v>7</v>
      </c>
      <c r="F47">
        <v>0</v>
      </c>
    </row>
    <row r="48" spans="1:11" x14ac:dyDescent="0.15">
      <c r="A48">
        <v>4</v>
      </c>
      <c r="B48">
        <f>30.1762*1.5^(A48-1)</f>
        <v>101.84467500000001</v>
      </c>
      <c r="C48">
        <f>2592*1.5^(A48-1)</f>
        <v>8748</v>
      </c>
      <c r="D48">
        <f>B48/1.56</f>
        <v>65.285048076923076</v>
      </c>
      <c r="E48">
        <v>7</v>
      </c>
      <c r="F48">
        <v>0</v>
      </c>
    </row>
    <row r="49" spans="1:6" x14ac:dyDescent="0.15">
      <c r="A49">
        <v>5</v>
      </c>
      <c r="B49">
        <f>30.1762*1.5^(A49-1)</f>
        <v>152.76701250000002</v>
      </c>
      <c r="C49">
        <f>2592*1.5^(A49-1)</f>
        <v>13122</v>
      </c>
      <c r="D49">
        <f>B49/1.56</f>
        <v>97.927572115384621</v>
      </c>
      <c r="E49">
        <v>7</v>
      </c>
      <c r="F49">
        <v>0</v>
      </c>
    </row>
    <row r="50" spans="1:6" x14ac:dyDescent="0.15">
      <c r="A50">
        <v>12</v>
      </c>
      <c r="B50">
        <v>24.913291792900001</v>
      </c>
      <c r="C50">
        <v>-0.42749493795499999</v>
      </c>
    </row>
    <row r="51" spans="1:6" x14ac:dyDescent="0.15">
      <c r="A51">
        <v>8</v>
      </c>
      <c r="B51">
        <v>26.0493539177</v>
      </c>
      <c r="C51">
        <v>-0.50239149529000005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74</cp:revision>
  <dcterms:created xsi:type="dcterms:W3CDTF">2014-07-16T05:46:35Z</dcterms:created>
  <dcterms:modified xsi:type="dcterms:W3CDTF">2016-10-03T04:29:12Z</dcterms:modified>
</cp:coreProperties>
</file>