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a0b81443930aa1/Documents/EXCEL PROJECT/"/>
    </mc:Choice>
  </mc:AlternateContent>
  <xr:revisionPtr revIDLastSave="73" documentId="8_{D9D94558-7F5B-4C6B-A42A-B228E19F11F5}" xr6:coauthVersionLast="47" xr6:coauthVersionMax="47" xr10:uidLastSave="{EFEEE7B3-B513-4E76-9657-7EA34B1D10E5}"/>
  <bookViews>
    <workbookView xWindow="-120" yWindow="-120" windowWidth="20730" windowHeight="11160" activeTab="3" xr2:uid="{00000000-000D-0000-FFFF-FFFF00000000}"/>
  </bookViews>
  <sheets>
    <sheet name="weightLogInfo_merged" sheetId="1" r:id="rId1"/>
    <sheet name="Findings for Heart rate" sheetId="7" r:id="rId2"/>
    <sheet name="Findings for BMI" sheetId="3" r:id="rId3"/>
    <sheet name="Result" sheetId="4" r:id="rId4"/>
  </sheets>
  <definedNames>
    <definedName name="ExternalData_1" localSheetId="1" hidden="1">'Findings for Heart rate'!$A$1:$B$15</definedName>
  </definedNames>
  <calcPr calcId="191029"/>
  <pivotCaches>
    <pivotCache cacheId="4" r:id="rId5"/>
    <pivotCache cacheId="5" r:id="rId6"/>
    <pivotCache cacheId="6" r:id="rId7"/>
  </pivotCaches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G5" i="3" l="1"/>
  <c r="G6" i="3"/>
  <c r="G7" i="3"/>
  <c r="G8" i="3"/>
  <c r="G9" i="3"/>
  <c r="G10" i="3"/>
  <c r="G11" i="3"/>
  <c r="G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</connections>
</file>

<file path=xl/sharedStrings.xml><?xml version="1.0" encoding="utf-8"?>
<sst xmlns="http://schemas.openxmlformats.org/spreadsheetml/2006/main" count="80" uniqueCount="53">
  <si>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</si>
  <si>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</si>
  <si>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</si>
  <si>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</si>
  <si>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</si>
  <si>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</si>
  <si>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</si>
  <si>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</si>
  <si>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Row Labels</t>
  </si>
  <si>
    <t>Grand Total</t>
  </si>
  <si>
    <t>Average of BMI</t>
  </si>
  <si>
    <t>User ID</t>
  </si>
  <si>
    <t>Potential Customers' ID from BMI Data</t>
  </si>
  <si>
    <t>Potential Customers' ID from Heart Rate Data</t>
  </si>
  <si>
    <t>Potential Customers' ID for LeanFit</t>
  </si>
  <si>
    <t>4/13/2016</t>
  </si>
  <si>
    <t>4/21/2016</t>
  </si>
  <si>
    <t>4/17/2016</t>
  </si>
  <si>
    <t>4/18/2016</t>
  </si>
  <si>
    <t>4/25/2016</t>
  </si>
  <si>
    <t>4/14/2016</t>
  </si>
  <si>
    <t>4/15/2016</t>
  </si>
  <si>
    <t>4/16/2016</t>
  </si>
  <si>
    <t>4/19/2016</t>
  </si>
  <si>
    <t>4/20/2016</t>
  </si>
  <si>
    <t>4/22/2016</t>
  </si>
  <si>
    <t>4/23/2016</t>
  </si>
  <si>
    <t>4/24/2016</t>
  </si>
  <si>
    <t>4/27/2016</t>
  </si>
  <si>
    <t>4/28/2016</t>
  </si>
  <si>
    <t>4/29/2016</t>
  </si>
  <si>
    <t>4/30/2016</t>
  </si>
  <si>
    <t>4/26/2016</t>
  </si>
  <si>
    <t>Criteria Used for Heart Rate Data</t>
  </si>
  <si>
    <t>Criteria Used for BMI Data</t>
  </si>
  <si>
    <t>Between 18.5 to 25 : Healthy</t>
  </si>
  <si>
    <t>Between 25 to 30 : Overweight</t>
  </si>
  <si>
    <t>Greater than 30 : Obese</t>
  </si>
  <si>
    <t>Greater than 185 bpm : Dangerous</t>
  </si>
  <si>
    <t>Less than 185 : Safe</t>
  </si>
  <si>
    <t>In this table, due to the huge size of the data, the data was loaded in the Power Query window, and condensed with unique ID's and their respective maximum Heart Rates.</t>
  </si>
  <si>
    <t>Max Heart Rate</t>
  </si>
  <si>
    <t>Category</t>
  </si>
  <si>
    <t>The red highlighted values indicate the Users with BMI higher than normal range who can be the potential customers.</t>
  </si>
  <si>
    <t>Pivot table for Weight info</t>
  </si>
  <si>
    <t>Healthy</t>
  </si>
  <si>
    <t>Obese</t>
  </si>
  <si>
    <t>Overweight</t>
  </si>
  <si>
    <t>Count of User ID</t>
  </si>
  <si>
    <t>Dangerous</t>
  </si>
  <si>
    <t>Safe</t>
  </si>
  <si>
    <t>Count of Id</t>
  </si>
  <si>
    <t>The green highlighted values indicate users with heart rate higher than normal (185 bpm).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</si>
</sst>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/>
    <xf numFmtId="0" fontId="0" fillId="0" borderId="14" xfId="0" applyBorder="1"/>
    <xf numFmtId="0" fontId="16" fillId="33" borderId="1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left"/>
    </xf>
    <xf numFmtId="164" fontId="0" fillId="0" borderId="0" xfId="0" applyNumberFormat="1"/>
    <xf numFmtId="0" fontId="0" fillId="0" borderId="13" xfId="0" applyBorder="1" applyAlignment="1">
      <alignment horizontal="left"/>
    </xf>
    <xf numFmtId="164" fontId="0" fillId="0" borderId="18" xfId="0" applyNumberFormat="1" applyBorder="1"/>
    <xf numFmtId="0" fontId="16" fillId="34" borderId="10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9" xfId="0" applyFont="1" applyBorder="1"/>
    <xf numFmtId="0" fontId="18" fillId="35" borderId="10" xfId="0" applyFont="1" applyFill="1" applyBorder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[PROJECT_TASK1.xlsx]Findings for Heart rate!PivotTable14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</a:t>
            </a:r>
            <a:r>
              <a:rPr lang="en-US" b="1" baseline="0"/>
              <a:t> of Users by Heart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'Findings for Heart rate'!$N$2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'Findings for Heart rate'!$M$3:$M$5</c:f>
              <c:strCache>
                <c:ptCount val="2"/>
                <c:pt idx="0">
                  <c:v>Dangerous</c:v>
                </c:pt>
                <c:pt idx="1">
                  <c:v>Safe</c:v>
                </c:pt>
              </c:strCache>
            </c:strRef>
          </c:cat>
          <c:val>
            <c:numRef>
              <c:f>'Findings for Heart rate'!$N$3:$N$5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3-46DE-A61E-7A68874E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83407"/>
        <c:axId val="1241405775"/>
      </c:barChart>
      <c:catAx>
        <c:axId val="12395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05775"/>
        <c:crosses val="autoZero"/>
        <c:auto val="1"/>
        <c:lblAlgn val="ctr"/>
        <c:lblOffset val="100"/>
        <c:noMultiLvlLbl val="0"/>
      </c:catAx>
      <c:valAx>
        <c:axId val="124140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8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[PROJECT_TASK1.xlsx]Findings for BMI!PivotTable13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none"/>
              <a:t>Category</a:t>
            </a:r>
            <a:r>
              <a:rPr lang="en-US" b="1" u="none" baseline="0"/>
              <a:t> of Users by BMI </a:t>
            </a:r>
            <a:endParaRPr 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tint val="6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833346724516579"/>
          <c:y val="0.26158646835812188"/>
          <c:w val="0.40494380166764871"/>
          <c:h val="0.66140820939049283"/>
        </c:manualLayout>
      </c:layout>
      <c:doughnutChart>
        <c:varyColors val="1"/>
        <c:ser>
          <c:idx val="0"/>
          <c:order val="0"/>
          <c:tx>
            <c:strRef>
              <c:f>'Findings for BMI'!$O$2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E-4987-8756-087628501C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E-4987-8756-087628501C8B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E-4987-8756-087628501C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'Findings for BMI'!$N$3:$N$6</c:f>
              <c:strCache>
                <c:ptCount val="3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'Findings for BMI'!$O$3:$O$6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E-4987-8756-087628501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39758423054276"/>
          <c:y val="0.29795056867891512"/>
          <c:w val="0.22106500080347097"/>
          <c:h val="0.32942074948964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133350</xdr:rowOff>
    </xdr:from>
    <xdr:to>
      <xdr:col>16</xdr:col>
      <xdr:colOff>400050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E0A7D-A8A4-0261-00EB-426BF316B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66675</xdr:rowOff>
    </xdr:from>
    <xdr:to>
      <xdr:col>17</xdr:col>
      <xdr:colOff>337185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5EAFD-9B37-411A-8BFD-369D70F8D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7.650893287035" createdVersion="8" refreshedVersion="8" minRefreshableVersion="3" recordCount="67" xr:uid="{00000000-000A-0000-FFFF-FFFF02000000}">
  <cacheSource type="worksheet">
    <worksheetSource ref="A1:H68" sheet="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696219675927" createdVersion="8" refreshedVersion="8" minRefreshableVersion="3" recordCount="8" xr:uid="{CC2DBF95-8D55-4D71-A86F-5E0CCD3CD93E}">
  <cacheSource type="worksheet">
    <worksheetSource ref="E3:G11" sheet="Findings for BMI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BMI" numFmtId="164">
      <sharedItems containsSemiMixedTypes="0" containsString="0" containsNumber="1" minValue="21.570000648498549" maxValue="47.540000915527301"/>
    </cacheField>
    <cacheField name="Category" numFmtId="0">
      <sharedItems count="3">
        <s v="Healthy"/>
        <s v="Obese"/>
        <s v="Ov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70213622685" createdVersion="8" refreshedVersion="8" minRefreshableVersion="3" recordCount="14" xr:uid="{27D4EDDA-6552-4B71-B03C-3CF32395E634}">
  <cacheSource type="worksheet">
    <worksheetSource name="heartrate_seconds_merged_2"/>
  </cacheSource>
  <cacheFields count="3">
    <cacheField name="Id" numFmtId="0">
      <sharedItems containsSemiMixedTypes="0" containsString="0" containsNumber="1" containsInteger="1" minValue="2022484408" maxValue="8877689391" count="14">
        <n v="2022484408"/>
        <n v="2026352035"/>
        <n v="2347167796"/>
        <n v="4020332650"/>
        <n v="4388161847"/>
        <n v="4558609924"/>
        <n v="5553957443"/>
        <n v="5577150313"/>
        <n v="6117666160"/>
        <n v="6775888955"/>
        <n v="6962181067"/>
        <n v="7007744171"/>
        <n v="8792009665"/>
        <n v="8877689391"/>
      </sharedItems>
    </cacheField>
    <cacheField name="Max Heart Rate" numFmtId="0">
      <sharedItems containsSemiMixedTypes="0" containsString="0" containsNumber="1" containsInteger="1" minValue="125" maxValue="203" count="13">
        <n v="203"/>
        <n v="125"/>
        <n v="195"/>
        <n v="191"/>
        <n v="180"/>
        <n v="199"/>
        <n v="165"/>
        <n v="174"/>
        <n v="189"/>
        <n v="177"/>
        <n v="184"/>
        <n v="166"/>
        <n v="158"/>
      </sharedItems>
    </cacheField>
    <cacheField name="Category" numFmtId="0">
      <sharedItems count="2">
        <s v="Dangerous"/>
        <s v="Safe"/>
      </sharedItems>
    </cacheField>
  </cacheFields>
  <extLst>
    <ext xmlns:x14="http://schemas.microsoft.com/office/spreadsheetml/2009/9/main" uri="{725AE2AE-9491-48be-B2B4-4EB974FC3084}">
      <x14:pivotCacheDefinition pivotCacheId="20642289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16-02-05T23:59:59"/>
    <n v="52.599998474121101"/>
    <n v="115.963146545323"/>
    <n v="22"/>
    <n v="22.649999618530298"/>
    <b v="1"/>
    <n v="1462233599000"/>
  </r>
  <r>
    <x v="0"/>
    <d v="2016-03-05T23:59:59"/>
    <n v="52.599998474121101"/>
    <n v="115.963146545323"/>
    <m/>
    <n v="22.649999618530298"/>
    <b v="1"/>
    <n v="1462319999000"/>
  </r>
  <r>
    <x v="1"/>
    <s v="4/13/2016 1:08:52 AM"/>
    <n v="133.5"/>
    <n v="294.31712001697503"/>
    <m/>
    <n v="47.540000915527301"/>
    <b v="0"/>
    <n v="1460509732000"/>
  </r>
  <r>
    <x v="2"/>
    <s v="4/21/2016 11:59:59 PM"/>
    <n v="56.700000762939503"/>
    <n v="125.00210434088901"/>
    <m/>
    <n v="21.450000762939499"/>
    <b v="1"/>
    <n v="1461283199000"/>
  </r>
  <r>
    <x v="2"/>
    <d v="2016-12-05T23:59:59"/>
    <n v="57.299999237060497"/>
    <n v="126.324874550011"/>
    <m/>
    <n v="21.690000534057599"/>
    <b v="1"/>
    <n v="1463097599000"/>
  </r>
  <r>
    <x v="3"/>
    <s v="4/17/2016 11:59:59 PM"/>
    <n v="72.400001525878906"/>
    <n v="159.614681185927"/>
    <n v="25"/>
    <n v="27.450000762939499"/>
    <b v="1"/>
    <n v="1460937599000"/>
  </r>
  <r>
    <x v="3"/>
    <d v="2016-04-05T23:59:59"/>
    <n v="72.300003051757798"/>
    <n v="159.39422228772901"/>
    <m/>
    <n v="27.379999160766602"/>
    <b v="1"/>
    <n v="1462406399000"/>
  </r>
  <r>
    <x v="4"/>
    <s v="4/18/2016 11:59:59 PM"/>
    <n v="69.699996948242202"/>
    <n v="153.662190014971"/>
    <m/>
    <n v="27.25"/>
    <b v="1"/>
    <n v="1461023999000"/>
  </r>
  <r>
    <x v="4"/>
    <s v="4/25/2016 11:59:59 PM"/>
    <n v="70.300003051757798"/>
    <n v="154.98497704402899"/>
    <m/>
    <n v="27.459999084472699"/>
    <b v="1"/>
    <n v="1461628799000"/>
  </r>
  <r>
    <x v="4"/>
    <d v="2016-01-05T23:59:59"/>
    <n v="69.900001525878906"/>
    <n v="154.10312463130199"/>
    <m/>
    <n v="27.319999694824201"/>
    <b v="1"/>
    <n v="1462147199000"/>
  </r>
  <r>
    <x v="4"/>
    <d v="2016-02-05T23:59:59"/>
    <n v="69.199996948242202"/>
    <n v="152.55987870404601"/>
    <m/>
    <n v="27.040000915527301"/>
    <b v="1"/>
    <n v="1462233599000"/>
  </r>
  <r>
    <x v="4"/>
    <d v="2016-09-05T23:59:59"/>
    <n v="69.099998474121094"/>
    <n v="152.339419805848"/>
    <m/>
    <n v="27"/>
    <b v="1"/>
    <n v="1462838399000"/>
  </r>
  <r>
    <x v="5"/>
    <s v="4/17/2016 9:17:55 AM"/>
    <n v="90.699996948242202"/>
    <n v="199.959265073821"/>
    <m/>
    <n v="28"/>
    <b v="0"/>
    <n v="1460884675000"/>
  </r>
  <r>
    <x v="6"/>
    <d v="2016-12-04T23:59:59"/>
    <n v="62.5"/>
    <n v="137.78891386562501"/>
    <m/>
    <n v="24.389999389648398"/>
    <b v="1"/>
    <n v="1460505599000"/>
  </r>
  <r>
    <x v="6"/>
    <s v="4/13/2016 11:59:59 PM"/>
    <n v="62.099998474121101"/>
    <n v="136.90706145289801"/>
    <m/>
    <n v="24.2399997711182"/>
    <b v="1"/>
    <n v="1460591999000"/>
  </r>
  <r>
    <x v="6"/>
    <s v="4/14/2016 11:59:59 PM"/>
    <n v="61.700000762939503"/>
    <n v="136.025217450139"/>
    <m/>
    <n v="24.100000381469702"/>
    <b v="1"/>
    <n v="1460678399000"/>
  </r>
  <r>
    <x v="6"/>
    <s v="4/15/2016 11:59:59 PM"/>
    <n v="61.5"/>
    <n v="135.584291243775"/>
    <m/>
    <n v="24"/>
    <b v="1"/>
    <n v="1460764799000"/>
  </r>
  <r>
    <x v="6"/>
    <s v="4/16/2016 11:59:59 PM"/>
    <n v="62"/>
    <n v="136.68660255469999"/>
    <m/>
    <n v="24.209999084472699"/>
    <b v="1"/>
    <n v="1460851199000"/>
  </r>
  <r>
    <x v="6"/>
    <s v="4/17/2016 11:59:59 PM"/>
    <n v="61.400001525878899"/>
    <n v="135.36383234557701"/>
    <m/>
    <n v="23.959999084472699"/>
    <b v="1"/>
    <n v="1460937599000"/>
  </r>
  <r>
    <x v="6"/>
    <s v="4/18/2016 11:59:59 PM"/>
    <n v="61.200000762939503"/>
    <n v="134.92290613921401"/>
    <m/>
    <n v="23.889999389648398"/>
    <b v="1"/>
    <n v="1461023999000"/>
  </r>
  <r>
    <x v="6"/>
    <s v="4/19/2016 11:59:59 PM"/>
    <n v="61.400001525878899"/>
    <n v="135.36383234557701"/>
    <m/>
    <n v="23.959999084472699"/>
    <b v="1"/>
    <n v="1461110399000"/>
  </r>
  <r>
    <x v="6"/>
    <s v="4/20/2016 11:59:59 PM"/>
    <n v="61.700000762939503"/>
    <n v="136.025217450139"/>
    <m/>
    <n v="24.100000381469702"/>
    <b v="1"/>
    <n v="1461196799000"/>
  </r>
  <r>
    <x v="6"/>
    <s v="4/21/2016 11:59:59 PM"/>
    <n v="61.400001525878899"/>
    <n v="135.36383234557701"/>
    <m/>
    <n v="23.959999084472699"/>
    <b v="1"/>
    <n v="1461283199000"/>
  </r>
  <r>
    <x v="6"/>
    <s v="4/22/2016 11:59:59 PM"/>
    <n v="61.400001525878899"/>
    <n v="135.36383234557701"/>
    <m/>
    <n v="23.959999084472699"/>
    <b v="1"/>
    <n v="1461369599000"/>
  </r>
  <r>
    <x v="6"/>
    <s v="4/23/2016 11:59:59 PM"/>
    <n v="61.5"/>
    <n v="135.584291243775"/>
    <m/>
    <n v="24"/>
    <b v="1"/>
    <n v="1461455999000"/>
  </r>
  <r>
    <x v="6"/>
    <s v="4/24/2016 11:59:59 PM"/>
    <n v="61.5"/>
    <n v="135.584291243775"/>
    <m/>
    <n v="24"/>
    <b v="1"/>
    <n v="1461542399000"/>
  </r>
  <r>
    <x v="6"/>
    <s v="4/25/2016 11:59:59 PM"/>
    <n v="61.700000762939503"/>
    <n v="136.025217450139"/>
    <m/>
    <n v="24.100000381469702"/>
    <b v="1"/>
    <n v="1461628799000"/>
  </r>
  <r>
    <x v="6"/>
    <s v="4/27/2016 11:59:59 PM"/>
    <n v="61.200000762939503"/>
    <n v="134.92290613921401"/>
    <m/>
    <n v="23.889999389648398"/>
    <b v="1"/>
    <n v="1461801599000"/>
  </r>
  <r>
    <x v="6"/>
    <s v="4/28/2016 11:59:59 PM"/>
    <n v="61.200000762939503"/>
    <n v="134.92290613921401"/>
    <m/>
    <n v="23.889999389648398"/>
    <b v="1"/>
    <n v="1461887999000"/>
  </r>
  <r>
    <x v="6"/>
    <s v="4/29/2016 11:59:59 PM"/>
    <n v="61.400001525878899"/>
    <n v="135.36383234557701"/>
    <m/>
    <n v="23.959999084472699"/>
    <b v="1"/>
    <n v="1461974399000"/>
  </r>
  <r>
    <x v="6"/>
    <s v="4/30/2016 11:59:59 PM"/>
    <n v="61"/>
    <n v="134.48197993285001"/>
    <m/>
    <n v="23.819999694824201"/>
    <b v="1"/>
    <n v="1462060799000"/>
  </r>
  <r>
    <x v="6"/>
    <d v="2016-01-05T23:59:59"/>
    <n v="61.700000762939503"/>
    <n v="136.025217450139"/>
    <m/>
    <n v="24.100000381469702"/>
    <b v="1"/>
    <n v="1462147199000"/>
  </r>
  <r>
    <x v="6"/>
    <d v="2016-02-05T23:59:59"/>
    <n v="61.5"/>
    <n v="135.584291243775"/>
    <m/>
    <n v="24"/>
    <b v="1"/>
    <n v="1462233599000"/>
  </r>
  <r>
    <x v="6"/>
    <d v="2016-03-05T23:59:59"/>
    <n v="61"/>
    <n v="134.48197993285001"/>
    <m/>
    <n v="23.819999694824201"/>
    <b v="1"/>
    <n v="1462319999000"/>
  </r>
  <r>
    <x v="6"/>
    <d v="2016-04-05T23:59:59"/>
    <n v="61.099998474121101"/>
    <n v="134.702438831048"/>
    <m/>
    <n v="23.850000381469702"/>
    <b v="1"/>
    <n v="1462406399000"/>
  </r>
  <r>
    <x v="6"/>
    <d v="2016-05-05T23:59:59"/>
    <n v="61.299999237060497"/>
    <n v="135.143365037411"/>
    <m/>
    <n v="23.930000305175799"/>
    <b v="1"/>
    <n v="1462492799000"/>
  </r>
  <r>
    <x v="6"/>
    <d v="2016-06-05T23:59:59"/>
    <n v="61.5"/>
    <n v="135.584291243775"/>
    <m/>
    <n v="24"/>
    <b v="1"/>
    <n v="1462579199000"/>
  </r>
  <r>
    <x v="6"/>
    <d v="2016-07-05T23:59:59"/>
    <n v="61.200000762939503"/>
    <n v="134.92290613921401"/>
    <m/>
    <n v="23.889999389648398"/>
    <b v="1"/>
    <n v="1462665599000"/>
  </r>
  <r>
    <x v="6"/>
    <d v="2016-08-05T23:59:59"/>
    <n v="61.200000762939503"/>
    <n v="134.92290613921401"/>
    <m/>
    <n v="23.889999389648398"/>
    <b v="1"/>
    <n v="1462751999000"/>
  </r>
  <r>
    <x v="6"/>
    <d v="2016-09-05T23:59:59"/>
    <n v="62.400001525878899"/>
    <n v="137.56845496742699"/>
    <m/>
    <n v="24.350000381469702"/>
    <b v="1"/>
    <n v="1462838399000"/>
  </r>
  <r>
    <x v="6"/>
    <d v="2016-10-05T23:59:59"/>
    <n v="62.099998474121101"/>
    <n v="136.90706145289801"/>
    <m/>
    <n v="24.2399997711182"/>
    <b v="1"/>
    <n v="1462924799000"/>
  </r>
  <r>
    <x v="6"/>
    <d v="2016-11-05T23:59:59"/>
    <n v="61.900001525878899"/>
    <n v="136.466143656502"/>
    <m/>
    <n v="24.170000076293899"/>
    <b v="1"/>
    <n v="1463011199000"/>
  </r>
  <r>
    <x v="6"/>
    <d v="2016-12-05T23:59:59"/>
    <n v="61.900001525878899"/>
    <n v="136.466143656502"/>
    <m/>
    <n v="24.170000076293899"/>
    <b v="1"/>
    <n v="1463097599000"/>
  </r>
  <r>
    <x v="7"/>
    <d v="2016-12-04T06:47:11"/>
    <n v="85.800003051757798"/>
    <n v="189.156627682704"/>
    <m/>
    <n v="25.680000305175799"/>
    <b v="0"/>
    <n v="1460443631000"/>
  </r>
  <r>
    <x v="7"/>
    <s v="4/13/2016 6:55:00 AM"/>
    <n v="84.900001525878906"/>
    <n v="187.17246395905201"/>
    <m/>
    <n v="25.409999847412099"/>
    <b v="0"/>
    <n v="1460530500000"/>
  </r>
  <r>
    <x v="7"/>
    <s v="4/14/2016 6:48:43 AM"/>
    <n v="84.5"/>
    <n v="186.29061154632501"/>
    <m/>
    <n v="25.309999465942401"/>
    <b v="0"/>
    <n v="1460616523000"/>
  </r>
  <r>
    <x v="7"/>
    <s v="4/16/2016 1:39:25 PM"/>
    <n v="85.5"/>
    <n v="188.49523416817499"/>
    <m/>
    <n v="25.590000152587901"/>
    <b v="0"/>
    <n v="1460813965000"/>
  </r>
  <r>
    <x v="7"/>
    <s v="4/18/2016 6:51:14 AM"/>
    <n v="85.800003051757798"/>
    <n v="189.156627682704"/>
    <m/>
    <n v="25.680000305175799"/>
    <b v="0"/>
    <n v="1460962274000"/>
  </r>
  <r>
    <x v="7"/>
    <s v="4/19/2016 6:39:31 AM"/>
    <n v="85.300003051757798"/>
    <n v="188.05431637177901"/>
    <m/>
    <n v="25.530000686645501"/>
    <b v="0"/>
    <n v="1461047971000"/>
  </r>
  <r>
    <x v="7"/>
    <s v="4/20/2016 6:44:54 AM"/>
    <n v="84.900001525878906"/>
    <n v="187.17246395905201"/>
    <m/>
    <n v="25.409999847412099"/>
    <b v="0"/>
    <n v="1461134694000"/>
  </r>
  <r>
    <x v="7"/>
    <s v="4/21/2016 6:50:27 AM"/>
    <n v="84.5"/>
    <n v="186.29061154632501"/>
    <m/>
    <n v="25.290000915527301"/>
    <b v="0"/>
    <n v="1461221427000"/>
  </r>
  <r>
    <x v="7"/>
    <s v="4/23/2016 7:22:28 AM"/>
    <n v="85.5"/>
    <n v="188.49523416817499"/>
    <m/>
    <n v="25.590000152587901"/>
    <b v="0"/>
    <n v="1461396148000"/>
  </r>
  <r>
    <x v="7"/>
    <s v="4/24/2016 7:38:05 AM"/>
    <n v="85.5"/>
    <n v="188.49523416817499"/>
    <m/>
    <n v="25.590000152587901"/>
    <b v="0"/>
    <n v="1461483485000"/>
  </r>
  <r>
    <x v="7"/>
    <s v="4/25/2016 6:40:16 AM"/>
    <n v="85.400001525878906"/>
    <n v="188.274775269977"/>
    <m/>
    <n v="25.559999465942401"/>
    <b v="0"/>
    <n v="1461566416000"/>
  </r>
  <r>
    <x v="7"/>
    <s v="4/26/2016 6:50:27 AM"/>
    <n v="85.099998474121094"/>
    <n v="187.61338175544799"/>
    <m/>
    <n v="25.4899997711182"/>
    <b v="0"/>
    <n v="1461653427000"/>
  </r>
  <r>
    <x v="7"/>
    <s v="4/27/2016 6:51:05 AM"/>
    <n v="85.400001525878906"/>
    <n v="188.274775269977"/>
    <m/>
    <n v="25.559999465942401"/>
    <b v="0"/>
    <n v="1461739865000"/>
  </r>
  <r>
    <x v="7"/>
    <s v="4/28/2016 6:50:03 AM"/>
    <n v="85.099998474121094"/>
    <n v="187.61338175544799"/>
    <m/>
    <n v="25.4899997711182"/>
    <b v="0"/>
    <n v="1461826203000"/>
  </r>
  <r>
    <x v="7"/>
    <s v="4/29/2016 6:49:55 AM"/>
    <n v="84.900001525878906"/>
    <n v="187.17246395905201"/>
    <m/>
    <n v="25.409999847412099"/>
    <b v="0"/>
    <n v="1461912595000"/>
  </r>
  <r>
    <x v="7"/>
    <s v="4/30/2016 7:49:03 AM"/>
    <n v="85.5"/>
    <n v="188.49523416817499"/>
    <m/>
    <n v="25.590000152587901"/>
    <b v="0"/>
    <n v="1462002543000"/>
  </r>
  <r>
    <x v="7"/>
    <d v="2016-01-05T08:47:49"/>
    <n v="85.300003051757798"/>
    <n v="188.05431637177901"/>
    <m/>
    <n v="25.530000686645501"/>
    <b v="0"/>
    <n v="1462092469000"/>
  </r>
  <r>
    <x v="7"/>
    <d v="2016-03-05T06:49:41"/>
    <n v="84.900001525878906"/>
    <n v="187.17246395905201"/>
    <m/>
    <n v="25.409999847412099"/>
    <b v="0"/>
    <n v="1462258181000"/>
  </r>
  <r>
    <x v="7"/>
    <d v="2016-04-05T06:48:22"/>
    <n v="84.400001525878906"/>
    <n v="186.07015264812699"/>
    <m/>
    <n v="25.2600002288818"/>
    <b v="0"/>
    <n v="1462344502000"/>
  </r>
  <r>
    <x v="7"/>
    <d v="2016-06-05T06:43:35"/>
    <n v="85"/>
    <n v="187.39292285725"/>
    <m/>
    <n v="25.440000534057599"/>
    <b v="0"/>
    <n v="1462517015000"/>
  </r>
  <r>
    <x v="7"/>
    <d v="2016-08-05T07:35:53"/>
    <n v="85.400001525878906"/>
    <n v="188.274775269977"/>
    <m/>
    <n v="25.559999465942401"/>
    <b v="0"/>
    <n v="1462692953000"/>
  </r>
  <r>
    <x v="7"/>
    <d v="2016-09-05T06:39:44"/>
    <n v="85.5"/>
    <n v="188.49523416817499"/>
    <m/>
    <n v="25.610000610351602"/>
    <b v="0"/>
    <n v="1462775984000"/>
  </r>
  <r>
    <x v="7"/>
    <d v="2016-11-05T06:51:47"/>
    <n v="85.400001525878906"/>
    <n v="188.274775269977"/>
    <m/>
    <n v="25.559999465942401"/>
    <b v="0"/>
    <n v="1462949507000"/>
  </r>
  <r>
    <x v="7"/>
    <d v="2016-12-05T06:42:53"/>
    <n v="84"/>
    <n v="185.18830023539999"/>
    <m/>
    <n v="25.139999389648398"/>
    <b v="0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503960366"/>
    <n v="22.649999618530298"/>
    <x v="0"/>
  </r>
  <r>
    <n v="1927972279"/>
    <n v="47.540000915527301"/>
    <x v="1"/>
  </r>
  <r>
    <n v="2873212765"/>
    <n v="21.570000648498549"/>
    <x v="0"/>
  </r>
  <r>
    <n v="4319703577"/>
    <n v="27.414999961853049"/>
    <x v="2"/>
  </r>
  <r>
    <n v="4558609924"/>
    <n v="27.213999938964843"/>
    <x v="2"/>
  </r>
  <r>
    <n v="5577150313"/>
    <n v="28"/>
    <x v="2"/>
  </r>
  <r>
    <n v="6962181067"/>
    <n v="24.027999750773112"/>
    <x v="0"/>
  </r>
  <r>
    <n v="8877689391"/>
    <n v="25.48708335558573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</r>
  <r>
    <x v="1"/>
    <x v="1"/>
    <x v="1"/>
  </r>
  <r>
    <x v="2"/>
    <x v="2"/>
    <x v="0"/>
  </r>
  <r>
    <x v="3"/>
    <x v="3"/>
    <x v="0"/>
  </r>
  <r>
    <x v="4"/>
    <x v="4"/>
    <x v="1"/>
  </r>
  <r>
    <x v="5"/>
    <x v="5"/>
    <x v="0"/>
  </r>
  <r>
    <x v="6"/>
    <x v="6"/>
    <x v="1"/>
  </r>
  <r>
    <x v="7"/>
    <x v="7"/>
    <x v="1"/>
  </r>
  <r>
    <x v="8"/>
    <x v="8"/>
    <x v="0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A227D-0A62-461E-A80A-3FF9E6CD184B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:N5" firstHeaderRow="1" firstDataRow="1" firstDataCol="1"/>
  <pivotFields count="3"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7A979-1F0A-4F4E-85F2-9547B298A7BC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2:O6" firstHeaderRow="1" firstDataRow="1" firstDataCol="1"/>
  <pivotFields count="3">
    <pivotField dataField="1" showAll="0"/>
    <pivotField numFmtId="164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ID" fld="0" subtotal="count" baseField="2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BMI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d" tableColumnId="1"/>
      <queryTableField id="2" name="Heart Rat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eartrate_seconds_merged_2" displayName="heartrate_seconds_merged_2" ref="A1:C15" tableType="queryTable" totalsRowShown="0" dataDxfId="5">
  <autoFilter ref="A1:C15" xr:uid="{00000000-0009-0000-0100-000002000000}"/>
  <tableColumns count="3">
    <tableColumn id="1" xr3:uid="{00000000-0010-0000-0000-000001000000}" uniqueName="1" name="Id" queryTableFieldId="1" dataDxfId="4"/>
    <tableColumn id="2" xr3:uid="{00000000-0010-0000-0000-000002000000}" uniqueName="2" name="Max Heart Rate" queryTableFieldId="2" dataDxfId="3"/>
    <tableColumn id="3" xr3:uid="{688C84A6-6E0F-4ABA-8FD0-FD6C23F42F3D}" uniqueName="3" name="Category" queryTableFieldId="3" dataDxfId="2">
      <calculatedColumnFormula>IF(B2&gt;185,"Dangerous","Safe")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8"/>
  <sheetViews>
    <sheetView workbookViewId="0">
      <selection activeCell="K8" sqref="K8"/>
    </sheetView>
  </sheetViews>
  <sheetFormatPr defaultRowHeight="15" x14ac:dyDescent="0.25"/>
  <cols>
    <col min="1" max="1" width="12.140625" customWidth="1"/>
    <col min="2" max="2" width="23.140625" customWidth="1"/>
    <col min="3" max="3" width="12" bestFit="1" customWidth="1"/>
    <col min="4" max="4" width="14.140625" bestFit="1" customWidth="1"/>
    <col min="6" max="6" width="12" bestFit="1" customWidth="1"/>
    <col min="7" max="7" width="15.140625" bestFit="1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1503960366</v>
      </c>
      <c r="B2" s="5">
        <v>42405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8" x14ac:dyDescent="0.25">
      <c r="A3">
        <v>1503960366</v>
      </c>
      <c r="B3" s="5">
        <v>42434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8" x14ac:dyDescent="0.25">
      <c r="A4">
        <v>1927972279</v>
      </c>
      <c r="B4" s="5" t="s">
        <v>15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8" x14ac:dyDescent="0.25">
      <c r="A5">
        <v>2873212765</v>
      </c>
      <c r="B5" s="5" t="s">
        <v>16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8" x14ac:dyDescent="0.25">
      <c r="A6">
        <v>2873212765</v>
      </c>
      <c r="B6" s="5">
        <v>42709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8" x14ac:dyDescent="0.25">
      <c r="A7">
        <v>4319703577</v>
      </c>
      <c r="B7" s="5" t="s">
        <v>17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8" x14ac:dyDescent="0.25">
      <c r="A8">
        <v>4319703577</v>
      </c>
      <c r="B8" s="5">
        <v>42465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8" x14ac:dyDescent="0.25">
      <c r="A9">
        <v>4558609924</v>
      </c>
      <c r="B9" s="5" t="s">
        <v>18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8" x14ac:dyDescent="0.25">
      <c r="A10">
        <v>4558609924</v>
      </c>
      <c r="B10" s="5" t="s">
        <v>19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8" x14ac:dyDescent="0.25">
      <c r="A11">
        <v>4558609924</v>
      </c>
      <c r="B11" s="5">
        <v>42374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8" x14ac:dyDescent="0.25">
      <c r="A12">
        <v>4558609924</v>
      </c>
      <c r="B12" s="5">
        <v>42405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8" x14ac:dyDescent="0.25">
      <c r="A13">
        <v>4558609924</v>
      </c>
      <c r="B13" s="5">
        <v>42618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8" x14ac:dyDescent="0.25">
      <c r="A14">
        <v>5577150313</v>
      </c>
      <c r="B14" s="5" t="s">
        <v>17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8" x14ac:dyDescent="0.25">
      <c r="A15">
        <v>6962181067</v>
      </c>
      <c r="B15" s="5">
        <v>42708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8" x14ac:dyDescent="0.25">
      <c r="A16">
        <v>6962181067</v>
      </c>
      <c r="B16" s="5" t="s">
        <v>15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25">
      <c r="A17">
        <v>6962181067</v>
      </c>
      <c r="B17" s="5" t="s">
        <v>20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25">
      <c r="A18">
        <v>6962181067</v>
      </c>
      <c r="B18" s="5" t="s">
        <v>21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25">
      <c r="A19">
        <v>6962181067</v>
      </c>
      <c r="B19" s="5" t="s">
        <v>22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25">
      <c r="A20">
        <v>6962181067</v>
      </c>
      <c r="B20" s="5" t="s">
        <v>17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25">
      <c r="A21">
        <v>6962181067</v>
      </c>
      <c r="B21" s="5" t="s">
        <v>18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25">
      <c r="A22">
        <v>6962181067</v>
      </c>
      <c r="B22" s="5" t="s">
        <v>23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25">
      <c r="A23">
        <v>6962181067</v>
      </c>
      <c r="B23" s="5" t="s">
        <v>24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25">
      <c r="A24">
        <v>6962181067</v>
      </c>
      <c r="B24" s="5" t="s">
        <v>16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25">
      <c r="A25">
        <v>6962181067</v>
      </c>
      <c r="B25" s="5" t="s">
        <v>25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25">
      <c r="A26">
        <v>6962181067</v>
      </c>
      <c r="B26" s="5" t="s">
        <v>26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25">
      <c r="A27">
        <v>6962181067</v>
      </c>
      <c r="B27" s="5" t="s">
        <v>27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25">
      <c r="A28">
        <v>6962181067</v>
      </c>
      <c r="B28" s="5" t="s">
        <v>19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25">
      <c r="A29">
        <v>6962181067</v>
      </c>
      <c r="B29" s="5" t="s">
        <v>28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25">
      <c r="A30">
        <v>6962181067</v>
      </c>
      <c r="B30" s="5" t="s">
        <v>29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25">
      <c r="A31">
        <v>6962181067</v>
      </c>
      <c r="B31" s="5" t="s">
        <v>30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25">
      <c r="A32">
        <v>6962181067</v>
      </c>
      <c r="B32" s="5" t="s">
        <v>31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25">
      <c r="A33">
        <v>6962181067</v>
      </c>
      <c r="B33" s="5">
        <v>42374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25">
      <c r="A34">
        <v>6962181067</v>
      </c>
      <c r="B34" s="5">
        <v>42405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25">
      <c r="A35">
        <v>6962181067</v>
      </c>
      <c r="B35" s="5">
        <v>42434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25">
      <c r="A36">
        <v>6962181067</v>
      </c>
      <c r="B36" s="5">
        <v>42465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25">
      <c r="A37">
        <v>6962181067</v>
      </c>
      <c r="B37" s="5">
        <v>42495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25">
      <c r="A38">
        <v>6962181067</v>
      </c>
      <c r="B38" s="5">
        <v>42526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25">
      <c r="A39">
        <v>6962181067</v>
      </c>
      <c r="B39" s="5">
        <v>42556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25">
      <c r="A40">
        <v>6962181067</v>
      </c>
      <c r="B40" s="5">
        <v>42587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25">
      <c r="A41">
        <v>6962181067</v>
      </c>
      <c r="B41" s="5">
        <v>42618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25">
      <c r="A42">
        <v>6962181067</v>
      </c>
      <c r="B42" s="5">
        <v>42648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25">
      <c r="A43">
        <v>6962181067</v>
      </c>
      <c r="B43" s="5">
        <v>42679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25">
      <c r="A44">
        <v>6962181067</v>
      </c>
      <c r="B44" s="5">
        <v>42709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25">
      <c r="A45">
        <v>8877689391</v>
      </c>
      <c r="B45" s="5">
        <v>42708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25">
      <c r="A46">
        <v>8877689391</v>
      </c>
      <c r="B46" s="5" t="s">
        <v>15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25">
      <c r="A47">
        <v>8877689391</v>
      </c>
      <c r="B47" s="5" t="s">
        <v>20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25">
      <c r="A48">
        <v>8877689391</v>
      </c>
      <c r="B48" s="5" t="s">
        <v>22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25">
      <c r="A49">
        <v>8877689391</v>
      </c>
      <c r="B49" s="5" t="s">
        <v>18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25">
      <c r="A50">
        <v>8877689391</v>
      </c>
      <c r="B50" s="5" t="s">
        <v>23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25">
      <c r="A51">
        <v>8877689391</v>
      </c>
      <c r="B51" s="5" t="s">
        <v>24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25">
      <c r="A52">
        <v>8877689391</v>
      </c>
      <c r="B52" s="5" t="s">
        <v>16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25">
      <c r="A53">
        <v>8877689391</v>
      </c>
      <c r="B53" s="5" t="s">
        <v>26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25">
      <c r="A54">
        <v>8877689391</v>
      </c>
      <c r="B54" s="5" t="s">
        <v>27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25">
      <c r="A55">
        <v>8877689391</v>
      </c>
      <c r="B55" s="5" t="s">
        <v>19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25">
      <c r="A56">
        <v>8877689391</v>
      </c>
      <c r="B56" s="5" t="s">
        <v>32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25">
      <c r="A57">
        <v>8877689391</v>
      </c>
      <c r="B57" s="5" t="s">
        <v>28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25">
      <c r="A58">
        <v>8877689391</v>
      </c>
      <c r="B58" s="5" t="s">
        <v>29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25">
      <c r="A59">
        <v>8877689391</v>
      </c>
      <c r="B59" s="5" t="s">
        <v>30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25">
      <c r="A60">
        <v>8877689391</v>
      </c>
      <c r="B60" s="5" t="s">
        <v>31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25">
      <c r="A61">
        <v>8877689391</v>
      </c>
      <c r="B61" s="5">
        <v>42374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25">
      <c r="A62">
        <v>8877689391</v>
      </c>
      <c r="B62" s="5">
        <v>42434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25">
      <c r="A63">
        <v>8877689391</v>
      </c>
      <c r="B63" s="5">
        <v>42465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25">
      <c r="A64">
        <v>8877689391</v>
      </c>
      <c r="B64" s="5">
        <v>42526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25">
      <c r="A65">
        <v>8877689391</v>
      </c>
      <c r="B65" s="5">
        <v>42587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25">
      <c r="A66">
        <v>8877689391</v>
      </c>
      <c r="B66" s="5">
        <v>42618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25">
      <c r="A67">
        <v>8877689391</v>
      </c>
      <c r="B67" s="5">
        <v>42679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25">
      <c r="A68">
        <v>8877689391</v>
      </c>
      <c r="B68" s="5">
        <v>42709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showGridLines="0" workbookViewId="0">
      <selection activeCell="F11" sqref="F11"/>
    </sheetView>
  </sheetViews>
  <sheetFormatPr defaultRowHeight="15" x14ac:dyDescent="0.25"/>
  <cols>
    <col min="1" max="1" width="11" bestFit="1" customWidth="1"/>
    <col min="2" max="2" width="17" bestFit="1" customWidth="1"/>
    <col min="3" max="3" width="10.42578125" bestFit="1" customWidth="1"/>
    <col min="4" max="4" width="11" bestFit="1" customWidth="1"/>
    <col min="5" max="5" width="13.140625" bestFit="1" customWidth="1"/>
    <col min="6" max="6" width="21.5703125" bestFit="1" customWidth="1"/>
    <col min="13" max="13" width="13.140625" bestFit="1" customWidth="1"/>
    <col min="14" max="14" width="10.7109375" bestFit="1" customWidth="1"/>
  </cols>
  <sheetData>
    <row r="1" spans="1:14" x14ac:dyDescent="0.25">
      <c r="A1" t="s">
        <v>0</v>
      </c>
      <c r="B1" t="s">
        <v>41</v>
      </c>
      <c r="C1" s="3" t="s">
        <v>42</v>
      </c>
    </row>
    <row r="2" spans="1:14" ht="15.75" customHeight="1" x14ac:dyDescent="0.25">
      <c r="A2" s="10">
        <v>2022484408</v>
      </c>
      <c r="B2" s="10">
        <v>203</v>
      </c>
      <c r="C2" s="10" t="str">
        <f t="shared" ref="C2:C15" si="0">IF(B2&gt;185,"Dangerous","Safe")</f>
        <v>Dangerous</v>
      </c>
      <c r="E2" s="24" t="s">
        <v>40</v>
      </c>
      <c r="F2" s="24"/>
      <c r="G2" s="24"/>
      <c r="H2" s="24"/>
      <c r="I2" s="24"/>
      <c r="J2" s="24"/>
      <c r="K2" s="24"/>
      <c r="M2" s="1" t="s">
        <v>8</v>
      </c>
      <c r="N2" t="s">
        <v>51</v>
      </c>
    </row>
    <row r="3" spans="1:14" x14ac:dyDescent="0.25">
      <c r="A3" s="10">
        <v>2026352035</v>
      </c>
      <c r="B3" s="10">
        <v>125</v>
      </c>
      <c r="C3" s="10" t="str">
        <f t="shared" si="0"/>
        <v>Safe</v>
      </c>
      <c r="D3" s="3"/>
      <c r="E3" s="24"/>
      <c r="F3" s="24"/>
      <c r="G3" s="24"/>
      <c r="H3" s="24"/>
      <c r="I3" s="24"/>
      <c r="J3" s="24"/>
      <c r="K3" s="24"/>
      <c r="M3" s="2" t="s">
        <v>49</v>
      </c>
      <c r="N3">
        <v>5</v>
      </c>
    </row>
    <row r="4" spans="1:14" x14ac:dyDescent="0.25">
      <c r="A4" s="10">
        <v>2347167796</v>
      </c>
      <c r="B4" s="10">
        <v>195</v>
      </c>
      <c r="C4" s="10" t="str">
        <f t="shared" si="0"/>
        <v>Dangerous</v>
      </c>
      <c r="E4" s="24"/>
      <c r="F4" s="24"/>
      <c r="G4" s="24"/>
      <c r="H4" s="24"/>
      <c r="I4" s="24"/>
      <c r="J4" s="24"/>
      <c r="K4" s="24"/>
      <c r="M4" s="2" t="s">
        <v>50</v>
      </c>
      <c r="N4">
        <v>9</v>
      </c>
    </row>
    <row r="5" spans="1:14" x14ac:dyDescent="0.25">
      <c r="A5" s="10">
        <v>4020332650</v>
      </c>
      <c r="B5" s="10">
        <v>191</v>
      </c>
      <c r="C5" s="10" t="str">
        <f t="shared" si="0"/>
        <v>Dangerous</v>
      </c>
      <c r="M5" s="2" t="s">
        <v>9</v>
      </c>
      <c r="N5">
        <v>14</v>
      </c>
    </row>
    <row r="6" spans="1:14" x14ac:dyDescent="0.25">
      <c r="A6" s="10">
        <v>4388161847</v>
      </c>
      <c r="B6" s="10">
        <v>180</v>
      </c>
      <c r="C6" s="10" t="str">
        <f t="shared" si="0"/>
        <v>Safe</v>
      </c>
      <c r="E6" s="25" t="s">
        <v>52</v>
      </c>
      <c r="F6" s="25"/>
      <c r="G6" s="25"/>
      <c r="H6" s="25"/>
    </row>
    <row r="7" spans="1:14" x14ac:dyDescent="0.25">
      <c r="A7" s="10">
        <v>4558609924</v>
      </c>
      <c r="B7" s="10">
        <v>199</v>
      </c>
      <c r="C7" s="10" t="str">
        <f t="shared" si="0"/>
        <v>Dangerous</v>
      </c>
      <c r="E7" s="25"/>
      <c r="F7" s="25"/>
      <c r="G7" s="25"/>
      <c r="H7" s="25"/>
    </row>
    <row r="8" spans="1:14" x14ac:dyDescent="0.25">
      <c r="A8" s="10">
        <v>5553957443</v>
      </c>
      <c r="B8" s="10">
        <v>165</v>
      </c>
      <c r="C8" s="10" t="str">
        <f t="shared" si="0"/>
        <v>Safe</v>
      </c>
    </row>
    <row r="9" spans="1:14" x14ac:dyDescent="0.25">
      <c r="A9" s="10">
        <v>5577150313</v>
      </c>
      <c r="B9" s="10">
        <v>174</v>
      </c>
      <c r="C9" s="10" t="str">
        <f t="shared" si="0"/>
        <v>Safe</v>
      </c>
    </row>
    <row r="10" spans="1:14" x14ac:dyDescent="0.25">
      <c r="A10" s="10">
        <v>6117666160</v>
      </c>
      <c r="B10" s="10">
        <v>189</v>
      </c>
      <c r="C10" s="10" t="str">
        <f t="shared" si="0"/>
        <v>Dangerous</v>
      </c>
    </row>
    <row r="11" spans="1:14" x14ac:dyDescent="0.25">
      <c r="A11" s="10">
        <v>6775888955</v>
      </c>
      <c r="B11" s="10">
        <v>177</v>
      </c>
      <c r="C11" s="10" t="str">
        <f t="shared" si="0"/>
        <v>Safe</v>
      </c>
    </row>
    <row r="12" spans="1:14" x14ac:dyDescent="0.25">
      <c r="A12" s="10">
        <v>6962181067</v>
      </c>
      <c r="B12" s="10">
        <v>184</v>
      </c>
      <c r="C12" s="10" t="str">
        <f t="shared" si="0"/>
        <v>Safe</v>
      </c>
    </row>
    <row r="13" spans="1:14" x14ac:dyDescent="0.25">
      <c r="A13" s="10">
        <v>7007744171</v>
      </c>
      <c r="B13" s="10">
        <v>166</v>
      </c>
      <c r="C13" s="10" t="str">
        <f t="shared" si="0"/>
        <v>Safe</v>
      </c>
    </row>
    <row r="14" spans="1:14" x14ac:dyDescent="0.25">
      <c r="A14" s="10">
        <v>8792009665</v>
      </c>
      <c r="B14" s="10">
        <v>158</v>
      </c>
      <c r="C14" s="10" t="str">
        <f t="shared" si="0"/>
        <v>Safe</v>
      </c>
    </row>
    <row r="15" spans="1:14" x14ac:dyDescent="0.25">
      <c r="A15" s="10">
        <v>8877689391</v>
      </c>
      <c r="B15" s="10">
        <v>180</v>
      </c>
      <c r="C15" s="10" t="str">
        <f t="shared" si="0"/>
        <v>Safe</v>
      </c>
    </row>
  </sheetData>
  <mergeCells count="2">
    <mergeCell ref="E2:K4"/>
    <mergeCell ref="E6:H7"/>
  </mergeCells>
  <conditionalFormatting sqref="B2:B15">
    <cfRule type="cellIs" dxfId="1" priority="1" operator="greaterThan">
      <formula>185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showGridLines="0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4.7109375" bestFit="1" customWidth="1"/>
    <col min="4" max="5" width="11" bestFit="1" customWidth="1"/>
    <col min="6" max="6" width="4.5703125" bestFit="1" customWidth="1"/>
    <col min="7" max="7" width="11.42578125" bestFit="1" customWidth="1"/>
    <col min="8" max="8" width="6.85546875" customWidth="1"/>
    <col min="10" max="10" width="11.42578125" bestFit="1" customWidth="1"/>
    <col min="14" max="14" width="13.140625" bestFit="1" customWidth="1"/>
    <col min="15" max="15" width="15.5703125" bestFit="1" customWidth="1"/>
  </cols>
  <sheetData>
    <row r="2" spans="1:15" x14ac:dyDescent="0.25">
      <c r="N2" s="1" t="s">
        <v>8</v>
      </c>
      <c r="O2" t="s">
        <v>48</v>
      </c>
    </row>
    <row r="3" spans="1:15" x14ac:dyDescent="0.25">
      <c r="A3" s="1" t="s">
        <v>8</v>
      </c>
      <c r="B3" t="s">
        <v>10</v>
      </c>
      <c r="E3" s="18" t="s">
        <v>11</v>
      </c>
      <c r="F3" s="18" t="s">
        <v>5</v>
      </c>
      <c r="G3" s="18" t="s">
        <v>42</v>
      </c>
      <c r="I3" s="27" t="s">
        <v>43</v>
      </c>
      <c r="J3" s="27"/>
      <c r="K3" s="27"/>
      <c r="N3" s="2" t="s">
        <v>45</v>
      </c>
      <c r="O3">
        <v>3</v>
      </c>
    </row>
    <row r="4" spans="1:15" ht="17.25" customHeight="1" x14ac:dyDescent="0.25">
      <c r="A4" s="2">
        <v>1503960366</v>
      </c>
      <c r="B4">
        <v>22.649999618530298</v>
      </c>
      <c r="E4" s="14">
        <v>1503960366</v>
      </c>
      <c r="F4" s="15">
        <v>22.649999618530298</v>
      </c>
      <c r="G4" s="6" t="str">
        <f t="shared" ref="G4:G11" si="0">IF(F4&gt;30,"Obese",IF(AND(F4&lt;25,F4&gt;18.5),"Healthy","Overweight"))</f>
        <v>Healthy</v>
      </c>
      <c r="I4" s="27"/>
      <c r="J4" s="27"/>
      <c r="K4" s="27"/>
      <c r="L4" s="23"/>
      <c r="N4" s="2" t="s">
        <v>46</v>
      </c>
      <c r="O4">
        <v>1</v>
      </c>
    </row>
    <row r="5" spans="1:15" x14ac:dyDescent="0.25">
      <c r="A5" s="2">
        <v>1927972279</v>
      </c>
      <c r="B5">
        <v>47.540000915527301</v>
      </c>
      <c r="E5" s="14">
        <v>1927972279</v>
      </c>
      <c r="F5" s="15">
        <v>47.540000915527301</v>
      </c>
      <c r="G5" s="6" t="str">
        <f t="shared" si="0"/>
        <v>Obese</v>
      </c>
      <c r="I5" s="27"/>
      <c r="J5" s="27"/>
      <c r="K5" s="27"/>
      <c r="L5" s="23"/>
      <c r="N5" s="2" t="s">
        <v>47</v>
      </c>
      <c r="O5">
        <v>4</v>
      </c>
    </row>
    <row r="6" spans="1:15" x14ac:dyDescent="0.25">
      <c r="A6" s="2">
        <v>2873212765</v>
      </c>
      <c r="B6">
        <v>21.570000648498549</v>
      </c>
      <c r="E6" s="14">
        <v>2873212765</v>
      </c>
      <c r="F6" s="15">
        <v>21.570000648498549</v>
      </c>
      <c r="G6" s="6" t="str">
        <f t="shared" si="0"/>
        <v>Healthy</v>
      </c>
      <c r="I6" s="27"/>
      <c r="J6" s="27"/>
      <c r="K6" s="27"/>
      <c r="L6" s="23"/>
      <c r="N6" s="2" t="s">
        <v>9</v>
      </c>
      <c r="O6">
        <v>8</v>
      </c>
    </row>
    <row r="7" spans="1:15" x14ac:dyDescent="0.25">
      <c r="A7" s="2">
        <v>4319703577</v>
      </c>
      <c r="B7">
        <v>27.414999961853049</v>
      </c>
      <c r="E7" s="14">
        <v>4319703577</v>
      </c>
      <c r="F7" s="15">
        <v>27.414999961853049</v>
      </c>
      <c r="G7" s="6" t="str">
        <f t="shared" si="0"/>
        <v>Overweight</v>
      </c>
      <c r="I7" s="23"/>
      <c r="J7" s="23"/>
      <c r="K7" s="23"/>
      <c r="L7" s="23"/>
    </row>
    <row r="8" spans="1:15" x14ac:dyDescent="0.25">
      <c r="A8" s="2">
        <v>4558609924</v>
      </c>
      <c r="B8">
        <v>27.213999938964843</v>
      </c>
      <c r="E8" s="14">
        <v>4558609924</v>
      </c>
      <c r="F8" s="15">
        <v>27.213999938964843</v>
      </c>
      <c r="G8" s="6" t="str">
        <f t="shared" si="0"/>
        <v>Overweight</v>
      </c>
    </row>
    <row r="9" spans="1:15" x14ac:dyDescent="0.25">
      <c r="A9" s="2">
        <v>5577150313</v>
      </c>
      <c r="B9">
        <v>28</v>
      </c>
      <c r="E9" s="14">
        <v>5577150313</v>
      </c>
      <c r="F9" s="15">
        <v>28</v>
      </c>
      <c r="G9" s="6" t="str">
        <f t="shared" si="0"/>
        <v>Overweight</v>
      </c>
    </row>
    <row r="10" spans="1:15" x14ac:dyDescent="0.25">
      <c r="A10" s="2">
        <v>6962181067</v>
      </c>
      <c r="B10">
        <v>24.027999750773112</v>
      </c>
      <c r="E10" s="14">
        <v>6962181067</v>
      </c>
      <c r="F10" s="15">
        <v>24.027999750773112</v>
      </c>
      <c r="G10" s="6" t="str">
        <f t="shared" si="0"/>
        <v>Healthy</v>
      </c>
    </row>
    <row r="11" spans="1:15" x14ac:dyDescent="0.25">
      <c r="A11" s="2">
        <v>8877689391</v>
      </c>
      <c r="B11">
        <v>25.487083355585739</v>
      </c>
      <c r="E11" s="16">
        <v>8877689391</v>
      </c>
      <c r="F11" s="17">
        <v>25.487083355585739</v>
      </c>
      <c r="G11" s="7" t="str">
        <f t="shared" si="0"/>
        <v>Overweight</v>
      </c>
    </row>
    <row r="12" spans="1:15" x14ac:dyDescent="0.25">
      <c r="A12" s="2" t="s">
        <v>9</v>
      </c>
      <c r="B12">
        <v>25.185223792915917</v>
      </c>
    </row>
    <row r="14" spans="1:15" x14ac:dyDescent="0.25">
      <c r="A14" s="26" t="s">
        <v>44</v>
      </c>
      <c r="B14" s="26"/>
    </row>
  </sheetData>
  <mergeCells count="2">
    <mergeCell ref="A14:B14"/>
    <mergeCell ref="I3:K6"/>
  </mergeCells>
  <conditionalFormatting sqref="F4:F11">
    <cfRule type="cellIs" dxfId="0" priority="1" operator="greaterThan">
      <formula>25</formula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I19"/>
  <sheetViews>
    <sheetView showGridLines="0" tabSelected="1" workbookViewId="0">
      <selection activeCell="D19" sqref="D19"/>
    </sheetView>
  </sheetViews>
  <sheetFormatPr defaultRowHeight="15" x14ac:dyDescent="0.25"/>
  <cols>
    <col min="3" max="3" width="35.85546875" bestFit="1" customWidth="1"/>
    <col min="5" max="5" width="41.7109375" bestFit="1" customWidth="1"/>
    <col min="8" max="8" width="41.7109375" bestFit="1" customWidth="1"/>
    <col min="9" max="9" width="33.5703125" customWidth="1"/>
  </cols>
  <sheetData>
    <row r="3" spans="3:9" x14ac:dyDescent="0.25">
      <c r="C3" s="21" t="s">
        <v>12</v>
      </c>
      <c r="E3" s="21" t="s">
        <v>13</v>
      </c>
    </row>
    <row r="4" spans="3:9" x14ac:dyDescent="0.25">
      <c r="C4" s="19">
        <v>1927972279</v>
      </c>
      <c r="D4" s="9"/>
      <c r="E4" s="19">
        <v>2022484408</v>
      </c>
    </row>
    <row r="5" spans="3:9" x14ac:dyDescent="0.25">
      <c r="C5" s="19">
        <v>4319703577</v>
      </c>
      <c r="D5" s="9"/>
      <c r="E5" s="19">
        <v>2347167796</v>
      </c>
    </row>
    <row r="6" spans="3:9" x14ac:dyDescent="0.25">
      <c r="C6" s="19">
        <v>4558609924</v>
      </c>
      <c r="D6" s="9"/>
      <c r="E6" s="19">
        <v>4020332650</v>
      </c>
    </row>
    <row r="7" spans="3:9" x14ac:dyDescent="0.25">
      <c r="C7" s="19">
        <v>5577150313</v>
      </c>
      <c r="D7" s="9"/>
      <c r="E7" s="19">
        <v>4558609924</v>
      </c>
    </row>
    <row r="8" spans="3:9" x14ac:dyDescent="0.25">
      <c r="C8" s="20">
        <v>8877689391</v>
      </c>
      <c r="D8" s="9"/>
      <c r="E8" s="20">
        <v>6117666160</v>
      </c>
    </row>
    <row r="10" spans="3:9" ht="15.75" x14ac:dyDescent="0.25">
      <c r="E10" s="22" t="s">
        <v>14</v>
      </c>
      <c r="H10" s="8" t="s">
        <v>34</v>
      </c>
      <c r="I10" s="8" t="s">
        <v>33</v>
      </c>
    </row>
    <row r="11" spans="3:9" x14ac:dyDescent="0.25">
      <c r="E11" s="4">
        <v>1927972279</v>
      </c>
      <c r="H11" s="11" t="s">
        <v>35</v>
      </c>
      <c r="I11" s="6" t="s">
        <v>38</v>
      </c>
    </row>
    <row r="12" spans="3:9" x14ac:dyDescent="0.25">
      <c r="E12" s="4">
        <v>4319703577</v>
      </c>
      <c r="H12" s="12" t="s">
        <v>36</v>
      </c>
      <c r="I12" s="6" t="s">
        <v>39</v>
      </c>
    </row>
    <row r="13" spans="3:9" x14ac:dyDescent="0.25">
      <c r="E13" s="4">
        <v>4558609924</v>
      </c>
      <c r="H13" s="13" t="s">
        <v>37</v>
      </c>
      <c r="I13" s="7"/>
    </row>
    <row r="14" spans="3:9" x14ac:dyDescent="0.25">
      <c r="E14" s="4">
        <v>5577150313</v>
      </c>
    </row>
    <row r="15" spans="3:9" x14ac:dyDescent="0.25">
      <c r="E15" s="4">
        <v>8877689391</v>
      </c>
    </row>
    <row r="16" spans="3:9" x14ac:dyDescent="0.25">
      <c r="E16" s="4">
        <v>2022484408</v>
      </c>
    </row>
    <row r="17" spans="5:5" x14ac:dyDescent="0.25">
      <c r="E17" s="4">
        <v>2347167796</v>
      </c>
    </row>
    <row r="18" spans="5:5" x14ac:dyDescent="0.25">
      <c r="E18" s="4">
        <v>4020332650</v>
      </c>
    </row>
    <row r="19" spans="5:5" x14ac:dyDescent="0.25">
      <c r="E19" s="4">
        <v>6117666160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z o M o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z o M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D K F d s + h w o f w E A A L 4 C A A A T A B w A R m 9 y b X V s Y X M v U 2 V j d G l v b j E u b S C i G A A o o B Q A A A A A A A A A A A A A A A A A A A A A A A A A A A B 1 U k t L w 0 A Q v h f 6 H 5 b 1 E m E J 1 N d B y U E T X 6 C i b f X S S N k m o 1 3 Y h + z O + q D 0 v z t p A q m i O W x m v h m + x y Y B K l T O s k n 7 H p 0 M B 8 N B W E o P N V u C 9 O g l w j x A 5 W w d 5 g b 8 K w 0 y p g G H A 0 b P x E V f A S F 5 e E 8 L V 0 U D F p M L p S H N n U V q Q s L z 4 / I x g A 9 l p L M s 3 I f V T t a h v F B 4 p p A V E m U A L P / T S 6 v w z n f F r A C t j E L w G R d c s N z p a G z I 9 g U 7 t 5 W r l X 3 N R n u H e 4 I 9 R I c w w S 8 N W V + m d 8 7 C 8 6 5 o f e / w e + 8 M z W p 2 B b I m c 5 x C T O W C F r t J h y d t R M F m H X 6 q 9 a S S W v q Q o Y / b l P l S 2 u Z + p l 9 v 0 N N N v b T h x X n T G m 6 G I f l D X 6 x W / L q m Y N c W j w 7 S Z m 8 t 2 I p P l Q F C k X p W 0 + 0 g 9 Z v B k 9 Q R f u 6 v e z O X 3 s U 3 o h + 7 j 6 1 s G z T 5 Z b U h I + W G l I o i H R E C s l q y G x U w v Z W f y W y j R V F b G z Z q 3 d B R Y R b g t 2 X H Y K U h 4 u 7 r 9 M r t o I O T X / 5 E L 8 y v m t + A j S k p J + L h Q N n / u E + + A V B L A Q I t A B Q A A g A I A M 6 D K F d j 6 0 Y g p A A A A P Y A A A A S A A A A A A A A A A A A A A A A A A A A A A B D b 2 5 m a W c v U G F j a 2 F n Z S 5 4 b W x Q S w E C L Q A U A A I A C A D O g y h X D 8 r p q 6 Q A A A D p A A A A E w A A A A A A A A A A A A A A A A D w A A A A W 0 N v b n R l b n R f V H l w Z X N d L n h t b F B L A Q I t A B Q A A g A I A M 6 D K F d s + h w o f w E A A L 4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L A A A A A A A A 6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Z W F y d H J h d G V f c 2 V j b 2 5 k c 1 9 t Z X J n Z W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O F Q x M T o w M D o y O C 4 z N j A 4 N z A w W i I g L z 4 8 R W 5 0 c n k g V H l w Z T 0 i R m l s b E N v b H V t b l R 5 c G V z I i B W Y W x 1 Z T 0 i c 0 F 3 V T 0 i I C 8 + P E V u d H J 5 I F R 5 c G U 9 I k Z p b G x D b 2 x 1 b W 5 O Y W 1 l c y I g V m F s d W U 9 I n N b J n F 1 b 3 Q 7 S W Q m c X V v d D s s J n F 1 b 3 Q 7 S G V h c n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U 2 V j d G l v b j E v a G V h c n R y Y X R l X 3 N l Y 2 9 u Z H N f b W V y Z 2 V k L 0 d y b 3 V w Z W Q g U m 9 3 c y 5 7 S W Q s M H 0 m c X V v d D s s J n F 1 b 3 Q 7 U 2 V j d G l v b j E v a G V h c n R y Y X R l X 3 N l Y 2 9 u Z H N f b W V y Z 2 V k L 0 d y b 3 V w Z W Q g U m 9 3 c y 5 7 S U Q u M S w x f S Z x d W 9 0 O 1 0 s J n F 1 b 3 Q 7 Q 2 9 s d W 1 u Q 2 9 1 b n Q m c X V v d D s 6 M i w m c X V v d D t L Z X l D b 2 x 1 b W 5 O Y W 1 l c y Z x d W 9 0 O z p b J n F 1 b 3 Q 7 S W Q m c X V v d D t d L C Z x d W 9 0 O 0 N v b H V t b k l k Z W 5 0 a X R p Z X M m c X V v d D s 6 W y Z x d W 9 0 O 1 N l Y 3 R p b 2 4 x L 2 h l Y X J 0 c m F 0 Z V 9 z Z W N v b m R z X 2 1 l c m d l Z C 9 H c m 9 1 c G V k I F J v d 3 M u e 0 l k L D B 9 J n F 1 b 3 Q 7 L C Z x d W 9 0 O 1 N l Y 3 R p b 2 4 x L 2 h l Y X J 0 c m F 0 Z V 9 z Z W N v b m R z X 2 1 l c m d l Z C 9 H c m 9 1 c G V k I F J v d 3 M u e 0 l E L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T A T N W v m N A o L s N R v T S X I A A A A A A A g A A A A A A E G Y A A A A B A A A g A A A A c A I C M 7 h D c Q l o X M Z N l B p h H F l k b H t 1 d 5 f R / F u I R i n 6 E h Q A A A A A D o A A A A A C A A A g A A A A r C r Q h 2 l D 4 7 z N s o e Z z X P 6 i Q 8 S Y l 4 Y I G x G i v q c 9 5 h 7 C 9 J Q A A A A I h Z p B A j 5 n f f Q i V s u N g L k V 9 X + y X D 4 J T h z W b 2 5 t B v 4 W o m k H l 5 t j 6 S 9 Q U 8 w r R e h l M w g k y 1 S k O 6 q 8 B j H c K s x Q B m 4 W 2 5 P N g 3 j k W D c 2 E N w s i T B Y z x A A A A A O s 3 g 0 W 4 U y 2 T e n q I l Y 2 6 2 k 1 M L K z z D + u j e Q x D x G d W f S N p u q W H l c D L M U 8 8 / X d O t b 4 P A H o i 1 M d j O g V d s F 6 6 V T m d V E Q = = < / D a t a M a s h u p > 
</file>

<file path=customXml/itemProps1.xml><?xml version="1.0" encoding="utf-8"?>
<ds:datastoreItem xmlns:ds="http://schemas.openxmlformats.org/officeDocument/2006/customXml" ds:itemID="{13D944E4-A5DD-47E1-A7F5-AC4C7F91E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weightLogInfo_merged</vt:lpstr>
      <vt:lpstr>Findings for Heart rate</vt:lpstr>
      <vt:lpstr>Findings for BMI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Tanisha Sharma</cp:lastModifiedBy>
  <dcterms:created xsi:type="dcterms:W3CDTF">2023-09-08T09:13:27Z</dcterms:created>
  <dcterms:modified xsi:type="dcterms:W3CDTF">2023-09-11T17:20:50Z</dcterms:modified>
</cp:coreProperties>
</file>