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imulation Technique\"/>
    </mc:Choice>
  </mc:AlternateContent>
  <xr:revisionPtr revIDLastSave="0" documentId="13_ncr:1_{C1A15CC4-3972-4957-AF65-14761501FBCA}" xr6:coauthVersionLast="47" xr6:coauthVersionMax="47" xr10:uidLastSave="{00000000-0000-0000-0000-000000000000}"/>
  <bookViews>
    <workbookView xWindow="-120" yWindow="-120" windowWidth="19800" windowHeight="11760" activeTab="1" xr2:uid="{5132AE7C-1625-40FD-B0AD-932F829F92FD}"/>
  </bookViews>
  <sheets>
    <sheet name="LCG Sheet" sheetId="1" r:id="rId1"/>
    <sheet name="CLCG Sheet" sheetId="2" r:id="rId2"/>
  </sheets>
  <definedNames>
    <definedName name="_xlchart.v1.0" hidden="1">'CLCG Sheet'!$A$31:$A$40</definedName>
    <definedName name="_xlchart.v1.1" hidden="1">'CLCG Sheet'!$B$31:$B$40</definedName>
    <definedName name="_xlchart.v1.2" hidden="1">'CLCG Sheet'!$C$31:$C$40</definedName>
    <definedName name="_xlchart.v1.3" hidden="1">'CLCG Sheet'!$D$31:$D$40</definedName>
    <definedName name="_xlchart.v1.4" hidden="1">'CLCG Sheet'!$E$31:$E$40</definedName>
    <definedName name="_xlchart.v1.5" hidden="1">'CLCG Sheet'!$F$31:$F$40</definedName>
    <definedName name="_xlchart.v1.6" hidden="1">'CLCG Sheet'!$E$31:$E$40</definedName>
    <definedName name="_xlchart.v1.7" hidden="1">'CLCG Sheet'!$F$31:$F$40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F6" i="2" s="1"/>
  <c r="C11" i="2" s="1"/>
  <c r="C3" i="2"/>
  <c r="C7" i="1"/>
  <c r="C11" i="1" s="1"/>
  <c r="C5" i="1"/>
  <c r="C4" i="1"/>
  <c r="C6" i="1"/>
  <c r="C10" i="2" l="1"/>
  <c r="B10" i="2"/>
  <c r="B12" i="1"/>
  <c r="C12" i="1" s="1"/>
  <c r="B13" i="1" s="1"/>
  <c r="C13" i="1" s="1"/>
  <c r="B10" i="1"/>
  <c r="G11" i="2"/>
  <c r="F5" i="2"/>
  <c r="C12" i="2"/>
  <c r="C13" i="2" s="1"/>
  <c r="C14" i="2" s="1"/>
  <c r="C15" i="2" s="1"/>
  <c r="C16" i="2" s="1"/>
  <c r="C17" i="2" s="1"/>
  <c r="C18" i="2" s="1"/>
  <c r="C19" i="2" s="1"/>
  <c r="C20" i="2" s="1"/>
  <c r="C21" i="2" s="1"/>
  <c r="C8" i="1"/>
  <c r="D10" i="2" l="1"/>
  <c r="B11" i="2"/>
  <c r="D12" i="1"/>
  <c r="D13" i="1"/>
  <c r="B14" i="1"/>
  <c r="C14" i="1" s="1"/>
  <c r="B12" i="2" l="1"/>
  <c r="B13" i="2" s="1"/>
  <c r="B14" i="2" s="1"/>
  <c r="B15" i="2" s="1"/>
  <c r="B16" i="2" s="1"/>
  <c r="B17" i="2" s="1"/>
  <c r="B18" i="2" s="1"/>
  <c r="D14" i="1"/>
  <c r="B15" i="1"/>
  <c r="C15" i="1" s="1"/>
  <c r="D12" i="2" l="1"/>
  <c r="E12" i="2" s="1" a="1"/>
  <c r="E12" i="2" s="1"/>
  <c r="D14" i="2"/>
  <c r="E14" i="2" s="1" a="1"/>
  <c r="E14" i="2" s="1"/>
  <c r="D13" i="2"/>
  <c r="E13" i="2" s="1" a="1"/>
  <c r="E13" i="2" s="1"/>
  <c r="D17" i="2"/>
  <c r="E17" i="2" s="1" a="1"/>
  <c r="E17" i="2" s="1"/>
  <c r="B19" i="2"/>
  <c r="D18" i="2"/>
  <c r="E18" i="2" s="1" a="1"/>
  <c r="E18" i="2" s="1"/>
  <c r="D16" i="2"/>
  <c r="E16" i="2" s="1" a="1"/>
  <c r="E16" i="2" s="1"/>
  <c r="D15" i="2"/>
  <c r="E15" i="2" s="1" a="1"/>
  <c r="E15" i="2" s="1"/>
  <c r="B16" i="1"/>
  <c r="C16" i="1" s="1"/>
  <c r="D15" i="1"/>
  <c r="D19" i="2" l="1"/>
  <c r="E19" i="2" s="1" a="1"/>
  <c r="E19" i="2" s="1"/>
  <c r="B20" i="2"/>
  <c r="B17" i="1"/>
  <c r="C17" i="1" s="1"/>
  <c r="D16" i="1"/>
  <c r="D20" i="2" l="1"/>
  <c r="E20" i="2" s="1" a="1"/>
  <c r="E20" i="2" s="1"/>
  <c r="B21" i="2"/>
  <c r="D21" i="2" s="1"/>
  <c r="E21" i="2" s="1" a="1"/>
  <c r="E21" i="2" s="1"/>
  <c r="B18" i="1"/>
  <c r="C18" i="1" s="1"/>
  <c r="D17" i="1"/>
  <c r="B19" i="1" l="1"/>
  <c r="C19" i="1" s="1"/>
  <c r="D18" i="1"/>
  <c r="D19" i="1" l="1"/>
  <c r="B20" i="1"/>
  <c r="C20" i="1" s="1"/>
  <c r="D20" i="1" l="1"/>
  <c r="B21" i="1"/>
  <c r="C21" i="1" s="1"/>
  <c r="D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<sst xmlns="http://schemas.openxmlformats.org/spreadsheetml/2006/main" count="54" uniqueCount="37">
  <si>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Linear Congruential Generator</t>
  </si>
  <si>
    <t>Parameter</t>
  </si>
  <si>
    <t>a</t>
  </si>
  <si>
    <t>b</t>
  </si>
  <si>
    <t>m</t>
  </si>
  <si>
    <t>X0</t>
  </si>
  <si>
    <t>FPB(b,m)</t>
  </si>
  <si>
    <t>k</t>
  </si>
  <si>
    <t>i</t>
  </si>
  <si>
    <t>Xi</t>
  </si>
  <si>
    <t>0&lt;X0&lt;m-1</t>
  </si>
  <si>
    <t>Ri = Xi/m</t>
  </si>
  <si>
    <t>a1</t>
  </si>
  <si>
    <t>a2</t>
  </si>
  <si>
    <t>m1</t>
  </si>
  <si>
    <t>m2</t>
  </si>
  <si>
    <t>M1</t>
  </si>
  <si>
    <t>M2</t>
  </si>
  <si>
    <t>Xi,1</t>
  </si>
  <si>
    <t>Xi,2</t>
  </si>
  <si>
    <t>Period</t>
  </si>
  <si>
    <t xml:space="preserve">Ri </t>
  </si>
  <si>
    <t>Xi+1,1 ( Xi &gt; 0 )</t>
  </si>
  <si>
    <t>.</t>
  </si>
  <si>
    <t>Xi+1</t>
  </si>
  <si>
    <t>M1/m1 ( Xi = 0 )</t>
  </si>
  <si>
    <t>9x X0 mod8</t>
  </si>
  <si>
    <t>11x X0 mod23</t>
  </si>
  <si>
    <t>Xi,1 - Xi,2 mod7</t>
  </si>
  <si>
    <t>a1 = 9</t>
  </si>
  <si>
    <t>a2 = 11</t>
  </si>
  <si>
    <t>m1 = 8</t>
  </si>
  <si>
    <t>m2 = 23</t>
  </si>
  <si>
    <t>M1 = 7</t>
  </si>
  <si>
    <t>40014x X0 mod2147483563</t>
  </si>
  <si>
    <t>40692x X0 mod2147483399</t>
  </si>
  <si>
    <t>Xi,1 - Xi,2 mod2147483562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</si>
</sst>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</a:t>
            </a:r>
            <a:r>
              <a:rPr lang="en-US" baseline="0"/>
              <a:t> = Xi/m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'LCG Sheet'!$D$11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'LCG Sheet'!$D$12:$D$21</c:f>
              <c:numCache>
                <c:formatCode>General</c:formatCode>
                <c:ptCount val="10"/>
                <c:pt idx="0">
                  <c:v>0.81521739130434778</c:v>
                </c:pt>
                <c:pt idx="1">
                  <c:v>0.77173913043478259</c:v>
                </c:pt>
                <c:pt idx="2">
                  <c:v>0.29347826086956524</c:v>
                </c:pt>
                <c:pt idx="3">
                  <c:v>3.2608695652173912E-2</c:v>
                </c:pt>
                <c:pt idx="4">
                  <c:v>0.16304347826086957</c:v>
                </c:pt>
                <c:pt idx="5">
                  <c:v>0.59782608695652173</c:v>
                </c:pt>
                <c:pt idx="6">
                  <c:v>0.38043478260869568</c:v>
                </c:pt>
                <c:pt idx="7">
                  <c:v>0.98913043478260865</c:v>
                </c:pt>
                <c:pt idx="8">
                  <c:v>0.68478260869565222</c:v>
                </c:pt>
                <c:pt idx="9">
                  <c:v>0.33695652173913043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6-4620-970D-E2F70DA99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337759"/>
        <c:axId val="829596671"/>
      </c:lineChart>
      <c:catAx>
        <c:axId val="60433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596671"/>
        <c:crosses val="autoZero"/>
        <c:auto val="1"/>
        <c:lblAlgn val="ctr"/>
        <c:lblOffset val="100"/>
        <c:noMultiLvlLbl val="0"/>
      </c:catAx>
      <c:valAx>
        <c:axId val="82959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3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372703412073488E-2"/>
          <c:y val="0.17171296296296296"/>
          <c:w val="0.87840507436570414"/>
          <c:h val="0.6977395013123359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'CLCG Sheet'!$E$12:$E$21</c:f>
              <c:numCache>
                <c:formatCode>General</c:formatCode>
                <c:ptCount val="10"/>
                <c:pt idx="0">
                  <c:v>0.7142857142857143</c:v>
                </c:pt>
                <c:pt idx="1">
                  <c:v>0.47619047619047616</c:v>
                </c:pt>
                <c:pt idx="2">
                  <c:v>0.95238095238095233</c:v>
                </c:pt>
                <c:pt idx="3">
                  <c:v>0.95238095238095233</c:v>
                </c:pt>
                <c:pt idx="4">
                  <c:v>0.47619047619047616</c:v>
                </c:pt>
                <c:pt idx="5">
                  <c:v>0.95238095238095233</c:v>
                </c:pt>
                <c:pt idx="6">
                  <c:v>0.95238095238095233</c:v>
                </c:pt>
                <c:pt idx="7">
                  <c:v>0.47619047619047616</c:v>
                </c:pt>
                <c:pt idx="8">
                  <c:v>0.95238095238095233</c:v>
                </c:pt>
                <c:pt idx="9">
                  <c:v>0.95238095238095233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18-48F4-8F49-0E3CB32BF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815920"/>
        <c:axId val="1939527504"/>
      </c:scatterChart>
      <c:valAx>
        <c:axId val="193281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527504"/>
        <c:crosses val="autoZero"/>
        <c:crossBetween val="midCat"/>
      </c:valAx>
      <c:valAx>
        <c:axId val="193952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1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Statis CLCG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'CLCG Sheet'!$E$31:$E$40</c:f>
              <c:numCache>
                <c:formatCode>General</c:formatCode>
                <c:ptCount val="10"/>
                <c:pt idx="0">
                  <c:v>0.1276595744680851</c:v>
                </c:pt>
                <c:pt idx="1">
                  <c:v>0.78723404255319152</c:v>
                </c:pt>
                <c:pt idx="2">
                  <c:v>0.8936170212765957</c:v>
                </c:pt>
                <c:pt idx="3">
                  <c:v>0.42553191489361702</c:v>
                </c:pt>
                <c:pt idx="4">
                  <c:v>0.93617021276595747</c:v>
                </c:pt>
                <c:pt idx="5">
                  <c:v>0.21276595744680851</c:v>
                </c:pt>
                <c:pt idx="6">
                  <c:v>0.40425531914893614</c:v>
                </c:pt>
                <c:pt idx="7">
                  <c:v>0.48936170212765956</c:v>
                </c:pt>
                <c:pt idx="8">
                  <c:v>0.82978723404255317</c:v>
                </c:pt>
                <c:pt idx="9">
                  <c:v>0.55319148936170215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F-4A28-BD91-6226BA4D42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24328080"/>
        <c:axId val="134561833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'CLCG Sheet'!$F$31:$F$40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84F-4A28-BD91-6226BA4D42B0}"/>
                  </c:ext>
                </c:extLst>
              </c15:ser>
            </c15:filteredLineSeries>
          </c:ext>
        </c:extLst>
      </c:lineChart>
      <c:catAx>
        <c:axId val="102432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618336"/>
        <c:crosses val="autoZero"/>
        <c:auto val="1"/>
        <c:lblAlgn val="ctr"/>
        <c:lblOffset val="100"/>
        <c:noMultiLvlLbl val="0"/>
      </c:catAx>
      <c:valAx>
        <c:axId val="13456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2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'CLCG Sheet'!$E$47:$E$56</c:f>
              <c:numCache>
                <c:formatCode>General</c:formatCode>
                <c:ptCount val="10"/>
                <c:pt idx="0">
                  <c:v>0.26476592780328534</c:v>
                </c:pt>
                <c:pt idx="1">
                  <c:v>0.44303605689577052</c:v>
                </c:pt>
                <c:pt idx="2">
                  <c:v>8.8669363193631109E-5</c:v>
                </c:pt>
                <c:pt idx="3">
                  <c:v>0.68938040202359396</c:v>
                </c:pt>
                <c:pt idx="4">
                  <c:v>0.99845997005193377</c:v>
                </c:pt>
                <c:pt idx="5">
                  <c:v>0.68830245849942273</c:v>
                </c:pt>
                <c:pt idx="6">
                  <c:v>0.79888598150820866</c:v>
                </c:pt>
                <c:pt idx="7">
                  <c:v>0.63177874297890491</c:v>
                </c:pt>
                <c:pt idx="8">
                  <c:v>0.40971773901302733</c:v>
                </c:pt>
                <c:pt idx="9">
                  <c:v>0.91533214310334632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9-43DD-9262-7A486CB9F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332880"/>
        <c:axId val="13455146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'CLCG Sheet'!$F$47:$F$56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A29-43DD-9262-7A486CB9F04E}"/>
                  </c:ext>
                </c:extLst>
              </c15:ser>
            </c15:filteredLineSeries>
          </c:ext>
        </c:extLst>
      </c:lineChart>
      <c:catAx>
        <c:axId val="102433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514672"/>
        <c:crosses val="autoZero"/>
        <c:auto val="1"/>
        <c:lblAlgn val="ctr"/>
        <c:lblOffset val="100"/>
        <c:noMultiLvlLbl val="0"/>
      </c:catAx>
      <c:valAx>
        <c:axId val="13455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3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185737</xdr:rowOff>
    </xdr:from>
    <xdr:to>
      <xdr:col>12</xdr:col>
      <xdr:colOff>304800</xdr:colOff>
      <xdr:row>17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018057-7B65-6620-22B2-A701D4498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</xdr:row>
      <xdr:rowOff>171450</xdr:rowOff>
    </xdr:from>
    <xdr:to>
      <xdr:col>14</xdr:col>
      <xdr:colOff>476250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C31AE2-490C-2369-0F74-7BCB23765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285750</xdr:colOff>
      <xdr:row>0</xdr:row>
      <xdr:rowOff>66675</xdr:rowOff>
    </xdr:from>
    <xdr:to>
      <xdr:col>6</xdr:col>
      <xdr:colOff>352846</xdr:colOff>
      <xdr:row>3</xdr:row>
      <xdr:rowOff>19123</xdr:rowOff>
    </xdr:to>
    <xdr:pic>
      <xdr:nvPicPr>
        <xdr:cNvPr id="3" name="Picture 2" descr="A close-up of a number&#10;&#10;Description automatically generated">
          <a:extLst>
            <a:ext uri="{FF2B5EF4-FFF2-40B4-BE49-F238E27FC236}">
              <a16:creationId xmlns:a16="http://schemas.microsoft.com/office/drawing/2014/main" id="{5AA396DE-7714-AF6A-2835-E9C7F01D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5550" y="66675"/>
          <a:ext cx="3019846" cy="523948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25</xdr:row>
      <xdr:rowOff>133350</xdr:rowOff>
    </xdr:from>
    <xdr:to>
      <xdr:col>13</xdr:col>
      <xdr:colOff>390525</xdr:colOff>
      <xdr:row>40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3A50CE-1F65-53D9-46ED-3BC884101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</xdr:colOff>
      <xdr:row>42</xdr:row>
      <xdr:rowOff>152400</xdr:rowOff>
    </xdr:from>
    <xdr:to>
      <xdr:col>14</xdr:col>
      <xdr:colOff>352425</xdr:colOff>
      <xdr:row>57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3322EC-F75D-2527-71FB-778004FD7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691E-2701-411F-A2ED-4C8EBAA243CE}">
  <dimension ref="A1:E21"/>
  <sheetViews>
    <sheetView topLeftCell="A2" workbookViewId="0">
      <selection activeCell="G21" sqref="G21"/>
    </sheetView>
  </sheetViews>
  <sheetFormatPr defaultRowHeight="15" x14ac:dyDescent="0.25"/>
  <cols>
    <col min="1" max="1" width="11.42578125" style="1" customWidth="1"/>
    <col min="2" max="2" width="14.5703125" style="1" customWidth="1"/>
    <col min="3" max="3" width="11.42578125" style="1" customWidth="1"/>
    <col min="4" max="16384" width="9.140625" style="1"/>
  </cols>
  <sheetData>
    <row r="1" spans="1:5" x14ac:dyDescent="0.25">
      <c r="A1" s="6" t="s">
        <v>0</v>
      </c>
      <c r="B1" s="6"/>
      <c r="C1" s="6"/>
    </row>
    <row r="3" spans="1:5" x14ac:dyDescent="0.25">
      <c r="A3" s="1" t="s">
        <v>1</v>
      </c>
      <c r="B3" s="1" t="s">
        <v>7</v>
      </c>
      <c r="E3" s="1" t="s">
        <v>10</v>
      </c>
    </row>
    <row r="4" spans="1:5" x14ac:dyDescent="0.25">
      <c r="B4" s="1" t="s">
        <v>2</v>
      </c>
      <c r="C4" s="1">
        <f ca="1">RANDBETWEEN(1,100)</f>
        <v>34</v>
      </c>
    </row>
    <row r="5" spans="1:5" x14ac:dyDescent="0.25">
      <c r="B5" s="1" t="s">
        <v>3</v>
      </c>
      <c r="C5" s="1">
        <f ca="1">RANDBETWEEN(1,100)</f>
        <v>97</v>
      </c>
    </row>
    <row r="6" spans="1:5" x14ac:dyDescent="0.25">
      <c r="B6" s="1" t="s">
        <v>4</v>
      </c>
      <c r="C6" s="1">
        <f ca="1">RANDBETWEEN(1,100)</f>
        <v>92</v>
      </c>
    </row>
    <row r="7" spans="1:5" x14ac:dyDescent="0.25">
      <c r="B7" s="1" t="s">
        <v>5</v>
      </c>
      <c r="C7" s="1">
        <f ca="1">RANDBETWEEN(50,100)</f>
        <v>67</v>
      </c>
    </row>
    <row r="8" spans="1:5" x14ac:dyDescent="0.25">
      <c r="B8" s="1" t="s">
        <v>6</v>
      </c>
      <c r="C8" s="1">
        <f ca="1">GCD(C5,C6)</f>
        <v>1</v>
      </c>
    </row>
    <row r="10" spans="1:5" x14ac:dyDescent="0.25">
      <c r="A10" s="3" t="s">
        <v>8</v>
      </c>
      <c r="B10" s="3" t="str">
        <f ca="1">C4&amp;"X(i-1)+"&amp;C5</f>
        <v>34X(i-1)+97</v>
      </c>
      <c r="C10" s="3" t="s">
        <v>9</v>
      </c>
      <c r="D10" s="3" t="s">
        <v>11</v>
      </c>
    </row>
    <row r="11" spans="1:5" x14ac:dyDescent="0.25">
      <c r="A11" s="2">
        <v>0</v>
      </c>
      <c r="B11" s="2"/>
      <c r="C11" s="2">
        <f ca="1">C7</f>
        <v>67</v>
      </c>
      <c r="D11" s="2"/>
    </row>
    <row r="12" spans="1:5" x14ac:dyDescent="0.25">
      <c r="A12" s="2">
        <v>1</v>
      </c>
      <c r="B12" s="2">
        <f ca="1">$C$4*C11+$C$5</f>
        <v>2375</v>
      </c>
      <c r="C12" s="2">
        <f ca="1">MOD(B12,$C$6)</f>
        <v>75</v>
      </c>
      <c r="D12" s="2">
        <f ca="1">C12/$C$6</f>
        <v>0.81521739130434778</v>
      </c>
    </row>
    <row r="13" spans="1:5" x14ac:dyDescent="0.25">
      <c r="A13" s="2">
        <v>2</v>
      </c>
      <c r="B13" s="2">
        <f t="shared" ref="B13:B21" ca="1" si="0">$C$4*C12+$C$5</f>
        <v>2647</v>
      </c>
      <c r="C13" s="2">
        <f t="shared" ref="C13:C21" ca="1" si="1">MOD(B13,$C$6)</f>
        <v>71</v>
      </c>
      <c r="D13" s="2">
        <f t="shared" ref="D13:D21" ca="1" si="2">C13/$C$6</f>
        <v>0.77173913043478259</v>
      </c>
    </row>
    <row r="14" spans="1:5" x14ac:dyDescent="0.25">
      <c r="A14" s="2">
        <v>3</v>
      </c>
      <c r="B14" s="2">
        <f t="shared" ca="1" si="0"/>
        <v>2511</v>
      </c>
      <c r="C14" s="2">
        <f t="shared" ca="1" si="1"/>
        <v>27</v>
      </c>
      <c r="D14" s="2">
        <f t="shared" ca="1" si="2"/>
        <v>0.29347826086956524</v>
      </c>
    </row>
    <row r="15" spans="1:5" x14ac:dyDescent="0.25">
      <c r="A15" s="2">
        <v>4</v>
      </c>
      <c r="B15" s="2">
        <f t="shared" ca="1" si="0"/>
        <v>1015</v>
      </c>
      <c r="C15" s="2">
        <f t="shared" ca="1" si="1"/>
        <v>3</v>
      </c>
      <c r="D15" s="2">
        <f t="shared" ca="1" si="2"/>
        <v>3.2608695652173912E-2</v>
      </c>
    </row>
    <row r="16" spans="1:5" x14ac:dyDescent="0.25">
      <c r="A16" s="2">
        <v>5</v>
      </c>
      <c r="B16" s="2">
        <f t="shared" ca="1" si="0"/>
        <v>199</v>
      </c>
      <c r="C16" s="2">
        <f t="shared" ca="1" si="1"/>
        <v>15</v>
      </c>
      <c r="D16" s="2">
        <f t="shared" ca="1" si="2"/>
        <v>0.16304347826086957</v>
      </c>
    </row>
    <row r="17" spans="1:4" x14ac:dyDescent="0.25">
      <c r="A17" s="2">
        <v>6</v>
      </c>
      <c r="B17" s="2">
        <f t="shared" ca="1" si="0"/>
        <v>607</v>
      </c>
      <c r="C17" s="2">
        <f t="shared" ca="1" si="1"/>
        <v>55</v>
      </c>
      <c r="D17" s="2">
        <f t="shared" ca="1" si="2"/>
        <v>0.59782608695652173</v>
      </c>
    </row>
    <row r="18" spans="1:4" x14ac:dyDescent="0.25">
      <c r="A18" s="2">
        <v>7</v>
      </c>
      <c r="B18" s="2">
        <f t="shared" ca="1" si="0"/>
        <v>1967</v>
      </c>
      <c r="C18" s="2">
        <f t="shared" ca="1" si="1"/>
        <v>35</v>
      </c>
      <c r="D18" s="2">
        <f t="shared" ca="1" si="2"/>
        <v>0.38043478260869568</v>
      </c>
    </row>
    <row r="19" spans="1:4" x14ac:dyDescent="0.25">
      <c r="A19" s="2">
        <v>8</v>
      </c>
      <c r="B19" s="2">
        <f t="shared" ca="1" si="0"/>
        <v>1287</v>
      </c>
      <c r="C19" s="2">
        <f t="shared" ca="1" si="1"/>
        <v>91</v>
      </c>
      <c r="D19" s="2">
        <f t="shared" ca="1" si="2"/>
        <v>0.98913043478260865</v>
      </c>
    </row>
    <row r="20" spans="1:4" x14ac:dyDescent="0.25">
      <c r="A20" s="2">
        <v>9</v>
      </c>
      <c r="B20" s="2">
        <f t="shared" ca="1" si="0"/>
        <v>3191</v>
      </c>
      <c r="C20" s="2">
        <f t="shared" ca="1" si="1"/>
        <v>63</v>
      </c>
      <c r="D20" s="2">
        <f t="shared" ca="1" si="2"/>
        <v>0.68478260869565222</v>
      </c>
    </row>
    <row r="21" spans="1:4" x14ac:dyDescent="0.25">
      <c r="A21" s="2">
        <v>10</v>
      </c>
      <c r="B21" s="2">
        <f t="shared" ca="1" si="0"/>
        <v>2239</v>
      </c>
      <c r="C21" s="2">
        <f t="shared" ca="1" si="1"/>
        <v>31</v>
      </c>
      <c r="D21" s="2">
        <f t="shared" ca="1" si="2"/>
        <v>0.33695652173913043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185C-8256-4505-8C70-CABBF38BBB24}">
  <dimension ref="A3:H56"/>
  <sheetViews>
    <sheetView tabSelected="1" workbookViewId="0">
      <selection activeCell="O39" sqref="O39"/>
    </sheetView>
  </sheetViews>
  <sheetFormatPr defaultRowHeight="15" x14ac:dyDescent="0.25"/>
  <cols>
    <col min="1" max="1" width="9.140625" style="1"/>
    <col min="2" max="2" width="12" style="1" bestFit="1" customWidth="1"/>
    <col min="3" max="3" width="13.140625" style="1" bestFit="1" customWidth="1"/>
    <col min="4" max="4" width="15.7109375" style="1" bestFit="1" customWidth="1"/>
    <col min="5" max="5" width="13.85546875" style="1" customWidth="1"/>
    <col min="6" max="6" width="14.7109375" style="1" bestFit="1" customWidth="1"/>
    <col min="7" max="7" width="12" style="1" bestFit="1" customWidth="1"/>
    <col min="8" max="16384" width="9.140625" style="1"/>
  </cols>
  <sheetData>
    <row r="3" spans="1:7" x14ac:dyDescent="0.25">
      <c r="B3" s="2" t="s">
        <v>12</v>
      </c>
      <c r="C3" s="2">
        <f ca="1">RANDBETWEEN(1,100)</f>
        <v>85</v>
      </c>
    </row>
    <row r="4" spans="1:7" x14ac:dyDescent="0.25">
      <c r="B4" s="2" t="s">
        <v>13</v>
      </c>
      <c r="C4" s="2">
        <f t="shared" ref="C4:C6" ca="1" si="0">RANDBETWEEN(1,100)</f>
        <v>35</v>
      </c>
    </row>
    <row r="5" spans="1:7" x14ac:dyDescent="0.25">
      <c r="B5" s="2" t="s">
        <v>14</v>
      </c>
      <c r="C5" s="2">
        <f t="shared" ca="1" si="0"/>
        <v>21</v>
      </c>
      <c r="E5" s="2" t="s">
        <v>16</v>
      </c>
      <c r="F5" s="2">
        <f ca="1">C5-1</f>
        <v>20</v>
      </c>
    </row>
    <row r="6" spans="1:7" x14ac:dyDescent="0.25">
      <c r="B6" s="2" t="s">
        <v>15</v>
      </c>
      <c r="C6" s="2">
        <f t="shared" ca="1" si="0"/>
        <v>91</v>
      </c>
      <c r="E6" s="2" t="s">
        <v>17</v>
      </c>
      <c r="F6" s="2">
        <f ca="1">C6-1</f>
        <v>90</v>
      </c>
    </row>
    <row r="9" spans="1:7" x14ac:dyDescent="0.25">
      <c r="A9" s="5" t="s">
        <v>8</v>
      </c>
      <c r="B9" s="3" t="s">
        <v>18</v>
      </c>
      <c r="C9" s="3" t="s">
        <v>19</v>
      </c>
      <c r="D9" s="3" t="s">
        <v>24</v>
      </c>
      <c r="E9" s="5" t="s">
        <v>21</v>
      </c>
      <c r="F9" s="5"/>
    </row>
    <row r="10" spans="1:7" x14ac:dyDescent="0.25">
      <c r="A10" s="5"/>
      <c r="B10" s="3" t="str">
        <f ca="1" xml:space="preserve"> C3 &amp; "x X0 mod" &amp; C5</f>
        <v>85x X0 mod21</v>
      </c>
      <c r="C10" s="3" t="str">
        <f ca="1" xml:space="preserve"> C4 &amp; "x X0 mod" &amp; C6</f>
        <v>35x X0 mod91</v>
      </c>
      <c r="D10" s="3" t="str">
        <f ca="1">"Xi,1 - Xi,2 mod" &amp;F5</f>
        <v>Xi,1 - Xi,2 mod20</v>
      </c>
      <c r="E10" s="3" t="s">
        <v>22</v>
      </c>
      <c r="F10" s="3" t="s">
        <v>25</v>
      </c>
      <c r="G10" s="1" t="s">
        <v>20</v>
      </c>
    </row>
    <row r="11" spans="1:7" x14ac:dyDescent="0.25">
      <c r="A11" s="2">
        <v>0</v>
      </c>
      <c r="B11" s="2">
        <f ca="1">RANDBETWEEN(1,F5)</f>
        <v>4</v>
      </c>
      <c r="C11" s="2">
        <f ca="1">RANDBETWEEN(1,F6)</f>
        <v>15</v>
      </c>
      <c r="D11" s="2"/>
      <c r="E11" s="4"/>
      <c r="F11" s="4"/>
      <c r="G11" s="1">
        <f ca="1">(C5-1)*(C6-1)/2</f>
        <v>900</v>
      </c>
    </row>
    <row r="12" spans="1:7" x14ac:dyDescent="0.25">
      <c r="A12" s="2">
        <v>1</v>
      </c>
      <c r="B12" s="2">
        <f ca="1">$C$3*MOD(B11,$C$5)</f>
        <v>340</v>
      </c>
      <c r="C12" s="2">
        <f ca="1">$C$4*MOD(C11,$C$6)</f>
        <v>525</v>
      </c>
      <c r="D12" s="2">
        <f ca="1">MOD((B12-C12),$F$5)</f>
        <v>15</v>
      </c>
      <c r="E12" s="4" cm="1">
        <f t="array" aca="1" ref="E12" ca="1">_xlfn.IFS(D12&gt;0,D12/$C$5,D12=0,$F$5/$C$5)</f>
        <v>0.7142857142857143</v>
      </c>
      <c r="F12" s="4"/>
    </row>
    <row r="13" spans="1:7" x14ac:dyDescent="0.25">
      <c r="A13" s="2">
        <v>2</v>
      </c>
      <c r="B13" s="2">
        <f t="shared" ref="B13:B16" ca="1" si="1">$C$3*MOD(B12,$C$5)</f>
        <v>340</v>
      </c>
      <c r="C13" s="2">
        <f t="shared" ref="C13:C16" ca="1" si="2">$C$4*MOD(C12,$C$6)</f>
        <v>2450</v>
      </c>
      <c r="D13" s="2">
        <f t="shared" ref="D13:D16" ca="1" si="3">MOD((B13-C13),$F$5)</f>
        <v>10</v>
      </c>
      <c r="E13" s="4" cm="1">
        <f t="array" aca="1" ref="E13" ca="1">_xlfn.IFS(D13&gt;0,D13/$C$5,D13=0,$F$5/$C$5)</f>
        <v>0.47619047619047616</v>
      </c>
      <c r="F13" s="4"/>
    </row>
    <row r="14" spans="1:7" x14ac:dyDescent="0.25">
      <c r="A14" s="2">
        <v>3</v>
      </c>
      <c r="B14" s="2">
        <f t="shared" ca="1" si="1"/>
        <v>340</v>
      </c>
      <c r="C14" s="2">
        <f t="shared" ca="1" si="2"/>
        <v>2940</v>
      </c>
      <c r="D14" s="2">
        <f t="shared" ca="1" si="3"/>
        <v>0</v>
      </c>
      <c r="E14" s="4" cm="1">
        <f t="array" aca="1" ref="E14" ca="1">_xlfn.IFS(D14&gt;0,D14/$C$5,D14=0,$F$5/$C$5)</f>
        <v>0.95238095238095233</v>
      </c>
      <c r="F14" s="4"/>
    </row>
    <row r="15" spans="1:7" x14ac:dyDescent="0.25">
      <c r="A15" s="2">
        <v>4</v>
      </c>
      <c r="B15" s="2">
        <f t="shared" ca="1" si="1"/>
        <v>340</v>
      </c>
      <c r="C15" s="2">
        <f t="shared" ca="1" si="2"/>
        <v>980</v>
      </c>
      <c r="D15" s="2">
        <f t="shared" ca="1" si="3"/>
        <v>0</v>
      </c>
      <c r="E15" s="4" cm="1">
        <f t="array" aca="1" ref="E15" ca="1">_xlfn.IFS(D15&gt;0,D15/$C$5,D15=0,$F$5/$C$5)</f>
        <v>0.95238095238095233</v>
      </c>
      <c r="F15" s="4"/>
    </row>
    <row r="16" spans="1:7" x14ac:dyDescent="0.25">
      <c r="A16" s="2">
        <v>5</v>
      </c>
      <c r="B16" s="2">
        <f t="shared" ca="1" si="1"/>
        <v>340</v>
      </c>
      <c r="C16" s="2">
        <f t="shared" ca="1" si="2"/>
        <v>2450</v>
      </c>
      <c r="D16" s="2">
        <f t="shared" ca="1" si="3"/>
        <v>10</v>
      </c>
      <c r="E16" s="4" cm="1">
        <f t="array" aca="1" ref="E16" ca="1">_xlfn.IFS(D16&gt;0,D16/$C$5,D16=0,$F$5/$C$5)</f>
        <v>0.47619047619047616</v>
      </c>
      <c r="F16" s="4"/>
    </row>
    <row r="17" spans="1:8" x14ac:dyDescent="0.25">
      <c r="A17" s="2">
        <v>6</v>
      </c>
      <c r="B17" s="2">
        <f t="shared" ref="B17:B21" ca="1" si="4">$C$3*MOD(B16,$C$5)</f>
        <v>340</v>
      </c>
      <c r="C17" s="2">
        <f t="shared" ref="C17:C21" ca="1" si="5">$C$4*MOD(C16,$C$6)</f>
        <v>2940</v>
      </c>
      <c r="D17" s="2">
        <f t="shared" ref="D17:D21" ca="1" si="6">MOD((B17-C17),$F$5)</f>
        <v>0</v>
      </c>
      <c r="E17" s="4" cm="1">
        <f t="array" aca="1" ref="E17" ca="1">_xlfn.IFS(D17&gt;0,D17/$C$5,D17=0,$F$5/$C$5)</f>
        <v>0.95238095238095233</v>
      </c>
      <c r="F17" s="4"/>
    </row>
    <row r="18" spans="1:8" x14ac:dyDescent="0.25">
      <c r="A18" s="2">
        <v>7</v>
      </c>
      <c r="B18" s="2">
        <f t="shared" ca="1" si="4"/>
        <v>340</v>
      </c>
      <c r="C18" s="2">
        <f t="shared" ca="1" si="5"/>
        <v>980</v>
      </c>
      <c r="D18" s="2">
        <f t="shared" ca="1" si="6"/>
        <v>0</v>
      </c>
      <c r="E18" s="4" cm="1">
        <f t="array" aca="1" ref="E18" ca="1">_xlfn.IFS(D18&gt;0,D18/$C$5,D18=0,$F$5/$C$5)</f>
        <v>0.95238095238095233</v>
      </c>
      <c r="F18" s="4"/>
    </row>
    <row r="19" spans="1:8" x14ac:dyDescent="0.25">
      <c r="A19" s="2">
        <v>8</v>
      </c>
      <c r="B19" s="2">
        <f t="shared" ca="1" si="4"/>
        <v>340</v>
      </c>
      <c r="C19" s="2">
        <f t="shared" ca="1" si="5"/>
        <v>2450</v>
      </c>
      <c r="D19" s="2">
        <f t="shared" ca="1" si="6"/>
        <v>10</v>
      </c>
      <c r="E19" s="4" cm="1">
        <f t="array" aca="1" ref="E19" ca="1">_xlfn.IFS(D19&gt;0,D19/$C$5,D19=0,$F$5/$C$5)</f>
        <v>0.47619047619047616</v>
      </c>
      <c r="F19" s="4"/>
    </row>
    <row r="20" spans="1:8" x14ac:dyDescent="0.25">
      <c r="A20" s="2">
        <v>9</v>
      </c>
      <c r="B20" s="2">
        <f t="shared" ca="1" si="4"/>
        <v>340</v>
      </c>
      <c r="C20" s="2">
        <f t="shared" ca="1" si="5"/>
        <v>2940</v>
      </c>
      <c r="D20" s="2">
        <f t="shared" ca="1" si="6"/>
        <v>0</v>
      </c>
      <c r="E20" s="4" cm="1">
        <f t="array" aca="1" ref="E20" ca="1">_xlfn.IFS(D20&gt;0,D20/$C$5,D20=0,$F$5/$C$5)</f>
        <v>0.95238095238095233</v>
      </c>
      <c r="F20" s="4"/>
      <c r="H20" s="1" t="s">
        <v>23</v>
      </c>
    </row>
    <row r="21" spans="1:8" x14ac:dyDescent="0.25">
      <c r="A21" s="2">
        <v>10</v>
      </c>
      <c r="B21" s="2">
        <f t="shared" ca="1" si="4"/>
        <v>340</v>
      </c>
      <c r="C21" s="2">
        <f t="shared" ca="1" si="5"/>
        <v>980</v>
      </c>
      <c r="D21" s="2">
        <f t="shared" ca="1" si="6"/>
        <v>0</v>
      </c>
      <c r="E21" s="4" cm="1">
        <f t="array" aca="1" ref="E21" ca="1">_xlfn.IFS(D21&gt;0,D21/$C$5,D21=0,$F$5/$C$5)</f>
        <v>0.95238095238095233</v>
      </c>
      <c r="F21" s="4"/>
      <c r="H21" s="1" t="s">
        <v>23</v>
      </c>
    </row>
    <row r="27" spans="1:8" x14ac:dyDescent="0.25">
      <c r="B27" s="1" t="s">
        <v>29</v>
      </c>
      <c r="C27" s="1" t="s">
        <v>30</v>
      </c>
      <c r="D27" s="1" t="s">
        <v>31</v>
      </c>
      <c r="E27" s="1" t="s">
        <v>32</v>
      </c>
      <c r="F27" s="1" t="s">
        <v>33</v>
      </c>
    </row>
    <row r="28" spans="1:8" x14ac:dyDescent="0.25">
      <c r="A28" s="7" t="s">
        <v>8</v>
      </c>
      <c r="B28" s="3" t="s">
        <v>18</v>
      </c>
      <c r="C28" s="3" t="s">
        <v>19</v>
      </c>
      <c r="D28" s="3" t="s">
        <v>24</v>
      </c>
      <c r="E28" s="5" t="s">
        <v>21</v>
      </c>
      <c r="F28" s="5"/>
    </row>
    <row r="29" spans="1:8" x14ac:dyDescent="0.25">
      <c r="A29" s="8"/>
      <c r="B29" s="3" t="s">
        <v>26</v>
      </c>
      <c r="C29" s="3" t="s">
        <v>27</v>
      </c>
      <c r="D29" s="3" t="s">
        <v>28</v>
      </c>
      <c r="E29" s="3" t="s">
        <v>22</v>
      </c>
      <c r="F29" s="3" t="s">
        <v>25</v>
      </c>
    </row>
    <row r="30" spans="1:8" x14ac:dyDescent="0.25">
      <c r="A30" s="2">
        <v>0</v>
      </c>
      <c r="B30" s="2">
        <v>34</v>
      </c>
      <c r="C30" s="2">
        <v>4</v>
      </c>
      <c r="D30" s="2"/>
      <c r="E30" s="4"/>
      <c r="F30" s="4"/>
    </row>
    <row r="31" spans="1:8" x14ac:dyDescent="0.25">
      <c r="A31" s="2">
        <v>1</v>
      </c>
      <c r="B31" s="2">
        <v>170</v>
      </c>
      <c r="C31" s="2">
        <v>72</v>
      </c>
      <c r="D31" s="2">
        <v>6</v>
      </c>
      <c r="E31" s="4">
        <v>0.1276595744680851</v>
      </c>
      <c r="F31" s="4"/>
    </row>
    <row r="32" spans="1:8" x14ac:dyDescent="0.25">
      <c r="A32" s="2">
        <v>2</v>
      </c>
      <c r="B32" s="2">
        <v>145</v>
      </c>
      <c r="C32" s="2">
        <v>108</v>
      </c>
      <c r="D32" s="2">
        <v>37</v>
      </c>
      <c r="E32" s="4">
        <v>0.78723404255319152</v>
      </c>
      <c r="F32" s="4"/>
    </row>
    <row r="33" spans="1:7" x14ac:dyDescent="0.25">
      <c r="A33" s="2">
        <v>3</v>
      </c>
      <c r="B33" s="2">
        <v>20</v>
      </c>
      <c r="C33" s="2">
        <v>162</v>
      </c>
      <c r="D33" s="2">
        <v>42</v>
      </c>
      <c r="E33" s="4">
        <v>0.8936170212765957</v>
      </c>
      <c r="F33" s="4"/>
    </row>
    <row r="34" spans="1:7" x14ac:dyDescent="0.25">
      <c r="A34" s="2">
        <v>4</v>
      </c>
      <c r="B34" s="2">
        <v>100</v>
      </c>
      <c r="C34" s="2">
        <v>540</v>
      </c>
      <c r="D34" s="2">
        <v>20</v>
      </c>
      <c r="E34" s="4">
        <v>0.42553191489361702</v>
      </c>
      <c r="F34" s="4"/>
    </row>
    <row r="35" spans="1:7" x14ac:dyDescent="0.25">
      <c r="A35" s="2">
        <v>5</v>
      </c>
      <c r="B35" s="2">
        <v>30</v>
      </c>
      <c r="C35" s="2">
        <v>216</v>
      </c>
      <c r="D35" s="2">
        <v>44</v>
      </c>
      <c r="E35" s="4">
        <v>0.93617021276595747</v>
      </c>
      <c r="F35" s="4"/>
    </row>
    <row r="36" spans="1:7" x14ac:dyDescent="0.25">
      <c r="A36" s="2">
        <v>6</v>
      </c>
      <c r="B36" s="2">
        <v>150</v>
      </c>
      <c r="C36" s="2">
        <v>324</v>
      </c>
      <c r="D36" s="2">
        <v>10</v>
      </c>
      <c r="E36" s="4">
        <v>0.21276595744680851</v>
      </c>
      <c r="F36" s="4"/>
    </row>
    <row r="37" spans="1:7" x14ac:dyDescent="0.25">
      <c r="A37" s="2">
        <v>7</v>
      </c>
      <c r="B37" s="2">
        <v>45</v>
      </c>
      <c r="C37" s="2">
        <v>486</v>
      </c>
      <c r="D37" s="2">
        <v>19</v>
      </c>
      <c r="E37" s="4">
        <v>0.40425531914893614</v>
      </c>
      <c r="F37" s="4"/>
    </row>
    <row r="38" spans="1:7" x14ac:dyDescent="0.25">
      <c r="A38" s="2">
        <v>8</v>
      </c>
      <c r="B38" s="2">
        <v>225</v>
      </c>
      <c r="C38" s="2">
        <v>432</v>
      </c>
      <c r="D38" s="2">
        <v>23</v>
      </c>
      <c r="E38" s="4">
        <v>0.48936170212765956</v>
      </c>
      <c r="F38" s="4"/>
    </row>
    <row r="39" spans="1:7" x14ac:dyDescent="0.25">
      <c r="A39" s="2">
        <v>9</v>
      </c>
      <c r="B39" s="2">
        <v>185</v>
      </c>
      <c r="C39" s="2">
        <v>54</v>
      </c>
      <c r="D39" s="2">
        <v>39</v>
      </c>
      <c r="E39" s="4">
        <v>0.82978723404255317</v>
      </c>
      <c r="F39" s="4"/>
    </row>
    <row r="40" spans="1:7" x14ac:dyDescent="0.25">
      <c r="A40" s="2">
        <v>10</v>
      </c>
      <c r="B40" s="2">
        <v>220</v>
      </c>
      <c r="C40" s="2">
        <v>378</v>
      </c>
      <c r="D40" s="2">
        <v>26</v>
      </c>
      <c r="E40" s="4">
        <v>0.55319148936170215</v>
      </c>
      <c r="F40" s="4"/>
    </row>
    <row r="44" spans="1:7" x14ac:dyDescent="0.25">
      <c r="A44" s="1" t="s">
        <v>8</v>
      </c>
      <c r="B44" s="1" t="s">
        <v>18</v>
      </c>
      <c r="C44" s="1" t="s">
        <v>19</v>
      </c>
      <c r="D44" s="1" t="s">
        <v>24</v>
      </c>
      <c r="E44" s="1" t="s">
        <v>21</v>
      </c>
    </row>
    <row r="45" spans="1:7" x14ac:dyDescent="0.25">
      <c r="B45" s="1" t="s">
        <v>34</v>
      </c>
      <c r="C45" s="1" t="s">
        <v>35</v>
      </c>
      <c r="D45" s="1" t="s">
        <v>36</v>
      </c>
      <c r="E45" s="1" t="s">
        <v>22</v>
      </c>
      <c r="F45" s="1" t="s">
        <v>25</v>
      </c>
      <c r="G45" s="1" t="s">
        <v>20</v>
      </c>
    </row>
    <row r="46" spans="1:7" x14ac:dyDescent="0.25">
      <c r="A46" s="1">
        <v>0</v>
      </c>
      <c r="B46" s="1">
        <v>856886738</v>
      </c>
      <c r="C46" s="1">
        <v>1425274338</v>
      </c>
      <c r="G46" s="1">
        <v>2.3058426484364518E+18</v>
      </c>
    </row>
    <row r="47" spans="1:7" x14ac:dyDescent="0.25">
      <c r="A47" s="1">
        <v>1</v>
      </c>
      <c r="B47" s="1">
        <v>34287465934332</v>
      </c>
      <c r="C47" s="1">
        <v>57997263361896</v>
      </c>
      <c r="D47" s="1">
        <v>568580478</v>
      </c>
      <c r="E47" s="6">
        <v>0.26476592780328534</v>
      </c>
      <c r="F47" s="6"/>
    </row>
    <row r="48" spans="1:7" x14ac:dyDescent="0.25">
      <c r="A48" s="1">
        <v>2</v>
      </c>
      <c r="B48" s="1">
        <v>29745106104636</v>
      </c>
      <c r="C48" s="1">
        <v>7292214051276</v>
      </c>
      <c r="D48" s="1">
        <v>951412650</v>
      </c>
      <c r="E48" s="6">
        <v>0.44303605689577052</v>
      </c>
      <c r="F48" s="6"/>
    </row>
    <row r="49" spans="1:6" x14ac:dyDescent="0.25">
      <c r="A49" s="1">
        <v>3</v>
      </c>
      <c r="B49" s="1">
        <v>12455298749322</v>
      </c>
      <c r="C49" s="1">
        <v>61359941716332</v>
      </c>
      <c r="D49" s="1">
        <v>190416</v>
      </c>
      <c r="E49" s="6">
        <v>8.8669363193631109E-5</v>
      </c>
      <c r="F49" s="6"/>
    </row>
    <row r="50" spans="1:6" x14ac:dyDescent="0.25">
      <c r="A50" s="1">
        <v>4</v>
      </c>
      <c r="B50" s="1">
        <v>81691281344790</v>
      </c>
      <c r="C50" s="1">
        <v>83257463911968</v>
      </c>
      <c r="D50" s="1">
        <v>1480433082</v>
      </c>
      <c r="E50" s="6">
        <v>0.68938040202359396</v>
      </c>
      <c r="F50" s="6"/>
    </row>
    <row r="51" spans="1:6" x14ac:dyDescent="0.25">
      <c r="A51" s="1">
        <v>5</v>
      </c>
      <c r="B51" s="1">
        <v>40278423315780</v>
      </c>
      <c r="C51" s="1">
        <v>68363216646804</v>
      </c>
      <c r="D51" s="1">
        <v>2144176374</v>
      </c>
      <c r="E51" s="6">
        <v>0.99845997005193377</v>
      </c>
      <c r="F51" s="6"/>
    </row>
    <row r="52" spans="1:6" x14ac:dyDescent="0.25">
      <c r="A52" s="1">
        <v>6</v>
      </c>
      <c r="B52" s="1">
        <v>8867428594128</v>
      </c>
      <c r="C52" s="1">
        <v>9364166662296</v>
      </c>
      <c r="D52" s="1">
        <v>1478118216</v>
      </c>
      <c r="E52" s="6">
        <v>0.68830245849942273</v>
      </c>
      <c r="F52" s="6"/>
    </row>
    <row r="53" spans="1:6" x14ac:dyDescent="0.25">
      <c r="A53" s="1">
        <v>7</v>
      </c>
      <c r="B53" s="1">
        <v>18765065515014</v>
      </c>
      <c r="C53" s="1">
        <v>46349923757952</v>
      </c>
      <c r="D53" s="1">
        <v>1715594514</v>
      </c>
      <c r="E53" s="6">
        <v>0.79888598150820866</v>
      </c>
      <c r="F53" s="6"/>
    </row>
    <row r="54" spans="1:6" x14ac:dyDescent="0.25">
      <c r="A54" s="1">
        <v>8</v>
      </c>
      <c r="B54" s="1">
        <v>14170618781280</v>
      </c>
      <c r="C54" s="1">
        <v>32128667075820</v>
      </c>
      <c r="D54" s="1">
        <v>1356734466</v>
      </c>
      <c r="E54" s="6">
        <v>0.63177874297890491</v>
      </c>
      <c r="F54" s="6"/>
    </row>
    <row r="55" spans="1:6" x14ac:dyDescent="0.25">
      <c r="A55" s="1">
        <v>9</v>
      </c>
      <c r="B55" s="1">
        <v>60910615496484</v>
      </c>
      <c r="C55" s="1">
        <v>6833952059652</v>
      </c>
      <c r="D55" s="1">
        <v>879862110</v>
      </c>
      <c r="E55" s="6">
        <v>0.40971773901302733</v>
      </c>
      <c r="F55" s="6"/>
    </row>
    <row r="56" spans="1:6" x14ac:dyDescent="0.25">
      <c r="A56" s="1">
        <v>10</v>
      </c>
      <c r="B56" s="1">
        <v>61589513387610</v>
      </c>
      <c r="C56" s="1">
        <v>26852001111528</v>
      </c>
      <c r="D56" s="1">
        <v>1965660732</v>
      </c>
      <c r="E56" s="6">
        <v>0.91533214310334632</v>
      </c>
      <c r="F56" s="6"/>
    </row>
  </sheetData>
  <mergeCells count="36">
    <mergeCell ref="E52:F52"/>
    <mergeCell ref="E53:F53"/>
    <mergeCell ref="E54:F54"/>
    <mergeCell ref="E55:F55"/>
    <mergeCell ref="E56:F56"/>
    <mergeCell ref="E47:F47"/>
    <mergeCell ref="E48:F48"/>
    <mergeCell ref="E49:F49"/>
    <mergeCell ref="E50:F50"/>
    <mergeCell ref="E51:F51"/>
    <mergeCell ref="E40:F40"/>
    <mergeCell ref="E30:F30"/>
    <mergeCell ref="E28:F28"/>
    <mergeCell ref="A28:A29"/>
    <mergeCell ref="E35:F35"/>
    <mergeCell ref="E36:F36"/>
    <mergeCell ref="E37:F37"/>
    <mergeCell ref="E38:F38"/>
    <mergeCell ref="E39:F39"/>
    <mergeCell ref="E31:F31"/>
    <mergeCell ref="E32:F32"/>
    <mergeCell ref="E33:F33"/>
    <mergeCell ref="E34:F34"/>
    <mergeCell ref="A9:A10"/>
    <mergeCell ref="E11:F11"/>
    <mergeCell ref="E17:F17"/>
    <mergeCell ref="E18:F18"/>
    <mergeCell ref="E19:F19"/>
    <mergeCell ref="E20:F20"/>
    <mergeCell ref="E21:F21"/>
    <mergeCell ref="E16:F16"/>
    <mergeCell ref="E9:F9"/>
    <mergeCell ref="E12:F12"/>
    <mergeCell ref="E13:F13"/>
    <mergeCell ref="E14:F14"/>
    <mergeCell ref="E15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LCG Sheet</vt:lpstr>
      <vt:lpstr>CLCG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doccomuser978@outlook.com</dc:creator>
  <cp:lastModifiedBy>Yesaya Ananda Djaya</cp:lastModifiedBy>
  <dcterms:created xsi:type="dcterms:W3CDTF">2023-11-08T08:52:30Z</dcterms:created>
  <dcterms:modified xsi:type="dcterms:W3CDTF">2023-11-19T15:21:20Z</dcterms:modified>
</cp:coreProperties>
</file>